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pivotTables/pivotTable1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20" yWindow="-20" windowWidth="12880" windowHeight="5930"/>
  </bookViews>
  <sheets>
    <sheet name="TD" sheetId="2" r:id="rId1"/>
    <sheet name="Gastos tercer trimestre" sheetId="1" r:id="rId2"/>
  </sheets>
  <externalReferences>
    <externalReference r:id="rId3"/>
  </externalReferences>
  <definedNames>
    <definedName name="_xlnm._FilterDatabase" localSheetId="1" hidden="1">'Gastos tercer trimestre'!$A$5:$L$5</definedName>
  </definedNames>
  <calcPr calcId="125725"/>
  <pivotCaches>
    <pivotCache cacheId="13" r:id="rId4"/>
  </pivotCaches>
</workbook>
</file>

<file path=xl/calcChain.xml><?xml version="1.0" encoding="utf-8"?>
<calcChain xmlns="http://schemas.openxmlformats.org/spreadsheetml/2006/main">
  <c r="C7" i="1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r="C69"/>
  <c r="C70"/>
  <c r="C71"/>
  <c r="C72"/>
  <c r="C73"/>
  <c r="C74"/>
  <c r="C75"/>
  <c r="C76"/>
  <c r="C77"/>
  <c r="C78"/>
  <c r="C79"/>
  <c r="C80"/>
  <c r="C81"/>
  <c r="C82"/>
  <c r="C83"/>
  <c r="C84"/>
  <c r="C85"/>
  <c r="C86"/>
  <c r="C87"/>
  <c r="C88"/>
  <c r="C89"/>
  <c r="C90"/>
  <c r="C91"/>
  <c r="C92"/>
  <c r="C93"/>
  <c r="C94"/>
  <c r="C95"/>
  <c r="C96"/>
  <c r="C97"/>
  <c r="C98"/>
  <c r="C99"/>
  <c r="C100"/>
  <c r="C101"/>
  <c r="C102"/>
  <c r="C103"/>
  <c r="C104"/>
  <c r="C105"/>
  <c r="C106"/>
  <c r="C107"/>
  <c r="C108"/>
  <c r="C109"/>
  <c r="C110"/>
  <c r="C111"/>
  <c r="C112"/>
  <c r="C113"/>
  <c r="C114"/>
  <c r="C115"/>
  <c r="C116"/>
  <c r="C117"/>
  <c r="C118"/>
  <c r="C119"/>
  <c r="C120"/>
  <c r="C121"/>
  <c r="C122"/>
  <c r="C123"/>
  <c r="C124"/>
  <c r="C125"/>
  <c r="C126"/>
  <c r="C127"/>
  <c r="C128"/>
  <c r="C129"/>
  <c r="C130"/>
  <c r="C131"/>
  <c r="C132"/>
  <c r="C6"/>
  <c r="D7"/>
  <c r="E7"/>
  <c r="D8"/>
  <c r="E8"/>
  <c r="D9"/>
  <c r="E9"/>
  <c r="D10"/>
  <c r="E10"/>
  <c r="D11"/>
  <c r="E11"/>
  <c r="D12"/>
  <c r="E12"/>
  <c r="D13"/>
  <c r="E13"/>
  <c r="D14"/>
  <c r="E14"/>
  <c r="D15"/>
  <c r="E15"/>
  <c r="D16"/>
  <c r="E16"/>
  <c r="D17"/>
  <c r="E17"/>
  <c r="D18"/>
  <c r="E18"/>
  <c r="D19"/>
  <c r="E19"/>
  <c r="D20"/>
  <c r="E20"/>
  <c r="D21"/>
  <c r="E21"/>
  <c r="D22"/>
  <c r="E22"/>
  <c r="D23"/>
  <c r="E23"/>
  <c r="D24"/>
  <c r="E24"/>
  <c r="D25"/>
  <c r="E25"/>
  <c r="D26"/>
  <c r="E26"/>
  <c r="D27"/>
  <c r="E27"/>
  <c r="D28"/>
  <c r="E28"/>
  <c r="D29"/>
  <c r="E29"/>
  <c r="D30"/>
  <c r="E30"/>
  <c r="D31"/>
  <c r="E31"/>
  <c r="D32"/>
  <c r="E32"/>
  <c r="D33"/>
  <c r="E33"/>
  <c r="D34"/>
  <c r="E34"/>
  <c r="D35"/>
  <c r="E35"/>
  <c r="D36"/>
  <c r="E36"/>
  <c r="D37"/>
  <c r="E37"/>
  <c r="D38"/>
  <c r="E38"/>
  <c r="D39"/>
  <c r="E39"/>
  <c r="D40"/>
  <c r="E40"/>
  <c r="D41"/>
  <c r="E41"/>
  <c r="D42"/>
  <c r="E42"/>
  <c r="D43"/>
  <c r="E43"/>
  <c r="D44"/>
  <c r="E44"/>
  <c r="D45"/>
  <c r="E45"/>
  <c r="D46"/>
  <c r="E46"/>
  <c r="D47"/>
  <c r="E47"/>
  <c r="D48"/>
  <c r="E48"/>
  <c r="D49"/>
  <c r="E49"/>
  <c r="D50"/>
  <c r="E50"/>
  <c r="D51"/>
  <c r="E51"/>
  <c r="D52"/>
  <c r="E52"/>
  <c r="D53"/>
  <c r="E53"/>
  <c r="D54"/>
  <c r="E54"/>
  <c r="D55"/>
  <c r="E55"/>
  <c r="D56"/>
  <c r="E56"/>
  <c r="D57"/>
  <c r="E57"/>
  <c r="D58"/>
  <c r="E58"/>
  <c r="D59"/>
  <c r="E59"/>
  <c r="D60"/>
  <c r="E60"/>
  <c r="D61"/>
  <c r="E61"/>
  <c r="D62"/>
  <c r="E62"/>
  <c r="D63"/>
  <c r="E63"/>
  <c r="D64"/>
  <c r="E64"/>
  <c r="D65"/>
  <c r="E65"/>
  <c r="D66"/>
  <c r="E66"/>
  <c r="D67"/>
  <c r="E67"/>
  <c r="D68"/>
  <c r="E68"/>
  <c r="D69"/>
  <c r="E69"/>
  <c r="D70"/>
  <c r="E70"/>
  <c r="D71"/>
  <c r="E71"/>
  <c r="D72"/>
  <c r="E72"/>
  <c r="D73"/>
  <c r="E73"/>
  <c r="D74"/>
  <c r="E74"/>
  <c r="D75"/>
  <c r="E75"/>
  <c r="D76"/>
  <c r="E76"/>
  <c r="D77"/>
  <c r="E77"/>
  <c r="D78"/>
  <c r="E78"/>
  <c r="D79"/>
  <c r="E79"/>
  <c r="D80"/>
  <c r="E80"/>
  <c r="D81"/>
  <c r="E81"/>
  <c r="D82"/>
  <c r="E82"/>
  <c r="D83"/>
  <c r="E83"/>
  <c r="D84"/>
  <c r="E84"/>
  <c r="D85"/>
  <c r="E85"/>
  <c r="D86"/>
  <c r="E86"/>
  <c r="D87"/>
  <c r="E87"/>
  <c r="D88"/>
  <c r="E88"/>
  <c r="D89"/>
  <c r="E89"/>
  <c r="D90"/>
  <c r="E90"/>
  <c r="D91"/>
  <c r="E91"/>
  <c r="D92"/>
  <c r="E92"/>
  <c r="D93"/>
  <c r="E93"/>
  <c r="D94"/>
  <c r="E94"/>
  <c r="D95"/>
  <c r="E95"/>
  <c r="D96"/>
  <c r="E96"/>
  <c r="D97"/>
  <c r="E97"/>
  <c r="D98"/>
  <c r="E98"/>
  <c r="D99"/>
  <c r="E99"/>
  <c r="D100"/>
  <c r="E100"/>
  <c r="D101"/>
  <c r="E101"/>
  <c r="D102"/>
  <c r="E102"/>
  <c r="D103"/>
  <c r="E103"/>
  <c r="D104"/>
  <c r="E104"/>
  <c r="D105"/>
  <c r="E105"/>
  <c r="D106"/>
  <c r="E106"/>
  <c r="D107"/>
  <c r="E107"/>
  <c r="D108"/>
  <c r="E108"/>
  <c r="D109"/>
  <c r="E109"/>
  <c r="D110"/>
  <c r="E110"/>
  <c r="D111"/>
  <c r="E111"/>
  <c r="D112"/>
  <c r="E112"/>
  <c r="D113"/>
  <c r="E113"/>
  <c r="D114"/>
  <c r="E114"/>
  <c r="D115"/>
  <c r="E115"/>
  <c r="D116"/>
  <c r="E116"/>
  <c r="D117"/>
  <c r="E117"/>
  <c r="D118"/>
  <c r="E118"/>
  <c r="D119"/>
  <c r="E119"/>
  <c r="D120"/>
  <c r="E120"/>
  <c r="D121"/>
  <c r="E121"/>
  <c r="D122"/>
  <c r="E122"/>
  <c r="D123"/>
  <c r="E123"/>
  <c r="D124"/>
  <c r="E124"/>
  <c r="D125"/>
  <c r="E125"/>
  <c r="D126"/>
  <c r="E126"/>
  <c r="D127"/>
  <c r="E127"/>
  <c r="D128"/>
  <c r="E128"/>
  <c r="D129"/>
  <c r="E129"/>
  <c r="D130"/>
  <c r="E130"/>
  <c r="D131"/>
  <c r="E131"/>
  <c r="D132"/>
  <c r="E132"/>
  <c r="E6"/>
  <c r="D6"/>
</calcChain>
</file>

<file path=xl/sharedStrings.xml><?xml version="1.0" encoding="utf-8"?>
<sst xmlns="http://schemas.openxmlformats.org/spreadsheetml/2006/main" count="573" uniqueCount="168">
  <si>
    <t>Fundación Municipal de Deportes</t>
  </si>
  <si>
    <t>PRESUPUESTO DE GASTOS</t>
  </si>
  <si>
    <t>Créditos Iniciales</t>
  </si>
  <si>
    <t>Modificaciones</t>
  </si>
  <si>
    <t>Créditos Totales</t>
  </si>
  <si>
    <t>Obligaciones Reconocidas</t>
  </si>
  <si>
    <t>Pagos Realizados</t>
  </si>
  <si>
    <t>Org.</t>
  </si>
  <si>
    <t>Prog.</t>
  </si>
  <si>
    <t>Econ.</t>
  </si>
  <si>
    <t>03</t>
  </si>
  <si>
    <t>3401</t>
  </si>
  <si>
    <t>12000</t>
  </si>
  <si>
    <t>Sueldos del Grupo A1.</t>
  </si>
  <si>
    <t>12001</t>
  </si>
  <si>
    <t>Sueldos del Grupo A2.</t>
  </si>
  <si>
    <t>12003</t>
  </si>
  <si>
    <t>Sueldos del Grupo C1.</t>
  </si>
  <si>
    <t>12006</t>
  </si>
  <si>
    <t>Trienios.</t>
  </si>
  <si>
    <t>12100</t>
  </si>
  <si>
    <t>Complemento de destino.</t>
  </si>
  <si>
    <t>12101</t>
  </si>
  <si>
    <t>Complemento específico.</t>
  </si>
  <si>
    <t>12103</t>
  </si>
  <si>
    <t>Otros complementos.</t>
  </si>
  <si>
    <t>13000</t>
  </si>
  <si>
    <t>Retribuciones básicas.</t>
  </si>
  <si>
    <t>13002</t>
  </si>
  <si>
    <t>Otras remuneraciones.</t>
  </si>
  <si>
    <t>131</t>
  </si>
  <si>
    <t>Laboral temporal.</t>
  </si>
  <si>
    <t>16000</t>
  </si>
  <si>
    <t>Seguridad Social.</t>
  </si>
  <si>
    <t>16200</t>
  </si>
  <si>
    <t>Formación y perfeccionamiento del personal.</t>
  </si>
  <si>
    <t>16204</t>
  </si>
  <si>
    <t>Acción social.</t>
  </si>
  <si>
    <t>22000</t>
  </si>
  <si>
    <t>Ordinario no inventariable.</t>
  </si>
  <si>
    <t>22001</t>
  </si>
  <si>
    <t>Prensa, revistas, libros y otras publicaciones.</t>
  </si>
  <si>
    <t>22002</t>
  </si>
  <si>
    <t>Material informático no inventariable.</t>
  </si>
  <si>
    <t>22199</t>
  </si>
  <si>
    <t>Otros suministros.</t>
  </si>
  <si>
    <t>224</t>
  </si>
  <si>
    <t>Primas de seguros.</t>
  </si>
  <si>
    <t>22602</t>
  </si>
  <si>
    <t>Publicidad y propaganda.</t>
  </si>
  <si>
    <t>22609</t>
  </si>
  <si>
    <t>Actividades culturales y deportivas</t>
  </si>
  <si>
    <t>22610</t>
  </si>
  <si>
    <t>Premios y Trofeos</t>
  </si>
  <si>
    <t>22700</t>
  </si>
  <si>
    <t>Limpieza y aseo.</t>
  </si>
  <si>
    <t>22706</t>
  </si>
  <si>
    <t>Estudios y trabajos técnicos.</t>
  </si>
  <si>
    <t>22799</t>
  </si>
  <si>
    <t>Otros trabajos realizados por otras empresas y profes.</t>
  </si>
  <si>
    <t>481</t>
  </si>
  <si>
    <t>Premios, becas, etc.</t>
  </si>
  <si>
    <t>83000</t>
  </si>
  <si>
    <t>Anuncios por cuenta de particuales</t>
  </si>
  <si>
    <t>83001</t>
  </si>
  <si>
    <t>Anticipos al personal</t>
  </si>
  <si>
    <t>83101</t>
  </si>
  <si>
    <t>Prestamos al personal</t>
  </si>
  <si>
    <t>3412</t>
  </si>
  <si>
    <t>223</t>
  </si>
  <si>
    <t>Transportes.</t>
  </si>
  <si>
    <t>22699</t>
  </si>
  <si>
    <t>Otros gastos diversos</t>
  </si>
  <si>
    <t>22701</t>
  </si>
  <si>
    <t>Seguridad.</t>
  </si>
  <si>
    <t>23020</t>
  </si>
  <si>
    <t>Dietas del personal no directivo</t>
  </si>
  <si>
    <t>23120</t>
  </si>
  <si>
    <t>Locomoción del personal no directivo.</t>
  </si>
  <si>
    <t>48900</t>
  </si>
  <si>
    <t>Otras transf. a Familias e Instituciones sin fines de lucro.</t>
  </si>
  <si>
    <t>48902</t>
  </si>
  <si>
    <t>Subvenciones según normativa</t>
  </si>
  <si>
    <t>3413</t>
  </si>
  <si>
    <t>12004</t>
  </si>
  <si>
    <t>Sueldos del Grupo C2.</t>
  </si>
  <si>
    <t>13001</t>
  </si>
  <si>
    <t>Horas extraordinarias</t>
  </si>
  <si>
    <t>213</t>
  </si>
  <si>
    <t>Reparación de maquinaria, instalaciones técnicas y utillaje.</t>
  </si>
  <si>
    <t>22104</t>
  </si>
  <si>
    <t>Vestuario.</t>
  </si>
  <si>
    <t>48903</t>
  </si>
  <si>
    <t>Subvenciones a la práctica deportiva escolar</t>
  </si>
  <si>
    <t>3421</t>
  </si>
  <si>
    <t>203</t>
  </si>
  <si>
    <t>Arrendamientos de maquinaria, instalaciones y utillaje.</t>
  </si>
  <si>
    <t>22106</t>
  </si>
  <si>
    <t>Productos farmacéuticos y material sanitario.</t>
  </si>
  <si>
    <t>22200</t>
  </si>
  <si>
    <t>Servicios de Telecomunicaciones.</t>
  </si>
  <si>
    <t>22201</t>
  </si>
  <si>
    <t>Postales.</t>
  </si>
  <si>
    <t>3422</t>
  </si>
  <si>
    <t>208</t>
  </si>
  <si>
    <t>Arrendamientos de otro inmovilizado material.</t>
  </si>
  <si>
    <t>212</t>
  </si>
  <si>
    <t>Reparación de edificios y otras construcciones.</t>
  </si>
  <si>
    <t>214</t>
  </si>
  <si>
    <t>Reparación de elementos de transporte.</t>
  </si>
  <si>
    <t>22100</t>
  </si>
  <si>
    <t>Energía eléctrica.</t>
  </si>
  <si>
    <t>22101</t>
  </si>
  <si>
    <t>Agua.</t>
  </si>
  <si>
    <t>22102</t>
  </si>
  <si>
    <t>Gas.</t>
  </si>
  <si>
    <t>22103</t>
  </si>
  <si>
    <t>Combustibles y carburantes.</t>
  </si>
  <si>
    <t>22110</t>
  </si>
  <si>
    <t>Productos de limpieza y aseo.</t>
  </si>
  <si>
    <t>626</t>
  </si>
  <si>
    <t>Equipos para procesos de información.</t>
  </si>
  <si>
    <t>632</t>
  </si>
  <si>
    <t>Edificios y otras construcciones.</t>
  </si>
  <si>
    <t>633</t>
  </si>
  <si>
    <t>Maquinaria, instalaciones técnicas y utillaje.</t>
  </si>
  <si>
    <t>636</t>
  </si>
  <si>
    <t>781</t>
  </si>
  <si>
    <t>Transferencias  familias e instituciones sin fines de lucro.</t>
  </si>
  <si>
    <t>ESTADO DE EJECUCIÓN HASTA</t>
  </si>
  <si>
    <t>Cap</t>
  </si>
  <si>
    <t>ADMINISTRACIÓN GENERAL DE DEPORTES</t>
  </si>
  <si>
    <t>EVENTOS Y ASOCIACIONISMO DEPORTIVO</t>
  </si>
  <si>
    <t>ACTIVIDADES DEPORTIVAS</t>
  </si>
  <si>
    <t>GESTIÓN DE ACTIVIDADES DEPORTIVAS</t>
  </si>
  <si>
    <t>MANTENIMIENTO DE INFRAESTRUCTURAS DEPORTIVAS</t>
  </si>
  <si>
    <t>Denominación</t>
  </si>
  <si>
    <t>Descripción</t>
  </si>
  <si>
    <t>Total general</t>
  </si>
  <si>
    <t>Total 03</t>
  </si>
  <si>
    <t>Total 3401</t>
  </si>
  <si>
    <t>Total 3412</t>
  </si>
  <si>
    <t>Total 3413</t>
  </si>
  <si>
    <t>Total 3421</t>
  </si>
  <si>
    <t>Total 3422</t>
  </si>
  <si>
    <t>1</t>
  </si>
  <si>
    <t>2</t>
  </si>
  <si>
    <t>4</t>
  </si>
  <si>
    <t>8</t>
  </si>
  <si>
    <t>Total ADMINISTRACIÓN GENERAL DE DEPORTES</t>
  </si>
  <si>
    <t>Total EVENTOS Y ASOCIACIONISMO DEPORTIVO</t>
  </si>
  <si>
    <t>Total ACTIVIDADES DEPORTIVAS</t>
  </si>
  <si>
    <t>Total GESTIÓN DE ACTIVIDADES DEPORTIVAS</t>
  </si>
  <si>
    <t>6</t>
  </si>
  <si>
    <t>Total MANTENIMIENTO DE INFRAESTRUCTURAS DEPORTIVAS</t>
  </si>
  <si>
    <t>Suma de Créditos Iniciales</t>
  </si>
  <si>
    <t>Datos</t>
  </si>
  <si>
    <t>Suma de Modificaciones</t>
  </si>
  <si>
    <t>Suma de Créditos Totales</t>
  </si>
  <si>
    <t>Suma de Obligaciones Reconocidas</t>
  </si>
  <si>
    <t>Suma de Pagos Realizados</t>
  </si>
  <si>
    <t>Grado Ejecución</t>
  </si>
  <si>
    <t>622</t>
  </si>
  <si>
    <t>624</t>
  </si>
  <si>
    <t>Elementos de transporte.</t>
  </si>
  <si>
    <t>Art.</t>
  </si>
  <si>
    <t>16205</t>
  </si>
  <si>
    <t>Seguros.</t>
  </si>
</sst>
</file>

<file path=xl/styles.xml><?xml version="1.0" encoding="utf-8"?>
<styleSheet xmlns="http://schemas.openxmlformats.org/spreadsheetml/2006/main">
  <fonts count="6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0"/>
      <color indexed="8"/>
      <name val="Arial Narrow"/>
      <family val="2"/>
    </font>
    <font>
      <b/>
      <sz val="10"/>
      <color indexed="8"/>
      <name val="Arial Narrow"/>
      <family val="2"/>
    </font>
    <font>
      <sz val="10"/>
      <color theme="1"/>
      <name val="Arial Narrow"/>
      <family val="2"/>
    </font>
    <font>
      <sz val="10"/>
      <color indexed="8"/>
      <name val="Arial Narrow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23">
    <xf numFmtId="0" fontId="0" fillId="0" borderId="0" xfId="0" applyNumberFormat="1" applyFill="1" applyBorder="1" applyAlignment="1" applyProtection="1"/>
    <xf numFmtId="0" fontId="2" fillId="0" borderId="0" xfId="0" applyNumberFormat="1" applyFont="1" applyFill="1" applyBorder="1" applyAlignment="1" applyProtection="1"/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Fill="1" applyBorder="1" applyAlignment="1" applyProtection="1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2" fillId="0" borderId="0" xfId="0" applyNumberFormat="1" applyFont="1" applyFill="1" applyBorder="1" applyAlignment="1" applyProtection="1">
      <alignment horizontal="center"/>
    </xf>
    <xf numFmtId="0" fontId="3" fillId="0" borderId="0" xfId="0" applyFont="1" applyAlignment="1">
      <alignment vertical="center"/>
    </xf>
    <xf numFmtId="1" fontId="3" fillId="0" borderId="0" xfId="0" applyNumberFormat="1" applyFont="1" applyAlignment="1">
      <alignment horizontal="left" vertical="center"/>
    </xf>
    <xf numFmtId="14" fontId="3" fillId="0" borderId="0" xfId="0" applyNumberFormat="1" applyFont="1" applyAlignment="1">
      <alignment vertical="center"/>
    </xf>
    <xf numFmtId="1" fontId="4" fillId="0" borderId="0" xfId="1" applyNumberFormat="1" applyFont="1"/>
    <xf numFmtId="49" fontId="4" fillId="0" borderId="0" xfId="1" applyNumberFormat="1" applyFont="1"/>
    <xf numFmtId="4" fontId="4" fillId="0" borderId="0" xfId="1" applyNumberFormat="1" applyFont="1"/>
    <xf numFmtId="0" fontId="5" fillId="0" borderId="0" xfId="0" applyNumberFormat="1" applyFont="1" applyFill="1" applyBorder="1" applyAlignment="1" applyProtection="1"/>
    <xf numFmtId="0" fontId="5" fillId="0" borderId="0" xfId="0" pivotButton="1" applyNumberFormat="1" applyFont="1" applyFill="1" applyBorder="1" applyAlignment="1" applyProtection="1"/>
    <xf numFmtId="4" fontId="5" fillId="0" borderId="0" xfId="0" applyNumberFormat="1" applyFont="1" applyFill="1" applyBorder="1" applyAlignment="1" applyProtection="1"/>
    <xf numFmtId="10" fontId="5" fillId="0" borderId="0" xfId="0" applyNumberFormat="1" applyFont="1" applyFill="1" applyBorder="1" applyAlignment="1" applyProtection="1"/>
    <xf numFmtId="0" fontId="5" fillId="0" borderId="0" xfId="0" applyNumberFormat="1" applyFont="1" applyFill="1" applyBorder="1" applyAlignment="1" applyProtection="1">
      <alignment horizontal="center" wrapText="1"/>
    </xf>
    <xf numFmtId="0" fontId="5" fillId="0" borderId="0" xfId="0" pivotButton="1" applyNumberFormat="1" applyFont="1" applyFill="1" applyBorder="1" applyAlignment="1" applyProtection="1">
      <alignment horizontal="center"/>
    </xf>
    <xf numFmtId="0" fontId="5" fillId="0" borderId="0" xfId="0" applyNumberFormat="1" applyFont="1" applyFill="1" applyBorder="1" applyAlignment="1" applyProtection="1">
      <alignment horizontal="center"/>
    </xf>
  </cellXfs>
  <cellStyles count="2">
    <cellStyle name="Normal" xfId="0" builtinId="0"/>
    <cellStyle name="Normal_Gastos tercer trimestre" xfId="1"/>
  </cellStyles>
  <dxfs count="48">
    <dxf>
      <font>
        <name val="Arial Narrow"/>
        <scheme val="none"/>
      </font>
    </dxf>
    <dxf>
      <alignment wrapText="1" readingOrder="0"/>
    </dxf>
    <dxf>
      <alignment horizontal="center" readingOrder="0"/>
    </dxf>
    <dxf>
      <alignment wrapText="1" readingOrder="0"/>
    </dxf>
    <dxf>
      <numFmt numFmtId="14" formatCode="0.00%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numFmt numFmtId="14" formatCode="0.00%"/>
    </dxf>
    <dxf>
      <alignment wrapText="1" readingOrder="0"/>
    </dxf>
    <dxf>
      <alignment horizontal="center" readingOrder="0"/>
    </dxf>
    <dxf>
      <alignment wrapText="1" readingOrder="0"/>
    </dxf>
    <dxf>
      <font>
        <name val="Arial Narrow"/>
        <scheme val="none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Gastos%20segundo%20trimestre%20FMD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D"/>
      <sheetName val="Gastos segundo trimestre"/>
    </sheetNames>
    <sheetDataSet>
      <sheetData sheetId="0"/>
      <sheetData sheetId="1">
        <row r="5">
          <cell r="B5" t="str">
            <v>Prog.</v>
          </cell>
          <cell r="C5" t="str">
            <v>Denominación</v>
          </cell>
        </row>
        <row r="6">
          <cell r="B6" t="str">
            <v>3401</v>
          </cell>
          <cell r="C6" t="str">
            <v>ADMINISTRACIÓN GENERAL DE DEPORTES</v>
          </cell>
        </row>
        <row r="7">
          <cell r="B7" t="str">
            <v>3401</v>
          </cell>
          <cell r="C7" t="str">
            <v>ADMINISTRACIÓN GENERAL DE DEPORTES</v>
          </cell>
        </row>
        <row r="8">
          <cell r="B8" t="str">
            <v>3401</v>
          </cell>
          <cell r="C8" t="str">
            <v>ADMINISTRACIÓN GENERAL DE DEPORTES</v>
          </cell>
        </row>
        <row r="9">
          <cell r="B9" t="str">
            <v>3401</v>
          </cell>
          <cell r="C9" t="str">
            <v>ADMINISTRACIÓN GENERAL DE DEPORTES</v>
          </cell>
        </row>
        <row r="10">
          <cell r="B10" t="str">
            <v>3401</v>
          </cell>
          <cell r="C10" t="str">
            <v>ADMINISTRACIÓN GENERAL DE DEPORTES</v>
          </cell>
        </row>
        <row r="11">
          <cell r="B11" t="str">
            <v>3401</v>
          </cell>
          <cell r="C11" t="str">
            <v>ADMINISTRACIÓN GENERAL DE DEPORTES</v>
          </cell>
        </row>
        <row r="12">
          <cell r="B12" t="str">
            <v>3401</v>
          </cell>
          <cell r="C12" t="str">
            <v>ADMINISTRACIÓN GENERAL DE DEPORTES</v>
          </cell>
        </row>
        <row r="13">
          <cell r="B13" t="str">
            <v>3401</v>
          </cell>
          <cell r="C13" t="str">
            <v>ADMINISTRACIÓN GENERAL DE DEPORTES</v>
          </cell>
        </row>
        <row r="14">
          <cell r="B14" t="str">
            <v>3401</v>
          </cell>
          <cell r="C14" t="str">
            <v>ADMINISTRACIÓN GENERAL DE DEPORTES</v>
          </cell>
        </row>
        <row r="15">
          <cell r="B15" t="str">
            <v>3401</v>
          </cell>
          <cell r="C15" t="str">
            <v>ADMINISTRACIÓN GENERAL DE DEPORTES</v>
          </cell>
        </row>
        <row r="16">
          <cell r="B16" t="str">
            <v>3401</v>
          </cell>
          <cell r="C16" t="str">
            <v>ADMINISTRACIÓN GENERAL DE DEPORTES</v>
          </cell>
        </row>
        <row r="17">
          <cell r="B17" t="str">
            <v>3401</v>
          </cell>
          <cell r="C17" t="str">
            <v>ADMINISTRACIÓN GENERAL DE DEPORTES</v>
          </cell>
        </row>
        <row r="18">
          <cell r="B18" t="str">
            <v>3401</v>
          </cell>
          <cell r="C18" t="str">
            <v>ADMINISTRACIÓN GENERAL DE DEPORTES</v>
          </cell>
        </row>
        <row r="19">
          <cell r="B19" t="str">
            <v>3401</v>
          </cell>
          <cell r="C19" t="str">
            <v>ADMINISTRACIÓN GENERAL DE DEPORTES</v>
          </cell>
        </row>
        <row r="20">
          <cell r="B20" t="str">
            <v>3401</v>
          </cell>
          <cell r="C20" t="str">
            <v>ADMINISTRACIÓN GENERAL DE DEPORTES</v>
          </cell>
        </row>
        <row r="21">
          <cell r="B21" t="str">
            <v>3401</v>
          </cell>
          <cell r="C21" t="str">
            <v>ADMINISTRACIÓN GENERAL DE DEPORTES</v>
          </cell>
        </row>
        <row r="22">
          <cell r="B22" t="str">
            <v>3401</v>
          </cell>
          <cell r="C22" t="str">
            <v>ADMINISTRACIÓN GENERAL DE DEPORTES</v>
          </cell>
        </row>
        <row r="23">
          <cell r="B23" t="str">
            <v>3401</v>
          </cell>
          <cell r="C23" t="str">
            <v>ADMINISTRACIÓN GENERAL DE DEPORTES</v>
          </cell>
        </row>
        <row r="24">
          <cell r="B24" t="str">
            <v>3401</v>
          </cell>
          <cell r="C24" t="str">
            <v>ADMINISTRACIÓN GENERAL DE DEPORTES</v>
          </cell>
        </row>
        <row r="25">
          <cell r="B25" t="str">
            <v>3401</v>
          </cell>
          <cell r="C25" t="str">
            <v>ADMINISTRACIÓN GENERAL DE DEPORTES</v>
          </cell>
        </row>
        <row r="26">
          <cell r="B26" t="str">
            <v>3401</v>
          </cell>
          <cell r="C26" t="str">
            <v>ADMINISTRACIÓN GENERAL DE DEPORTES</v>
          </cell>
        </row>
        <row r="27">
          <cell r="B27" t="str">
            <v>3401</v>
          </cell>
          <cell r="C27" t="str">
            <v>ADMINISTRACIÓN GENERAL DE DEPORTES</v>
          </cell>
        </row>
        <row r="28">
          <cell r="B28" t="str">
            <v>3401</v>
          </cell>
          <cell r="C28" t="str">
            <v>ADMINISTRACIÓN GENERAL DE DEPORTES</v>
          </cell>
        </row>
        <row r="29">
          <cell r="B29" t="str">
            <v>3401</v>
          </cell>
          <cell r="C29" t="str">
            <v>ADMINISTRACIÓN GENERAL DE DEPORTES</v>
          </cell>
        </row>
        <row r="30">
          <cell r="B30" t="str">
            <v>3401</v>
          </cell>
          <cell r="C30" t="str">
            <v>ADMINISTRACIÓN GENERAL DE DEPORTES</v>
          </cell>
        </row>
        <row r="31">
          <cell r="B31" t="str">
            <v>3401</v>
          </cell>
          <cell r="C31" t="str">
            <v>ADMINISTRACIÓN GENERAL DE DEPORTES</v>
          </cell>
        </row>
        <row r="32">
          <cell r="B32" t="str">
            <v>3401</v>
          </cell>
          <cell r="C32" t="str">
            <v>ADMINISTRACIÓN GENERAL DE DEPORTES</v>
          </cell>
        </row>
        <row r="33">
          <cell r="B33" t="str">
            <v>3401</v>
          </cell>
          <cell r="C33" t="str">
            <v>ADMINISTRACIÓN GENERAL DE DEPORTES</v>
          </cell>
        </row>
        <row r="34">
          <cell r="B34" t="str">
            <v>3412</v>
          </cell>
          <cell r="C34" t="str">
            <v>EVENTOS Y ASOCIACIONISMO DEPORTIVO</v>
          </cell>
        </row>
        <row r="35">
          <cell r="B35" t="str">
            <v>3412</v>
          </cell>
          <cell r="C35" t="str">
            <v>EVENTOS Y ASOCIACIONISMO DEPORTIVO</v>
          </cell>
        </row>
        <row r="36">
          <cell r="B36" t="str">
            <v>3412</v>
          </cell>
          <cell r="C36" t="str">
            <v>EVENTOS Y ASOCIACIONISMO DEPORTIVO</v>
          </cell>
        </row>
        <row r="37">
          <cell r="B37" t="str">
            <v>3412</v>
          </cell>
          <cell r="C37" t="str">
            <v>EVENTOS Y ASOCIACIONISMO DEPORTIVO</v>
          </cell>
        </row>
        <row r="38">
          <cell r="B38" t="str">
            <v>3412</v>
          </cell>
          <cell r="C38" t="str">
            <v>EVENTOS Y ASOCIACIONISMO DEPORTIVO</v>
          </cell>
        </row>
        <row r="39">
          <cell r="B39" t="str">
            <v>3412</v>
          </cell>
          <cell r="C39" t="str">
            <v>EVENTOS Y ASOCIACIONISMO DEPORTIVO</v>
          </cell>
        </row>
        <row r="40">
          <cell r="B40" t="str">
            <v>3412</v>
          </cell>
          <cell r="C40" t="str">
            <v>EVENTOS Y ASOCIACIONISMO DEPORTIVO</v>
          </cell>
        </row>
        <row r="41">
          <cell r="B41" t="str">
            <v>3412</v>
          </cell>
          <cell r="C41" t="str">
            <v>EVENTOS Y ASOCIACIONISMO DEPORTIVO</v>
          </cell>
        </row>
        <row r="42">
          <cell r="B42" t="str">
            <v>3412</v>
          </cell>
          <cell r="C42" t="str">
            <v>EVENTOS Y ASOCIACIONISMO DEPORTIVO</v>
          </cell>
        </row>
        <row r="43">
          <cell r="B43" t="str">
            <v>3412</v>
          </cell>
          <cell r="C43" t="str">
            <v>EVENTOS Y ASOCIACIONISMO DEPORTIVO</v>
          </cell>
        </row>
        <row r="44">
          <cell r="B44" t="str">
            <v>3412</v>
          </cell>
          <cell r="C44" t="str">
            <v>EVENTOS Y ASOCIACIONISMO DEPORTIVO</v>
          </cell>
        </row>
        <row r="45">
          <cell r="B45" t="str">
            <v>3412</v>
          </cell>
          <cell r="C45" t="str">
            <v>EVENTOS Y ASOCIACIONISMO DEPORTIVO</v>
          </cell>
        </row>
        <row r="46">
          <cell r="B46" t="str">
            <v>3412</v>
          </cell>
          <cell r="C46" t="str">
            <v>EVENTOS Y ASOCIACIONISMO DEPORTIVO</v>
          </cell>
        </row>
        <row r="47">
          <cell r="B47" t="str">
            <v>3412</v>
          </cell>
          <cell r="C47" t="str">
            <v>EVENTOS Y ASOCIACIONISMO DEPORTIVO</v>
          </cell>
        </row>
        <row r="48">
          <cell r="B48" t="str">
            <v>3412</v>
          </cell>
          <cell r="C48" t="str">
            <v>EVENTOS Y ASOCIACIONISMO DEPORTIVO</v>
          </cell>
        </row>
        <row r="49">
          <cell r="B49" t="str">
            <v>3412</v>
          </cell>
          <cell r="C49" t="str">
            <v>EVENTOS Y ASOCIACIONISMO DEPORTIVO</v>
          </cell>
        </row>
        <row r="50">
          <cell r="B50" t="str">
            <v>3412</v>
          </cell>
          <cell r="C50" t="str">
            <v>EVENTOS Y ASOCIACIONISMO DEPORTIVO</v>
          </cell>
        </row>
        <row r="51">
          <cell r="B51" t="str">
            <v>3412</v>
          </cell>
          <cell r="C51" t="str">
            <v>EVENTOS Y ASOCIACIONISMO DEPORTIVO</v>
          </cell>
        </row>
        <row r="52">
          <cell r="B52" t="str">
            <v>3412</v>
          </cell>
          <cell r="C52" t="str">
            <v>EVENTOS Y ASOCIACIONISMO DEPORTIVO</v>
          </cell>
        </row>
        <row r="53">
          <cell r="B53" t="str">
            <v>3412</v>
          </cell>
          <cell r="C53" t="str">
            <v>EVENTOS Y ASOCIACIONISMO DEPORTIVO</v>
          </cell>
        </row>
        <row r="54">
          <cell r="B54" t="str">
            <v>3413</v>
          </cell>
          <cell r="C54" t="str">
            <v>ACTIVIDADES DEPORTIVAS</v>
          </cell>
        </row>
        <row r="55">
          <cell r="B55" t="str">
            <v>3413</v>
          </cell>
          <cell r="C55" t="str">
            <v>ACTIVIDADES DEPORTIVAS</v>
          </cell>
        </row>
        <row r="56">
          <cell r="B56" t="str">
            <v>3413</v>
          </cell>
          <cell r="C56" t="str">
            <v>ACTIVIDADES DEPORTIVAS</v>
          </cell>
        </row>
        <row r="57">
          <cell r="B57" t="str">
            <v>3413</v>
          </cell>
          <cell r="C57" t="str">
            <v>ACTIVIDADES DEPORTIVAS</v>
          </cell>
        </row>
        <row r="58">
          <cell r="B58" t="str">
            <v>3413</v>
          </cell>
          <cell r="C58" t="str">
            <v>ACTIVIDADES DEPORTIVAS</v>
          </cell>
        </row>
        <row r="59">
          <cell r="B59" t="str">
            <v>3413</v>
          </cell>
          <cell r="C59" t="str">
            <v>ACTIVIDADES DEPORTIVAS</v>
          </cell>
        </row>
        <row r="60">
          <cell r="B60" t="str">
            <v>3413</v>
          </cell>
          <cell r="C60" t="str">
            <v>ACTIVIDADES DEPORTIVAS</v>
          </cell>
        </row>
        <row r="61">
          <cell r="B61" t="str">
            <v>3413</v>
          </cell>
          <cell r="C61" t="str">
            <v>ACTIVIDADES DEPORTIVAS</v>
          </cell>
        </row>
        <row r="62">
          <cell r="B62" t="str">
            <v>3413</v>
          </cell>
          <cell r="C62" t="str">
            <v>ACTIVIDADES DEPORTIVAS</v>
          </cell>
        </row>
        <row r="63">
          <cell r="B63" t="str">
            <v>3413</v>
          </cell>
          <cell r="C63" t="str">
            <v>ACTIVIDADES DEPORTIVAS</v>
          </cell>
        </row>
        <row r="64">
          <cell r="B64" t="str">
            <v>3413</v>
          </cell>
          <cell r="C64" t="str">
            <v>ACTIVIDADES DEPORTIVAS</v>
          </cell>
        </row>
        <row r="65">
          <cell r="B65" t="str">
            <v>3413</v>
          </cell>
          <cell r="C65" t="str">
            <v>ACTIVIDADES DEPORTIVAS</v>
          </cell>
        </row>
        <row r="66">
          <cell r="B66" t="str">
            <v>3413</v>
          </cell>
          <cell r="C66" t="str">
            <v>ACTIVIDADES DEPORTIVAS</v>
          </cell>
        </row>
        <row r="67">
          <cell r="B67" t="str">
            <v>3413</v>
          </cell>
          <cell r="C67" t="str">
            <v>ACTIVIDADES DEPORTIVAS</v>
          </cell>
        </row>
        <row r="68">
          <cell r="B68" t="str">
            <v>3413</v>
          </cell>
          <cell r="C68" t="str">
            <v>ACTIVIDADES DEPORTIVAS</v>
          </cell>
        </row>
        <row r="69">
          <cell r="B69" t="str">
            <v>3413</v>
          </cell>
          <cell r="C69" t="str">
            <v>ACTIVIDADES DEPORTIVAS</v>
          </cell>
        </row>
        <row r="70">
          <cell r="B70" t="str">
            <v>3413</v>
          </cell>
          <cell r="C70" t="str">
            <v>ACTIVIDADES DEPORTIVAS</v>
          </cell>
        </row>
        <row r="71">
          <cell r="B71" t="str">
            <v>3413</v>
          </cell>
          <cell r="C71" t="str">
            <v>ACTIVIDADES DEPORTIVAS</v>
          </cell>
        </row>
        <row r="72">
          <cell r="B72" t="str">
            <v>3413</v>
          </cell>
          <cell r="C72" t="str">
            <v>ACTIVIDADES DEPORTIVAS</v>
          </cell>
        </row>
        <row r="73">
          <cell r="B73" t="str">
            <v>3413</v>
          </cell>
          <cell r="C73" t="str">
            <v>ACTIVIDADES DEPORTIVAS</v>
          </cell>
        </row>
        <row r="74">
          <cell r="B74" t="str">
            <v>3413</v>
          </cell>
          <cell r="C74" t="str">
            <v>ACTIVIDADES DEPORTIVAS</v>
          </cell>
        </row>
        <row r="75">
          <cell r="B75" t="str">
            <v>3413</v>
          </cell>
          <cell r="C75" t="str">
            <v>ACTIVIDADES DEPORTIVAS</v>
          </cell>
        </row>
        <row r="76">
          <cell r="B76" t="str">
            <v>3413</v>
          </cell>
          <cell r="C76" t="str">
            <v>ACTIVIDADES DEPORTIVAS</v>
          </cell>
        </row>
        <row r="77">
          <cell r="B77" t="str">
            <v>3413</v>
          </cell>
          <cell r="C77" t="str">
            <v>ACTIVIDADES DEPORTIVAS</v>
          </cell>
        </row>
        <row r="78">
          <cell r="B78" t="str">
            <v>3421</v>
          </cell>
          <cell r="C78" t="str">
            <v>GESTIÓN DE ACTIVIDADES DEPORTIVAS</v>
          </cell>
        </row>
        <row r="79">
          <cell r="B79" t="str">
            <v>3421</v>
          </cell>
          <cell r="C79" t="str">
            <v>GESTIÓN DE ACTIVIDADES DEPORTIVAS</v>
          </cell>
        </row>
        <row r="80">
          <cell r="B80" t="str">
            <v>3421</v>
          </cell>
          <cell r="C80" t="str">
            <v>GESTIÓN DE ACTIVIDADES DEPORTIVAS</v>
          </cell>
        </row>
        <row r="81">
          <cell r="B81" t="str">
            <v>3421</v>
          </cell>
          <cell r="C81" t="str">
            <v>GESTIÓN DE ACTIVIDADES DEPORTIVAS</v>
          </cell>
        </row>
        <row r="82">
          <cell r="B82" t="str">
            <v>3421</v>
          </cell>
          <cell r="C82" t="str">
            <v>GESTIÓN DE ACTIVIDADES DEPORTIVAS</v>
          </cell>
        </row>
        <row r="83">
          <cell r="B83" t="str">
            <v>3421</v>
          </cell>
          <cell r="C83" t="str">
            <v>GESTIÓN DE ACTIVIDADES DEPORTIVAS</v>
          </cell>
        </row>
        <row r="84">
          <cell r="B84" t="str">
            <v>3421</v>
          </cell>
          <cell r="C84" t="str">
            <v>GESTIÓN DE ACTIVIDADES DEPORTIVAS</v>
          </cell>
        </row>
        <row r="85">
          <cell r="B85" t="str">
            <v>3421</v>
          </cell>
          <cell r="C85" t="str">
            <v>GESTIÓN DE ACTIVIDADES DEPORTIVAS</v>
          </cell>
        </row>
        <row r="86">
          <cell r="B86" t="str">
            <v>3421</v>
          </cell>
          <cell r="C86" t="str">
            <v>GESTIÓN DE ACTIVIDADES DEPORTIVAS</v>
          </cell>
        </row>
        <row r="87">
          <cell r="B87" t="str">
            <v>3421</v>
          </cell>
          <cell r="C87" t="str">
            <v>GESTIÓN DE ACTIVIDADES DEPORTIVAS</v>
          </cell>
        </row>
        <row r="88">
          <cell r="B88" t="str">
            <v>3421</v>
          </cell>
          <cell r="C88" t="str">
            <v>GESTIÓN DE ACTIVIDADES DEPORTIVAS</v>
          </cell>
        </row>
        <row r="89">
          <cell r="B89" t="str">
            <v>3421</v>
          </cell>
          <cell r="C89" t="str">
            <v>GESTIÓN DE ACTIVIDADES DEPORTIVAS</v>
          </cell>
        </row>
        <row r="90">
          <cell r="B90" t="str">
            <v>3421</v>
          </cell>
          <cell r="C90" t="str">
            <v>GESTIÓN DE ACTIVIDADES DEPORTIVAS</v>
          </cell>
        </row>
        <row r="91">
          <cell r="B91" t="str">
            <v>3421</v>
          </cell>
          <cell r="C91" t="str">
            <v>GESTIÓN DE ACTIVIDADES DEPORTIVAS</v>
          </cell>
        </row>
        <row r="92">
          <cell r="B92" t="str">
            <v>3421</v>
          </cell>
          <cell r="C92" t="str">
            <v>GESTIÓN DE ACTIVIDADES DEPORTIVAS</v>
          </cell>
        </row>
        <row r="93">
          <cell r="B93" t="str">
            <v>3421</v>
          </cell>
          <cell r="C93" t="str">
            <v>GESTIÓN DE ACTIVIDADES DEPORTIVAS</v>
          </cell>
        </row>
        <row r="94">
          <cell r="B94" t="str">
            <v>3421</v>
          </cell>
          <cell r="C94" t="str">
            <v>GESTIÓN DE ACTIVIDADES DEPORTIVAS</v>
          </cell>
        </row>
        <row r="95">
          <cell r="B95" t="str">
            <v>3421</v>
          </cell>
          <cell r="C95" t="str">
            <v>GESTIÓN DE ACTIVIDADES DEPORTIVAS</v>
          </cell>
        </row>
        <row r="96">
          <cell r="B96" t="str">
            <v>3421</v>
          </cell>
          <cell r="C96" t="str">
            <v>GESTIÓN DE ACTIVIDADES DEPORTIVAS</v>
          </cell>
        </row>
        <row r="97">
          <cell r="B97" t="str">
            <v>3421</v>
          </cell>
          <cell r="C97" t="str">
            <v>GESTIÓN DE ACTIVIDADES DEPORTIVAS</v>
          </cell>
        </row>
        <row r="98">
          <cell r="B98" t="str">
            <v>3421</v>
          </cell>
          <cell r="C98" t="str">
            <v>GESTIÓN DE ACTIVIDADES DEPORTIVAS</v>
          </cell>
        </row>
        <row r="99">
          <cell r="B99" t="str">
            <v>3421</v>
          </cell>
          <cell r="C99" t="str">
            <v>GESTIÓN DE ACTIVIDADES DEPORTIVAS</v>
          </cell>
        </row>
        <row r="100">
          <cell r="B100" t="str">
            <v>3421</v>
          </cell>
          <cell r="C100" t="str">
            <v>GESTIÓN DE ACTIVIDADES DEPORTIVAS</v>
          </cell>
        </row>
        <row r="101">
          <cell r="B101" t="str">
            <v>3421</v>
          </cell>
          <cell r="C101" t="str">
            <v>GESTIÓN DE ACTIVIDADES DEPORTIVAS</v>
          </cell>
        </row>
        <row r="102">
          <cell r="B102" t="str">
            <v>3422</v>
          </cell>
          <cell r="C102" t="str">
            <v>MANTENIMIENTO DE INFRAESTRUCTURAS DEPORTIVAS</v>
          </cell>
        </row>
        <row r="103">
          <cell r="B103" t="str">
            <v>3422</v>
          </cell>
          <cell r="C103" t="str">
            <v>MANTENIMIENTO DE INFRAESTRUCTURAS DEPORTIVAS</v>
          </cell>
        </row>
        <row r="104">
          <cell r="B104" t="str">
            <v>3422</v>
          </cell>
          <cell r="C104" t="str">
            <v>MANTENIMIENTO DE INFRAESTRUCTURAS DEPORTIVAS</v>
          </cell>
        </row>
        <row r="105">
          <cell r="B105" t="str">
            <v>3422</v>
          </cell>
          <cell r="C105" t="str">
            <v>MANTENIMIENTO DE INFRAESTRUCTURAS DEPORTIVAS</v>
          </cell>
        </row>
        <row r="106">
          <cell r="B106" t="str">
            <v>3422</v>
          </cell>
          <cell r="C106" t="str">
            <v>MANTENIMIENTO DE INFRAESTRUCTURAS DEPORTIVAS</v>
          </cell>
        </row>
        <row r="107">
          <cell r="B107" t="str">
            <v>3422</v>
          </cell>
          <cell r="C107" t="str">
            <v>MANTENIMIENTO DE INFRAESTRUCTURAS DEPORTIVAS</v>
          </cell>
        </row>
        <row r="108">
          <cell r="B108" t="str">
            <v>3422</v>
          </cell>
          <cell r="C108" t="str">
            <v>MANTENIMIENTO DE INFRAESTRUCTURAS DEPORTIVAS</v>
          </cell>
        </row>
        <row r="109">
          <cell r="B109" t="str">
            <v>3422</v>
          </cell>
          <cell r="C109" t="str">
            <v>MANTENIMIENTO DE INFRAESTRUCTURAS DEPORTIVAS</v>
          </cell>
        </row>
        <row r="110">
          <cell r="B110" t="str">
            <v>3422</v>
          </cell>
          <cell r="C110" t="str">
            <v>MANTENIMIENTO DE INFRAESTRUCTURAS DEPORTIVAS</v>
          </cell>
        </row>
        <row r="111">
          <cell r="B111" t="str">
            <v>3422</v>
          </cell>
          <cell r="C111" t="str">
            <v>MANTENIMIENTO DE INFRAESTRUCTURAS DEPORTIVAS</v>
          </cell>
        </row>
        <row r="112">
          <cell r="B112" t="str">
            <v>3422</v>
          </cell>
          <cell r="C112" t="str">
            <v>MANTENIMIENTO DE INFRAESTRUCTURAS DEPORTIVAS</v>
          </cell>
        </row>
        <row r="113">
          <cell r="B113" t="str">
            <v>3422</v>
          </cell>
          <cell r="C113" t="str">
            <v>MANTENIMIENTO DE INFRAESTRUCTURAS DEPORTIVAS</v>
          </cell>
        </row>
        <row r="114">
          <cell r="B114" t="str">
            <v>3422</v>
          </cell>
          <cell r="C114" t="str">
            <v>MANTENIMIENTO DE INFRAESTRUCTURAS DEPORTIVAS</v>
          </cell>
        </row>
        <row r="115">
          <cell r="B115" t="str">
            <v>3422</v>
          </cell>
          <cell r="C115" t="str">
            <v>MANTENIMIENTO DE INFRAESTRUCTURAS DEPORTIVAS</v>
          </cell>
        </row>
        <row r="116">
          <cell r="B116" t="str">
            <v>3422</v>
          </cell>
          <cell r="C116" t="str">
            <v>MANTENIMIENTO DE INFRAESTRUCTURAS DEPORTIVAS</v>
          </cell>
        </row>
        <row r="117">
          <cell r="B117" t="str">
            <v>3422</v>
          </cell>
          <cell r="C117" t="str">
            <v>MANTENIMIENTO DE INFRAESTRUCTURAS DEPORTIVAS</v>
          </cell>
        </row>
        <row r="118">
          <cell r="B118" t="str">
            <v>3422</v>
          </cell>
          <cell r="C118" t="str">
            <v>MANTENIMIENTO DE INFRAESTRUCTURAS DEPORTIVAS</v>
          </cell>
        </row>
        <row r="119">
          <cell r="B119" t="str">
            <v>3422</v>
          </cell>
          <cell r="C119" t="str">
            <v>MANTENIMIENTO DE INFRAESTRUCTURAS DEPORTIVAS</v>
          </cell>
        </row>
        <row r="120">
          <cell r="B120" t="str">
            <v>3422</v>
          </cell>
          <cell r="C120" t="str">
            <v>MANTENIMIENTO DE INFRAESTRUCTURAS DEPORTIVAS</v>
          </cell>
        </row>
        <row r="121">
          <cell r="B121" t="str">
            <v>3422</v>
          </cell>
          <cell r="C121" t="str">
            <v>MANTENIMIENTO DE INFRAESTRUCTURAS DEPORTIVAS</v>
          </cell>
        </row>
        <row r="122">
          <cell r="B122" t="str">
            <v>3422</v>
          </cell>
          <cell r="C122" t="str">
            <v>MANTENIMIENTO DE INFRAESTRUCTURAS DEPORTIVAS</v>
          </cell>
        </row>
        <row r="123">
          <cell r="B123" t="str">
            <v>3422</v>
          </cell>
          <cell r="C123" t="str">
            <v>MANTENIMIENTO DE INFRAESTRUCTURAS DEPORTIVAS</v>
          </cell>
        </row>
        <row r="124">
          <cell r="B124" t="str">
            <v>3422</v>
          </cell>
          <cell r="C124" t="str">
            <v>MANTENIMIENTO DE INFRAESTRUCTURAS DEPORTIVAS</v>
          </cell>
        </row>
        <row r="125">
          <cell r="B125" t="str">
            <v>3422</v>
          </cell>
          <cell r="C125" t="str">
            <v>MANTENIMIENTO DE INFRAESTRUCTURAS DEPORTIVAS</v>
          </cell>
        </row>
        <row r="126">
          <cell r="B126" t="str">
            <v>3422</v>
          </cell>
          <cell r="C126" t="str">
            <v>MANTENIMIENTO DE INFRAESTRUCTURAS DEPORTIVAS</v>
          </cell>
        </row>
        <row r="127">
          <cell r="B127" t="str">
            <v>3422</v>
          </cell>
          <cell r="C127" t="str">
            <v>MANTENIMIENTO DE INFRAESTRUCTURAS DEPORTIVAS</v>
          </cell>
        </row>
        <row r="128">
          <cell r="B128" t="str">
            <v>3422</v>
          </cell>
          <cell r="C128" t="str">
            <v>MANTENIMIENTO DE INFRAESTRUCTURAS DEPORTIVAS</v>
          </cell>
        </row>
        <row r="129">
          <cell r="B129" t="str">
            <v>3422</v>
          </cell>
          <cell r="C129" t="str">
            <v>MANTENIMIENTO DE INFRAESTRUCTURAS DEPORTIVAS</v>
          </cell>
        </row>
        <row r="130">
          <cell r="B130" t="str">
            <v>3422</v>
          </cell>
          <cell r="C130" t="str">
            <v>MANTENIMIENTO DE INFRAESTRUCTURAS DEPORTIVAS</v>
          </cell>
        </row>
        <row r="131">
          <cell r="B131" t="str">
            <v>3422</v>
          </cell>
          <cell r="C131" t="str">
            <v>MANTENIMIENTO DE INFRAESTRUCTURAS DEPORTIVAS</v>
          </cell>
        </row>
      </sheetData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ydelpozo" refreshedDate="42656.542295601852" createdVersion="3" refreshedVersion="3" recordCount="123">
  <cacheSource type="worksheet">
    <worksheetSource ref="A5:L128" sheet="Gastos tercer trimestre"/>
  </cacheSource>
  <cacheFields count="13">
    <cacheField name="Org." numFmtId="1">
      <sharedItems count="1">
        <s v="03"/>
      </sharedItems>
    </cacheField>
    <cacheField name="Prog." numFmtId="1">
      <sharedItems count="5">
        <s v="3401"/>
        <s v="3412"/>
        <s v="3413"/>
        <s v="3421"/>
        <s v="3422"/>
      </sharedItems>
    </cacheField>
    <cacheField name="Denominación" numFmtId="1">
      <sharedItems count="5">
        <s v="ADMINISTRACIÓN GENERAL DE DEPORTES"/>
        <s v="EVENTOS Y ASOCIACIONISMO DEPORTIVO"/>
        <s v="ACTIVIDADES DEPORTIVAS"/>
        <s v="GESTIÓN DE ACTIVIDADES DEPORTIVAS"/>
        <s v="MANTENIMIENTO DE INFRAESTRUCTURAS DEPORTIVAS"/>
      </sharedItems>
    </cacheField>
    <cacheField name="Cap" numFmtId="0">
      <sharedItems count="6">
        <s v="1"/>
        <s v="2"/>
        <s v="4"/>
        <s v="8"/>
        <s v="6"/>
        <s v="7" u="1"/>
      </sharedItems>
    </cacheField>
    <cacheField name="Art." numFmtId="0">
      <sharedItems/>
    </cacheField>
    <cacheField name="Econ." numFmtId="1">
      <sharedItems/>
    </cacheField>
    <cacheField name="Descripción" numFmtId="49">
      <sharedItems/>
    </cacheField>
    <cacheField name="Créditos Iniciales" numFmtId="4">
      <sharedItems containsSemiMixedTypes="0" containsString="0" containsNumber="1" containsInteger="1" minValue="0" maxValue="1612500"/>
    </cacheField>
    <cacheField name="Modificaciones" numFmtId="4">
      <sharedItems containsSemiMixedTypes="0" containsString="0" containsNumber="1" containsInteger="1" minValue="-130000" maxValue="120000"/>
    </cacheField>
    <cacheField name="Créditos Totales" numFmtId="4">
      <sharedItems containsSemiMixedTypes="0" containsString="0" containsNumber="1" containsInteger="1" minValue="0" maxValue="1612500"/>
    </cacheField>
    <cacheField name="Obligaciones Reconocidas" numFmtId="4">
      <sharedItems containsSemiMixedTypes="0" containsString="0" containsNumber="1" minValue="0" maxValue="786298.1"/>
    </cacheField>
    <cacheField name="Pagos Realizados" numFmtId="4">
      <sharedItems containsSemiMixedTypes="0" containsString="0" containsNumber="1" minValue="0" maxValue="786298.1"/>
    </cacheField>
    <cacheField name="Ejecución" numFmtId="0" formula="'Obligaciones Reconocidas'/'Créditos Totales'" databaseField="0"/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23">
  <r>
    <x v="0"/>
    <x v="0"/>
    <x v="0"/>
    <x v="0"/>
    <s v="12"/>
    <s v="12000"/>
    <s v="Sueldos del Grupo A1."/>
    <n v="15100"/>
    <n v="0"/>
    <n v="15100"/>
    <n v="0"/>
    <n v="0"/>
  </r>
  <r>
    <x v="0"/>
    <x v="0"/>
    <x v="0"/>
    <x v="0"/>
    <s v="12"/>
    <s v="12001"/>
    <s v="Sueldos del Grupo A2."/>
    <n v="26350"/>
    <n v="0"/>
    <n v="26350"/>
    <n v="18847.02"/>
    <n v="18847.02"/>
  </r>
  <r>
    <x v="0"/>
    <x v="0"/>
    <x v="0"/>
    <x v="0"/>
    <s v="12"/>
    <s v="12003"/>
    <s v="Sueldos del Grupo C1."/>
    <n v="61000"/>
    <n v="0"/>
    <n v="61000"/>
    <n v="36375.33"/>
    <n v="36375.33"/>
  </r>
  <r>
    <x v="0"/>
    <x v="0"/>
    <x v="0"/>
    <x v="0"/>
    <s v="12"/>
    <s v="12006"/>
    <s v="Trienios."/>
    <n v="34000"/>
    <n v="0"/>
    <n v="34000"/>
    <n v="19065.16"/>
    <n v="19065.16"/>
  </r>
  <r>
    <x v="0"/>
    <x v="0"/>
    <x v="0"/>
    <x v="0"/>
    <s v="12"/>
    <s v="12100"/>
    <s v="Complemento de destino."/>
    <n v="65400"/>
    <n v="0"/>
    <n v="65400"/>
    <n v="32057.4"/>
    <n v="32057.4"/>
  </r>
  <r>
    <x v="0"/>
    <x v="0"/>
    <x v="0"/>
    <x v="0"/>
    <s v="12"/>
    <s v="12101"/>
    <s v="Complemento específico."/>
    <n v="139800"/>
    <n v="0"/>
    <n v="139800"/>
    <n v="94011.22"/>
    <n v="94011.22"/>
  </r>
  <r>
    <x v="0"/>
    <x v="0"/>
    <x v="0"/>
    <x v="0"/>
    <s v="12"/>
    <s v="12103"/>
    <s v="Otros complementos."/>
    <n v="14800"/>
    <n v="0"/>
    <n v="14800"/>
    <n v="8566.75"/>
    <n v="8566.75"/>
  </r>
  <r>
    <x v="0"/>
    <x v="0"/>
    <x v="0"/>
    <x v="0"/>
    <s v="13"/>
    <s v="13000"/>
    <s v="Retribuciones básicas."/>
    <n v="93100"/>
    <n v="0"/>
    <n v="93100"/>
    <n v="63402.86"/>
    <n v="63402.86"/>
  </r>
  <r>
    <x v="0"/>
    <x v="0"/>
    <x v="0"/>
    <x v="0"/>
    <s v="13"/>
    <s v="13002"/>
    <s v="Otras remuneraciones."/>
    <n v="34000"/>
    <n v="0"/>
    <n v="34000"/>
    <n v="16903.439999999999"/>
    <n v="16903.439999999999"/>
  </r>
  <r>
    <x v="0"/>
    <x v="0"/>
    <x v="0"/>
    <x v="0"/>
    <s v="13"/>
    <s v="131"/>
    <s v="Laboral temporal."/>
    <n v="26100"/>
    <n v="0"/>
    <n v="26100"/>
    <n v="34194.75"/>
    <n v="34194.75"/>
  </r>
  <r>
    <x v="0"/>
    <x v="0"/>
    <x v="0"/>
    <x v="0"/>
    <s v="16"/>
    <s v="16000"/>
    <s v="Seguridad Social."/>
    <n v="1051600"/>
    <n v="-130000"/>
    <n v="921600"/>
    <n v="675854.08"/>
    <n v="675854.08"/>
  </r>
  <r>
    <x v="0"/>
    <x v="0"/>
    <x v="0"/>
    <x v="0"/>
    <s v="16"/>
    <s v="16200"/>
    <s v="Formación y perfeccionamiento del personal."/>
    <n v="10000"/>
    <n v="0"/>
    <n v="10000"/>
    <n v="65"/>
    <n v="65"/>
  </r>
  <r>
    <x v="0"/>
    <x v="0"/>
    <x v="0"/>
    <x v="0"/>
    <s v="16"/>
    <s v="16204"/>
    <s v="Acción social."/>
    <n v="28000"/>
    <n v="0"/>
    <n v="28000"/>
    <n v="6679.64"/>
    <n v="6679.64"/>
  </r>
  <r>
    <x v="0"/>
    <x v="0"/>
    <x v="0"/>
    <x v="0"/>
    <s v="16"/>
    <s v="16205"/>
    <s v="Seguros."/>
    <n v="0"/>
    <n v="0"/>
    <n v="0"/>
    <n v="0"/>
    <n v="0"/>
  </r>
  <r>
    <x v="0"/>
    <x v="0"/>
    <x v="0"/>
    <x v="1"/>
    <s v="22"/>
    <s v="22000"/>
    <s v="Ordinario no inventariable."/>
    <n v="13500"/>
    <n v="0"/>
    <n v="13500"/>
    <n v="4490.6099999999997"/>
    <n v="4490.6099999999997"/>
  </r>
  <r>
    <x v="0"/>
    <x v="0"/>
    <x v="0"/>
    <x v="1"/>
    <s v="22"/>
    <s v="22001"/>
    <s v="Prensa, revistas, libros y otras publicaciones."/>
    <n v="4500"/>
    <n v="0"/>
    <n v="4500"/>
    <n v="3047.67"/>
    <n v="3047.67"/>
  </r>
  <r>
    <x v="0"/>
    <x v="0"/>
    <x v="0"/>
    <x v="1"/>
    <s v="22"/>
    <s v="22002"/>
    <s v="Material informático no inventariable."/>
    <n v="7500"/>
    <n v="0"/>
    <n v="7500"/>
    <n v="4098.3999999999996"/>
    <n v="4098.3999999999996"/>
  </r>
  <r>
    <x v="0"/>
    <x v="0"/>
    <x v="0"/>
    <x v="1"/>
    <s v="22"/>
    <s v="22199"/>
    <s v="Otros suministros."/>
    <n v="19200"/>
    <n v="0"/>
    <n v="19200"/>
    <n v="12119.5"/>
    <n v="12119.5"/>
  </r>
  <r>
    <x v="0"/>
    <x v="0"/>
    <x v="0"/>
    <x v="1"/>
    <s v="22"/>
    <s v="224"/>
    <s v="Primas de seguros."/>
    <n v="1700"/>
    <n v="0"/>
    <n v="1700"/>
    <n v="0"/>
    <n v="0"/>
  </r>
  <r>
    <x v="0"/>
    <x v="0"/>
    <x v="0"/>
    <x v="1"/>
    <s v="22"/>
    <s v="22602"/>
    <s v="Publicidad y propaganda."/>
    <n v="18600"/>
    <n v="0"/>
    <n v="18600"/>
    <n v="16539.169999999998"/>
    <n v="16539.169999999998"/>
  </r>
  <r>
    <x v="0"/>
    <x v="0"/>
    <x v="0"/>
    <x v="1"/>
    <s v="22"/>
    <s v="22609"/>
    <s v="Actividades culturales y deportivas"/>
    <n v="20500"/>
    <n v="0"/>
    <n v="20500"/>
    <n v="25531.81"/>
    <n v="25531.81"/>
  </r>
  <r>
    <x v="0"/>
    <x v="0"/>
    <x v="0"/>
    <x v="1"/>
    <s v="22"/>
    <s v="22610"/>
    <s v="Premios y Trofeos"/>
    <n v="14800"/>
    <n v="0"/>
    <n v="14800"/>
    <n v="10939.08"/>
    <n v="10939.08"/>
  </r>
  <r>
    <x v="0"/>
    <x v="0"/>
    <x v="0"/>
    <x v="1"/>
    <s v="22"/>
    <s v="22700"/>
    <s v="Limpieza y aseo."/>
    <n v="2000"/>
    <n v="0"/>
    <n v="2000"/>
    <n v="0"/>
    <n v="0"/>
  </r>
  <r>
    <x v="0"/>
    <x v="0"/>
    <x v="0"/>
    <x v="1"/>
    <s v="22"/>
    <s v="22706"/>
    <s v="Estudios y trabajos técnicos."/>
    <n v="2000"/>
    <n v="0"/>
    <n v="2000"/>
    <n v="4015.39"/>
    <n v="4015.39"/>
  </r>
  <r>
    <x v="0"/>
    <x v="0"/>
    <x v="0"/>
    <x v="1"/>
    <s v="22"/>
    <s v="22799"/>
    <s v="Otros trabajos realizados por otras empresas y profes."/>
    <n v="12500"/>
    <n v="0"/>
    <n v="12500"/>
    <n v="9991.7999999999993"/>
    <n v="9991.7999999999993"/>
  </r>
  <r>
    <x v="0"/>
    <x v="0"/>
    <x v="0"/>
    <x v="2"/>
    <s v="48"/>
    <s v="481"/>
    <s v="Premios, becas, etc."/>
    <n v="10800"/>
    <n v="0"/>
    <n v="10800"/>
    <n v="0"/>
    <n v="0"/>
  </r>
  <r>
    <x v="0"/>
    <x v="0"/>
    <x v="0"/>
    <x v="3"/>
    <s v="83"/>
    <s v="83000"/>
    <s v="Anuncios por cuenta de particuales"/>
    <n v="1500"/>
    <n v="0"/>
    <n v="1500"/>
    <n v="1036.8"/>
    <n v="1036.8"/>
  </r>
  <r>
    <x v="0"/>
    <x v="0"/>
    <x v="0"/>
    <x v="3"/>
    <s v="83"/>
    <s v="83001"/>
    <s v="Anticipos al personal"/>
    <n v="16500"/>
    <n v="0"/>
    <n v="16500"/>
    <n v="0"/>
    <n v="0"/>
  </r>
  <r>
    <x v="0"/>
    <x v="0"/>
    <x v="0"/>
    <x v="3"/>
    <s v="83"/>
    <s v="83101"/>
    <s v="Prestamos al personal"/>
    <n v="12000"/>
    <n v="0"/>
    <n v="12000"/>
    <n v="2500"/>
    <n v="2500"/>
  </r>
  <r>
    <x v="0"/>
    <x v="1"/>
    <x v="1"/>
    <x v="0"/>
    <s v="12"/>
    <s v="12000"/>
    <s v="Sueldos del Grupo A1."/>
    <n v="30100"/>
    <n v="0"/>
    <n v="30100"/>
    <n v="21545.119999999999"/>
    <n v="21545.119999999999"/>
  </r>
  <r>
    <x v="0"/>
    <x v="1"/>
    <x v="1"/>
    <x v="0"/>
    <s v="12"/>
    <s v="12006"/>
    <s v="Trienios."/>
    <n v="12100"/>
    <n v="0"/>
    <n v="12100"/>
    <n v="8700.2999999999993"/>
    <n v="8700.2999999999993"/>
  </r>
  <r>
    <x v="0"/>
    <x v="1"/>
    <x v="1"/>
    <x v="0"/>
    <s v="12"/>
    <s v="12100"/>
    <s v="Complemento de destino."/>
    <n v="15600"/>
    <n v="0"/>
    <n v="15600"/>
    <n v="11036.9"/>
    <n v="11036.9"/>
  </r>
  <r>
    <x v="0"/>
    <x v="1"/>
    <x v="1"/>
    <x v="0"/>
    <s v="12"/>
    <s v="12101"/>
    <s v="Complemento específico."/>
    <n v="42900"/>
    <n v="0"/>
    <n v="42900"/>
    <n v="33339.839999999997"/>
    <n v="33339.839999999997"/>
  </r>
  <r>
    <x v="0"/>
    <x v="1"/>
    <x v="1"/>
    <x v="0"/>
    <s v="12"/>
    <s v="12103"/>
    <s v="Otros complementos."/>
    <n v="6400"/>
    <n v="0"/>
    <n v="6400"/>
    <n v="4298.7"/>
    <n v="4298.7"/>
  </r>
  <r>
    <x v="0"/>
    <x v="1"/>
    <x v="1"/>
    <x v="0"/>
    <s v="13"/>
    <s v="13000"/>
    <s v="Retribuciones básicas."/>
    <n v="86000"/>
    <n v="0"/>
    <n v="86000"/>
    <n v="52108.44"/>
    <n v="52108.44"/>
  </r>
  <r>
    <x v="0"/>
    <x v="1"/>
    <x v="1"/>
    <x v="0"/>
    <s v="13"/>
    <s v="13001"/>
    <s v="Horas extraordinarias"/>
    <n v="0"/>
    <n v="0"/>
    <n v="0"/>
    <n v="230.28"/>
    <n v="230.28"/>
  </r>
  <r>
    <x v="0"/>
    <x v="1"/>
    <x v="1"/>
    <x v="0"/>
    <s v="13"/>
    <s v="13002"/>
    <s v="Otras remuneraciones."/>
    <n v="80300"/>
    <n v="0"/>
    <n v="80300"/>
    <n v="54298.62"/>
    <n v="54298.62"/>
  </r>
  <r>
    <x v="0"/>
    <x v="1"/>
    <x v="1"/>
    <x v="1"/>
    <s v="22"/>
    <s v="22199"/>
    <s v="Otros suministros."/>
    <n v="1000"/>
    <n v="0"/>
    <n v="1000"/>
    <n v="1867.98"/>
    <n v="1867.98"/>
  </r>
  <r>
    <x v="0"/>
    <x v="1"/>
    <x v="1"/>
    <x v="1"/>
    <s v="22"/>
    <s v="223"/>
    <s v="Transportes."/>
    <n v="1000"/>
    <n v="0"/>
    <n v="1000"/>
    <n v="0"/>
    <n v="0"/>
  </r>
  <r>
    <x v="0"/>
    <x v="1"/>
    <x v="1"/>
    <x v="1"/>
    <s v="22"/>
    <s v="22602"/>
    <s v="Publicidad y propaganda."/>
    <n v="2500"/>
    <n v="0"/>
    <n v="2500"/>
    <n v="238.19"/>
    <n v="238.19"/>
  </r>
  <r>
    <x v="0"/>
    <x v="1"/>
    <x v="1"/>
    <x v="1"/>
    <s v="22"/>
    <s v="22609"/>
    <s v="Actividades culturales y deportivas"/>
    <n v="24000"/>
    <n v="0"/>
    <n v="24000"/>
    <n v="7544.03"/>
    <n v="7544.03"/>
  </r>
  <r>
    <x v="0"/>
    <x v="1"/>
    <x v="1"/>
    <x v="1"/>
    <s v="22"/>
    <s v="22699"/>
    <s v="Otros gastos diversos"/>
    <n v="3000"/>
    <n v="0"/>
    <n v="3000"/>
    <n v="0"/>
    <n v="0"/>
  </r>
  <r>
    <x v="0"/>
    <x v="1"/>
    <x v="1"/>
    <x v="1"/>
    <s v="22"/>
    <s v="22700"/>
    <s v="Limpieza y aseo."/>
    <n v="24500"/>
    <n v="0"/>
    <n v="24500"/>
    <n v="8631.16"/>
    <n v="8631.16"/>
  </r>
  <r>
    <x v="0"/>
    <x v="1"/>
    <x v="1"/>
    <x v="1"/>
    <s v="22"/>
    <s v="22701"/>
    <s v="Seguridad."/>
    <n v="198000"/>
    <n v="0"/>
    <n v="198000"/>
    <n v="100654.5"/>
    <n v="100654.5"/>
  </r>
  <r>
    <x v="0"/>
    <x v="1"/>
    <x v="1"/>
    <x v="1"/>
    <s v="22"/>
    <s v="22799"/>
    <s v="Otros trabajos realizados por otras empresas y profes."/>
    <n v="16500"/>
    <n v="0"/>
    <n v="16500"/>
    <n v="4257.08"/>
    <n v="4257.08"/>
  </r>
  <r>
    <x v="0"/>
    <x v="1"/>
    <x v="1"/>
    <x v="1"/>
    <s v="23"/>
    <s v="23020"/>
    <s v="Dietas del personal no directivo"/>
    <n v="200"/>
    <n v="0"/>
    <n v="200"/>
    <n v="0"/>
    <n v="0"/>
  </r>
  <r>
    <x v="0"/>
    <x v="1"/>
    <x v="1"/>
    <x v="1"/>
    <s v="23"/>
    <s v="23120"/>
    <s v="Locomoción del personal no directivo."/>
    <n v="200"/>
    <n v="0"/>
    <n v="200"/>
    <n v="0"/>
    <n v="0"/>
  </r>
  <r>
    <x v="0"/>
    <x v="1"/>
    <x v="1"/>
    <x v="2"/>
    <s v="48"/>
    <s v="48900"/>
    <s v="Otras transf. a Familias e Instituciones sin fines de lucro."/>
    <n v="297275"/>
    <n v="0"/>
    <n v="297275"/>
    <n v="230750"/>
    <n v="227475"/>
  </r>
  <r>
    <x v="0"/>
    <x v="1"/>
    <x v="1"/>
    <x v="2"/>
    <s v="48"/>
    <s v="48902"/>
    <s v="Subvenciones según normativa"/>
    <n v="182850"/>
    <n v="0"/>
    <n v="182850"/>
    <n v="110100"/>
    <n v="106625"/>
  </r>
  <r>
    <x v="0"/>
    <x v="2"/>
    <x v="2"/>
    <x v="0"/>
    <s v="12"/>
    <s v="12000"/>
    <s v="Sueldos del Grupo A1."/>
    <n v="14900"/>
    <n v="0"/>
    <n v="14900"/>
    <n v="6889.37"/>
    <n v="6889.37"/>
  </r>
  <r>
    <x v="0"/>
    <x v="2"/>
    <x v="2"/>
    <x v="0"/>
    <s v="12"/>
    <s v="12001"/>
    <s v="Sueldos del Grupo A2."/>
    <n v="13500"/>
    <n v="0"/>
    <n v="13500"/>
    <n v="6798.21"/>
    <n v="6798.21"/>
  </r>
  <r>
    <x v="0"/>
    <x v="2"/>
    <x v="2"/>
    <x v="0"/>
    <s v="12"/>
    <s v="12003"/>
    <s v="Sueldos del Grupo C1."/>
    <n v="30250"/>
    <n v="0"/>
    <n v="30250"/>
    <n v="15866.72"/>
    <n v="15866.72"/>
  </r>
  <r>
    <x v="0"/>
    <x v="2"/>
    <x v="2"/>
    <x v="0"/>
    <s v="12"/>
    <s v="12004"/>
    <s v="Sueldos del Grupo C2."/>
    <n v="8700"/>
    <n v="0"/>
    <n v="8700"/>
    <n v="2759.38"/>
    <n v="2759.38"/>
  </r>
  <r>
    <x v="0"/>
    <x v="2"/>
    <x v="2"/>
    <x v="0"/>
    <s v="12"/>
    <s v="12006"/>
    <s v="Trienios."/>
    <n v="23400"/>
    <n v="0"/>
    <n v="23400"/>
    <n v="11293.38"/>
    <n v="11293.38"/>
  </r>
  <r>
    <x v="0"/>
    <x v="2"/>
    <x v="2"/>
    <x v="0"/>
    <s v="12"/>
    <s v="12100"/>
    <s v="Complemento de destino."/>
    <n v="38200"/>
    <n v="0"/>
    <n v="38200"/>
    <n v="18530.830000000002"/>
    <n v="18530.830000000002"/>
  </r>
  <r>
    <x v="0"/>
    <x v="2"/>
    <x v="2"/>
    <x v="0"/>
    <s v="12"/>
    <s v="12101"/>
    <s v="Complemento específico."/>
    <n v="90900"/>
    <n v="0"/>
    <n v="90900"/>
    <n v="67232.53"/>
    <n v="67232.53"/>
  </r>
  <r>
    <x v="0"/>
    <x v="2"/>
    <x v="2"/>
    <x v="0"/>
    <s v="12"/>
    <s v="12103"/>
    <s v="Otros complementos."/>
    <n v="12800"/>
    <n v="0"/>
    <n v="12800"/>
    <n v="5504.45"/>
    <n v="5504.45"/>
  </r>
  <r>
    <x v="0"/>
    <x v="2"/>
    <x v="2"/>
    <x v="0"/>
    <s v="13"/>
    <s v="13000"/>
    <s v="Retribuciones básicas."/>
    <n v="402000"/>
    <n v="-30000"/>
    <n v="372000"/>
    <n v="230117.82"/>
    <n v="230117.82"/>
  </r>
  <r>
    <x v="0"/>
    <x v="2"/>
    <x v="2"/>
    <x v="0"/>
    <s v="13"/>
    <s v="13001"/>
    <s v="Horas extraordinarias"/>
    <n v="0"/>
    <n v="0"/>
    <n v="0"/>
    <n v="1200"/>
    <n v="1200"/>
  </r>
  <r>
    <x v="0"/>
    <x v="2"/>
    <x v="2"/>
    <x v="0"/>
    <s v="13"/>
    <s v="13002"/>
    <s v="Otras remuneraciones."/>
    <n v="367000"/>
    <n v="-35000"/>
    <n v="332000"/>
    <n v="232676.96"/>
    <n v="232676.96"/>
  </r>
  <r>
    <x v="0"/>
    <x v="2"/>
    <x v="2"/>
    <x v="0"/>
    <s v="13"/>
    <s v="131"/>
    <s v="Laboral temporal."/>
    <n v="18600"/>
    <n v="0"/>
    <n v="18600"/>
    <n v="6683.2"/>
    <n v="6683.2"/>
  </r>
  <r>
    <x v="0"/>
    <x v="2"/>
    <x v="2"/>
    <x v="1"/>
    <s v="21"/>
    <s v="213"/>
    <s v="Reparación de maquinaria, instalaciones técnicas y utillaje."/>
    <n v="2500"/>
    <n v="0"/>
    <n v="2500"/>
    <n v="0"/>
    <n v="0"/>
  </r>
  <r>
    <x v="0"/>
    <x v="2"/>
    <x v="2"/>
    <x v="1"/>
    <s v="22"/>
    <s v="22104"/>
    <s v="Vestuario."/>
    <n v="4000"/>
    <n v="0"/>
    <n v="4000"/>
    <n v="495.65"/>
    <n v="495.65"/>
  </r>
  <r>
    <x v="0"/>
    <x v="2"/>
    <x v="2"/>
    <x v="1"/>
    <s v="22"/>
    <s v="22199"/>
    <s v="Otros suministros."/>
    <n v="33000"/>
    <n v="0"/>
    <n v="33000"/>
    <n v="22208.98"/>
    <n v="22208.98"/>
  </r>
  <r>
    <x v="0"/>
    <x v="2"/>
    <x v="2"/>
    <x v="1"/>
    <s v="22"/>
    <s v="223"/>
    <s v="Transportes."/>
    <n v="66500"/>
    <n v="0"/>
    <n v="66500"/>
    <n v="48236"/>
    <n v="48236"/>
  </r>
  <r>
    <x v="0"/>
    <x v="2"/>
    <x v="2"/>
    <x v="1"/>
    <s v="22"/>
    <s v="224"/>
    <s v="Primas de seguros."/>
    <n v="38500"/>
    <n v="0"/>
    <n v="38500"/>
    <n v="42399.3"/>
    <n v="42399.3"/>
  </r>
  <r>
    <x v="0"/>
    <x v="2"/>
    <x v="2"/>
    <x v="1"/>
    <s v="22"/>
    <s v="22602"/>
    <s v="Publicidad y propaganda."/>
    <n v="9500"/>
    <n v="0"/>
    <n v="9500"/>
    <n v="5205.45"/>
    <n v="5205.45"/>
  </r>
  <r>
    <x v="0"/>
    <x v="2"/>
    <x v="2"/>
    <x v="1"/>
    <s v="22"/>
    <s v="22609"/>
    <s v="Actividades culturales y deportivas"/>
    <n v="1100"/>
    <n v="0"/>
    <n v="1100"/>
    <n v="1151.94"/>
    <n v="1151.94"/>
  </r>
  <r>
    <x v="0"/>
    <x v="2"/>
    <x v="2"/>
    <x v="1"/>
    <s v="22"/>
    <s v="22799"/>
    <s v="Otros trabajos realizados por otras empresas y profes."/>
    <n v="708000"/>
    <n v="120000"/>
    <n v="828000"/>
    <n v="578614.22"/>
    <n v="578450.04"/>
  </r>
  <r>
    <x v="0"/>
    <x v="2"/>
    <x v="2"/>
    <x v="1"/>
    <s v="23"/>
    <s v="23020"/>
    <s v="Dietas del personal no directivo"/>
    <n v="3000"/>
    <n v="0"/>
    <n v="3000"/>
    <n v="1725.24"/>
    <n v="1725.24"/>
  </r>
  <r>
    <x v="0"/>
    <x v="2"/>
    <x v="2"/>
    <x v="1"/>
    <s v="23"/>
    <s v="23120"/>
    <s v="Locomoción del personal no directivo."/>
    <n v="2000"/>
    <n v="0"/>
    <n v="2000"/>
    <n v="495.2"/>
    <n v="495.2"/>
  </r>
  <r>
    <x v="0"/>
    <x v="2"/>
    <x v="2"/>
    <x v="2"/>
    <s v="48"/>
    <s v="48902"/>
    <s v="Subvenciones según normativa"/>
    <n v="542500"/>
    <n v="0"/>
    <n v="542500"/>
    <n v="388779.25"/>
    <n v="388779.25"/>
  </r>
  <r>
    <x v="0"/>
    <x v="2"/>
    <x v="2"/>
    <x v="2"/>
    <s v="48"/>
    <s v="48903"/>
    <s v="Subvenciones a la práctica deportiva escolar"/>
    <n v="280600"/>
    <n v="0"/>
    <n v="280600"/>
    <n v="231060.02"/>
    <n v="231060.02"/>
  </r>
  <r>
    <x v="0"/>
    <x v="3"/>
    <x v="3"/>
    <x v="0"/>
    <s v="12"/>
    <s v="12001"/>
    <s v="Sueldos del Grupo A2."/>
    <n v="13300"/>
    <n v="0"/>
    <n v="13300"/>
    <n v="9423.51"/>
    <n v="9423.51"/>
  </r>
  <r>
    <x v="0"/>
    <x v="3"/>
    <x v="3"/>
    <x v="0"/>
    <s v="12"/>
    <s v="12003"/>
    <s v="Sueldos del Grupo C1."/>
    <n v="10100"/>
    <n v="0"/>
    <n v="10100"/>
    <n v="7173.6"/>
    <n v="7173.6"/>
  </r>
  <r>
    <x v="0"/>
    <x v="3"/>
    <x v="3"/>
    <x v="0"/>
    <s v="12"/>
    <s v="12004"/>
    <s v="Sueldos del Grupo C2."/>
    <n v="17200"/>
    <n v="0"/>
    <n v="17200"/>
    <n v="11569.41"/>
    <n v="11569.41"/>
  </r>
  <r>
    <x v="0"/>
    <x v="3"/>
    <x v="3"/>
    <x v="0"/>
    <s v="12"/>
    <s v="12006"/>
    <s v="Trienios."/>
    <n v="15300"/>
    <n v="0"/>
    <n v="15300"/>
    <n v="10486.99"/>
    <n v="10486.99"/>
  </r>
  <r>
    <x v="0"/>
    <x v="3"/>
    <x v="3"/>
    <x v="0"/>
    <s v="12"/>
    <s v="12100"/>
    <s v="Complemento de destino."/>
    <n v="22800"/>
    <n v="0"/>
    <n v="22800"/>
    <n v="15860.03"/>
    <n v="15860.03"/>
  </r>
  <r>
    <x v="0"/>
    <x v="3"/>
    <x v="3"/>
    <x v="0"/>
    <s v="12"/>
    <s v="12101"/>
    <s v="Complemento específico."/>
    <n v="55500"/>
    <n v="0"/>
    <n v="55500"/>
    <n v="44738.52"/>
    <n v="44738.52"/>
  </r>
  <r>
    <x v="0"/>
    <x v="3"/>
    <x v="3"/>
    <x v="0"/>
    <s v="12"/>
    <s v="12103"/>
    <s v="Otros complementos."/>
    <n v="11200"/>
    <n v="0"/>
    <n v="11200"/>
    <n v="7513.82"/>
    <n v="7513.82"/>
  </r>
  <r>
    <x v="0"/>
    <x v="3"/>
    <x v="3"/>
    <x v="0"/>
    <s v="13"/>
    <s v="13000"/>
    <s v="Retribuciones básicas."/>
    <n v="596500"/>
    <n v="-20000"/>
    <n v="576500"/>
    <n v="382168.5"/>
    <n v="382168.5"/>
  </r>
  <r>
    <x v="0"/>
    <x v="3"/>
    <x v="3"/>
    <x v="0"/>
    <s v="13"/>
    <s v="13001"/>
    <s v="Horas extraordinarias"/>
    <n v="0"/>
    <n v="0"/>
    <n v="0"/>
    <n v="618.12"/>
    <n v="618.12"/>
  </r>
  <r>
    <x v="0"/>
    <x v="3"/>
    <x v="3"/>
    <x v="0"/>
    <s v="13"/>
    <s v="13002"/>
    <s v="Otras remuneraciones."/>
    <n v="539000"/>
    <n v="-25000"/>
    <n v="514000"/>
    <n v="396530.03"/>
    <n v="396530.03"/>
  </r>
  <r>
    <x v="0"/>
    <x v="3"/>
    <x v="3"/>
    <x v="0"/>
    <s v="13"/>
    <s v="131"/>
    <s v="Laboral temporal."/>
    <n v="32000"/>
    <n v="0"/>
    <n v="32000"/>
    <n v="15114.35"/>
    <n v="15114.35"/>
  </r>
  <r>
    <x v="0"/>
    <x v="3"/>
    <x v="3"/>
    <x v="1"/>
    <s v="20"/>
    <s v="203"/>
    <s v="Arrendamientos de maquinaria, instalaciones y utillaje."/>
    <n v="6500"/>
    <n v="0"/>
    <n v="6500"/>
    <n v="1379.4"/>
    <n v="1379.4"/>
  </r>
  <r>
    <x v="0"/>
    <x v="3"/>
    <x v="3"/>
    <x v="1"/>
    <s v="21"/>
    <s v="213"/>
    <s v="Reparación de maquinaria, instalaciones técnicas y utillaje."/>
    <n v="17000"/>
    <n v="0"/>
    <n v="17000"/>
    <n v="24613.67"/>
    <n v="24613.67"/>
  </r>
  <r>
    <x v="0"/>
    <x v="3"/>
    <x v="3"/>
    <x v="1"/>
    <s v="22"/>
    <s v="22104"/>
    <s v="Vestuario."/>
    <n v="9500"/>
    <n v="0"/>
    <n v="9500"/>
    <n v="8617.56"/>
    <n v="8617.56"/>
  </r>
  <r>
    <x v="0"/>
    <x v="3"/>
    <x v="3"/>
    <x v="1"/>
    <s v="22"/>
    <s v="22106"/>
    <s v="Productos farmacéuticos y material sanitario."/>
    <n v="3100"/>
    <n v="0"/>
    <n v="3100"/>
    <n v="507.55"/>
    <n v="507.55"/>
  </r>
  <r>
    <x v="0"/>
    <x v="3"/>
    <x v="3"/>
    <x v="1"/>
    <s v="22"/>
    <s v="22199"/>
    <s v="Otros suministros."/>
    <n v="28600"/>
    <n v="0"/>
    <n v="28600"/>
    <n v="26747.85"/>
    <n v="26747.85"/>
  </r>
  <r>
    <x v="0"/>
    <x v="3"/>
    <x v="3"/>
    <x v="1"/>
    <s v="22"/>
    <s v="22200"/>
    <s v="Servicios de Telecomunicaciones."/>
    <n v="20000"/>
    <n v="0"/>
    <n v="20000"/>
    <n v="11579.38"/>
    <n v="11579.38"/>
  </r>
  <r>
    <x v="0"/>
    <x v="3"/>
    <x v="3"/>
    <x v="1"/>
    <s v="22"/>
    <s v="22201"/>
    <s v="Postales."/>
    <n v="15000"/>
    <n v="0"/>
    <n v="15000"/>
    <n v="4867.67"/>
    <n v="4867.67"/>
  </r>
  <r>
    <x v="0"/>
    <x v="3"/>
    <x v="3"/>
    <x v="1"/>
    <s v="22"/>
    <s v="223"/>
    <s v="Transportes."/>
    <n v="3000"/>
    <n v="0"/>
    <n v="3000"/>
    <n v="2824.14"/>
    <n v="2824.14"/>
  </r>
  <r>
    <x v="0"/>
    <x v="3"/>
    <x v="3"/>
    <x v="1"/>
    <s v="22"/>
    <s v="22609"/>
    <s v="Actividades culturales y deportivas"/>
    <n v="1600"/>
    <n v="0"/>
    <n v="1600"/>
    <n v="336"/>
    <n v="336"/>
  </r>
  <r>
    <x v="0"/>
    <x v="3"/>
    <x v="3"/>
    <x v="1"/>
    <s v="22"/>
    <s v="22700"/>
    <s v="Limpieza y aseo."/>
    <n v="415000"/>
    <n v="0"/>
    <n v="415000"/>
    <n v="228702.89"/>
    <n v="228702.89"/>
  </r>
  <r>
    <x v="0"/>
    <x v="3"/>
    <x v="3"/>
    <x v="1"/>
    <s v="22"/>
    <s v="22701"/>
    <s v="Seguridad."/>
    <n v="1612500"/>
    <n v="0"/>
    <n v="1612500"/>
    <n v="786298.1"/>
    <n v="786298.1"/>
  </r>
  <r>
    <x v="0"/>
    <x v="3"/>
    <x v="3"/>
    <x v="1"/>
    <s v="22"/>
    <s v="22799"/>
    <s v="Otros trabajos realizados por otras empresas y profes."/>
    <n v="670000"/>
    <n v="0"/>
    <n v="670000"/>
    <n v="224354.44"/>
    <n v="224354.44"/>
  </r>
  <r>
    <x v="0"/>
    <x v="3"/>
    <x v="3"/>
    <x v="2"/>
    <s v="48"/>
    <s v="48902"/>
    <s v="Subvenciones según normativa"/>
    <n v="31600"/>
    <n v="0"/>
    <n v="31600"/>
    <n v="17029"/>
    <n v="17029"/>
  </r>
  <r>
    <x v="0"/>
    <x v="4"/>
    <x v="4"/>
    <x v="0"/>
    <s v="12"/>
    <s v="12001"/>
    <s v="Sueldos del Grupo A2."/>
    <n v="26400"/>
    <n v="0"/>
    <n v="26400"/>
    <n v="9423.51"/>
    <n v="9423.51"/>
  </r>
  <r>
    <x v="0"/>
    <x v="4"/>
    <x v="4"/>
    <x v="0"/>
    <s v="12"/>
    <s v="12003"/>
    <s v="Sueldos del Grupo C1."/>
    <n v="10200"/>
    <n v="0"/>
    <n v="10200"/>
    <n v="7173.6"/>
    <n v="7173.6"/>
  </r>
  <r>
    <x v="0"/>
    <x v="4"/>
    <x v="4"/>
    <x v="0"/>
    <s v="12"/>
    <s v="12006"/>
    <s v="Trienios."/>
    <n v="11900"/>
    <n v="0"/>
    <n v="11900"/>
    <n v="5381.67"/>
    <n v="5381.67"/>
  </r>
  <r>
    <x v="0"/>
    <x v="4"/>
    <x v="4"/>
    <x v="0"/>
    <s v="12"/>
    <s v="12100"/>
    <s v="Complemento de destino."/>
    <n v="20200"/>
    <n v="0"/>
    <n v="20200"/>
    <n v="9227.52"/>
    <n v="9227.52"/>
  </r>
  <r>
    <x v="0"/>
    <x v="4"/>
    <x v="4"/>
    <x v="0"/>
    <s v="12"/>
    <s v="12101"/>
    <s v="Complemento específico."/>
    <n v="55700"/>
    <n v="0"/>
    <n v="55700"/>
    <n v="32471.83"/>
    <n v="32471.83"/>
  </r>
  <r>
    <x v="0"/>
    <x v="4"/>
    <x v="4"/>
    <x v="0"/>
    <s v="12"/>
    <s v="12103"/>
    <s v="Otros complementos."/>
    <n v="5400"/>
    <n v="0"/>
    <n v="5400"/>
    <n v="2340.15"/>
    <n v="2340.15"/>
  </r>
  <r>
    <x v="0"/>
    <x v="4"/>
    <x v="4"/>
    <x v="0"/>
    <s v="13"/>
    <s v="13000"/>
    <s v="Retribuciones básicas."/>
    <n v="200500"/>
    <n v="-35000"/>
    <n v="165500"/>
    <n v="107907.08"/>
    <n v="107907.08"/>
  </r>
  <r>
    <x v="0"/>
    <x v="4"/>
    <x v="4"/>
    <x v="0"/>
    <s v="13"/>
    <s v="13001"/>
    <s v="Horas extraordinarias"/>
    <n v="0"/>
    <n v="0"/>
    <n v="0"/>
    <n v="0"/>
    <n v="0"/>
  </r>
  <r>
    <x v="0"/>
    <x v="4"/>
    <x v="4"/>
    <x v="0"/>
    <s v="13"/>
    <s v="13002"/>
    <s v="Otras remuneraciones."/>
    <n v="197100"/>
    <n v="-25000"/>
    <n v="172100"/>
    <n v="117261.71"/>
    <n v="117261.71"/>
  </r>
  <r>
    <x v="0"/>
    <x v="4"/>
    <x v="4"/>
    <x v="1"/>
    <s v="20"/>
    <s v="203"/>
    <s v="Arrendamientos de maquinaria, instalaciones y utillaje."/>
    <n v="25000"/>
    <n v="0"/>
    <n v="25000"/>
    <n v="21650.17"/>
    <n v="21650.17"/>
  </r>
  <r>
    <x v="0"/>
    <x v="4"/>
    <x v="4"/>
    <x v="1"/>
    <s v="20"/>
    <s v="208"/>
    <s v="Arrendamientos de otro inmovilizado material."/>
    <n v="3500"/>
    <n v="0"/>
    <n v="3500"/>
    <n v="0"/>
    <n v="0"/>
  </r>
  <r>
    <x v="0"/>
    <x v="4"/>
    <x v="4"/>
    <x v="1"/>
    <s v="21"/>
    <s v="212"/>
    <s v="Reparación de edificios y otras construcciones."/>
    <n v="109600"/>
    <n v="0"/>
    <n v="109600"/>
    <n v="76993.5"/>
    <n v="76993.5"/>
  </r>
  <r>
    <x v="0"/>
    <x v="4"/>
    <x v="4"/>
    <x v="1"/>
    <s v="21"/>
    <s v="213"/>
    <s v="Reparación de maquinaria, instalaciones técnicas y utillaje."/>
    <n v="92500"/>
    <n v="0"/>
    <n v="92500"/>
    <n v="55088.69"/>
    <n v="55088.69"/>
  </r>
  <r>
    <x v="0"/>
    <x v="4"/>
    <x v="4"/>
    <x v="1"/>
    <s v="21"/>
    <s v="214"/>
    <s v="Reparación de elementos de transporte."/>
    <n v="4000"/>
    <n v="0"/>
    <n v="4000"/>
    <n v="4113.46"/>
    <n v="4113.46"/>
  </r>
  <r>
    <x v="0"/>
    <x v="4"/>
    <x v="4"/>
    <x v="1"/>
    <s v="22"/>
    <s v="22100"/>
    <s v="Energía eléctrica."/>
    <n v="611775"/>
    <n v="0"/>
    <n v="611775"/>
    <n v="403593.53"/>
    <n v="403593.53"/>
  </r>
  <r>
    <x v="0"/>
    <x v="4"/>
    <x v="4"/>
    <x v="1"/>
    <s v="22"/>
    <s v="22101"/>
    <s v="Agua."/>
    <n v="3500"/>
    <n v="0"/>
    <n v="3500"/>
    <n v="4058.28"/>
    <n v="4058.28"/>
  </r>
  <r>
    <x v="0"/>
    <x v="4"/>
    <x v="4"/>
    <x v="1"/>
    <s v="22"/>
    <s v="22102"/>
    <s v="Gas."/>
    <n v="820000"/>
    <n v="0"/>
    <n v="820000"/>
    <n v="439513.7"/>
    <n v="439513.7"/>
  </r>
  <r>
    <x v="0"/>
    <x v="4"/>
    <x v="4"/>
    <x v="1"/>
    <s v="22"/>
    <s v="22103"/>
    <s v="Combustibles y carburantes."/>
    <n v="22000"/>
    <n v="0"/>
    <n v="22000"/>
    <n v="13232.86"/>
    <n v="13232.86"/>
  </r>
  <r>
    <x v="0"/>
    <x v="4"/>
    <x v="4"/>
    <x v="1"/>
    <s v="22"/>
    <s v="22110"/>
    <s v="Productos de limpieza y aseo."/>
    <n v="43000"/>
    <n v="0"/>
    <n v="43000"/>
    <n v="27887.759999999998"/>
    <n v="27887.759999999998"/>
  </r>
  <r>
    <x v="0"/>
    <x v="4"/>
    <x v="4"/>
    <x v="1"/>
    <s v="22"/>
    <s v="22199"/>
    <s v="Otros suministros."/>
    <n v="124000"/>
    <n v="0"/>
    <n v="124000"/>
    <n v="82149.38"/>
    <n v="82149.38"/>
  </r>
  <r>
    <x v="0"/>
    <x v="4"/>
    <x v="4"/>
    <x v="1"/>
    <s v="22"/>
    <s v="223"/>
    <s v="Transportes."/>
    <n v="7000"/>
    <n v="0"/>
    <n v="7000"/>
    <n v="306.67"/>
    <n v="306.67"/>
  </r>
  <r>
    <x v="0"/>
    <x v="4"/>
    <x v="4"/>
    <x v="1"/>
    <s v="22"/>
    <s v="22706"/>
    <s v="Estudios y trabajos técnicos."/>
    <n v="3500"/>
    <n v="0"/>
    <n v="3500"/>
    <n v="8404.57"/>
    <n v="8404.57"/>
  </r>
  <r>
    <x v="0"/>
    <x v="4"/>
    <x v="4"/>
    <x v="1"/>
    <s v="22"/>
    <s v="22799"/>
    <s v="Otros trabajos realizados por otras empresas y profes."/>
    <n v="40800"/>
    <n v="0"/>
    <n v="40800"/>
    <n v="6354.08"/>
    <n v="6354.08"/>
  </r>
  <r>
    <x v="0"/>
    <x v="4"/>
    <x v="4"/>
    <x v="4"/>
    <s v="62"/>
    <s v="622"/>
    <s v="Edificios y otras construcciones."/>
    <n v="0"/>
    <n v="113000"/>
    <n v="113000"/>
    <n v="0"/>
    <n v="0"/>
  </r>
  <r>
    <x v="0"/>
    <x v="4"/>
    <x v="4"/>
    <x v="4"/>
    <s v="62"/>
    <s v="624"/>
    <s v="Elementos de transporte."/>
    <n v="0"/>
    <n v="10000"/>
    <n v="10000"/>
    <n v="9596"/>
    <n v="9596"/>
  </r>
  <r>
    <x v="0"/>
    <x v="4"/>
    <x v="4"/>
    <x v="4"/>
    <s v="62"/>
    <s v="626"/>
    <s v="Equipos para procesos de información."/>
    <n v="80800"/>
    <n v="0"/>
    <n v="80800"/>
    <n v="32120.44"/>
    <n v="32120.4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2" cacheId="13" applyNumberFormats="0" applyBorderFormats="0" applyFontFormats="0" applyPatternFormats="0" applyAlignmentFormats="0" applyWidthHeightFormats="1" dataCaption="Datos" updatedVersion="3" minRefreshableVersion="3" showMemberPropertyTips="0" useAutoFormatting="1" itemPrintTitles="1" createdVersion="3" indent="0" compact="0" compactData="0" gridDropZones="1">
  <location ref="A3:J32" firstHeaderRow="1" firstDataRow="2" firstDataCol="4"/>
  <pivotFields count="13">
    <pivotField axis="axisRow" compact="0" outline="0" subtotalTop="0" showAll="0" includeNewItemsInFilter="1">
      <items count="2">
        <item x="0"/>
        <item t="default"/>
      </items>
    </pivotField>
    <pivotField axis="axisRow" compact="0" outline="0" subtotalTop="0" showAll="0" includeNewItemsInFilter="1">
      <items count="6">
        <item x="0"/>
        <item x="1"/>
        <item x="2"/>
        <item x="3"/>
        <item x="4"/>
        <item t="default"/>
      </items>
    </pivotField>
    <pivotField axis="axisRow" compact="0" outline="0" subtotalTop="0" showAll="0" includeNewItemsInFilter="1">
      <items count="6">
        <item x="2"/>
        <item x="0"/>
        <item x="1"/>
        <item x="3"/>
        <item x="4"/>
        <item t="default"/>
      </items>
    </pivotField>
    <pivotField axis="axisRow" compact="0" outline="0" subtotalTop="0" showAll="0" includeNewItemsInFilter="1">
      <items count="7">
        <item x="0"/>
        <item x="1"/>
        <item x="2"/>
        <item x="4"/>
        <item m="1" x="5"/>
        <item x="3"/>
        <item t="default"/>
      </items>
    </pivotField>
    <pivotField compact="0" outline="0" showAll="0" defaultSubtotal="0"/>
    <pivotField compact="0" outline="0" subtotalTop="0" showAll="0" includeNewItemsInFilter="1"/>
    <pivotField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dragToRow="0" dragToCol="0" dragToPage="0" showAll="0" includeNewItemsInFilter="1" defaultSubtotal="0"/>
  </pivotFields>
  <rowFields count="4">
    <field x="0"/>
    <field x="1"/>
    <field x="2"/>
    <field x="3"/>
  </rowFields>
  <rowItems count="28">
    <i>
      <x/>
      <x/>
      <x v="1"/>
      <x/>
    </i>
    <i r="3">
      <x v="1"/>
    </i>
    <i r="3">
      <x v="2"/>
    </i>
    <i r="3">
      <x v="5"/>
    </i>
    <i t="default" r="2">
      <x v="1"/>
    </i>
    <i t="default" r="1">
      <x/>
    </i>
    <i r="1">
      <x v="1"/>
      <x v="2"/>
      <x/>
    </i>
    <i r="3">
      <x v="1"/>
    </i>
    <i r="3">
      <x v="2"/>
    </i>
    <i t="default" r="2">
      <x v="2"/>
    </i>
    <i t="default" r="1">
      <x v="1"/>
    </i>
    <i r="1">
      <x v="2"/>
      <x/>
      <x/>
    </i>
    <i r="3">
      <x v="1"/>
    </i>
    <i r="3">
      <x v="2"/>
    </i>
    <i t="default" r="2">
      <x/>
    </i>
    <i t="default" r="1">
      <x v="2"/>
    </i>
    <i r="1">
      <x v="3"/>
      <x v="3"/>
      <x/>
    </i>
    <i r="3">
      <x v="1"/>
    </i>
    <i r="3">
      <x v="2"/>
    </i>
    <i t="default" r="2">
      <x v="3"/>
    </i>
    <i t="default" r="1">
      <x v="3"/>
    </i>
    <i r="1">
      <x v="4"/>
      <x v="4"/>
      <x/>
    </i>
    <i r="3">
      <x v="1"/>
    </i>
    <i r="3">
      <x v="3"/>
    </i>
    <i t="default" r="2">
      <x v="4"/>
    </i>
    <i t="default" r="1">
      <x v="4"/>
    </i>
    <i t="default">
      <x/>
    </i>
    <i t="grand">
      <x/>
    </i>
  </rowItems>
  <colFields count="1">
    <field x="-2"/>
  </colFields>
  <colItems count="6">
    <i>
      <x/>
    </i>
    <i i="1">
      <x v="1"/>
    </i>
    <i i="2">
      <x v="2"/>
    </i>
    <i i="3">
      <x v="3"/>
    </i>
    <i i="4">
      <x v="4"/>
    </i>
    <i i="5">
      <x v="5"/>
    </i>
  </colItems>
  <dataFields count="6">
    <dataField name="Suma de Créditos Iniciales" fld="7" baseField="0" baseItem="0" numFmtId="4"/>
    <dataField name="Suma de Modificaciones" fld="8" baseField="0" baseItem="0" numFmtId="4"/>
    <dataField name="Suma de Créditos Totales" fld="9" baseField="0" baseItem="0" numFmtId="4"/>
    <dataField name="Suma de Obligaciones Reconocidas" fld="10" baseField="0" baseItem="0" numFmtId="4"/>
    <dataField name="Suma de Pagos Realizados" fld="11" baseField="0" baseItem="0" numFmtId="4"/>
    <dataField name="Grado Ejecución" fld="12" baseField="0" baseItem="0" numFmtId="10"/>
  </dataFields>
  <formats count="24">
    <format dxfId="47">
      <pivotArea type="all" dataOnly="0" outline="0" fieldPosition="0"/>
    </format>
    <format dxfId="46">
      <pivotArea dataOnly="0" labelOnly="1" outline="0" fieldPosition="0">
        <references count="1">
          <reference field="4294967294" count="5">
            <x v="0"/>
            <x v="1"/>
            <x v="2"/>
            <x v="3"/>
            <x v="4"/>
          </reference>
        </references>
      </pivotArea>
    </format>
    <format dxfId="45">
      <pivotArea dataOnly="0" labelOnly="1" outline="0" fieldPosition="0">
        <references count="1">
          <reference field="4294967294" count="5">
            <x v="0"/>
            <x v="1"/>
            <x v="2"/>
            <x v="3"/>
            <x v="4"/>
          </reference>
        </references>
      </pivotArea>
    </format>
    <format dxfId="44">
      <pivotArea dataOnly="0" labelOnly="1" outline="0" fieldPosition="0">
        <references count="1">
          <reference field="4294967294" count="1">
            <x v="5"/>
          </reference>
        </references>
      </pivotArea>
    </format>
    <format dxfId="43">
      <pivotArea outline="0" fieldPosition="0">
        <references count="1">
          <reference field="4294967294" count="1">
            <x v="5"/>
          </reference>
        </references>
      </pivotArea>
    </format>
    <format dxfId="42">
      <pivotArea dataOnly="0" labelOnly="1" outline="0" fieldPosition="0">
        <references count="1">
          <reference field="4294967294" count="1">
            <x v="5"/>
          </reference>
        </references>
      </pivotArea>
    </format>
    <format dxfId="41">
      <pivotArea field="3" type="button" dataOnly="0" labelOnly="1" outline="0" axis="axisRow" fieldPosition="3"/>
    </format>
    <format dxfId="40">
      <pivotArea dataOnly="0" labelOnly="1" outline="0" fieldPosition="0">
        <references count="1">
          <reference field="0" count="0" defaultSubtotal="1"/>
        </references>
      </pivotArea>
    </format>
    <format dxfId="39">
      <pivotArea dataOnly="0" labelOnly="1" grandRow="1" outline="0" fieldPosition="0"/>
    </format>
    <format dxfId="38">
      <pivotArea dataOnly="0" labelOnly="1" outline="0" fieldPosition="0">
        <references count="2">
          <reference field="0" count="0" selected="0"/>
          <reference field="1" count="1" defaultSubtotal="1">
            <x v="0"/>
          </reference>
        </references>
      </pivotArea>
    </format>
    <format dxfId="37">
      <pivotArea dataOnly="0" labelOnly="1" outline="0" fieldPosition="0">
        <references count="2">
          <reference field="0" count="0" selected="0"/>
          <reference field="1" count="1" defaultSubtotal="1">
            <x v="1"/>
          </reference>
        </references>
      </pivotArea>
    </format>
    <format dxfId="36">
      <pivotArea dataOnly="0" labelOnly="1" outline="0" fieldPosition="0">
        <references count="2">
          <reference field="0" count="0" selected="0"/>
          <reference field="1" count="1" defaultSubtotal="1">
            <x v="2"/>
          </reference>
        </references>
      </pivotArea>
    </format>
    <format dxfId="35">
      <pivotArea dataOnly="0" labelOnly="1" outline="0" fieldPosition="0">
        <references count="2">
          <reference field="0" count="0" selected="0"/>
          <reference field="1" count="1" defaultSubtotal="1">
            <x v="3"/>
          </reference>
        </references>
      </pivotArea>
    </format>
    <format dxfId="34">
      <pivotArea dataOnly="0" labelOnly="1" outline="0" fieldPosition="0">
        <references count="2">
          <reference field="0" count="0" selected="0"/>
          <reference field="1" count="1" defaultSubtotal="1">
            <x v="4"/>
          </reference>
        </references>
      </pivotArea>
    </format>
    <format dxfId="33">
      <pivotArea dataOnly="0" labelOnly="1" outline="0" fieldPosition="0">
        <references count="3">
          <reference field="0" count="0" selected="0"/>
          <reference field="1" count="1" selected="0">
            <x v="0"/>
          </reference>
          <reference field="2" count="1" defaultSubtotal="1">
            <x v="1"/>
          </reference>
        </references>
      </pivotArea>
    </format>
    <format dxfId="32">
      <pivotArea dataOnly="0" labelOnly="1" outline="0" fieldPosition="0">
        <references count="3">
          <reference field="0" count="0" selected="0"/>
          <reference field="1" count="1" selected="0">
            <x v="1"/>
          </reference>
          <reference field="2" count="1" defaultSubtotal="1">
            <x v="2"/>
          </reference>
        </references>
      </pivotArea>
    </format>
    <format dxfId="31">
      <pivotArea dataOnly="0" labelOnly="1" outline="0" fieldPosition="0">
        <references count="3">
          <reference field="0" count="0" selected="0"/>
          <reference field="1" count="1" selected="0">
            <x v="2"/>
          </reference>
          <reference field="2" count="1" defaultSubtotal="1">
            <x v="0"/>
          </reference>
        </references>
      </pivotArea>
    </format>
    <format dxfId="30">
      <pivotArea dataOnly="0" labelOnly="1" outline="0" fieldPosition="0">
        <references count="3">
          <reference field="0" count="0" selected="0"/>
          <reference field="1" count="1" selected="0">
            <x v="3"/>
          </reference>
          <reference field="2" count="1" defaultSubtotal="1">
            <x v="3"/>
          </reference>
        </references>
      </pivotArea>
    </format>
    <format dxfId="29">
      <pivotArea dataOnly="0" labelOnly="1" outline="0" fieldPosition="0">
        <references count="3">
          <reference field="0" count="0" selected="0"/>
          <reference field="1" count="1" selected="0">
            <x v="4"/>
          </reference>
          <reference field="2" count="1" defaultSubtotal="1">
            <x v="4"/>
          </reference>
        </references>
      </pivotArea>
    </format>
    <format dxfId="28">
      <pivotArea dataOnly="0" labelOnly="1" outline="0" fieldPosition="0">
        <references count="4">
          <reference field="0" count="0" selected="0"/>
          <reference field="1" count="1" selected="0">
            <x v="0"/>
          </reference>
          <reference field="2" count="1" selected="0">
            <x v="1"/>
          </reference>
          <reference field="3" count="4">
            <x v="0"/>
            <x v="1"/>
            <x v="2"/>
            <x v="5"/>
          </reference>
        </references>
      </pivotArea>
    </format>
    <format dxfId="27">
      <pivotArea dataOnly="0" labelOnly="1" outline="0" fieldPosition="0">
        <references count="4">
          <reference field="0" count="0" selected="0"/>
          <reference field="1" count="1" selected="0">
            <x v="1"/>
          </reference>
          <reference field="2" count="1" selected="0">
            <x v="2"/>
          </reference>
          <reference field="3" count="3">
            <x v="0"/>
            <x v="1"/>
            <x v="2"/>
          </reference>
        </references>
      </pivotArea>
    </format>
    <format dxfId="26">
      <pivotArea dataOnly="0" labelOnly="1" outline="0" fieldPosition="0">
        <references count="4">
          <reference field="0" count="0" selected="0"/>
          <reference field="1" count="1" selected="0">
            <x v="2"/>
          </reference>
          <reference field="2" count="1" selected="0">
            <x v="0"/>
          </reference>
          <reference field="3" count="3">
            <x v="0"/>
            <x v="1"/>
            <x v="2"/>
          </reference>
        </references>
      </pivotArea>
    </format>
    <format dxfId="25">
      <pivotArea dataOnly="0" labelOnly="1" outline="0" fieldPosition="0">
        <references count="4">
          <reference field="0" count="0" selected="0"/>
          <reference field="1" count="1" selected="0">
            <x v="3"/>
          </reference>
          <reference field="2" count="1" selected="0">
            <x v="3"/>
          </reference>
          <reference field="3" count="3">
            <x v="0"/>
            <x v="1"/>
            <x v="2"/>
          </reference>
        </references>
      </pivotArea>
    </format>
    <format dxfId="24">
      <pivotArea dataOnly="0" labelOnly="1" outline="0" fieldPosition="0">
        <references count="4">
          <reference field="0" count="0" selected="0"/>
          <reference field="1" count="1" selected="0">
            <x v="4"/>
          </reference>
          <reference field="2" count="1" selected="0">
            <x v="4"/>
          </reference>
          <reference field="3" count="4">
            <x v="0"/>
            <x v="1"/>
            <x v="3"/>
            <x v="4"/>
          </reference>
        </references>
      </pivotArea>
    </format>
  </formats>
  <pivotTableStyleInfo name="PivotStyleMedium2"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3:J33"/>
  <sheetViews>
    <sheetView tabSelected="1" topLeftCell="C1" workbookViewId="0">
      <selection activeCell="C10" sqref="C10"/>
    </sheetView>
  </sheetViews>
  <sheetFormatPr baseColWidth="10" defaultColWidth="11.3984375" defaultRowHeight="13"/>
  <cols>
    <col min="1" max="1" width="6.296875" style="1" customWidth="1"/>
    <col min="2" max="2" width="6.8984375" style="1" customWidth="1"/>
    <col min="3" max="3" width="49.8984375" style="1" customWidth="1"/>
    <col min="4" max="4" width="8.5" style="9" customWidth="1"/>
    <col min="5" max="5" width="11.3984375" style="1" customWidth="1"/>
    <col min="6" max="6" width="9.8984375" style="1" customWidth="1"/>
    <col min="7" max="7" width="11.3984375" style="1" customWidth="1"/>
    <col min="8" max="9" width="10.5" style="1" customWidth="1"/>
    <col min="10" max="10" width="6.8984375" style="1" customWidth="1"/>
    <col min="11" max="16384" width="11.3984375" style="1"/>
  </cols>
  <sheetData>
    <row r="3" spans="1:10">
      <c r="A3" s="16"/>
      <c r="B3" s="16"/>
      <c r="C3" s="16"/>
      <c r="D3" s="16"/>
      <c r="E3" s="17" t="s">
        <v>156</v>
      </c>
      <c r="F3" s="16"/>
      <c r="G3" s="16"/>
      <c r="H3" s="16"/>
      <c r="I3" s="16"/>
      <c r="J3" s="16"/>
    </row>
    <row r="4" spans="1:10" ht="39">
      <c r="A4" s="17" t="s">
        <v>7</v>
      </c>
      <c r="B4" s="17" t="s">
        <v>8</v>
      </c>
      <c r="C4" s="17" t="s">
        <v>136</v>
      </c>
      <c r="D4" s="21" t="s">
        <v>130</v>
      </c>
      <c r="E4" s="20" t="s">
        <v>155</v>
      </c>
      <c r="F4" s="20" t="s">
        <v>157</v>
      </c>
      <c r="G4" s="20" t="s">
        <v>158</v>
      </c>
      <c r="H4" s="20" t="s">
        <v>159</v>
      </c>
      <c r="I4" s="20" t="s">
        <v>160</v>
      </c>
      <c r="J4" s="20" t="s">
        <v>161</v>
      </c>
    </row>
    <row r="5" spans="1:10">
      <c r="A5" s="16" t="s">
        <v>10</v>
      </c>
      <c r="B5" s="16" t="s">
        <v>11</v>
      </c>
      <c r="C5" s="16" t="s">
        <v>131</v>
      </c>
      <c r="D5" s="22" t="s">
        <v>145</v>
      </c>
      <c r="E5" s="18">
        <v>1599250</v>
      </c>
      <c r="F5" s="18">
        <v>-130000</v>
      </c>
      <c r="G5" s="18">
        <v>1469250</v>
      </c>
      <c r="H5" s="18">
        <v>1006022.65</v>
      </c>
      <c r="I5" s="18">
        <v>1006022.65</v>
      </c>
      <c r="J5" s="19">
        <v>0.68471849583120636</v>
      </c>
    </row>
    <row r="6" spans="1:10">
      <c r="A6" s="16"/>
      <c r="B6" s="16"/>
      <c r="C6" s="16"/>
      <c r="D6" s="22" t="s">
        <v>146</v>
      </c>
      <c r="E6" s="18">
        <v>116800</v>
      </c>
      <c r="F6" s="18">
        <v>0</v>
      </c>
      <c r="G6" s="18">
        <v>116800</v>
      </c>
      <c r="H6" s="18">
        <v>90773.430000000008</v>
      </c>
      <c r="I6" s="18">
        <v>90773.430000000008</v>
      </c>
      <c r="J6" s="19">
        <v>0.77716977739726034</v>
      </c>
    </row>
    <row r="7" spans="1:10">
      <c r="A7" s="16"/>
      <c r="B7" s="16"/>
      <c r="C7" s="16"/>
      <c r="D7" s="22" t="s">
        <v>147</v>
      </c>
      <c r="E7" s="18">
        <v>10800</v>
      </c>
      <c r="F7" s="18">
        <v>0</v>
      </c>
      <c r="G7" s="18">
        <v>10800</v>
      </c>
      <c r="H7" s="18">
        <v>0</v>
      </c>
      <c r="I7" s="18">
        <v>0</v>
      </c>
      <c r="J7" s="19">
        <v>0</v>
      </c>
    </row>
    <row r="8" spans="1:10">
      <c r="A8" s="16"/>
      <c r="B8" s="16"/>
      <c r="C8" s="16"/>
      <c r="D8" s="22" t="s">
        <v>148</v>
      </c>
      <c r="E8" s="18">
        <v>30000</v>
      </c>
      <c r="F8" s="18">
        <v>0</v>
      </c>
      <c r="G8" s="18">
        <v>30000</v>
      </c>
      <c r="H8" s="18">
        <v>3536.8</v>
      </c>
      <c r="I8" s="18">
        <v>3536.8</v>
      </c>
      <c r="J8" s="19">
        <v>0.11789333333333334</v>
      </c>
    </row>
    <row r="9" spans="1:10">
      <c r="A9" s="16"/>
      <c r="B9" s="16"/>
      <c r="C9" s="22" t="s">
        <v>149</v>
      </c>
      <c r="D9" s="22"/>
      <c r="E9" s="18">
        <v>1756850</v>
      </c>
      <c r="F9" s="18">
        <v>-130000</v>
      </c>
      <c r="G9" s="18">
        <v>1626850</v>
      </c>
      <c r="H9" s="18">
        <v>1100332.8800000001</v>
      </c>
      <c r="I9" s="18">
        <v>1100332.8800000001</v>
      </c>
      <c r="J9" s="19">
        <v>0.6763579186771983</v>
      </c>
    </row>
    <row r="10" spans="1:10">
      <c r="A10" s="16"/>
      <c r="B10" s="22" t="s">
        <v>140</v>
      </c>
      <c r="C10" s="22"/>
      <c r="D10" s="22"/>
      <c r="E10" s="18">
        <v>1756850</v>
      </c>
      <c r="F10" s="18">
        <v>-130000</v>
      </c>
      <c r="G10" s="18">
        <v>1626850</v>
      </c>
      <c r="H10" s="18">
        <v>1100332.8800000001</v>
      </c>
      <c r="I10" s="18">
        <v>1100332.8800000001</v>
      </c>
      <c r="J10" s="19">
        <v>0.6763579186771983</v>
      </c>
    </row>
    <row r="11" spans="1:10">
      <c r="A11" s="16"/>
      <c r="B11" s="16" t="s">
        <v>68</v>
      </c>
      <c r="C11" s="16" t="s">
        <v>132</v>
      </c>
      <c r="D11" s="22" t="s">
        <v>145</v>
      </c>
      <c r="E11" s="18">
        <v>273400</v>
      </c>
      <c r="F11" s="18">
        <v>0</v>
      </c>
      <c r="G11" s="18">
        <v>273400</v>
      </c>
      <c r="H11" s="18">
        <v>185558.2</v>
      </c>
      <c r="I11" s="18">
        <v>185558.2</v>
      </c>
      <c r="J11" s="19">
        <v>0.67870592538405272</v>
      </c>
    </row>
    <row r="12" spans="1:10">
      <c r="A12" s="16"/>
      <c r="B12" s="16"/>
      <c r="C12" s="16"/>
      <c r="D12" s="22" t="s">
        <v>146</v>
      </c>
      <c r="E12" s="18">
        <v>270900</v>
      </c>
      <c r="F12" s="18">
        <v>0</v>
      </c>
      <c r="G12" s="18">
        <v>270900</v>
      </c>
      <c r="H12" s="18">
        <v>123192.94</v>
      </c>
      <c r="I12" s="18">
        <v>123192.94</v>
      </c>
      <c r="J12" s="19">
        <v>0.45475430047988186</v>
      </c>
    </row>
    <row r="13" spans="1:10">
      <c r="A13" s="16"/>
      <c r="B13" s="16"/>
      <c r="C13" s="16"/>
      <c r="D13" s="22" t="s">
        <v>147</v>
      </c>
      <c r="E13" s="18">
        <v>480125</v>
      </c>
      <c r="F13" s="18">
        <v>0</v>
      </c>
      <c r="G13" s="18">
        <v>480125</v>
      </c>
      <c r="H13" s="18">
        <v>340850</v>
      </c>
      <c r="I13" s="18">
        <v>334100</v>
      </c>
      <c r="J13" s="19">
        <v>0.70991929185108049</v>
      </c>
    </row>
    <row r="14" spans="1:10">
      <c r="A14" s="16"/>
      <c r="B14" s="16"/>
      <c r="C14" s="22" t="s">
        <v>150</v>
      </c>
      <c r="D14" s="22"/>
      <c r="E14" s="18">
        <v>1024425</v>
      </c>
      <c r="F14" s="18">
        <v>0</v>
      </c>
      <c r="G14" s="18">
        <v>1024425</v>
      </c>
      <c r="H14" s="18">
        <v>649601.14</v>
      </c>
      <c r="I14" s="18">
        <v>642851.14</v>
      </c>
      <c r="J14" s="19">
        <v>0.63411293164458127</v>
      </c>
    </row>
    <row r="15" spans="1:10">
      <c r="A15" s="16"/>
      <c r="B15" s="22" t="s">
        <v>141</v>
      </c>
      <c r="C15" s="22"/>
      <c r="D15" s="22"/>
      <c r="E15" s="18">
        <v>1024425</v>
      </c>
      <c r="F15" s="18">
        <v>0</v>
      </c>
      <c r="G15" s="18">
        <v>1024425</v>
      </c>
      <c r="H15" s="18">
        <v>649601.14</v>
      </c>
      <c r="I15" s="18">
        <v>642851.14</v>
      </c>
      <c r="J15" s="19">
        <v>0.63411293164458127</v>
      </c>
    </row>
    <row r="16" spans="1:10">
      <c r="A16" s="16"/>
      <c r="B16" s="16" t="s">
        <v>83</v>
      </c>
      <c r="C16" s="16" t="s">
        <v>133</v>
      </c>
      <c r="D16" s="22" t="s">
        <v>145</v>
      </c>
      <c r="E16" s="18">
        <v>1020250</v>
      </c>
      <c r="F16" s="18">
        <v>-65000</v>
      </c>
      <c r="G16" s="18">
        <v>955250</v>
      </c>
      <c r="H16" s="18">
        <v>605552.85</v>
      </c>
      <c r="I16" s="18">
        <v>605552.85</v>
      </c>
      <c r="J16" s="19">
        <v>0.63392080607170898</v>
      </c>
    </row>
    <row r="17" spans="1:10">
      <c r="A17" s="16"/>
      <c r="B17" s="16"/>
      <c r="C17" s="16"/>
      <c r="D17" s="22" t="s">
        <v>146</v>
      </c>
      <c r="E17" s="18">
        <v>868100</v>
      </c>
      <c r="F17" s="18">
        <v>120000</v>
      </c>
      <c r="G17" s="18">
        <v>988100</v>
      </c>
      <c r="H17" s="18">
        <v>700531.98</v>
      </c>
      <c r="I17" s="18">
        <v>700367.8</v>
      </c>
      <c r="J17" s="19">
        <v>0.7089687076206862</v>
      </c>
    </row>
    <row r="18" spans="1:10">
      <c r="A18" s="16"/>
      <c r="B18" s="16"/>
      <c r="C18" s="16"/>
      <c r="D18" s="22" t="s">
        <v>147</v>
      </c>
      <c r="E18" s="18">
        <v>823100</v>
      </c>
      <c r="F18" s="18">
        <v>0</v>
      </c>
      <c r="G18" s="18">
        <v>823100</v>
      </c>
      <c r="H18" s="18">
        <v>619839.27</v>
      </c>
      <c r="I18" s="18">
        <v>619839.27</v>
      </c>
      <c r="J18" s="19">
        <v>0.75305463491677804</v>
      </c>
    </row>
    <row r="19" spans="1:10">
      <c r="A19" s="16"/>
      <c r="B19" s="16"/>
      <c r="C19" s="22" t="s">
        <v>151</v>
      </c>
      <c r="D19" s="22"/>
      <c r="E19" s="18">
        <v>2711450</v>
      </c>
      <c r="F19" s="18">
        <v>55000</v>
      </c>
      <c r="G19" s="18">
        <v>2766450</v>
      </c>
      <c r="H19" s="18">
        <v>1925924.1</v>
      </c>
      <c r="I19" s="18">
        <v>1925759.92</v>
      </c>
      <c r="J19" s="19">
        <v>0.69617166404597941</v>
      </c>
    </row>
    <row r="20" spans="1:10">
      <c r="A20" s="16"/>
      <c r="B20" s="22" t="s">
        <v>142</v>
      </c>
      <c r="C20" s="22"/>
      <c r="D20" s="22"/>
      <c r="E20" s="18">
        <v>2711450</v>
      </c>
      <c r="F20" s="18">
        <v>55000</v>
      </c>
      <c r="G20" s="18">
        <v>2766450</v>
      </c>
      <c r="H20" s="18">
        <v>1925924.1</v>
      </c>
      <c r="I20" s="18">
        <v>1925759.92</v>
      </c>
      <c r="J20" s="19">
        <v>0.69617166404597941</v>
      </c>
    </row>
    <row r="21" spans="1:10">
      <c r="A21" s="16"/>
      <c r="B21" s="16" t="s">
        <v>94</v>
      </c>
      <c r="C21" s="16" t="s">
        <v>134</v>
      </c>
      <c r="D21" s="22" t="s">
        <v>145</v>
      </c>
      <c r="E21" s="18">
        <v>1312900</v>
      </c>
      <c r="F21" s="18">
        <v>-45000</v>
      </c>
      <c r="G21" s="18">
        <v>1267900</v>
      </c>
      <c r="H21" s="18">
        <v>901196.88</v>
      </c>
      <c r="I21" s="18">
        <v>901196.88</v>
      </c>
      <c r="J21" s="19">
        <v>0.71077914662039599</v>
      </c>
    </row>
    <row r="22" spans="1:10">
      <c r="A22" s="16"/>
      <c r="B22" s="16"/>
      <c r="C22" s="16"/>
      <c r="D22" s="22" t="s">
        <v>146</v>
      </c>
      <c r="E22" s="18">
        <v>2801800</v>
      </c>
      <c r="F22" s="18">
        <v>0</v>
      </c>
      <c r="G22" s="18">
        <v>2801800</v>
      </c>
      <c r="H22" s="18">
        <v>1320828.6499999999</v>
      </c>
      <c r="I22" s="18">
        <v>1320828.6499999999</v>
      </c>
      <c r="J22" s="19">
        <v>0.47142146120351197</v>
      </c>
    </row>
    <row r="23" spans="1:10">
      <c r="A23" s="16"/>
      <c r="B23" s="16"/>
      <c r="C23" s="16"/>
      <c r="D23" s="22" t="s">
        <v>147</v>
      </c>
      <c r="E23" s="18">
        <v>31600</v>
      </c>
      <c r="F23" s="18">
        <v>0</v>
      </c>
      <c r="G23" s="18">
        <v>31600</v>
      </c>
      <c r="H23" s="18">
        <v>17029</v>
      </c>
      <c r="I23" s="18">
        <v>17029</v>
      </c>
      <c r="J23" s="19">
        <v>0.53889240506329117</v>
      </c>
    </row>
    <row r="24" spans="1:10">
      <c r="A24" s="16"/>
      <c r="B24" s="16"/>
      <c r="C24" s="22" t="s">
        <v>152</v>
      </c>
      <c r="D24" s="22"/>
      <c r="E24" s="18">
        <v>4146300</v>
      </c>
      <c r="F24" s="18">
        <v>-45000</v>
      </c>
      <c r="G24" s="18">
        <v>4101300</v>
      </c>
      <c r="H24" s="18">
        <v>2239054.5299999998</v>
      </c>
      <c r="I24" s="18">
        <v>2239054.5299999998</v>
      </c>
      <c r="J24" s="19">
        <v>0.54593775875941786</v>
      </c>
    </row>
    <row r="25" spans="1:10">
      <c r="A25" s="16"/>
      <c r="B25" s="22" t="s">
        <v>143</v>
      </c>
      <c r="C25" s="22"/>
      <c r="D25" s="22"/>
      <c r="E25" s="18">
        <v>4146300</v>
      </c>
      <c r="F25" s="18">
        <v>-45000</v>
      </c>
      <c r="G25" s="18">
        <v>4101300</v>
      </c>
      <c r="H25" s="18">
        <v>2239054.5299999998</v>
      </c>
      <c r="I25" s="18">
        <v>2239054.5299999998</v>
      </c>
      <c r="J25" s="19">
        <v>0.54593775875941786</v>
      </c>
    </row>
    <row r="26" spans="1:10">
      <c r="A26" s="16"/>
      <c r="B26" s="16" t="s">
        <v>103</v>
      </c>
      <c r="C26" s="16" t="s">
        <v>135</v>
      </c>
      <c r="D26" s="22" t="s">
        <v>145</v>
      </c>
      <c r="E26" s="18">
        <v>527400</v>
      </c>
      <c r="F26" s="18">
        <v>-60000</v>
      </c>
      <c r="G26" s="18">
        <v>467400</v>
      </c>
      <c r="H26" s="18">
        <v>291187.07</v>
      </c>
      <c r="I26" s="18">
        <v>291187.07</v>
      </c>
      <c r="J26" s="19">
        <v>0.62299330338040226</v>
      </c>
    </row>
    <row r="27" spans="1:10">
      <c r="A27" s="16"/>
      <c r="B27" s="16"/>
      <c r="C27" s="16"/>
      <c r="D27" s="22" t="s">
        <v>146</v>
      </c>
      <c r="E27" s="18">
        <v>1910175</v>
      </c>
      <c r="F27" s="18">
        <v>0</v>
      </c>
      <c r="G27" s="18">
        <v>1910175</v>
      </c>
      <c r="H27" s="18">
        <v>1143346.6500000001</v>
      </c>
      <c r="I27" s="18">
        <v>1143346.6500000001</v>
      </c>
      <c r="J27" s="19">
        <v>0.59855597000274852</v>
      </c>
    </row>
    <row r="28" spans="1:10">
      <c r="A28" s="16"/>
      <c r="B28" s="16"/>
      <c r="C28" s="16"/>
      <c r="D28" s="22" t="s">
        <v>153</v>
      </c>
      <c r="E28" s="18">
        <v>80800</v>
      </c>
      <c r="F28" s="18">
        <v>123000</v>
      </c>
      <c r="G28" s="18">
        <v>203800</v>
      </c>
      <c r="H28" s="18">
        <v>41716.44</v>
      </c>
      <c r="I28" s="18">
        <v>41716.44</v>
      </c>
      <c r="J28" s="19">
        <v>0.20469303238469089</v>
      </c>
    </row>
    <row r="29" spans="1:10">
      <c r="A29" s="16"/>
      <c r="B29" s="16"/>
      <c r="C29" s="22" t="s">
        <v>154</v>
      </c>
      <c r="D29" s="22"/>
      <c r="E29" s="18">
        <v>2518375</v>
      </c>
      <c r="F29" s="18">
        <v>63000</v>
      </c>
      <c r="G29" s="18">
        <v>2581375</v>
      </c>
      <c r="H29" s="18">
        <v>1476250.1600000001</v>
      </c>
      <c r="I29" s="18">
        <v>1476250.1600000001</v>
      </c>
      <c r="J29" s="19">
        <v>0.57188520071667248</v>
      </c>
    </row>
    <row r="30" spans="1:10">
      <c r="A30" s="16"/>
      <c r="B30" s="22" t="s">
        <v>144</v>
      </c>
      <c r="C30" s="22"/>
      <c r="D30" s="22"/>
      <c r="E30" s="18">
        <v>2518375</v>
      </c>
      <c r="F30" s="18">
        <v>63000</v>
      </c>
      <c r="G30" s="18">
        <v>2581375</v>
      </c>
      <c r="H30" s="18">
        <v>1476250.1600000001</v>
      </c>
      <c r="I30" s="18">
        <v>1476250.1600000001</v>
      </c>
      <c r="J30" s="19">
        <v>0.57188520071667248</v>
      </c>
    </row>
    <row r="31" spans="1:10">
      <c r="A31" s="22" t="s">
        <v>139</v>
      </c>
      <c r="B31" s="22"/>
      <c r="C31" s="22"/>
      <c r="D31" s="22"/>
      <c r="E31" s="18">
        <v>12157400</v>
      </c>
      <c r="F31" s="18">
        <v>-57000</v>
      </c>
      <c r="G31" s="18">
        <v>12100400</v>
      </c>
      <c r="H31" s="18">
        <v>7391162.8100000015</v>
      </c>
      <c r="I31" s="18">
        <v>7384248.6300000018</v>
      </c>
      <c r="J31" s="19">
        <v>0.61081970926580931</v>
      </c>
    </row>
    <row r="32" spans="1:10">
      <c r="A32" s="22" t="s">
        <v>138</v>
      </c>
      <c r="B32" s="22"/>
      <c r="C32" s="22"/>
      <c r="D32" s="22"/>
      <c r="E32" s="18">
        <v>12157400</v>
      </c>
      <c r="F32" s="18">
        <v>-57000</v>
      </c>
      <c r="G32" s="18">
        <v>12100400</v>
      </c>
      <c r="H32" s="18">
        <v>7391162.8100000015</v>
      </c>
      <c r="I32" s="18">
        <v>7384248.6300000018</v>
      </c>
      <c r="J32" s="19">
        <v>0.61081970926580931</v>
      </c>
    </row>
    <row r="33" spans="1:10" ht="13.5">
      <c r="A33"/>
      <c r="B33"/>
      <c r="C33"/>
      <c r="D33"/>
      <c r="E33"/>
      <c r="F33"/>
      <c r="G33"/>
      <c r="H33"/>
      <c r="I33"/>
      <c r="J33"/>
    </row>
  </sheetData>
  <pageMargins left="0.70866141732283472" right="0.70866141732283472" top="0.9055118110236221" bottom="0.74803149606299213" header="0.55118110236220474" footer="0.31496062992125984"/>
  <pageSetup paperSize="9" fitToHeight="0" orientation="landscape" verticalDpi="0" r:id="rId2"/>
  <headerFooter>
    <oddHeader>&amp;C&amp;"MS Sans Serif,Negrita"&amp;12FUNDACIÓN MUNICIPAL DE DEPORTES  -  ESTADO EJECUCIÓN GASTOS TERCER TRIMESTRE 2016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L135"/>
  <sheetViews>
    <sheetView workbookViewId="0">
      <pane ySplit="5" topLeftCell="A116" activePane="bottomLeft" state="frozen"/>
      <selection pane="bottomLeft" activeCell="C6" sqref="C6:C132"/>
    </sheetView>
  </sheetViews>
  <sheetFormatPr baseColWidth="10" defaultColWidth="11.3984375" defaultRowHeight="13"/>
  <cols>
    <col min="1" max="1" width="3.59765625" style="1" customWidth="1"/>
    <col min="2" max="2" width="5.59765625" style="1" customWidth="1"/>
    <col min="3" max="3" width="38.8984375" style="1" customWidth="1"/>
    <col min="4" max="4" width="4" style="1" bestFit="1" customWidth="1"/>
    <col min="5" max="5" width="4" style="1" customWidth="1"/>
    <col min="6" max="6" width="5.8984375" style="1" customWidth="1"/>
    <col min="7" max="7" width="38.59765625" style="1" customWidth="1"/>
    <col min="8" max="8" width="10.8984375" style="1" bestFit="1" customWidth="1"/>
    <col min="9" max="9" width="12.3984375" style="1" customWidth="1"/>
    <col min="10" max="10" width="10.8984375" style="1" bestFit="1" customWidth="1"/>
    <col min="11" max="11" width="12.296875" style="1" customWidth="1"/>
    <col min="12" max="12" width="10.59765625" style="1" customWidth="1"/>
    <col min="13" max="16384" width="11.3984375" style="1"/>
  </cols>
  <sheetData>
    <row r="1" spans="1:12" s="5" customFormat="1">
      <c r="A1" s="10" t="s">
        <v>0</v>
      </c>
    </row>
    <row r="2" spans="1:12" s="5" customFormat="1">
      <c r="A2" s="10" t="s">
        <v>1</v>
      </c>
      <c r="H2" s="11">
        <v>2016</v>
      </c>
    </row>
    <row r="3" spans="1:12" s="5" customFormat="1">
      <c r="A3" s="7" t="s">
        <v>129</v>
      </c>
      <c r="H3" s="12">
        <v>42643</v>
      </c>
    </row>
    <row r="5" spans="1:12" s="5" customFormat="1" ht="26">
      <c r="A5" s="3" t="s">
        <v>7</v>
      </c>
      <c r="B5" s="3" t="s">
        <v>8</v>
      </c>
      <c r="C5" s="7" t="s">
        <v>136</v>
      </c>
      <c r="D5" s="3" t="s">
        <v>130</v>
      </c>
      <c r="E5" s="3" t="s">
        <v>165</v>
      </c>
      <c r="F5" s="3" t="s">
        <v>9</v>
      </c>
      <c r="G5" s="8" t="s">
        <v>137</v>
      </c>
      <c r="H5" s="6" t="s">
        <v>2</v>
      </c>
      <c r="I5" s="6" t="s">
        <v>3</v>
      </c>
      <c r="J5" s="6" t="s">
        <v>4</v>
      </c>
      <c r="K5" s="6" t="s">
        <v>5</v>
      </c>
      <c r="L5" s="6" t="s">
        <v>6</v>
      </c>
    </row>
    <row r="6" spans="1:12">
      <c r="A6" s="13" t="s">
        <v>10</v>
      </c>
      <c r="B6" s="13" t="s">
        <v>11</v>
      </c>
      <c r="C6" s="13" t="str">
        <f>VLOOKUP(B6,'[1]Gastos segundo trimestre'!$B:$C,2,FALSE)</f>
        <v>ADMINISTRACIÓN GENERAL DE DEPORTES</v>
      </c>
      <c r="D6" s="4" t="str">
        <f>LEFT(F6,1)</f>
        <v>1</v>
      </c>
      <c r="E6" s="4" t="str">
        <f>LEFT(F6,2)</f>
        <v>12</v>
      </c>
      <c r="F6" s="13" t="s">
        <v>12</v>
      </c>
      <c r="G6" s="14" t="s">
        <v>13</v>
      </c>
      <c r="H6" s="15">
        <v>15100</v>
      </c>
      <c r="I6" s="15">
        <v>0</v>
      </c>
      <c r="J6" s="15">
        <v>15100</v>
      </c>
      <c r="K6" s="15">
        <v>0</v>
      </c>
      <c r="L6" s="15">
        <v>0</v>
      </c>
    </row>
    <row r="7" spans="1:12">
      <c r="A7" s="13" t="s">
        <v>10</v>
      </c>
      <c r="B7" s="13" t="s">
        <v>11</v>
      </c>
      <c r="C7" s="13" t="str">
        <f>VLOOKUP(B7,'[1]Gastos segundo trimestre'!$B:$C,2,FALSE)</f>
        <v>ADMINISTRACIÓN GENERAL DE DEPORTES</v>
      </c>
      <c r="D7" s="4" t="str">
        <f t="shared" ref="D7:D70" si="0">LEFT(F7,1)</f>
        <v>1</v>
      </c>
      <c r="E7" s="4" t="str">
        <f t="shared" ref="E7:E70" si="1">LEFT(F7,2)</f>
        <v>12</v>
      </c>
      <c r="F7" s="13" t="s">
        <v>14</v>
      </c>
      <c r="G7" s="14" t="s">
        <v>15</v>
      </c>
      <c r="H7" s="15">
        <v>26350</v>
      </c>
      <c r="I7" s="15">
        <v>0</v>
      </c>
      <c r="J7" s="15">
        <v>26350</v>
      </c>
      <c r="K7" s="15">
        <v>18847.02</v>
      </c>
      <c r="L7" s="15">
        <v>18847.02</v>
      </c>
    </row>
    <row r="8" spans="1:12">
      <c r="A8" s="13" t="s">
        <v>10</v>
      </c>
      <c r="B8" s="13" t="s">
        <v>11</v>
      </c>
      <c r="C8" s="13" t="str">
        <f>VLOOKUP(B8,'[1]Gastos segundo trimestre'!$B:$C,2,FALSE)</f>
        <v>ADMINISTRACIÓN GENERAL DE DEPORTES</v>
      </c>
      <c r="D8" s="4" t="str">
        <f t="shared" si="0"/>
        <v>1</v>
      </c>
      <c r="E8" s="4" t="str">
        <f t="shared" si="1"/>
        <v>12</v>
      </c>
      <c r="F8" s="13" t="s">
        <v>16</v>
      </c>
      <c r="G8" s="14" t="s">
        <v>17</v>
      </c>
      <c r="H8" s="15">
        <v>61000</v>
      </c>
      <c r="I8" s="15">
        <v>0</v>
      </c>
      <c r="J8" s="15">
        <v>61000</v>
      </c>
      <c r="K8" s="15">
        <v>36375.33</v>
      </c>
      <c r="L8" s="15">
        <v>36375.33</v>
      </c>
    </row>
    <row r="9" spans="1:12">
      <c r="A9" s="13" t="s">
        <v>10</v>
      </c>
      <c r="B9" s="13" t="s">
        <v>11</v>
      </c>
      <c r="C9" s="13" t="str">
        <f>VLOOKUP(B9,'[1]Gastos segundo trimestre'!$B:$C,2,FALSE)</f>
        <v>ADMINISTRACIÓN GENERAL DE DEPORTES</v>
      </c>
      <c r="D9" s="4" t="str">
        <f t="shared" si="0"/>
        <v>1</v>
      </c>
      <c r="E9" s="4" t="str">
        <f t="shared" si="1"/>
        <v>12</v>
      </c>
      <c r="F9" s="13" t="s">
        <v>18</v>
      </c>
      <c r="G9" s="14" t="s">
        <v>19</v>
      </c>
      <c r="H9" s="15">
        <v>34000</v>
      </c>
      <c r="I9" s="15">
        <v>0</v>
      </c>
      <c r="J9" s="15">
        <v>34000</v>
      </c>
      <c r="K9" s="15">
        <v>19065.16</v>
      </c>
      <c r="L9" s="15">
        <v>19065.16</v>
      </c>
    </row>
    <row r="10" spans="1:12">
      <c r="A10" s="13" t="s">
        <v>10</v>
      </c>
      <c r="B10" s="13" t="s">
        <v>11</v>
      </c>
      <c r="C10" s="13" t="str">
        <f>VLOOKUP(B10,'[1]Gastos segundo trimestre'!$B:$C,2,FALSE)</f>
        <v>ADMINISTRACIÓN GENERAL DE DEPORTES</v>
      </c>
      <c r="D10" s="4" t="str">
        <f t="shared" si="0"/>
        <v>1</v>
      </c>
      <c r="E10" s="4" t="str">
        <f t="shared" si="1"/>
        <v>12</v>
      </c>
      <c r="F10" s="13" t="s">
        <v>20</v>
      </c>
      <c r="G10" s="14" t="s">
        <v>21</v>
      </c>
      <c r="H10" s="15">
        <v>65400</v>
      </c>
      <c r="I10" s="15">
        <v>0</v>
      </c>
      <c r="J10" s="15">
        <v>65400</v>
      </c>
      <c r="K10" s="15">
        <v>32057.4</v>
      </c>
      <c r="L10" s="15">
        <v>32057.4</v>
      </c>
    </row>
    <row r="11" spans="1:12">
      <c r="A11" s="13" t="s">
        <v>10</v>
      </c>
      <c r="B11" s="13" t="s">
        <v>11</v>
      </c>
      <c r="C11" s="13" t="str">
        <f>VLOOKUP(B11,'[1]Gastos segundo trimestre'!$B:$C,2,FALSE)</f>
        <v>ADMINISTRACIÓN GENERAL DE DEPORTES</v>
      </c>
      <c r="D11" s="4" t="str">
        <f t="shared" si="0"/>
        <v>1</v>
      </c>
      <c r="E11" s="4" t="str">
        <f t="shared" si="1"/>
        <v>12</v>
      </c>
      <c r="F11" s="13" t="s">
        <v>22</v>
      </c>
      <c r="G11" s="14" t="s">
        <v>23</v>
      </c>
      <c r="H11" s="15">
        <v>139800</v>
      </c>
      <c r="I11" s="15">
        <v>0</v>
      </c>
      <c r="J11" s="15">
        <v>139800</v>
      </c>
      <c r="K11" s="15">
        <v>94011.22</v>
      </c>
      <c r="L11" s="15">
        <v>94011.22</v>
      </c>
    </row>
    <row r="12" spans="1:12">
      <c r="A12" s="13" t="s">
        <v>10</v>
      </c>
      <c r="B12" s="13" t="s">
        <v>11</v>
      </c>
      <c r="C12" s="13" t="str">
        <f>VLOOKUP(B12,'[1]Gastos segundo trimestre'!$B:$C,2,FALSE)</f>
        <v>ADMINISTRACIÓN GENERAL DE DEPORTES</v>
      </c>
      <c r="D12" s="4" t="str">
        <f t="shared" si="0"/>
        <v>1</v>
      </c>
      <c r="E12" s="4" t="str">
        <f t="shared" si="1"/>
        <v>12</v>
      </c>
      <c r="F12" s="13" t="s">
        <v>24</v>
      </c>
      <c r="G12" s="14" t="s">
        <v>25</v>
      </c>
      <c r="H12" s="15">
        <v>14800</v>
      </c>
      <c r="I12" s="15">
        <v>0</v>
      </c>
      <c r="J12" s="15">
        <v>14800</v>
      </c>
      <c r="K12" s="15">
        <v>8566.75</v>
      </c>
      <c r="L12" s="15">
        <v>8566.75</v>
      </c>
    </row>
    <row r="13" spans="1:12">
      <c r="A13" s="13" t="s">
        <v>10</v>
      </c>
      <c r="B13" s="13" t="s">
        <v>11</v>
      </c>
      <c r="C13" s="13" t="str">
        <f>VLOOKUP(B13,'[1]Gastos segundo trimestre'!$B:$C,2,FALSE)</f>
        <v>ADMINISTRACIÓN GENERAL DE DEPORTES</v>
      </c>
      <c r="D13" s="4" t="str">
        <f t="shared" si="0"/>
        <v>1</v>
      </c>
      <c r="E13" s="4" t="str">
        <f t="shared" si="1"/>
        <v>13</v>
      </c>
      <c r="F13" s="13" t="s">
        <v>26</v>
      </c>
      <c r="G13" s="14" t="s">
        <v>27</v>
      </c>
      <c r="H13" s="15">
        <v>93100</v>
      </c>
      <c r="I13" s="15">
        <v>0</v>
      </c>
      <c r="J13" s="15">
        <v>93100</v>
      </c>
      <c r="K13" s="15">
        <v>63402.86</v>
      </c>
      <c r="L13" s="15">
        <v>63402.86</v>
      </c>
    </row>
    <row r="14" spans="1:12">
      <c r="A14" s="13" t="s">
        <v>10</v>
      </c>
      <c r="B14" s="13" t="s">
        <v>11</v>
      </c>
      <c r="C14" s="13" t="str">
        <f>VLOOKUP(B14,'[1]Gastos segundo trimestre'!$B:$C,2,FALSE)</f>
        <v>ADMINISTRACIÓN GENERAL DE DEPORTES</v>
      </c>
      <c r="D14" s="4" t="str">
        <f t="shared" si="0"/>
        <v>1</v>
      </c>
      <c r="E14" s="4" t="str">
        <f t="shared" si="1"/>
        <v>13</v>
      </c>
      <c r="F14" s="13" t="s">
        <v>28</v>
      </c>
      <c r="G14" s="14" t="s">
        <v>29</v>
      </c>
      <c r="H14" s="15">
        <v>34000</v>
      </c>
      <c r="I14" s="15">
        <v>0</v>
      </c>
      <c r="J14" s="15">
        <v>34000</v>
      </c>
      <c r="K14" s="15">
        <v>16903.439999999999</v>
      </c>
      <c r="L14" s="15">
        <v>16903.439999999999</v>
      </c>
    </row>
    <row r="15" spans="1:12">
      <c r="A15" s="13" t="s">
        <v>10</v>
      </c>
      <c r="B15" s="13" t="s">
        <v>11</v>
      </c>
      <c r="C15" s="13" t="str">
        <f>VLOOKUP(B15,'[1]Gastos segundo trimestre'!$B:$C,2,FALSE)</f>
        <v>ADMINISTRACIÓN GENERAL DE DEPORTES</v>
      </c>
      <c r="D15" s="4" t="str">
        <f t="shared" si="0"/>
        <v>1</v>
      </c>
      <c r="E15" s="4" t="str">
        <f t="shared" si="1"/>
        <v>13</v>
      </c>
      <c r="F15" s="13" t="s">
        <v>30</v>
      </c>
      <c r="G15" s="14" t="s">
        <v>31</v>
      </c>
      <c r="H15" s="15">
        <v>26100</v>
      </c>
      <c r="I15" s="15">
        <v>0</v>
      </c>
      <c r="J15" s="15">
        <v>26100</v>
      </c>
      <c r="K15" s="15">
        <v>34194.75</v>
      </c>
      <c r="L15" s="15">
        <v>34194.75</v>
      </c>
    </row>
    <row r="16" spans="1:12">
      <c r="A16" s="13" t="s">
        <v>10</v>
      </c>
      <c r="B16" s="13" t="s">
        <v>11</v>
      </c>
      <c r="C16" s="13" t="str">
        <f>VLOOKUP(B16,'[1]Gastos segundo trimestre'!$B:$C,2,FALSE)</f>
        <v>ADMINISTRACIÓN GENERAL DE DEPORTES</v>
      </c>
      <c r="D16" s="4" t="str">
        <f t="shared" si="0"/>
        <v>1</v>
      </c>
      <c r="E16" s="4" t="str">
        <f t="shared" si="1"/>
        <v>16</v>
      </c>
      <c r="F16" s="13" t="s">
        <v>32</v>
      </c>
      <c r="G16" s="14" t="s">
        <v>33</v>
      </c>
      <c r="H16" s="15">
        <v>1051600</v>
      </c>
      <c r="I16" s="15">
        <v>-130000</v>
      </c>
      <c r="J16" s="15">
        <v>921600</v>
      </c>
      <c r="K16" s="15">
        <v>675854.08</v>
      </c>
      <c r="L16" s="15">
        <v>675854.08</v>
      </c>
    </row>
    <row r="17" spans="1:12">
      <c r="A17" s="13" t="s">
        <v>10</v>
      </c>
      <c r="B17" s="13" t="s">
        <v>11</v>
      </c>
      <c r="C17" s="13" t="str">
        <f>VLOOKUP(B17,'[1]Gastos segundo trimestre'!$B:$C,2,FALSE)</f>
        <v>ADMINISTRACIÓN GENERAL DE DEPORTES</v>
      </c>
      <c r="D17" s="4" t="str">
        <f t="shared" si="0"/>
        <v>1</v>
      </c>
      <c r="E17" s="4" t="str">
        <f t="shared" si="1"/>
        <v>16</v>
      </c>
      <c r="F17" s="13" t="s">
        <v>34</v>
      </c>
      <c r="G17" s="14" t="s">
        <v>35</v>
      </c>
      <c r="H17" s="15">
        <v>10000</v>
      </c>
      <c r="I17" s="15">
        <v>0</v>
      </c>
      <c r="J17" s="15">
        <v>10000</v>
      </c>
      <c r="K17" s="15">
        <v>65</v>
      </c>
      <c r="L17" s="15">
        <v>65</v>
      </c>
    </row>
    <row r="18" spans="1:12">
      <c r="A18" s="13" t="s">
        <v>10</v>
      </c>
      <c r="B18" s="13" t="s">
        <v>11</v>
      </c>
      <c r="C18" s="13" t="str">
        <f>VLOOKUP(B18,'[1]Gastos segundo trimestre'!$B:$C,2,FALSE)</f>
        <v>ADMINISTRACIÓN GENERAL DE DEPORTES</v>
      </c>
      <c r="D18" s="4" t="str">
        <f t="shared" si="0"/>
        <v>1</v>
      </c>
      <c r="E18" s="4" t="str">
        <f t="shared" si="1"/>
        <v>16</v>
      </c>
      <c r="F18" s="13" t="s">
        <v>36</v>
      </c>
      <c r="G18" s="14" t="s">
        <v>37</v>
      </c>
      <c r="H18" s="15">
        <v>28000</v>
      </c>
      <c r="I18" s="15">
        <v>0</v>
      </c>
      <c r="J18" s="15">
        <v>28000</v>
      </c>
      <c r="K18" s="15">
        <v>6679.64</v>
      </c>
      <c r="L18" s="15">
        <v>6679.64</v>
      </c>
    </row>
    <row r="19" spans="1:12">
      <c r="A19" s="13" t="s">
        <v>10</v>
      </c>
      <c r="B19" s="13" t="s">
        <v>11</v>
      </c>
      <c r="C19" s="13" t="str">
        <f>VLOOKUP(B19,'[1]Gastos segundo trimestre'!$B:$C,2,FALSE)</f>
        <v>ADMINISTRACIÓN GENERAL DE DEPORTES</v>
      </c>
      <c r="D19" s="4" t="str">
        <f t="shared" si="0"/>
        <v>1</v>
      </c>
      <c r="E19" s="4" t="str">
        <f t="shared" si="1"/>
        <v>16</v>
      </c>
      <c r="F19" s="13" t="s">
        <v>166</v>
      </c>
      <c r="G19" s="14" t="s">
        <v>167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</row>
    <row r="20" spans="1:12">
      <c r="A20" s="13" t="s">
        <v>10</v>
      </c>
      <c r="B20" s="13" t="s">
        <v>11</v>
      </c>
      <c r="C20" s="13" t="str">
        <f>VLOOKUP(B20,'[1]Gastos segundo trimestre'!$B:$C,2,FALSE)</f>
        <v>ADMINISTRACIÓN GENERAL DE DEPORTES</v>
      </c>
      <c r="D20" s="4" t="str">
        <f t="shared" si="0"/>
        <v>2</v>
      </c>
      <c r="E20" s="4" t="str">
        <f t="shared" si="1"/>
        <v>22</v>
      </c>
      <c r="F20" s="13" t="s">
        <v>38</v>
      </c>
      <c r="G20" s="14" t="s">
        <v>39</v>
      </c>
      <c r="H20" s="15">
        <v>13500</v>
      </c>
      <c r="I20" s="15">
        <v>0</v>
      </c>
      <c r="J20" s="15">
        <v>13500</v>
      </c>
      <c r="K20" s="15">
        <v>4490.6099999999997</v>
      </c>
      <c r="L20" s="15">
        <v>4490.6099999999997</v>
      </c>
    </row>
    <row r="21" spans="1:12">
      <c r="A21" s="13" t="s">
        <v>10</v>
      </c>
      <c r="B21" s="13" t="s">
        <v>11</v>
      </c>
      <c r="C21" s="13" t="str">
        <f>VLOOKUP(B21,'[1]Gastos segundo trimestre'!$B:$C,2,FALSE)</f>
        <v>ADMINISTRACIÓN GENERAL DE DEPORTES</v>
      </c>
      <c r="D21" s="4" t="str">
        <f t="shared" si="0"/>
        <v>2</v>
      </c>
      <c r="E21" s="4" t="str">
        <f t="shared" si="1"/>
        <v>22</v>
      </c>
      <c r="F21" s="13" t="s">
        <v>40</v>
      </c>
      <c r="G21" s="14" t="s">
        <v>41</v>
      </c>
      <c r="H21" s="15">
        <v>4500</v>
      </c>
      <c r="I21" s="15">
        <v>0</v>
      </c>
      <c r="J21" s="15">
        <v>4500</v>
      </c>
      <c r="K21" s="15">
        <v>3047.67</v>
      </c>
      <c r="L21" s="15">
        <v>3047.67</v>
      </c>
    </row>
    <row r="22" spans="1:12">
      <c r="A22" s="13" t="s">
        <v>10</v>
      </c>
      <c r="B22" s="13" t="s">
        <v>11</v>
      </c>
      <c r="C22" s="13" t="str">
        <f>VLOOKUP(B22,'[1]Gastos segundo trimestre'!$B:$C,2,FALSE)</f>
        <v>ADMINISTRACIÓN GENERAL DE DEPORTES</v>
      </c>
      <c r="D22" s="4" t="str">
        <f t="shared" si="0"/>
        <v>2</v>
      </c>
      <c r="E22" s="4" t="str">
        <f t="shared" si="1"/>
        <v>22</v>
      </c>
      <c r="F22" s="13" t="s">
        <v>42</v>
      </c>
      <c r="G22" s="14" t="s">
        <v>43</v>
      </c>
      <c r="H22" s="15">
        <v>7500</v>
      </c>
      <c r="I22" s="15">
        <v>0</v>
      </c>
      <c r="J22" s="15">
        <v>7500</v>
      </c>
      <c r="K22" s="15">
        <v>4098.3999999999996</v>
      </c>
      <c r="L22" s="15">
        <v>4098.3999999999996</v>
      </c>
    </row>
    <row r="23" spans="1:12">
      <c r="A23" s="13" t="s">
        <v>10</v>
      </c>
      <c r="B23" s="13" t="s">
        <v>11</v>
      </c>
      <c r="C23" s="13" t="str">
        <f>VLOOKUP(B23,'[1]Gastos segundo trimestre'!$B:$C,2,FALSE)</f>
        <v>ADMINISTRACIÓN GENERAL DE DEPORTES</v>
      </c>
      <c r="D23" s="4" t="str">
        <f t="shared" si="0"/>
        <v>2</v>
      </c>
      <c r="E23" s="4" t="str">
        <f t="shared" si="1"/>
        <v>22</v>
      </c>
      <c r="F23" s="13" t="s">
        <v>44</v>
      </c>
      <c r="G23" s="14" t="s">
        <v>45</v>
      </c>
      <c r="H23" s="15">
        <v>19200</v>
      </c>
      <c r="I23" s="15">
        <v>0</v>
      </c>
      <c r="J23" s="15">
        <v>19200</v>
      </c>
      <c r="K23" s="15">
        <v>12119.5</v>
      </c>
      <c r="L23" s="15">
        <v>12119.5</v>
      </c>
    </row>
    <row r="24" spans="1:12">
      <c r="A24" s="13" t="s">
        <v>10</v>
      </c>
      <c r="B24" s="13" t="s">
        <v>11</v>
      </c>
      <c r="C24" s="13" t="str">
        <f>VLOOKUP(B24,'[1]Gastos segundo trimestre'!$B:$C,2,FALSE)</f>
        <v>ADMINISTRACIÓN GENERAL DE DEPORTES</v>
      </c>
      <c r="D24" s="4" t="str">
        <f t="shared" si="0"/>
        <v>2</v>
      </c>
      <c r="E24" s="4" t="str">
        <f t="shared" si="1"/>
        <v>22</v>
      </c>
      <c r="F24" s="13" t="s">
        <v>46</v>
      </c>
      <c r="G24" s="14" t="s">
        <v>47</v>
      </c>
      <c r="H24" s="15">
        <v>1700</v>
      </c>
      <c r="I24" s="15">
        <v>0</v>
      </c>
      <c r="J24" s="15">
        <v>1700</v>
      </c>
      <c r="K24" s="15">
        <v>0</v>
      </c>
      <c r="L24" s="15">
        <v>0</v>
      </c>
    </row>
    <row r="25" spans="1:12">
      <c r="A25" s="13" t="s">
        <v>10</v>
      </c>
      <c r="B25" s="13" t="s">
        <v>11</v>
      </c>
      <c r="C25" s="13" t="str">
        <f>VLOOKUP(B25,'[1]Gastos segundo trimestre'!$B:$C,2,FALSE)</f>
        <v>ADMINISTRACIÓN GENERAL DE DEPORTES</v>
      </c>
      <c r="D25" s="4" t="str">
        <f t="shared" si="0"/>
        <v>2</v>
      </c>
      <c r="E25" s="4" t="str">
        <f t="shared" si="1"/>
        <v>22</v>
      </c>
      <c r="F25" s="13" t="s">
        <v>48</v>
      </c>
      <c r="G25" s="14" t="s">
        <v>49</v>
      </c>
      <c r="H25" s="15">
        <v>18600</v>
      </c>
      <c r="I25" s="15">
        <v>0</v>
      </c>
      <c r="J25" s="15">
        <v>18600</v>
      </c>
      <c r="K25" s="15">
        <v>16539.169999999998</v>
      </c>
      <c r="L25" s="15">
        <v>16539.169999999998</v>
      </c>
    </row>
    <row r="26" spans="1:12">
      <c r="A26" s="13" t="s">
        <v>10</v>
      </c>
      <c r="B26" s="13" t="s">
        <v>11</v>
      </c>
      <c r="C26" s="13" t="str">
        <f>VLOOKUP(B26,'[1]Gastos segundo trimestre'!$B:$C,2,FALSE)</f>
        <v>ADMINISTRACIÓN GENERAL DE DEPORTES</v>
      </c>
      <c r="D26" s="4" t="str">
        <f t="shared" si="0"/>
        <v>2</v>
      </c>
      <c r="E26" s="4" t="str">
        <f t="shared" si="1"/>
        <v>22</v>
      </c>
      <c r="F26" s="13" t="s">
        <v>50</v>
      </c>
      <c r="G26" s="14" t="s">
        <v>51</v>
      </c>
      <c r="H26" s="15">
        <v>20500</v>
      </c>
      <c r="I26" s="15">
        <v>0</v>
      </c>
      <c r="J26" s="15">
        <v>20500</v>
      </c>
      <c r="K26" s="15">
        <v>25531.81</v>
      </c>
      <c r="L26" s="15">
        <v>25531.81</v>
      </c>
    </row>
    <row r="27" spans="1:12">
      <c r="A27" s="13" t="s">
        <v>10</v>
      </c>
      <c r="B27" s="13" t="s">
        <v>11</v>
      </c>
      <c r="C27" s="13" t="str">
        <f>VLOOKUP(B27,'[1]Gastos segundo trimestre'!$B:$C,2,FALSE)</f>
        <v>ADMINISTRACIÓN GENERAL DE DEPORTES</v>
      </c>
      <c r="D27" s="4" t="str">
        <f t="shared" si="0"/>
        <v>2</v>
      </c>
      <c r="E27" s="4" t="str">
        <f t="shared" si="1"/>
        <v>22</v>
      </c>
      <c r="F27" s="13" t="s">
        <v>52</v>
      </c>
      <c r="G27" s="14" t="s">
        <v>53</v>
      </c>
      <c r="H27" s="15">
        <v>14800</v>
      </c>
      <c r="I27" s="15">
        <v>0</v>
      </c>
      <c r="J27" s="15">
        <v>14800</v>
      </c>
      <c r="K27" s="15">
        <v>10939.08</v>
      </c>
      <c r="L27" s="15">
        <v>10939.08</v>
      </c>
    </row>
    <row r="28" spans="1:12">
      <c r="A28" s="13" t="s">
        <v>10</v>
      </c>
      <c r="B28" s="13" t="s">
        <v>11</v>
      </c>
      <c r="C28" s="13" t="str">
        <f>VLOOKUP(B28,'[1]Gastos segundo trimestre'!$B:$C,2,FALSE)</f>
        <v>ADMINISTRACIÓN GENERAL DE DEPORTES</v>
      </c>
      <c r="D28" s="4" t="str">
        <f t="shared" si="0"/>
        <v>2</v>
      </c>
      <c r="E28" s="4" t="str">
        <f t="shared" si="1"/>
        <v>22</v>
      </c>
      <c r="F28" s="13" t="s">
        <v>54</v>
      </c>
      <c r="G28" s="14" t="s">
        <v>55</v>
      </c>
      <c r="H28" s="15">
        <v>2000</v>
      </c>
      <c r="I28" s="15">
        <v>0</v>
      </c>
      <c r="J28" s="15">
        <v>2000</v>
      </c>
      <c r="K28" s="15">
        <v>0</v>
      </c>
      <c r="L28" s="15">
        <v>0</v>
      </c>
    </row>
    <row r="29" spans="1:12">
      <c r="A29" s="13" t="s">
        <v>10</v>
      </c>
      <c r="B29" s="13" t="s">
        <v>11</v>
      </c>
      <c r="C29" s="13" t="str">
        <f>VLOOKUP(B29,'[1]Gastos segundo trimestre'!$B:$C,2,FALSE)</f>
        <v>ADMINISTRACIÓN GENERAL DE DEPORTES</v>
      </c>
      <c r="D29" s="4" t="str">
        <f t="shared" si="0"/>
        <v>2</v>
      </c>
      <c r="E29" s="4" t="str">
        <f t="shared" si="1"/>
        <v>22</v>
      </c>
      <c r="F29" s="13" t="s">
        <v>56</v>
      </c>
      <c r="G29" s="14" t="s">
        <v>57</v>
      </c>
      <c r="H29" s="15">
        <v>2000</v>
      </c>
      <c r="I29" s="15">
        <v>0</v>
      </c>
      <c r="J29" s="15">
        <v>2000</v>
      </c>
      <c r="K29" s="15">
        <v>4015.39</v>
      </c>
      <c r="L29" s="15">
        <v>4015.39</v>
      </c>
    </row>
    <row r="30" spans="1:12">
      <c r="A30" s="13" t="s">
        <v>10</v>
      </c>
      <c r="B30" s="13" t="s">
        <v>11</v>
      </c>
      <c r="C30" s="13" t="str">
        <f>VLOOKUP(B30,'[1]Gastos segundo trimestre'!$B:$C,2,FALSE)</f>
        <v>ADMINISTRACIÓN GENERAL DE DEPORTES</v>
      </c>
      <c r="D30" s="4" t="str">
        <f t="shared" si="0"/>
        <v>2</v>
      </c>
      <c r="E30" s="4" t="str">
        <f t="shared" si="1"/>
        <v>22</v>
      </c>
      <c r="F30" s="13" t="s">
        <v>58</v>
      </c>
      <c r="G30" s="14" t="s">
        <v>59</v>
      </c>
      <c r="H30" s="15">
        <v>12500</v>
      </c>
      <c r="I30" s="15">
        <v>0</v>
      </c>
      <c r="J30" s="15">
        <v>12500</v>
      </c>
      <c r="K30" s="15">
        <v>9991.7999999999993</v>
      </c>
      <c r="L30" s="15">
        <v>9991.7999999999993</v>
      </c>
    </row>
    <row r="31" spans="1:12">
      <c r="A31" s="13" t="s">
        <v>10</v>
      </c>
      <c r="B31" s="13" t="s">
        <v>11</v>
      </c>
      <c r="C31" s="13" t="str">
        <f>VLOOKUP(B31,'[1]Gastos segundo trimestre'!$B:$C,2,FALSE)</f>
        <v>ADMINISTRACIÓN GENERAL DE DEPORTES</v>
      </c>
      <c r="D31" s="4" t="str">
        <f t="shared" si="0"/>
        <v>4</v>
      </c>
      <c r="E31" s="4" t="str">
        <f t="shared" si="1"/>
        <v>48</v>
      </c>
      <c r="F31" s="13" t="s">
        <v>60</v>
      </c>
      <c r="G31" s="14" t="s">
        <v>61</v>
      </c>
      <c r="H31" s="15">
        <v>10800</v>
      </c>
      <c r="I31" s="15">
        <v>0</v>
      </c>
      <c r="J31" s="15">
        <v>10800</v>
      </c>
      <c r="K31" s="15">
        <v>0</v>
      </c>
      <c r="L31" s="15">
        <v>0</v>
      </c>
    </row>
    <row r="32" spans="1:12">
      <c r="A32" s="13" t="s">
        <v>10</v>
      </c>
      <c r="B32" s="13" t="s">
        <v>11</v>
      </c>
      <c r="C32" s="13" t="str">
        <f>VLOOKUP(B32,'[1]Gastos segundo trimestre'!$B:$C,2,FALSE)</f>
        <v>ADMINISTRACIÓN GENERAL DE DEPORTES</v>
      </c>
      <c r="D32" s="4" t="str">
        <f t="shared" si="0"/>
        <v>8</v>
      </c>
      <c r="E32" s="4" t="str">
        <f t="shared" si="1"/>
        <v>83</v>
      </c>
      <c r="F32" s="13" t="s">
        <v>62</v>
      </c>
      <c r="G32" s="14" t="s">
        <v>63</v>
      </c>
      <c r="H32" s="15">
        <v>1500</v>
      </c>
      <c r="I32" s="15">
        <v>0</v>
      </c>
      <c r="J32" s="15">
        <v>1500</v>
      </c>
      <c r="K32" s="15">
        <v>1036.8</v>
      </c>
      <c r="L32" s="15">
        <v>1036.8</v>
      </c>
    </row>
    <row r="33" spans="1:12">
      <c r="A33" s="13" t="s">
        <v>10</v>
      </c>
      <c r="B33" s="13" t="s">
        <v>11</v>
      </c>
      <c r="C33" s="13" t="str">
        <f>VLOOKUP(B33,'[1]Gastos segundo trimestre'!$B:$C,2,FALSE)</f>
        <v>ADMINISTRACIÓN GENERAL DE DEPORTES</v>
      </c>
      <c r="D33" s="4" t="str">
        <f t="shared" si="0"/>
        <v>8</v>
      </c>
      <c r="E33" s="4" t="str">
        <f t="shared" si="1"/>
        <v>83</v>
      </c>
      <c r="F33" s="13" t="s">
        <v>64</v>
      </c>
      <c r="G33" s="14" t="s">
        <v>65</v>
      </c>
      <c r="H33" s="15">
        <v>16500</v>
      </c>
      <c r="I33" s="15">
        <v>0</v>
      </c>
      <c r="J33" s="15">
        <v>16500</v>
      </c>
      <c r="K33" s="15">
        <v>0</v>
      </c>
      <c r="L33" s="15">
        <v>0</v>
      </c>
    </row>
    <row r="34" spans="1:12">
      <c r="A34" s="13" t="s">
        <v>10</v>
      </c>
      <c r="B34" s="13" t="s">
        <v>11</v>
      </c>
      <c r="C34" s="13" t="str">
        <f>VLOOKUP(B34,'[1]Gastos segundo trimestre'!$B:$C,2,FALSE)</f>
        <v>ADMINISTRACIÓN GENERAL DE DEPORTES</v>
      </c>
      <c r="D34" s="4" t="str">
        <f t="shared" si="0"/>
        <v>8</v>
      </c>
      <c r="E34" s="4" t="str">
        <f t="shared" si="1"/>
        <v>83</v>
      </c>
      <c r="F34" s="13" t="s">
        <v>66</v>
      </c>
      <c r="G34" s="14" t="s">
        <v>67</v>
      </c>
      <c r="H34" s="15">
        <v>12000</v>
      </c>
      <c r="I34" s="15">
        <v>0</v>
      </c>
      <c r="J34" s="15">
        <v>12000</v>
      </c>
      <c r="K34" s="15">
        <v>2500</v>
      </c>
      <c r="L34" s="15">
        <v>2500</v>
      </c>
    </row>
    <row r="35" spans="1:12">
      <c r="A35" s="13" t="s">
        <v>10</v>
      </c>
      <c r="B35" s="13" t="s">
        <v>68</v>
      </c>
      <c r="C35" s="13" t="str">
        <f>VLOOKUP(B35,'[1]Gastos segundo trimestre'!$B:$C,2,FALSE)</f>
        <v>EVENTOS Y ASOCIACIONISMO DEPORTIVO</v>
      </c>
      <c r="D35" s="4" t="str">
        <f t="shared" si="0"/>
        <v>1</v>
      </c>
      <c r="E35" s="4" t="str">
        <f t="shared" si="1"/>
        <v>12</v>
      </c>
      <c r="F35" s="13" t="s">
        <v>12</v>
      </c>
      <c r="G35" s="14" t="s">
        <v>13</v>
      </c>
      <c r="H35" s="15">
        <v>30100</v>
      </c>
      <c r="I35" s="15">
        <v>0</v>
      </c>
      <c r="J35" s="15">
        <v>30100</v>
      </c>
      <c r="K35" s="15">
        <v>21545.119999999999</v>
      </c>
      <c r="L35" s="15">
        <v>21545.119999999999</v>
      </c>
    </row>
    <row r="36" spans="1:12">
      <c r="A36" s="13" t="s">
        <v>10</v>
      </c>
      <c r="B36" s="13" t="s">
        <v>68</v>
      </c>
      <c r="C36" s="13" t="str">
        <f>VLOOKUP(B36,'[1]Gastos segundo trimestre'!$B:$C,2,FALSE)</f>
        <v>EVENTOS Y ASOCIACIONISMO DEPORTIVO</v>
      </c>
      <c r="D36" s="4" t="str">
        <f t="shared" si="0"/>
        <v>1</v>
      </c>
      <c r="E36" s="4" t="str">
        <f t="shared" si="1"/>
        <v>12</v>
      </c>
      <c r="F36" s="13" t="s">
        <v>18</v>
      </c>
      <c r="G36" s="14" t="s">
        <v>19</v>
      </c>
      <c r="H36" s="15">
        <v>12100</v>
      </c>
      <c r="I36" s="15">
        <v>0</v>
      </c>
      <c r="J36" s="15">
        <v>12100</v>
      </c>
      <c r="K36" s="15">
        <v>8700.2999999999993</v>
      </c>
      <c r="L36" s="15">
        <v>8700.2999999999993</v>
      </c>
    </row>
    <row r="37" spans="1:12">
      <c r="A37" s="13" t="s">
        <v>10</v>
      </c>
      <c r="B37" s="13" t="s">
        <v>68</v>
      </c>
      <c r="C37" s="13" t="str">
        <f>VLOOKUP(B37,'[1]Gastos segundo trimestre'!$B:$C,2,FALSE)</f>
        <v>EVENTOS Y ASOCIACIONISMO DEPORTIVO</v>
      </c>
      <c r="D37" s="4" t="str">
        <f t="shared" si="0"/>
        <v>1</v>
      </c>
      <c r="E37" s="4" t="str">
        <f t="shared" si="1"/>
        <v>12</v>
      </c>
      <c r="F37" s="13" t="s">
        <v>20</v>
      </c>
      <c r="G37" s="14" t="s">
        <v>21</v>
      </c>
      <c r="H37" s="15">
        <v>15600</v>
      </c>
      <c r="I37" s="15">
        <v>0</v>
      </c>
      <c r="J37" s="15">
        <v>15600</v>
      </c>
      <c r="K37" s="15">
        <v>11036.9</v>
      </c>
      <c r="L37" s="15">
        <v>11036.9</v>
      </c>
    </row>
    <row r="38" spans="1:12">
      <c r="A38" s="13" t="s">
        <v>10</v>
      </c>
      <c r="B38" s="13" t="s">
        <v>68</v>
      </c>
      <c r="C38" s="13" t="str">
        <f>VLOOKUP(B38,'[1]Gastos segundo trimestre'!$B:$C,2,FALSE)</f>
        <v>EVENTOS Y ASOCIACIONISMO DEPORTIVO</v>
      </c>
      <c r="D38" s="4" t="str">
        <f t="shared" si="0"/>
        <v>1</v>
      </c>
      <c r="E38" s="4" t="str">
        <f t="shared" si="1"/>
        <v>12</v>
      </c>
      <c r="F38" s="13" t="s">
        <v>22</v>
      </c>
      <c r="G38" s="14" t="s">
        <v>23</v>
      </c>
      <c r="H38" s="15">
        <v>42900</v>
      </c>
      <c r="I38" s="15">
        <v>0</v>
      </c>
      <c r="J38" s="15">
        <v>42900</v>
      </c>
      <c r="K38" s="15">
        <v>33339.839999999997</v>
      </c>
      <c r="L38" s="15">
        <v>33339.839999999997</v>
      </c>
    </row>
    <row r="39" spans="1:12">
      <c r="A39" s="13" t="s">
        <v>10</v>
      </c>
      <c r="B39" s="13" t="s">
        <v>68</v>
      </c>
      <c r="C39" s="13" t="str">
        <f>VLOOKUP(B39,'[1]Gastos segundo trimestre'!$B:$C,2,FALSE)</f>
        <v>EVENTOS Y ASOCIACIONISMO DEPORTIVO</v>
      </c>
      <c r="D39" s="4" t="str">
        <f t="shared" si="0"/>
        <v>1</v>
      </c>
      <c r="E39" s="4" t="str">
        <f t="shared" si="1"/>
        <v>12</v>
      </c>
      <c r="F39" s="13" t="s">
        <v>24</v>
      </c>
      <c r="G39" s="14" t="s">
        <v>25</v>
      </c>
      <c r="H39" s="15">
        <v>6400</v>
      </c>
      <c r="I39" s="15">
        <v>0</v>
      </c>
      <c r="J39" s="15">
        <v>6400</v>
      </c>
      <c r="K39" s="15">
        <v>4298.7</v>
      </c>
      <c r="L39" s="15">
        <v>4298.7</v>
      </c>
    </row>
    <row r="40" spans="1:12">
      <c r="A40" s="13" t="s">
        <v>10</v>
      </c>
      <c r="B40" s="13" t="s">
        <v>68</v>
      </c>
      <c r="C40" s="13" t="str">
        <f>VLOOKUP(B40,'[1]Gastos segundo trimestre'!$B:$C,2,FALSE)</f>
        <v>EVENTOS Y ASOCIACIONISMO DEPORTIVO</v>
      </c>
      <c r="D40" s="4" t="str">
        <f t="shared" si="0"/>
        <v>1</v>
      </c>
      <c r="E40" s="4" t="str">
        <f t="shared" si="1"/>
        <v>13</v>
      </c>
      <c r="F40" s="13" t="s">
        <v>26</v>
      </c>
      <c r="G40" s="14" t="s">
        <v>27</v>
      </c>
      <c r="H40" s="15">
        <v>86000</v>
      </c>
      <c r="I40" s="15">
        <v>0</v>
      </c>
      <c r="J40" s="15">
        <v>86000</v>
      </c>
      <c r="K40" s="15">
        <v>52108.44</v>
      </c>
      <c r="L40" s="15">
        <v>52108.44</v>
      </c>
    </row>
    <row r="41" spans="1:12">
      <c r="A41" s="13" t="s">
        <v>10</v>
      </c>
      <c r="B41" s="13" t="s">
        <v>68</v>
      </c>
      <c r="C41" s="13" t="str">
        <f>VLOOKUP(B41,'[1]Gastos segundo trimestre'!$B:$C,2,FALSE)</f>
        <v>EVENTOS Y ASOCIACIONISMO DEPORTIVO</v>
      </c>
      <c r="D41" s="4" t="str">
        <f t="shared" si="0"/>
        <v>1</v>
      </c>
      <c r="E41" s="4" t="str">
        <f t="shared" si="1"/>
        <v>13</v>
      </c>
      <c r="F41" s="13" t="s">
        <v>86</v>
      </c>
      <c r="G41" s="14" t="s">
        <v>87</v>
      </c>
      <c r="H41" s="15">
        <v>0</v>
      </c>
      <c r="I41" s="15">
        <v>0</v>
      </c>
      <c r="J41" s="15">
        <v>0</v>
      </c>
      <c r="K41" s="15">
        <v>230.28</v>
      </c>
      <c r="L41" s="15">
        <v>230.28</v>
      </c>
    </row>
    <row r="42" spans="1:12">
      <c r="A42" s="13" t="s">
        <v>10</v>
      </c>
      <c r="B42" s="13" t="s">
        <v>68</v>
      </c>
      <c r="C42" s="13" t="str">
        <f>VLOOKUP(B42,'[1]Gastos segundo trimestre'!$B:$C,2,FALSE)</f>
        <v>EVENTOS Y ASOCIACIONISMO DEPORTIVO</v>
      </c>
      <c r="D42" s="4" t="str">
        <f t="shared" si="0"/>
        <v>1</v>
      </c>
      <c r="E42" s="4" t="str">
        <f t="shared" si="1"/>
        <v>13</v>
      </c>
      <c r="F42" s="13" t="s">
        <v>28</v>
      </c>
      <c r="G42" s="14" t="s">
        <v>29</v>
      </c>
      <c r="H42" s="15">
        <v>80300</v>
      </c>
      <c r="I42" s="15">
        <v>0</v>
      </c>
      <c r="J42" s="15">
        <v>80300</v>
      </c>
      <c r="K42" s="15">
        <v>54298.62</v>
      </c>
      <c r="L42" s="15">
        <v>54298.62</v>
      </c>
    </row>
    <row r="43" spans="1:12">
      <c r="A43" s="13" t="s">
        <v>10</v>
      </c>
      <c r="B43" s="13" t="s">
        <v>68</v>
      </c>
      <c r="C43" s="13" t="str">
        <f>VLOOKUP(B43,'[1]Gastos segundo trimestre'!$B:$C,2,FALSE)</f>
        <v>EVENTOS Y ASOCIACIONISMO DEPORTIVO</v>
      </c>
      <c r="D43" s="4" t="str">
        <f t="shared" si="0"/>
        <v>2</v>
      </c>
      <c r="E43" s="4" t="str">
        <f t="shared" si="1"/>
        <v>22</v>
      </c>
      <c r="F43" s="13" t="s">
        <v>44</v>
      </c>
      <c r="G43" s="14" t="s">
        <v>45</v>
      </c>
      <c r="H43" s="15">
        <v>1000</v>
      </c>
      <c r="I43" s="15">
        <v>0</v>
      </c>
      <c r="J43" s="15">
        <v>1000</v>
      </c>
      <c r="K43" s="15">
        <v>1867.98</v>
      </c>
      <c r="L43" s="15">
        <v>1867.98</v>
      </c>
    </row>
    <row r="44" spans="1:12">
      <c r="A44" s="13" t="s">
        <v>10</v>
      </c>
      <c r="B44" s="13" t="s">
        <v>68</v>
      </c>
      <c r="C44" s="13" t="str">
        <f>VLOOKUP(B44,'[1]Gastos segundo trimestre'!$B:$C,2,FALSE)</f>
        <v>EVENTOS Y ASOCIACIONISMO DEPORTIVO</v>
      </c>
      <c r="D44" s="4" t="str">
        <f t="shared" si="0"/>
        <v>2</v>
      </c>
      <c r="E44" s="4" t="str">
        <f t="shared" si="1"/>
        <v>22</v>
      </c>
      <c r="F44" s="13" t="s">
        <v>69</v>
      </c>
      <c r="G44" s="14" t="s">
        <v>70</v>
      </c>
      <c r="H44" s="15">
        <v>1000</v>
      </c>
      <c r="I44" s="15">
        <v>0</v>
      </c>
      <c r="J44" s="15">
        <v>1000</v>
      </c>
      <c r="K44" s="15">
        <v>0</v>
      </c>
      <c r="L44" s="15">
        <v>0</v>
      </c>
    </row>
    <row r="45" spans="1:12">
      <c r="A45" s="13" t="s">
        <v>10</v>
      </c>
      <c r="B45" s="13" t="s">
        <v>68</v>
      </c>
      <c r="C45" s="13" t="str">
        <f>VLOOKUP(B45,'[1]Gastos segundo trimestre'!$B:$C,2,FALSE)</f>
        <v>EVENTOS Y ASOCIACIONISMO DEPORTIVO</v>
      </c>
      <c r="D45" s="4" t="str">
        <f t="shared" si="0"/>
        <v>2</v>
      </c>
      <c r="E45" s="4" t="str">
        <f t="shared" si="1"/>
        <v>22</v>
      </c>
      <c r="F45" s="13" t="s">
        <v>48</v>
      </c>
      <c r="G45" s="14" t="s">
        <v>49</v>
      </c>
      <c r="H45" s="15">
        <v>2500</v>
      </c>
      <c r="I45" s="15">
        <v>0</v>
      </c>
      <c r="J45" s="15">
        <v>2500</v>
      </c>
      <c r="K45" s="15">
        <v>238.19</v>
      </c>
      <c r="L45" s="15">
        <v>238.19</v>
      </c>
    </row>
    <row r="46" spans="1:12">
      <c r="A46" s="13" t="s">
        <v>10</v>
      </c>
      <c r="B46" s="13" t="s">
        <v>68</v>
      </c>
      <c r="C46" s="13" t="str">
        <f>VLOOKUP(B46,'[1]Gastos segundo trimestre'!$B:$C,2,FALSE)</f>
        <v>EVENTOS Y ASOCIACIONISMO DEPORTIVO</v>
      </c>
      <c r="D46" s="4" t="str">
        <f t="shared" si="0"/>
        <v>2</v>
      </c>
      <c r="E46" s="4" t="str">
        <f t="shared" si="1"/>
        <v>22</v>
      </c>
      <c r="F46" s="13" t="s">
        <v>50</v>
      </c>
      <c r="G46" s="14" t="s">
        <v>51</v>
      </c>
      <c r="H46" s="15">
        <v>24000</v>
      </c>
      <c r="I46" s="15">
        <v>0</v>
      </c>
      <c r="J46" s="15">
        <v>24000</v>
      </c>
      <c r="K46" s="15">
        <v>7544.03</v>
      </c>
      <c r="L46" s="15">
        <v>7544.03</v>
      </c>
    </row>
    <row r="47" spans="1:12">
      <c r="A47" s="13" t="s">
        <v>10</v>
      </c>
      <c r="B47" s="13" t="s">
        <v>68</v>
      </c>
      <c r="C47" s="13" t="str">
        <f>VLOOKUP(B47,'[1]Gastos segundo trimestre'!$B:$C,2,FALSE)</f>
        <v>EVENTOS Y ASOCIACIONISMO DEPORTIVO</v>
      </c>
      <c r="D47" s="4" t="str">
        <f t="shared" si="0"/>
        <v>2</v>
      </c>
      <c r="E47" s="4" t="str">
        <f t="shared" si="1"/>
        <v>22</v>
      </c>
      <c r="F47" s="13" t="s">
        <v>71</v>
      </c>
      <c r="G47" s="14" t="s">
        <v>72</v>
      </c>
      <c r="H47" s="15">
        <v>3000</v>
      </c>
      <c r="I47" s="15">
        <v>0</v>
      </c>
      <c r="J47" s="15">
        <v>3000</v>
      </c>
      <c r="K47" s="15">
        <v>0</v>
      </c>
      <c r="L47" s="15">
        <v>0</v>
      </c>
    </row>
    <row r="48" spans="1:12">
      <c r="A48" s="13" t="s">
        <v>10</v>
      </c>
      <c r="B48" s="13" t="s">
        <v>68</v>
      </c>
      <c r="C48" s="13" t="str">
        <f>VLOOKUP(B48,'[1]Gastos segundo trimestre'!$B:$C,2,FALSE)</f>
        <v>EVENTOS Y ASOCIACIONISMO DEPORTIVO</v>
      </c>
      <c r="D48" s="4" t="str">
        <f t="shared" si="0"/>
        <v>2</v>
      </c>
      <c r="E48" s="4" t="str">
        <f t="shared" si="1"/>
        <v>22</v>
      </c>
      <c r="F48" s="13" t="s">
        <v>54</v>
      </c>
      <c r="G48" s="14" t="s">
        <v>55</v>
      </c>
      <c r="H48" s="15">
        <v>24500</v>
      </c>
      <c r="I48" s="15">
        <v>0</v>
      </c>
      <c r="J48" s="15">
        <v>24500</v>
      </c>
      <c r="K48" s="15">
        <v>8631.16</v>
      </c>
      <c r="L48" s="15">
        <v>8631.16</v>
      </c>
    </row>
    <row r="49" spans="1:12">
      <c r="A49" s="13" t="s">
        <v>10</v>
      </c>
      <c r="B49" s="13" t="s">
        <v>68</v>
      </c>
      <c r="C49" s="13" t="str">
        <f>VLOOKUP(B49,'[1]Gastos segundo trimestre'!$B:$C,2,FALSE)</f>
        <v>EVENTOS Y ASOCIACIONISMO DEPORTIVO</v>
      </c>
      <c r="D49" s="4" t="str">
        <f t="shared" si="0"/>
        <v>2</v>
      </c>
      <c r="E49" s="4" t="str">
        <f t="shared" si="1"/>
        <v>22</v>
      </c>
      <c r="F49" s="13" t="s">
        <v>73</v>
      </c>
      <c r="G49" s="14" t="s">
        <v>74</v>
      </c>
      <c r="H49" s="15">
        <v>198000</v>
      </c>
      <c r="I49" s="15">
        <v>0</v>
      </c>
      <c r="J49" s="15">
        <v>198000</v>
      </c>
      <c r="K49" s="15">
        <v>100654.5</v>
      </c>
      <c r="L49" s="15">
        <v>100654.5</v>
      </c>
    </row>
    <row r="50" spans="1:12">
      <c r="A50" s="13" t="s">
        <v>10</v>
      </c>
      <c r="B50" s="13" t="s">
        <v>68</v>
      </c>
      <c r="C50" s="13" t="str">
        <f>VLOOKUP(B50,'[1]Gastos segundo trimestre'!$B:$C,2,FALSE)</f>
        <v>EVENTOS Y ASOCIACIONISMO DEPORTIVO</v>
      </c>
      <c r="D50" s="4" t="str">
        <f t="shared" si="0"/>
        <v>2</v>
      </c>
      <c r="E50" s="4" t="str">
        <f t="shared" si="1"/>
        <v>22</v>
      </c>
      <c r="F50" s="13" t="s">
        <v>58</v>
      </c>
      <c r="G50" s="14" t="s">
        <v>59</v>
      </c>
      <c r="H50" s="15">
        <v>16500</v>
      </c>
      <c r="I50" s="15">
        <v>0</v>
      </c>
      <c r="J50" s="15">
        <v>16500</v>
      </c>
      <c r="K50" s="15">
        <v>4257.08</v>
      </c>
      <c r="L50" s="15">
        <v>4257.08</v>
      </c>
    </row>
    <row r="51" spans="1:12">
      <c r="A51" s="13" t="s">
        <v>10</v>
      </c>
      <c r="B51" s="13" t="s">
        <v>68</v>
      </c>
      <c r="C51" s="13" t="str">
        <f>VLOOKUP(B51,'[1]Gastos segundo trimestre'!$B:$C,2,FALSE)</f>
        <v>EVENTOS Y ASOCIACIONISMO DEPORTIVO</v>
      </c>
      <c r="D51" s="4" t="str">
        <f t="shared" si="0"/>
        <v>2</v>
      </c>
      <c r="E51" s="4" t="str">
        <f t="shared" si="1"/>
        <v>23</v>
      </c>
      <c r="F51" s="13" t="s">
        <v>75</v>
      </c>
      <c r="G51" s="14" t="s">
        <v>76</v>
      </c>
      <c r="H51" s="15">
        <v>200</v>
      </c>
      <c r="I51" s="15">
        <v>0</v>
      </c>
      <c r="J51" s="15">
        <v>200</v>
      </c>
      <c r="K51" s="15">
        <v>0</v>
      </c>
      <c r="L51" s="15">
        <v>0</v>
      </c>
    </row>
    <row r="52" spans="1:12">
      <c r="A52" s="13" t="s">
        <v>10</v>
      </c>
      <c r="B52" s="13" t="s">
        <v>68</v>
      </c>
      <c r="C52" s="13" t="str">
        <f>VLOOKUP(B52,'[1]Gastos segundo trimestre'!$B:$C,2,FALSE)</f>
        <v>EVENTOS Y ASOCIACIONISMO DEPORTIVO</v>
      </c>
      <c r="D52" s="4" t="str">
        <f t="shared" si="0"/>
        <v>2</v>
      </c>
      <c r="E52" s="4" t="str">
        <f t="shared" si="1"/>
        <v>23</v>
      </c>
      <c r="F52" s="13" t="s">
        <v>77</v>
      </c>
      <c r="G52" s="14" t="s">
        <v>78</v>
      </c>
      <c r="H52" s="15">
        <v>200</v>
      </c>
      <c r="I52" s="15">
        <v>0</v>
      </c>
      <c r="J52" s="15">
        <v>200</v>
      </c>
      <c r="K52" s="15">
        <v>0</v>
      </c>
      <c r="L52" s="15">
        <v>0</v>
      </c>
    </row>
    <row r="53" spans="1:12">
      <c r="A53" s="13" t="s">
        <v>10</v>
      </c>
      <c r="B53" s="13" t="s">
        <v>68</v>
      </c>
      <c r="C53" s="13" t="str">
        <f>VLOOKUP(B53,'[1]Gastos segundo trimestre'!$B:$C,2,FALSE)</f>
        <v>EVENTOS Y ASOCIACIONISMO DEPORTIVO</v>
      </c>
      <c r="D53" s="4" t="str">
        <f t="shared" si="0"/>
        <v>4</v>
      </c>
      <c r="E53" s="4" t="str">
        <f t="shared" si="1"/>
        <v>48</v>
      </c>
      <c r="F53" s="13" t="s">
        <v>79</v>
      </c>
      <c r="G53" s="14" t="s">
        <v>80</v>
      </c>
      <c r="H53" s="15">
        <v>297275</v>
      </c>
      <c r="I53" s="15">
        <v>0</v>
      </c>
      <c r="J53" s="15">
        <v>297275</v>
      </c>
      <c r="K53" s="15">
        <v>230750</v>
      </c>
      <c r="L53" s="15">
        <v>227475</v>
      </c>
    </row>
    <row r="54" spans="1:12">
      <c r="A54" s="13" t="s">
        <v>10</v>
      </c>
      <c r="B54" s="13" t="s">
        <v>68</v>
      </c>
      <c r="C54" s="13" t="str">
        <f>VLOOKUP(B54,'[1]Gastos segundo trimestre'!$B:$C,2,FALSE)</f>
        <v>EVENTOS Y ASOCIACIONISMO DEPORTIVO</v>
      </c>
      <c r="D54" s="4" t="str">
        <f t="shared" si="0"/>
        <v>4</v>
      </c>
      <c r="E54" s="4" t="str">
        <f t="shared" si="1"/>
        <v>48</v>
      </c>
      <c r="F54" s="13" t="s">
        <v>81</v>
      </c>
      <c r="G54" s="14" t="s">
        <v>82</v>
      </c>
      <c r="H54" s="15">
        <v>182850</v>
      </c>
      <c r="I54" s="15">
        <v>0</v>
      </c>
      <c r="J54" s="15">
        <v>182850</v>
      </c>
      <c r="K54" s="15">
        <v>110100</v>
      </c>
      <c r="L54" s="15">
        <v>106625</v>
      </c>
    </row>
    <row r="55" spans="1:12">
      <c r="A55" s="13" t="s">
        <v>10</v>
      </c>
      <c r="B55" s="13" t="s">
        <v>83</v>
      </c>
      <c r="C55" s="13" t="str">
        <f>VLOOKUP(B55,'[1]Gastos segundo trimestre'!$B:$C,2,FALSE)</f>
        <v>ACTIVIDADES DEPORTIVAS</v>
      </c>
      <c r="D55" s="4" t="str">
        <f t="shared" si="0"/>
        <v>1</v>
      </c>
      <c r="E55" s="4" t="str">
        <f t="shared" si="1"/>
        <v>12</v>
      </c>
      <c r="F55" s="13" t="s">
        <v>12</v>
      </c>
      <c r="G55" s="14" t="s">
        <v>13</v>
      </c>
      <c r="H55" s="15">
        <v>14900</v>
      </c>
      <c r="I55" s="15">
        <v>0</v>
      </c>
      <c r="J55" s="15">
        <v>14900</v>
      </c>
      <c r="K55" s="15">
        <v>6889.37</v>
      </c>
      <c r="L55" s="15">
        <v>6889.37</v>
      </c>
    </row>
    <row r="56" spans="1:12">
      <c r="A56" s="13" t="s">
        <v>10</v>
      </c>
      <c r="B56" s="13" t="s">
        <v>83</v>
      </c>
      <c r="C56" s="13" t="str">
        <f>VLOOKUP(B56,'[1]Gastos segundo trimestre'!$B:$C,2,FALSE)</f>
        <v>ACTIVIDADES DEPORTIVAS</v>
      </c>
      <c r="D56" s="4" t="str">
        <f t="shared" si="0"/>
        <v>1</v>
      </c>
      <c r="E56" s="4" t="str">
        <f t="shared" si="1"/>
        <v>12</v>
      </c>
      <c r="F56" s="13" t="s">
        <v>14</v>
      </c>
      <c r="G56" s="14" t="s">
        <v>15</v>
      </c>
      <c r="H56" s="15">
        <v>13500</v>
      </c>
      <c r="I56" s="15">
        <v>0</v>
      </c>
      <c r="J56" s="15">
        <v>13500</v>
      </c>
      <c r="K56" s="15">
        <v>6798.21</v>
      </c>
      <c r="L56" s="15">
        <v>6798.21</v>
      </c>
    </row>
    <row r="57" spans="1:12">
      <c r="A57" s="13" t="s">
        <v>10</v>
      </c>
      <c r="B57" s="13" t="s">
        <v>83</v>
      </c>
      <c r="C57" s="13" t="str">
        <f>VLOOKUP(B57,'[1]Gastos segundo trimestre'!$B:$C,2,FALSE)</f>
        <v>ACTIVIDADES DEPORTIVAS</v>
      </c>
      <c r="D57" s="4" t="str">
        <f t="shared" si="0"/>
        <v>1</v>
      </c>
      <c r="E57" s="4" t="str">
        <f t="shared" si="1"/>
        <v>12</v>
      </c>
      <c r="F57" s="13" t="s">
        <v>16</v>
      </c>
      <c r="G57" s="14" t="s">
        <v>17</v>
      </c>
      <c r="H57" s="15">
        <v>30250</v>
      </c>
      <c r="I57" s="15">
        <v>0</v>
      </c>
      <c r="J57" s="15">
        <v>30250</v>
      </c>
      <c r="K57" s="15">
        <v>15866.72</v>
      </c>
      <c r="L57" s="15">
        <v>15866.72</v>
      </c>
    </row>
    <row r="58" spans="1:12">
      <c r="A58" s="13" t="s">
        <v>10</v>
      </c>
      <c r="B58" s="13" t="s">
        <v>83</v>
      </c>
      <c r="C58" s="13" t="str">
        <f>VLOOKUP(B58,'[1]Gastos segundo trimestre'!$B:$C,2,FALSE)</f>
        <v>ACTIVIDADES DEPORTIVAS</v>
      </c>
      <c r="D58" s="4" t="str">
        <f t="shared" si="0"/>
        <v>1</v>
      </c>
      <c r="E58" s="4" t="str">
        <f t="shared" si="1"/>
        <v>12</v>
      </c>
      <c r="F58" s="13" t="s">
        <v>84</v>
      </c>
      <c r="G58" s="14" t="s">
        <v>85</v>
      </c>
      <c r="H58" s="15">
        <v>8700</v>
      </c>
      <c r="I58" s="15">
        <v>0</v>
      </c>
      <c r="J58" s="15">
        <v>8700</v>
      </c>
      <c r="K58" s="15">
        <v>2759.38</v>
      </c>
      <c r="L58" s="15">
        <v>2759.38</v>
      </c>
    </row>
    <row r="59" spans="1:12">
      <c r="A59" s="13" t="s">
        <v>10</v>
      </c>
      <c r="B59" s="13" t="s">
        <v>83</v>
      </c>
      <c r="C59" s="13" t="str">
        <f>VLOOKUP(B59,'[1]Gastos segundo trimestre'!$B:$C,2,FALSE)</f>
        <v>ACTIVIDADES DEPORTIVAS</v>
      </c>
      <c r="D59" s="4" t="str">
        <f t="shared" si="0"/>
        <v>1</v>
      </c>
      <c r="E59" s="4" t="str">
        <f t="shared" si="1"/>
        <v>12</v>
      </c>
      <c r="F59" s="13" t="s">
        <v>18</v>
      </c>
      <c r="G59" s="14" t="s">
        <v>19</v>
      </c>
      <c r="H59" s="15">
        <v>23400</v>
      </c>
      <c r="I59" s="15">
        <v>0</v>
      </c>
      <c r="J59" s="15">
        <v>23400</v>
      </c>
      <c r="K59" s="15">
        <v>11293.38</v>
      </c>
      <c r="L59" s="15">
        <v>11293.38</v>
      </c>
    </row>
    <row r="60" spans="1:12">
      <c r="A60" s="13" t="s">
        <v>10</v>
      </c>
      <c r="B60" s="13" t="s">
        <v>83</v>
      </c>
      <c r="C60" s="13" t="str">
        <f>VLOOKUP(B60,'[1]Gastos segundo trimestre'!$B:$C,2,FALSE)</f>
        <v>ACTIVIDADES DEPORTIVAS</v>
      </c>
      <c r="D60" s="4" t="str">
        <f t="shared" si="0"/>
        <v>1</v>
      </c>
      <c r="E60" s="4" t="str">
        <f t="shared" si="1"/>
        <v>12</v>
      </c>
      <c r="F60" s="13" t="s">
        <v>20</v>
      </c>
      <c r="G60" s="14" t="s">
        <v>21</v>
      </c>
      <c r="H60" s="15">
        <v>38200</v>
      </c>
      <c r="I60" s="15">
        <v>0</v>
      </c>
      <c r="J60" s="15">
        <v>38200</v>
      </c>
      <c r="K60" s="15">
        <v>18530.830000000002</v>
      </c>
      <c r="L60" s="15">
        <v>18530.830000000002</v>
      </c>
    </row>
    <row r="61" spans="1:12">
      <c r="A61" s="13" t="s">
        <v>10</v>
      </c>
      <c r="B61" s="13" t="s">
        <v>83</v>
      </c>
      <c r="C61" s="13" t="str">
        <f>VLOOKUP(B61,'[1]Gastos segundo trimestre'!$B:$C,2,FALSE)</f>
        <v>ACTIVIDADES DEPORTIVAS</v>
      </c>
      <c r="D61" s="4" t="str">
        <f t="shared" si="0"/>
        <v>1</v>
      </c>
      <c r="E61" s="4" t="str">
        <f t="shared" si="1"/>
        <v>12</v>
      </c>
      <c r="F61" s="13" t="s">
        <v>22</v>
      </c>
      <c r="G61" s="14" t="s">
        <v>23</v>
      </c>
      <c r="H61" s="15">
        <v>90900</v>
      </c>
      <c r="I61" s="15">
        <v>0</v>
      </c>
      <c r="J61" s="15">
        <v>90900</v>
      </c>
      <c r="K61" s="15">
        <v>67232.53</v>
      </c>
      <c r="L61" s="15">
        <v>67232.53</v>
      </c>
    </row>
    <row r="62" spans="1:12">
      <c r="A62" s="13" t="s">
        <v>10</v>
      </c>
      <c r="B62" s="13" t="s">
        <v>83</v>
      </c>
      <c r="C62" s="13" t="str">
        <f>VLOOKUP(B62,'[1]Gastos segundo trimestre'!$B:$C,2,FALSE)</f>
        <v>ACTIVIDADES DEPORTIVAS</v>
      </c>
      <c r="D62" s="4" t="str">
        <f t="shared" si="0"/>
        <v>1</v>
      </c>
      <c r="E62" s="4" t="str">
        <f t="shared" si="1"/>
        <v>12</v>
      </c>
      <c r="F62" s="13" t="s">
        <v>24</v>
      </c>
      <c r="G62" s="14" t="s">
        <v>25</v>
      </c>
      <c r="H62" s="15">
        <v>12800</v>
      </c>
      <c r="I62" s="15">
        <v>0</v>
      </c>
      <c r="J62" s="15">
        <v>12800</v>
      </c>
      <c r="K62" s="15">
        <v>5504.45</v>
      </c>
      <c r="L62" s="15">
        <v>5504.45</v>
      </c>
    </row>
    <row r="63" spans="1:12">
      <c r="A63" s="13" t="s">
        <v>10</v>
      </c>
      <c r="B63" s="13" t="s">
        <v>83</v>
      </c>
      <c r="C63" s="13" t="str">
        <f>VLOOKUP(B63,'[1]Gastos segundo trimestre'!$B:$C,2,FALSE)</f>
        <v>ACTIVIDADES DEPORTIVAS</v>
      </c>
      <c r="D63" s="4" t="str">
        <f t="shared" si="0"/>
        <v>1</v>
      </c>
      <c r="E63" s="4" t="str">
        <f t="shared" si="1"/>
        <v>13</v>
      </c>
      <c r="F63" s="13" t="s">
        <v>26</v>
      </c>
      <c r="G63" s="14" t="s">
        <v>27</v>
      </c>
      <c r="H63" s="15">
        <v>402000</v>
      </c>
      <c r="I63" s="15">
        <v>-30000</v>
      </c>
      <c r="J63" s="15">
        <v>372000</v>
      </c>
      <c r="K63" s="15">
        <v>230117.82</v>
      </c>
      <c r="L63" s="15">
        <v>230117.82</v>
      </c>
    </row>
    <row r="64" spans="1:12">
      <c r="A64" s="13" t="s">
        <v>10</v>
      </c>
      <c r="B64" s="13" t="s">
        <v>83</v>
      </c>
      <c r="C64" s="13" t="str">
        <f>VLOOKUP(B64,'[1]Gastos segundo trimestre'!$B:$C,2,FALSE)</f>
        <v>ACTIVIDADES DEPORTIVAS</v>
      </c>
      <c r="D64" s="4" t="str">
        <f t="shared" si="0"/>
        <v>1</v>
      </c>
      <c r="E64" s="4" t="str">
        <f t="shared" si="1"/>
        <v>13</v>
      </c>
      <c r="F64" s="13" t="s">
        <v>86</v>
      </c>
      <c r="G64" s="14" t="s">
        <v>87</v>
      </c>
      <c r="H64" s="15">
        <v>0</v>
      </c>
      <c r="I64" s="15">
        <v>0</v>
      </c>
      <c r="J64" s="15">
        <v>0</v>
      </c>
      <c r="K64" s="15">
        <v>1200</v>
      </c>
      <c r="L64" s="15">
        <v>1200</v>
      </c>
    </row>
    <row r="65" spans="1:12">
      <c r="A65" s="13" t="s">
        <v>10</v>
      </c>
      <c r="B65" s="13" t="s">
        <v>83</v>
      </c>
      <c r="C65" s="13" t="str">
        <f>VLOOKUP(B65,'[1]Gastos segundo trimestre'!$B:$C,2,FALSE)</f>
        <v>ACTIVIDADES DEPORTIVAS</v>
      </c>
      <c r="D65" s="4" t="str">
        <f t="shared" si="0"/>
        <v>1</v>
      </c>
      <c r="E65" s="4" t="str">
        <f t="shared" si="1"/>
        <v>13</v>
      </c>
      <c r="F65" s="13" t="s">
        <v>28</v>
      </c>
      <c r="G65" s="14" t="s">
        <v>29</v>
      </c>
      <c r="H65" s="15">
        <v>367000</v>
      </c>
      <c r="I65" s="15">
        <v>-35000</v>
      </c>
      <c r="J65" s="15">
        <v>332000</v>
      </c>
      <c r="K65" s="15">
        <v>232676.96</v>
      </c>
      <c r="L65" s="15">
        <v>232676.96</v>
      </c>
    </row>
    <row r="66" spans="1:12">
      <c r="A66" s="13" t="s">
        <v>10</v>
      </c>
      <c r="B66" s="13" t="s">
        <v>83</v>
      </c>
      <c r="C66" s="13" t="str">
        <f>VLOOKUP(B66,'[1]Gastos segundo trimestre'!$B:$C,2,FALSE)</f>
        <v>ACTIVIDADES DEPORTIVAS</v>
      </c>
      <c r="D66" s="4" t="str">
        <f t="shared" si="0"/>
        <v>1</v>
      </c>
      <c r="E66" s="4" t="str">
        <f t="shared" si="1"/>
        <v>13</v>
      </c>
      <c r="F66" s="13" t="s">
        <v>30</v>
      </c>
      <c r="G66" s="14" t="s">
        <v>31</v>
      </c>
      <c r="H66" s="15">
        <v>18600</v>
      </c>
      <c r="I66" s="15">
        <v>0</v>
      </c>
      <c r="J66" s="15">
        <v>18600</v>
      </c>
      <c r="K66" s="15">
        <v>6683.2</v>
      </c>
      <c r="L66" s="15">
        <v>6683.2</v>
      </c>
    </row>
    <row r="67" spans="1:12">
      <c r="A67" s="13" t="s">
        <v>10</v>
      </c>
      <c r="B67" s="13" t="s">
        <v>83</v>
      </c>
      <c r="C67" s="13" t="str">
        <f>VLOOKUP(B67,'[1]Gastos segundo trimestre'!$B:$C,2,FALSE)</f>
        <v>ACTIVIDADES DEPORTIVAS</v>
      </c>
      <c r="D67" s="4" t="str">
        <f t="shared" si="0"/>
        <v>2</v>
      </c>
      <c r="E67" s="4" t="str">
        <f t="shared" si="1"/>
        <v>21</v>
      </c>
      <c r="F67" s="13" t="s">
        <v>88</v>
      </c>
      <c r="G67" s="14" t="s">
        <v>89</v>
      </c>
      <c r="H67" s="15">
        <v>2500</v>
      </c>
      <c r="I67" s="15">
        <v>0</v>
      </c>
      <c r="J67" s="15">
        <v>2500</v>
      </c>
      <c r="K67" s="15">
        <v>0</v>
      </c>
      <c r="L67" s="15">
        <v>0</v>
      </c>
    </row>
    <row r="68" spans="1:12">
      <c r="A68" s="13" t="s">
        <v>10</v>
      </c>
      <c r="B68" s="13" t="s">
        <v>83</v>
      </c>
      <c r="C68" s="13" t="str">
        <f>VLOOKUP(B68,'[1]Gastos segundo trimestre'!$B:$C,2,FALSE)</f>
        <v>ACTIVIDADES DEPORTIVAS</v>
      </c>
      <c r="D68" s="4" t="str">
        <f t="shared" si="0"/>
        <v>2</v>
      </c>
      <c r="E68" s="4" t="str">
        <f t="shared" si="1"/>
        <v>22</v>
      </c>
      <c r="F68" s="13" t="s">
        <v>90</v>
      </c>
      <c r="G68" s="14" t="s">
        <v>91</v>
      </c>
      <c r="H68" s="15">
        <v>4000</v>
      </c>
      <c r="I68" s="15">
        <v>0</v>
      </c>
      <c r="J68" s="15">
        <v>4000</v>
      </c>
      <c r="K68" s="15">
        <v>495.65</v>
      </c>
      <c r="L68" s="15">
        <v>495.65</v>
      </c>
    </row>
    <row r="69" spans="1:12">
      <c r="A69" s="13" t="s">
        <v>10</v>
      </c>
      <c r="B69" s="13" t="s">
        <v>83</v>
      </c>
      <c r="C69" s="13" t="str">
        <f>VLOOKUP(B69,'[1]Gastos segundo trimestre'!$B:$C,2,FALSE)</f>
        <v>ACTIVIDADES DEPORTIVAS</v>
      </c>
      <c r="D69" s="4" t="str">
        <f t="shared" si="0"/>
        <v>2</v>
      </c>
      <c r="E69" s="4" t="str">
        <f t="shared" si="1"/>
        <v>22</v>
      </c>
      <c r="F69" s="13" t="s">
        <v>44</v>
      </c>
      <c r="G69" s="14" t="s">
        <v>45</v>
      </c>
      <c r="H69" s="15">
        <v>33000</v>
      </c>
      <c r="I69" s="15">
        <v>0</v>
      </c>
      <c r="J69" s="15">
        <v>33000</v>
      </c>
      <c r="K69" s="15">
        <v>22208.98</v>
      </c>
      <c r="L69" s="15">
        <v>22208.98</v>
      </c>
    </row>
    <row r="70" spans="1:12">
      <c r="A70" s="13" t="s">
        <v>10</v>
      </c>
      <c r="B70" s="13" t="s">
        <v>83</v>
      </c>
      <c r="C70" s="13" t="str">
        <f>VLOOKUP(B70,'[1]Gastos segundo trimestre'!$B:$C,2,FALSE)</f>
        <v>ACTIVIDADES DEPORTIVAS</v>
      </c>
      <c r="D70" s="4" t="str">
        <f t="shared" si="0"/>
        <v>2</v>
      </c>
      <c r="E70" s="4" t="str">
        <f t="shared" si="1"/>
        <v>22</v>
      </c>
      <c r="F70" s="13" t="s">
        <v>69</v>
      </c>
      <c r="G70" s="14" t="s">
        <v>70</v>
      </c>
      <c r="H70" s="15">
        <v>66500</v>
      </c>
      <c r="I70" s="15">
        <v>0</v>
      </c>
      <c r="J70" s="15">
        <v>66500</v>
      </c>
      <c r="K70" s="15">
        <v>48236</v>
      </c>
      <c r="L70" s="15">
        <v>48236</v>
      </c>
    </row>
    <row r="71" spans="1:12">
      <c r="A71" s="13" t="s">
        <v>10</v>
      </c>
      <c r="B71" s="13" t="s">
        <v>83</v>
      </c>
      <c r="C71" s="13" t="str">
        <f>VLOOKUP(B71,'[1]Gastos segundo trimestre'!$B:$C,2,FALSE)</f>
        <v>ACTIVIDADES DEPORTIVAS</v>
      </c>
      <c r="D71" s="4" t="str">
        <f t="shared" ref="D71:D132" si="2">LEFT(F71,1)</f>
        <v>2</v>
      </c>
      <c r="E71" s="4" t="str">
        <f t="shared" ref="E71:E132" si="3">LEFT(F71,2)</f>
        <v>22</v>
      </c>
      <c r="F71" s="13" t="s">
        <v>46</v>
      </c>
      <c r="G71" s="14" t="s">
        <v>47</v>
      </c>
      <c r="H71" s="15">
        <v>38500</v>
      </c>
      <c r="I71" s="15">
        <v>0</v>
      </c>
      <c r="J71" s="15">
        <v>38500</v>
      </c>
      <c r="K71" s="15">
        <v>42399.3</v>
      </c>
      <c r="L71" s="15">
        <v>42399.3</v>
      </c>
    </row>
    <row r="72" spans="1:12">
      <c r="A72" s="13" t="s">
        <v>10</v>
      </c>
      <c r="B72" s="13" t="s">
        <v>83</v>
      </c>
      <c r="C72" s="13" t="str">
        <f>VLOOKUP(B72,'[1]Gastos segundo trimestre'!$B:$C,2,FALSE)</f>
        <v>ACTIVIDADES DEPORTIVAS</v>
      </c>
      <c r="D72" s="4" t="str">
        <f t="shared" si="2"/>
        <v>2</v>
      </c>
      <c r="E72" s="4" t="str">
        <f t="shared" si="3"/>
        <v>22</v>
      </c>
      <c r="F72" s="13" t="s">
        <v>48</v>
      </c>
      <c r="G72" s="14" t="s">
        <v>49</v>
      </c>
      <c r="H72" s="15">
        <v>9500</v>
      </c>
      <c r="I72" s="15">
        <v>0</v>
      </c>
      <c r="J72" s="15">
        <v>9500</v>
      </c>
      <c r="K72" s="15">
        <v>5205.45</v>
      </c>
      <c r="L72" s="15">
        <v>5205.45</v>
      </c>
    </row>
    <row r="73" spans="1:12">
      <c r="A73" s="13" t="s">
        <v>10</v>
      </c>
      <c r="B73" s="13" t="s">
        <v>83</v>
      </c>
      <c r="C73" s="13" t="str">
        <f>VLOOKUP(B73,'[1]Gastos segundo trimestre'!$B:$C,2,FALSE)</f>
        <v>ACTIVIDADES DEPORTIVAS</v>
      </c>
      <c r="D73" s="4" t="str">
        <f t="shared" si="2"/>
        <v>2</v>
      </c>
      <c r="E73" s="4" t="str">
        <f t="shared" si="3"/>
        <v>22</v>
      </c>
      <c r="F73" s="13" t="s">
        <v>50</v>
      </c>
      <c r="G73" s="14" t="s">
        <v>51</v>
      </c>
      <c r="H73" s="15">
        <v>1100</v>
      </c>
      <c r="I73" s="15">
        <v>0</v>
      </c>
      <c r="J73" s="15">
        <v>1100</v>
      </c>
      <c r="K73" s="15">
        <v>1151.94</v>
      </c>
      <c r="L73" s="15">
        <v>1151.94</v>
      </c>
    </row>
    <row r="74" spans="1:12">
      <c r="A74" s="13" t="s">
        <v>10</v>
      </c>
      <c r="B74" s="13" t="s">
        <v>83</v>
      </c>
      <c r="C74" s="13" t="str">
        <f>VLOOKUP(B74,'[1]Gastos segundo trimestre'!$B:$C,2,FALSE)</f>
        <v>ACTIVIDADES DEPORTIVAS</v>
      </c>
      <c r="D74" s="4" t="str">
        <f t="shared" si="2"/>
        <v>2</v>
      </c>
      <c r="E74" s="4" t="str">
        <f t="shared" si="3"/>
        <v>22</v>
      </c>
      <c r="F74" s="13" t="s">
        <v>58</v>
      </c>
      <c r="G74" s="14" t="s">
        <v>59</v>
      </c>
      <c r="H74" s="15">
        <v>708000</v>
      </c>
      <c r="I74" s="15">
        <v>120000</v>
      </c>
      <c r="J74" s="15">
        <v>828000</v>
      </c>
      <c r="K74" s="15">
        <v>578614.22</v>
      </c>
      <c r="L74" s="15">
        <v>578450.04</v>
      </c>
    </row>
    <row r="75" spans="1:12">
      <c r="A75" s="13" t="s">
        <v>10</v>
      </c>
      <c r="B75" s="13" t="s">
        <v>83</v>
      </c>
      <c r="C75" s="13" t="str">
        <f>VLOOKUP(B75,'[1]Gastos segundo trimestre'!$B:$C,2,FALSE)</f>
        <v>ACTIVIDADES DEPORTIVAS</v>
      </c>
      <c r="D75" s="4" t="str">
        <f t="shared" si="2"/>
        <v>2</v>
      </c>
      <c r="E75" s="4" t="str">
        <f t="shared" si="3"/>
        <v>23</v>
      </c>
      <c r="F75" s="13" t="s">
        <v>75</v>
      </c>
      <c r="G75" s="14" t="s">
        <v>76</v>
      </c>
      <c r="H75" s="15">
        <v>3000</v>
      </c>
      <c r="I75" s="15">
        <v>0</v>
      </c>
      <c r="J75" s="15">
        <v>3000</v>
      </c>
      <c r="K75" s="15">
        <v>1725.24</v>
      </c>
      <c r="L75" s="15">
        <v>1725.24</v>
      </c>
    </row>
    <row r="76" spans="1:12">
      <c r="A76" s="13" t="s">
        <v>10</v>
      </c>
      <c r="B76" s="13" t="s">
        <v>83</v>
      </c>
      <c r="C76" s="13" t="str">
        <f>VLOOKUP(B76,'[1]Gastos segundo trimestre'!$B:$C,2,FALSE)</f>
        <v>ACTIVIDADES DEPORTIVAS</v>
      </c>
      <c r="D76" s="4" t="str">
        <f t="shared" si="2"/>
        <v>2</v>
      </c>
      <c r="E76" s="4" t="str">
        <f t="shared" si="3"/>
        <v>23</v>
      </c>
      <c r="F76" s="13" t="s">
        <v>77</v>
      </c>
      <c r="G76" s="14" t="s">
        <v>78</v>
      </c>
      <c r="H76" s="15">
        <v>2000</v>
      </c>
      <c r="I76" s="15">
        <v>0</v>
      </c>
      <c r="J76" s="15">
        <v>2000</v>
      </c>
      <c r="K76" s="15">
        <v>495.2</v>
      </c>
      <c r="L76" s="15">
        <v>495.2</v>
      </c>
    </row>
    <row r="77" spans="1:12">
      <c r="A77" s="13" t="s">
        <v>10</v>
      </c>
      <c r="B77" s="13" t="s">
        <v>83</v>
      </c>
      <c r="C77" s="13" t="str">
        <f>VLOOKUP(B77,'[1]Gastos segundo trimestre'!$B:$C,2,FALSE)</f>
        <v>ACTIVIDADES DEPORTIVAS</v>
      </c>
      <c r="D77" s="4" t="str">
        <f t="shared" si="2"/>
        <v>4</v>
      </c>
      <c r="E77" s="4" t="str">
        <f t="shared" si="3"/>
        <v>48</v>
      </c>
      <c r="F77" s="13" t="s">
        <v>81</v>
      </c>
      <c r="G77" s="14" t="s">
        <v>82</v>
      </c>
      <c r="H77" s="15">
        <v>542500</v>
      </c>
      <c r="I77" s="15">
        <v>0</v>
      </c>
      <c r="J77" s="15">
        <v>542500</v>
      </c>
      <c r="K77" s="15">
        <v>388779.25</v>
      </c>
      <c r="L77" s="15">
        <v>388779.25</v>
      </c>
    </row>
    <row r="78" spans="1:12">
      <c r="A78" s="13" t="s">
        <v>10</v>
      </c>
      <c r="B78" s="13" t="s">
        <v>83</v>
      </c>
      <c r="C78" s="13" t="str">
        <f>VLOOKUP(B78,'[1]Gastos segundo trimestre'!$B:$C,2,FALSE)</f>
        <v>ACTIVIDADES DEPORTIVAS</v>
      </c>
      <c r="D78" s="4" t="str">
        <f t="shared" si="2"/>
        <v>4</v>
      </c>
      <c r="E78" s="4" t="str">
        <f t="shared" si="3"/>
        <v>48</v>
      </c>
      <c r="F78" s="13" t="s">
        <v>92</v>
      </c>
      <c r="G78" s="14" t="s">
        <v>93</v>
      </c>
      <c r="H78" s="15">
        <v>280600</v>
      </c>
      <c r="I78" s="15">
        <v>0</v>
      </c>
      <c r="J78" s="15">
        <v>280600</v>
      </c>
      <c r="K78" s="15">
        <v>231060.02</v>
      </c>
      <c r="L78" s="15">
        <v>231060.02</v>
      </c>
    </row>
    <row r="79" spans="1:12">
      <c r="A79" s="13" t="s">
        <v>10</v>
      </c>
      <c r="B79" s="13" t="s">
        <v>94</v>
      </c>
      <c r="C79" s="13" t="str">
        <f>VLOOKUP(B79,'[1]Gastos segundo trimestre'!$B:$C,2,FALSE)</f>
        <v>GESTIÓN DE ACTIVIDADES DEPORTIVAS</v>
      </c>
      <c r="D79" s="4" t="str">
        <f t="shared" si="2"/>
        <v>1</v>
      </c>
      <c r="E79" s="4" t="str">
        <f t="shared" si="3"/>
        <v>12</v>
      </c>
      <c r="F79" s="13" t="s">
        <v>14</v>
      </c>
      <c r="G79" s="14" t="s">
        <v>15</v>
      </c>
      <c r="H79" s="15">
        <v>13300</v>
      </c>
      <c r="I79" s="15">
        <v>0</v>
      </c>
      <c r="J79" s="15">
        <v>13300</v>
      </c>
      <c r="K79" s="15">
        <v>9423.51</v>
      </c>
      <c r="L79" s="15">
        <v>9423.51</v>
      </c>
    </row>
    <row r="80" spans="1:12">
      <c r="A80" s="13" t="s">
        <v>10</v>
      </c>
      <c r="B80" s="13" t="s">
        <v>94</v>
      </c>
      <c r="C80" s="13" t="str">
        <f>VLOOKUP(B80,'[1]Gastos segundo trimestre'!$B:$C,2,FALSE)</f>
        <v>GESTIÓN DE ACTIVIDADES DEPORTIVAS</v>
      </c>
      <c r="D80" s="4" t="str">
        <f t="shared" si="2"/>
        <v>1</v>
      </c>
      <c r="E80" s="4" t="str">
        <f t="shared" si="3"/>
        <v>12</v>
      </c>
      <c r="F80" s="13" t="s">
        <v>16</v>
      </c>
      <c r="G80" s="14" t="s">
        <v>17</v>
      </c>
      <c r="H80" s="15">
        <v>10100</v>
      </c>
      <c r="I80" s="15">
        <v>0</v>
      </c>
      <c r="J80" s="15">
        <v>10100</v>
      </c>
      <c r="K80" s="15">
        <v>7173.6</v>
      </c>
      <c r="L80" s="15">
        <v>7173.6</v>
      </c>
    </row>
    <row r="81" spans="1:12">
      <c r="A81" s="13" t="s">
        <v>10</v>
      </c>
      <c r="B81" s="13" t="s">
        <v>94</v>
      </c>
      <c r="C81" s="13" t="str">
        <f>VLOOKUP(B81,'[1]Gastos segundo trimestre'!$B:$C,2,FALSE)</f>
        <v>GESTIÓN DE ACTIVIDADES DEPORTIVAS</v>
      </c>
      <c r="D81" s="4" t="str">
        <f t="shared" si="2"/>
        <v>1</v>
      </c>
      <c r="E81" s="4" t="str">
        <f t="shared" si="3"/>
        <v>12</v>
      </c>
      <c r="F81" s="13" t="s">
        <v>84</v>
      </c>
      <c r="G81" s="14" t="s">
        <v>85</v>
      </c>
      <c r="H81" s="15">
        <v>17200</v>
      </c>
      <c r="I81" s="15">
        <v>0</v>
      </c>
      <c r="J81" s="15">
        <v>17200</v>
      </c>
      <c r="K81" s="15">
        <v>11569.41</v>
      </c>
      <c r="L81" s="15">
        <v>11569.41</v>
      </c>
    </row>
    <row r="82" spans="1:12">
      <c r="A82" s="13" t="s">
        <v>10</v>
      </c>
      <c r="B82" s="13" t="s">
        <v>94</v>
      </c>
      <c r="C82" s="13" t="str">
        <f>VLOOKUP(B82,'[1]Gastos segundo trimestre'!$B:$C,2,FALSE)</f>
        <v>GESTIÓN DE ACTIVIDADES DEPORTIVAS</v>
      </c>
      <c r="D82" s="4" t="str">
        <f t="shared" si="2"/>
        <v>1</v>
      </c>
      <c r="E82" s="4" t="str">
        <f t="shared" si="3"/>
        <v>12</v>
      </c>
      <c r="F82" s="13" t="s">
        <v>18</v>
      </c>
      <c r="G82" s="14" t="s">
        <v>19</v>
      </c>
      <c r="H82" s="15">
        <v>15300</v>
      </c>
      <c r="I82" s="15">
        <v>0</v>
      </c>
      <c r="J82" s="15">
        <v>15300</v>
      </c>
      <c r="K82" s="15">
        <v>10486.99</v>
      </c>
      <c r="L82" s="15">
        <v>10486.99</v>
      </c>
    </row>
    <row r="83" spans="1:12">
      <c r="A83" s="13" t="s">
        <v>10</v>
      </c>
      <c r="B83" s="13" t="s">
        <v>94</v>
      </c>
      <c r="C83" s="13" t="str">
        <f>VLOOKUP(B83,'[1]Gastos segundo trimestre'!$B:$C,2,FALSE)</f>
        <v>GESTIÓN DE ACTIVIDADES DEPORTIVAS</v>
      </c>
      <c r="D83" s="4" t="str">
        <f t="shared" si="2"/>
        <v>1</v>
      </c>
      <c r="E83" s="4" t="str">
        <f t="shared" si="3"/>
        <v>12</v>
      </c>
      <c r="F83" s="13" t="s">
        <v>20</v>
      </c>
      <c r="G83" s="14" t="s">
        <v>21</v>
      </c>
      <c r="H83" s="15">
        <v>22800</v>
      </c>
      <c r="I83" s="15">
        <v>0</v>
      </c>
      <c r="J83" s="15">
        <v>22800</v>
      </c>
      <c r="K83" s="15">
        <v>15860.03</v>
      </c>
      <c r="L83" s="15">
        <v>15860.03</v>
      </c>
    </row>
    <row r="84" spans="1:12">
      <c r="A84" s="13" t="s">
        <v>10</v>
      </c>
      <c r="B84" s="13" t="s">
        <v>94</v>
      </c>
      <c r="C84" s="13" t="str">
        <f>VLOOKUP(B84,'[1]Gastos segundo trimestre'!$B:$C,2,FALSE)</f>
        <v>GESTIÓN DE ACTIVIDADES DEPORTIVAS</v>
      </c>
      <c r="D84" s="4" t="str">
        <f t="shared" si="2"/>
        <v>1</v>
      </c>
      <c r="E84" s="4" t="str">
        <f t="shared" si="3"/>
        <v>12</v>
      </c>
      <c r="F84" s="13" t="s">
        <v>22</v>
      </c>
      <c r="G84" s="14" t="s">
        <v>23</v>
      </c>
      <c r="H84" s="15">
        <v>55500</v>
      </c>
      <c r="I84" s="15">
        <v>0</v>
      </c>
      <c r="J84" s="15">
        <v>55500</v>
      </c>
      <c r="K84" s="15">
        <v>44738.52</v>
      </c>
      <c r="L84" s="15">
        <v>44738.52</v>
      </c>
    </row>
    <row r="85" spans="1:12">
      <c r="A85" s="13" t="s">
        <v>10</v>
      </c>
      <c r="B85" s="13" t="s">
        <v>94</v>
      </c>
      <c r="C85" s="13" t="str">
        <f>VLOOKUP(B85,'[1]Gastos segundo trimestre'!$B:$C,2,FALSE)</f>
        <v>GESTIÓN DE ACTIVIDADES DEPORTIVAS</v>
      </c>
      <c r="D85" s="4" t="str">
        <f t="shared" si="2"/>
        <v>1</v>
      </c>
      <c r="E85" s="4" t="str">
        <f t="shared" si="3"/>
        <v>12</v>
      </c>
      <c r="F85" s="13" t="s">
        <v>24</v>
      </c>
      <c r="G85" s="14" t="s">
        <v>25</v>
      </c>
      <c r="H85" s="15">
        <v>11200</v>
      </c>
      <c r="I85" s="15">
        <v>0</v>
      </c>
      <c r="J85" s="15">
        <v>11200</v>
      </c>
      <c r="K85" s="15">
        <v>7513.82</v>
      </c>
      <c r="L85" s="15">
        <v>7513.82</v>
      </c>
    </row>
    <row r="86" spans="1:12">
      <c r="A86" s="13" t="s">
        <v>10</v>
      </c>
      <c r="B86" s="13" t="s">
        <v>94</v>
      </c>
      <c r="C86" s="13" t="str">
        <f>VLOOKUP(B86,'[1]Gastos segundo trimestre'!$B:$C,2,FALSE)</f>
        <v>GESTIÓN DE ACTIVIDADES DEPORTIVAS</v>
      </c>
      <c r="D86" s="4" t="str">
        <f t="shared" si="2"/>
        <v>1</v>
      </c>
      <c r="E86" s="4" t="str">
        <f t="shared" si="3"/>
        <v>13</v>
      </c>
      <c r="F86" s="13" t="s">
        <v>26</v>
      </c>
      <c r="G86" s="14" t="s">
        <v>27</v>
      </c>
      <c r="H86" s="15">
        <v>596500</v>
      </c>
      <c r="I86" s="15">
        <v>-20000</v>
      </c>
      <c r="J86" s="15">
        <v>576500</v>
      </c>
      <c r="K86" s="15">
        <v>382168.5</v>
      </c>
      <c r="L86" s="15">
        <v>382168.5</v>
      </c>
    </row>
    <row r="87" spans="1:12">
      <c r="A87" s="13" t="s">
        <v>10</v>
      </c>
      <c r="B87" s="13" t="s">
        <v>94</v>
      </c>
      <c r="C87" s="13" t="str">
        <f>VLOOKUP(B87,'[1]Gastos segundo trimestre'!$B:$C,2,FALSE)</f>
        <v>GESTIÓN DE ACTIVIDADES DEPORTIVAS</v>
      </c>
      <c r="D87" s="4" t="str">
        <f t="shared" si="2"/>
        <v>1</v>
      </c>
      <c r="E87" s="4" t="str">
        <f t="shared" si="3"/>
        <v>13</v>
      </c>
      <c r="F87" s="13" t="s">
        <v>86</v>
      </c>
      <c r="G87" s="14" t="s">
        <v>87</v>
      </c>
      <c r="H87" s="15">
        <v>0</v>
      </c>
      <c r="I87" s="15">
        <v>0</v>
      </c>
      <c r="J87" s="15">
        <v>0</v>
      </c>
      <c r="K87" s="15">
        <v>618.12</v>
      </c>
      <c r="L87" s="15">
        <v>618.12</v>
      </c>
    </row>
    <row r="88" spans="1:12">
      <c r="A88" s="13" t="s">
        <v>10</v>
      </c>
      <c r="B88" s="13" t="s">
        <v>94</v>
      </c>
      <c r="C88" s="13" t="str">
        <f>VLOOKUP(B88,'[1]Gastos segundo trimestre'!$B:$C,2,FALSE)</f>
        <v>GESTIÓN DE ACTIVIDADES DEPORTIVAS</v>
      </c>
      <c r="D88" s="4" t="str">
        <f t="shared" si="2"/>
        <v>1</v>
      </c>
      <c r="E88" s="4" t="str">
        <f t="shared" si="3"/>
        <v>13</v>
      </c>
      <c r="F88" s="13" t="s">
        <v>28</v>
      </c>
      <c r="G88" s="14" t="s">
        <v>29</v>
      </c>
      <c r="H88" s="15">
        <v>539000</v>
      </c>
      <c r="I88" s="15">
        <v>-25000</v>
      </c>
      <c r="J88" s="15">
        <v>514000</v>
      </c>
      <c r="K88" s="15">
        <v>396530.03</v>
      </c>
      <c r="L88" s="15">
        <v>396530.03</v>
      </c>
    </row>
    <row r="89" spans="1:12">
      <c r="A89" s="13" t="s">
        <v>10</v>
      </c>
      <c r="B89" s="13" t="s">
        <v>94</v>
      </c>
      <c r="C89" s="13" t="str">
        <f>VLOOKUP(B89,'[1]Gastos segundo trimestre'!$B:$C,2,FALSE)</f>
        <v>GESTIÓN DE ACTIVIDADES DEPORTIVAS</v>
      </c>
      <c r="D89" s="4" t="str">
        <f t="shared" si="2"/>
        <v>1</v>
      </c>
      <c r="E89" s="4" t="str">
        <f t="shared" si="3"/>
        <v>13</v>
      </c>
      <c r="F89" s="13" t="s">
        <v>30</v>
      </c>
      <c r="G89" s="14" t="s">
        <v>31</v>
      </c>
      <c r="H89" s="15">
        <v>32000</v>
      </c>
      <c r="I89" s="15">
        <v>0</v>
      </c>
      <c r="J89" s="15">
        <v>32000</v>
      </c>
      <c r="K89" s="15">
        <v>15114.35</v>
      </c>
      <c r="L89" s="15">
        <v>15114.35</v>
      </c>
    </row>
    <row r="90" spans="1:12">
      <c r="A90" s="13" t="s">
        <v>10</v>
      </c>
      <c r="B90" s="13" t="s">
        <v>94</v>
      </c>
      <c r="C90" s="13" t="str">
        <f>VLOOKUP(B90,'[1]Gastos segundo trimestre'!$B:$C,2,FALSE)</f>
        <v>GESTIÓN DE ACTIVIDADES DEPORTIVAS</v>
      </c>
      <c r="D90" s="4" t="str">
        <f t="shared" si="2"/>
        <v>2</v>
      </c>
      <c r="E90" s="4" t="str">
        <f t="shared" si="3"/>
        <v>20</v>
      </c>
      <c r="F90" s="13" t="s">
        <v>95</v>
      </c>
      <c r="G90" s="14" t="s">
        <v>96</v>
      </c>
      <c r="H90" s="15">
        <v>6500</v>
      </c>
      <c r="I90" s="15">
        <v>0</v>
      </c>
      <c r="J90" s="15">
        <v>6500</v>
      </c>
      <c r="K90" s="15">
        <v>1379.4</v>
      </c>
      <c r="L90" s="15">
        <v>1379.4</v>
      </c>
    </row>
    <row r="91" spans="1:12">
      <c r="A91" s="13" t="s">
        <v>10</v>
      </c>
      <c r="B91" s="13" t="s">
        <v>94</v>
      </c>
      <c r="C91" s="13" t="str">
        <f>VLOOKUP(B91,'[1]Gastos segundo trimestre'!$B:$C,2,FALSE)</f>
        <v>GESTIÓN DE ACTIVIDADES DEPORTIVAS</v>
      </c>
      <c r="D91" s="4" t="str">
        <f t="shared" si="2"/>
        <v>2</v>
      </c>
      <c r="E91" s="4" t="str">
        <f t="shared" si="3"/>
        <v>21</v>
      </c>
      <c r="F91" s="13" t="s">
        <v>88</v>
      </c>
      <c r="G91" s="14" t="s">
        <v>89</v>
      </c>
      <c r="H91" s="15">
        <v>17000</v>
      </c>
      <c r="I91" s="15">
        <v>0</v>
      </c>
      <c r="J91" s="15">
        <v>17000</v>
      </c>
      <c r="K91" s="15">
        <v>24613.67</v>
      </c>
      <c r="L91" s="15">
        <v>24613.67</v>
      </c>
    </row>
    <row r="92" spans="1:12">
      <c r="A92" s="13" t="s">
        <v>10</v>
      </c>
      <c r="B92" s="13" t="s">
        <v>94</v>
      </c>
      <c r="C92" s="13" t="str">
        <f>VLOOKUP(B92,'[1]Gastos segundo trimestre'!$B:$C,2,FALSE)</f>
        <v>GESTIÓN DE ACTIVIDADES DEPORTIVAS</v>
      </c>
      <c r="D92" s="4" t="str">
        <f t="shared" si="2"/>
        <v>2</v>
      </c>
      <c r="E92" s="4" t="str">
        <f t="shared" si="3"/>
        <v>22</v>
      </c>
      <c r="F92" s="13" t="s">
        <v>90</v>
      </c>
      <c r="G92" s="14" t="s">
        <v>91</v>
      </c>
      <c r="H92" s="15">
        <v>9500</v>
      </c>
      <c r="I92" s="15">
        <v>0</v>
      </c>
      <c r="J92" s="15">
        <v>9500</v>
      </c>
      <c r="K92" s="15">
        <v>8617.56</v>
      </c>
      <c r="L92" s="15">
        <v>8617.56</v>
      </c>
    </row>
    <row r="93" spans="1:12">
      <c r="A93" s="13" t="s">
        <v>10</v>
      </c>
      <c r="B93" s="13" t="s">
        <v>94</v>
      </c>
      <c r="C93" s="13" t="str">
        <f>VLOOKUP(B93,'[1]Gastos segundo trimestre'!$B:$C,2,FALSE)</f>
        <v>GESTIÓN DE ACTIVIDADES DEPORTIVAS</v>
      </c>
      <c r="D93" s="4" t="str">
        <f t="shared" si="2"/>
        <v>2</v>
      </c>
      <c r="E93" s="4" t="str">
        <f t="shared" si="3"/>
        <v>22</v>
      </c>
      <c r="F93" s="13" t="s">
        <v>97</v>
      </c>
      <c r="G93" s="14" t="s">
        <v>98</v>
      </c>
      <c r="H93" s="15">
        <v>3100</v>
      </c>
      <c r="I93" s="15">
        <v>0</v>
      </c>
      <c r="J93" s="15">
        <v>3100</v>
      </c>
      <c r="K93" s="15">
        <v>507.55</v>
      </c>
      <c r="L93" s="15">
        <v>507.55</v>
      </c>
    </row>
    <row r="94" spans="1:12">
      <c r="A94" s="13" t="s">
        <v>10</v>
      </c>
      <c r="B94" s="13" t="s">
        <v>94</v>
      </c>
      <c r="C94" s="13" t="str">
        <f>VLOOKUP(B94,'[1]Gastos segundo trimestre'!$B:$C,2,FALSE)</f>
        <v>GESTIÓN DE ACTIVIDADES DEPORTIVAS</v>
      </c>
      <c r="D94" s="4" t="str">
        <f t="shared" si="2"/>
        <v>2</v>
      </c>
      <c r="E94" s="4" t="str">
        <f t="shared" si="3"/>
        <v>22</v>
      </c>
      <c r="F94" s="13" t="s">
        <v>44</v>
      </c>
      <c r="G94" s="14" t="s">
        <v>45</v>
      </c>
      <c r="H94" s="15">
        <v>28600</v>
      </c>
      <c r="I94" s="15">
        <v>0</v>
      </c>
      <c r="J94" s="15">
        <v>28600</v>
      </c>
      <c r="K94" s="15">
        <v>26747.85</v>
      </c>
      <c r="L94" s="15">
        <v>26747.85</v>
      </c>
    </row>
    <row r="95" spans="1:12">
      <c r="A95" s="13" t="s">
        <v>10</v>
      </c>
      <c r="B95" s="13" t="s">
        <v>94</v>
      </c>
      <c r="C95" s="13" t="str">
        <f>VLOOKUP(B95,'[1]Gastos segundo trimestre'!$B:$C,2,FALSE)</f>
        <v>GESTIÓN DE ACTIVIDADES DEPORTIVAS</v>
      </c>
      <c r="D95" s="4" t="str">
        <f t="shared" si="2"/>
        <v>2</v>
      </c>
      <c r="E95" s="4" t="str">
        <f t="shared" si="3"/>
        <v>22</v>
      </c>
      <c r="F95" s="13" t="s">
        <v>99</v>
      </c>
      <c r="G95" s="14" t="s">
        <v>100</v>
      </c>
      <c r="H95" s="15">
        <v>20000</v>
      </c>
      <c r="I95" s="15">
        <v>0</v>
      </c>
      <c r="J95" s="15">
        <v>20000</v>
      </c>
      <c r="K95" s="15">
        <v>11579.38</v>
      </c>
      <c r="L95" s="15">
        <v>11579.38</v>
      </c>
    </row>
    <row r="96" spans="1:12">
      <c r="A96" s="13" t="s">
        <v>10</v>
      </c>
      <c r="B96" s="13" t="s">
        <v>94</v>
      </c>
      <c r="C96" s="13" t="str">
        <f>VLOOKUP(B96,'[1]Gastos segundo trimestre'!$B:$C,2,FALSE)</f>
        <v>GESTIÓN DE ACTIVIDADES DEPORTIVAS</v>
      </c>
      <c r="D96" s="4" t="str">
        <f t="shared" si="2"/>
        <v>2</v>
      </c>
      <c r="E96" s="4" t="str">
        <f t="shared" si="3"/>
        <v>22</v>
      </c>
      <c r="F96" s="13" t="s">
        <v>101</v>
      </c>
      <c r="G96" s="14" t="s">
        <v>102</v>
      </c>
      <c r="H96" s="15">
        <v>15000</v>
      </c>
      <c r="I96" s="15">
        <v>0</v>
      </c>
      <c r="J96" s="15">
        <v>15000</v>
      </c>
      <c r="K96" s="15">
        <v>4867.67</v>
      </c>
      <c r="L96" s="15">
        <v>4867.67</v>
      </c>
    </row>
    <row r="97" spans="1:12">
      <c r="A97" s="13" t="s">
        <v>10</v>
      </c>
      <c r="B97" s="13" t="s">
        <v>94</v>
      </c>
      <c r="C97" s="13" t="str">
        <f>VLOOKUP(B97,'[1]Gastos segundo trimestre'!$B:$C,2,FALSE)</f>
        <v>GESTIÓN DE ACTIVIDADES DEPORTIVAS</v>
      </c>
      <c r="D97" s="4" t="str">
        <f t="shared" si="2"/>
        <v>2</v>
      </c>
      <c r="E97" s="4" t="str">
        <f t="shared" si="3"/>
        <v>22</v>
      </c>
      <c r="F97" s="13" t="s">
        <v>69</v>
      </c>
      <c r="G97" s="14" t="s">
        <v>70</v>
      </c>
      <c r="H97" s="15">
        <v>3000</v>
      </c>
      <c r="I97" s="15">
        <v>0</v>
      </c>
      <c r="J97" s="15">
        <v>3000</v>
      </c>
      <c r="K97" s="15">
        <v>2824.14</v>
      </c>
      <c r="L97" s="15">
        <v>2824.14</v>
      </c>
    </row>
    <row r="98" spans="1:12">
      <c r="A98" s="13" t="s">
        <v>10</v>
      </c>
      <c r="B98" s="13" t="s">
        <v>94</v>
      </c>
      <c r="C98" s="13" t="str">
        <f>VLOOKUP(B98,'[1]Gastos segundo trimestre'!$B:$C,2,FALSE)</f>
        <v>GESTIÓN DE ACTIVIDADES DEPORTIVAS</v>
      </c>
      <c r="D98" s="4" t="str">
        <f t="shared" si="2"/>
        <v>2</v>
      </c>
      <c r="E98" s="4" t="str">
        <f t="shared" si="3"/>
        <v>22</v>
      </c>
      <c r="F98" s="13" t="s">
        <v>50</v>
      </c>
      <c r="G98" s="14" t="s">
        <v>51</v>
      </c>
      <c r="H98" s="15">
        <v>1600</v>
      </c>
      <c r="I98" s="15">
        <v>0</v>
      </c>
      <c r="J98" s="15">
        <v>1600</v>
      </c>
      <c r="K98" s="15">
        <v>336</v>
      </c>
      <c r="L98" s="15">
        <v>336</v>
      </c>
    </row>
    <row r="99" spans="1:12">
      <c r="A99" s="13" t="s">
        <v>10</v>
      </c>
      <c r="B99" s="13" t="s">
        <v>94</v>
      </c>
      <c r="C99" s="13" t="str">
        <f>VLOOKUP(B99,'[1]Gastos segundo trimestre'!$B:$C,2,FALSE)</f>
        <v>GESTIÓN DE ACTIVIDADES DEPORTIVAS</v>
      </c>
      <c r="D99" s="4" t="str">
        <f t="shared" si="2"/>
        <v>2</v>
      </c>
      <c r="E99" s="4" t="str">
        <f t="shared" si="3"/>
        <v>22</v>
      </c>
      <c r="F99" s="13" t="s">
        <v>54</v>
      </c>
      <c r="G99" s="14" t="s">
        <v>55</v>
      </c>
      <c r="H99" s="15">
        <v>415000</v>
      </c>
      <c r="I99" s="15">
        <v>0</v>
      </c>
      <c r="J99" s="15">
        <v>415000</v>
      </c>
      <c r="K99" s="15">
        <v>228702.89</v>
      </c>
      <c r="L99" s="15">
        <v>228702.89</v>
      </c>
    </row>
    <row r="100" spans="1:12">
      <c r="A100" s="13" t="s">
        <v>10</v>
      </c>
      <c r="B100" s="13" t="s">
        <v>94</v>
      </c>
      <c r="C100" s="13" t="str">
        <f>VLOOKUP(B100,'[1]Gastos segundo trimestre'!$B:$C,2,FALSE)</f>
        <v>GESTIÓN DE ACTIVIDADES DEPORTIVAS</v>
      </c>
      <c r="D100" s="4" t="str">
        <f t="shared" si="2"/>
        <v>2</v>
      </c>
      <c r="E100" s="4" t="str">
        <f t="shared" si="3"/>
        <v>22</v>
      </c>
      <c r="F100" s="13" t="s">
        <v>73</v>
      </c>
      <c r="G100" s="14" t="s">
        <v>74</v>
      </c>
      <c r="H100" s="15">
        <v>1612500</v>
      </c>
      <c r="I100" s="15">
        <v>0</v>
      </c>
      <c r="J100" s="15">
        <v>1612500</v>
      </c>
      <c r="K100" s="15">
        <v>786298.1</v>
      </c>
      <c r="L100" s="15">
        <v>786298.1</v>
      </c>
    </row>
    <row r="101" spans="1:12">
      <c r="A101" s="13" t="s">
        <v>10</v>
      </c>
      <c r="B101" s="13" t="s">
        <v>94</v>
      </c>
      <c r="C101" s="13" t="str">
        <f>VLOOKUP(B101,'[1]Gastos segundo trimestre'!$B:$C,2,FALSE)</f>
        <v>GESTIÓN DE ACTIVIDADES DEPORTIVAS</v>
      </c>
      <c r="D101" s="4" t="str">
        <f t="shared" si="2"/>
        <v>2</v>
      </c>
      <c r="E101" s="4" t="str">
        <f t="shared" si="3"/>
        <v>22</v>
      </c>
      <c r="F101" s="13" t="s">
        <v>58</v>
      </c>
      <c r="G101" s="14" t="s">
        <v>59</v>
      </c>
      <c r="H101" s="15">
        <v>670000</v>
      </c>
      <c r="I101" s="15">
        <v>0</v>
      </c>
      <c r="J101" s="15">
        <v>670000</v>
      </c>
      <c r="K101" s="15">
        <v>224354.44</v>
      </c>
      <c r="L101" s="15">
        <v>224354.44</v>
      </c>
    </row>
    <row r="102" spans="1:12">
      <c r="A102" s="13" t="s">
        <v>10</v>
      </c>
      <c r="B102" s="13" t="s">
        <v>94</v>
      </c>
      <c r="C102" s="13" t="str">
        <f>VLOOKUP(B102,'[1]Gastos segundo trimestre'!$B:$C,2,FALSE)</f>
        <v>GESTIÓN DE ACTIVIDADES DEPORTIVAS</v>
      </c>
      <c r="D102" s="4" t="str">
        <f t="shared" si="2"/>
        <v>4</v>
      </c>
      <c r="E102" s="4" t="str">
        <f t="shared" si="3"/>
        <v>48</v>
      </c>
      <c r="F102" s="13" t="s">
        <v>81</v>
      </c>
      <c r="G102" s="14" t="s">
        <v>82</v>
      </c>
      <c r="H102" s="15">
        <v>31600</v>
      </c>
      <c r="I102" s="15">
        <v>0</v>
      </c>
      <c r="J102" s="15">
        <v>31600</v>
      </c>
      <c r="K102" s="15">
        <v>17029</v>
      </c>
      <c r="L102" s="15">
        <v>17029</v>
      </c>
    </row>
    <row r="103" spans="1:12">
      <c r="A103" s="13" t="s">
        <v>10</v>
      </c>
      <c r="B103" s="13" t="s">
        <v>103</v>
      </c>
      <c r="C103" s="13" t="str">
        <f>VLOOKUP(B103,'[1]Gastos segundo trimestre'!$B:$C,2,FALSE)</f>
        <v>MANTENIMIENTO DE INFRAESTRUCTURAS DEPORTIVAS</v>
      </c>
      <c r="D103" s="4" t="str">
        <f t="shared" si="2"/>
        <v>1</v>
      </c>
      <c r="E103" s="4" t="str">
        <f t="shared" si="3"/>
        <v>12</v>
      </c>
      <c r="F103" s="13" t="s">
        <v>14</v>
      </c>
      <c r="G103" s="14" t="s">
        <v>15</v>
      </c>
      <c r="H103" s="15">
        <v>26400</v>
      </c>
      <c r="I103" s="15">
        <v>0</v>
      </c>
      <c r="J103" s="15">
        <v>26400</v>
      </c>
      <c r="K103" s="15">
        <v>9423.51</v>
      </c>
      <c r="L103" s="15">
        <v>9423.51</v>
      </c>
    </row>
    <row r="104" spans="1:12">
      <c r="A104" s="13" t="s">
        <v>10</v>
      </c>
      <c r="B104" s="13" t="s">
        <v>103</v>
      </c>
      <c r="C104" s="13" t="str">
        <f>VLOOKUP(B104,'[1]Gastos segundo trimestre'!$B:$C,2,FALSE)</f>
        <v>MANTENIMIENTO DE INFRAESTRUCTURAS DEPORTIVAS</v>
      </c>
      <c r="D104" s="4" t="str">
        <f t="shared" si="2"/>
        <v>1</v>
      </c>
      <c r="E104" s="4" t="str">
        <f t="shared" si="3"/>
        <v>12</v>
      </c>
      <c r="F104" s="13" t="s">
        <v>16</v>
      </c>
      <c r="G104" s="14" t="s">
        <v>17</v>
      </c>
      <c r="H104" s="15">
        <v>10200</v>
      </c>
      <c r="I104" s="15">
        <v>0</v>
      </c>
      <c r="J104" s="15">
        <v>10200</v>
      </c>
      <c r="K104" s="15">
        <v>7173.6</v>
      </c>
      <c r="L104" s="15">
        <v>7173.6</v>
      </c>
    </row>
    <row r="105" spans="1:12">
      <c r="A105" s="13" t="s">
        <v>10</v>
      </c>
      <c r="B105" s="13" t="s">
        <v>103</v>
      </c>
      <c r="C105" s="13" t="str">
        <f>VLOOKUP(B105,'[1]Gastos segundo trimestre'!$B:$C,2,FALSE)</f>
        <v>MANTENIMIENTO DE INFRAESTRUCTURAS DEPORTIVAS</v>
      </c>
      <c r="D105" s="4" t="str">
        <f t="shared" si="2"/>
        <v>1</v>
      </c>
      <c r="E105" s="4" t="str">
        <f t="shared" si="3"/>
        <v>12</v>
      </c>
      <c r="F105" s="13" t="s">
        <v>18</v>
      </c>
      <c r="G105" s="14" t="s">
        <v>19</v>
      </c>
      <c r="H105" s="15">
        <v>11900</v>
      </c>
      <c r="I105" s="15">
        <v>0</v>
      </c>
      <c r="J105" s="15">
        <v>11900</v>
      </c>
      <c r="K105" s="15">
        <v>5381.67</v>
      </c>
      <c r="L105" s="15">
        <v>5381.67</v>
      </c>
    </row>
    <row r="106" spans="1:12">
      <c r="A106" s="13" t="s">
        <v>10</v>
      </c>
      <c r="B106" s="13" t="s">
        <v>103</v>
      </c>
      <c r="C106" s="13" t="str">
        <f>VLOOKUP(B106,'[1]Gastos segundo trimestre'!$B:$C,2,FALSE)</f>
        <v>MANTENIMIENTO DE INFRAESTRUCTURAS DEPORTIVAS</v>
      </c>
      <c r="D106" s="4" t="str">
        <f t="shared" si="2"/>
        <v>1</v>
      </c>
      <c r="E106" s="4" t="str">
        <f t="shared" si="3"/>
        <v>12</v>
      </c>
      <c r="F106" s="13" t="s">
        <v>20</v>
      </c>
      <c r="G106" s="14" t="s">
        <v>21</v>
      </c>
      <c r="H106" s="15">
        <v>20200</v>
      </c>
      <c r="I106" s="15">
        <v>0</v>
      </c>
      <c r="J106" s="15">
        <v>20200</v>
      </c>
      <c r="K106" s="15">
        <v>9227.52</v>
      </c>
      <c r="L106" s="15">
        <v>9227.52</v>
      </c>
    </row>
    <row r="107" spans="1:12">
      <c r="A107" s="13" t="s">
        <v>10</v>
      </c>
      <c r="B107" s="13" t="s">
        <v>103</v>
      </c>
      <c r="C107" s="13" t="str">
        <f>VLOOKUP(B107,'[1]Gastos segundo trimestre'!$B:$C,2,FALSE)</f>
        <v>MANTENIMIENTO DE INFRAESTRUCTURAS DEPORTIVAS</v>
      </c>
      <c r="D107" s="4" t="str">
        <f t="shared" si="2"/>
        <v>1</v>
      </c>
      <c r="E107" s="4" t="str">
        <f t="shared" si="3"/>
        <v>12</v>
      </c>
      <c r="F107" s="13" t="s">
        <v>22</v>
      </c>
      <c r="G107" s="14" t="s">
        <v>23</v>
      </c>
      <c r="H107" s="15">
        <v>55700</v>
      </c>
      <c r="I107" s="15">
        <v>0</v>
      </c>
      <c r="J107" s="15">
        <v>55700</v>
      </c>
      <c r="K107" s="15">
        <v>32471.83</v>
      </c>
      <c r="L107" s="15">
        <v>32471.83</v>
      </c>
    </row>
    <row r="108" spans="1:12">
      <c r="A108" s="13" t="s">
        <v>10</v>
      </c>
      <c r="B108" s="13" t="s">
        <v>103</v>
      </c>
      <c r="C108" s="13" t="str">
        <f>VLOOKUP(B108,'[1]Gastos segundo trimestre'!$B:$C,2,FALSE)</f>
        <v>MANTENIMIENTO DE INFRAESTRUCTURAS DEPORTIVAS</v>
      </c>
      <c r="D108" s="4" t="str">
        <f t="shared" si="2"/>
        <v>1</v>
      </c>
      <c r="E108" s="4" t="str">
        <f t="shared" si="3"/>
        <v>12</v>
      </c>
      <c r="F108" s="13" t="s">
        <v>24</v>
      </c>
      <c r="G108" s="14" t="s">
        <v>25</v>
      </c>
      <c r="H108" s="15">
        <v>5400</v>
      </c>
      <c r="I108" s="15">
        <v>0</v>
      </c>
      <c r="J108" s="15">
        <v>5400</v>
      </c>
      <c r="K108" s="15">
        <v>2340.15</v>
      </c>
      <c r="L108" s="15">
        <v>2340.15</v>
      </c>
    </row>
    <row r="109" spans="1:12">
      <c r="A109" s="13" t="s">
        <v>10</v>
      </c>
      <c r="B109" s="13" t="s">
        <v>103</v>
      </c>
      <c r="C109" s="13" t="str">
        <f>VLOOKUP(B109,'[1]Gastos segundo trimestre'!$B:$C,2,FALSE)</f>
        <v>MANTENIMIENTO DE INFRAESTRUCTURAS DEPORTIVAS</v>
      </c>
      <c r="D109" s="4" t="str">
        <f t="shared" si="2"/>
        <v>1</v>
      </c>
      <c r="E109" s="4" t="str">
        <f t="shared" si="3"/>
        <v>13</v>
      </c>
      <c r="F109" s="13" t="s">
        <v>26</v>
      </c>
      <c r="G109" s="14" t="s">
        <v>27</v>
      </c>
      <c r="H109" s="15">
        <v>200500</v>
      </c>
      <c r="I109" s="15">
        <v>-35000</v>
      </c>
      <c r="J109" s="15">
        <v>165500</v>
      </c>
      <c r="K109" s="15">
        <v>107907.08</v>
      </c>
      <c r="L109" s="15">
        <v>107907.08</v>
      </c>
    </row>
    <row r="110" spans="1:12">
      <c r="A110" s="13" t="s">
        <v>10</v>
      </c>
      <c r="B110" s="13" t="s">
        <v>103</v>
      </c>
      <c r="C110" s="13" t="str">
        <f>VLOOKUP(B110,'[1]Gastos segundo trimestre'!$B:$C,2,FALSE)</f>
        <v>MANTENIMIENTO DE INFRAESTRUCTURAS DEPORTIVAS</v>
      </c>
      <c r="D110" s="4" t="str">
        <f t="shared" si="2"/>
        <v>1</v>
      </c>
      <c r="E110" s="4" t="str">
        <f t="shared" si="3"/>
        <v>13</v>
      </c>
      <c r="F110" s="13" t="s">
        <v>86</v>
      </c>
      <c r="G110" s="14" t="s">
        <v>87</v>
      </c>
      <c r="H110" s="15">
        <v>0</v>
      </c>
      <c r="I110" s="15">
        <v>0</v>
      </c>
      <c r="J110" s="15">
        <v>0</v>
      </c>
      <c r="K110" s="15">
        <v>0</v>
      </c>
      <c r="L110" s="15">
        <v>0</v>
      </c>
    </row>
    <row r="111" spans="1:12">
      <c r="A111" s="13" t="s">
        <v>10</v>
      </c>
      <c r="B111" s="13" t="s">
        <v>103</v>
      </c>
      <c r="C111" s="13" t="str">
        <f>VLOOKUP(B111,'[1]Gastos segundo trimestre'!$B:$C,2,FALSE)</f>
        <v>MANTENIMIENTO DE INFRAESTRUCTURAS DEPORTIVAS</v>
      </c>
      <c r="D111" s="4" t="str">
        <f t="shared" si="2"/>
        <v>1</v>
      </c>
      <c r="E111" s="4" t="str">
        <f t="shared" si="3"/>
        <v>13</v>
      </c>
      <c r="F111" s="13" t="s">
        <v>28</v>
      </c>
      <c r="G111" s="14" t="s">
        <v>29</v>
      </c>
      <c r="H111" s="15">
        <v>197100</v>
      </c>
      <c r="I111" s="15">
        <v>-25000</v>
      </c>
      <c r="J111" s="15">
        <v>172100</v>
      </c>
      <c r="K111" s="15">
        <v>117261.71</v>
      </c>
      <c r="L111" s="15">
        <v>117261.71</v>
      </c>
    </row>
    <row r="112" spans="1:12">
      <c r="A112" s="13" t="s">
        <v>10</v>
      </c>
      <c r="B112" s="13" t="s">
        <v>103</v>
      </c>
      <c r="C112" s="13" t="str">
        <f>VLOOKUP(B112,'[1]Gastos segundo trimestre'!$B:$C,2,FALSE)</f>
        <v>MANTENIMIENTO DE INFRAESTRUCTURAS DEPORTIVAS</v>
      </c>
      <c r="D112" s="4" t="str">
        <f t="shared" si="2"/>
        <v>2</v>
      </c>
      <c r="E112" s="4" t="str">
        <f t="shared" si="3"/>
        <v>20</v>
      </c>
      <c r="F112" s="13" t="s">
        <v>95</v>
      </c>
      <c r="G112" s="14" t="s">
        <v>96</v>
      </c>
      <c r="H112" s="15">
        <v>25000</v>
      </c>
      <c r="I112" s="15">
        <v>0</v>
      </c>
      <c r="J112" s="15">
        <v>25000</v>
      </c>
      <c r="K112" s="15">
        <v>21650.17</v>
      </c>
      <c r="L112" s="15">
        <v>21650.17</v>
      </c>
    </row>
    <row r="113" spans="1:12">
      <c r="A113" s="13" t="s">
        <v>10</v>
      </c>
      <c r="B113" s="13" t="s">
        <v>103</v>
      </c>
      <c r="C113" s="13" t="str">
        <f>VLOOKUP(B113,'[1]Gastos segundo trimestre'!$B:$C,2,FALSE)</f>
        <v>MANTENIMIENTO DE INFRAESTRUCTURAS DEPORTIVAS</v>
      </c>
      <c r="D113" s="4" t="str">
        <f t="shared" si="2"/>
        <v>2</v>
      </c>
      <c r="E113" s="4" t="str">
        <f t="shared" si="3"/>
        <v>20</v>
      </c>
      <c r="F113" s="13" t="s">
        <v>104</v>
      </c>
      <c r="G113" s="14" t="s">
        <v>105</v>
      </c>
      <c r="H113" s="15">
        <v>3500</v>
      </c>
      <c r="I113" s="15">
        <v>0</v>
      </c>
      <c r="J113" s="15">
        <v>3500</v>
      </c>
      <c r="K113" s="15">
        <v>0</v>
      </c>
      <c r="L113" s="15">
        <v>0</v>
      </c>
    </row>
    <row r="114" spans="1:12">
      <c r="A114" s="13" t="s">
        <v>10</v>
      </c>
      <c r="B114" s="13" t="s">
        <v>103</v>
      </c>
      <c r="C114" s="13" t="str">
        <f>VLOOKUP(B114,'[1]Gastos segundo trimestre'!$B:$C,2,FALSE)</f>
        <v>MANTENIMIENTO DE INFRAESTRUCTURAS DEPORTIVAS</v>
      </c>
      <c r="D114" s="4" t="str">
        <f t="shared" si="2"/>
        <v>2</v>
      </c>
      <c r="E114" s="4" t="str">
        <f t="shared" si="3"/>
        <v>21</v>
      </c>
      <c r="F114" s="13" t="s">
        <v>106</v>
      </c>
      <c r="G114" s="14" t="s">
        <v>107</v>
      </c>
      <c r="H114" s="15">
        <v>109600</v>
      </c>
      <c r="I114" s="15">
        <v>0</v>
      </c>
      <c r="J114" s="15">
        <v>109600</v>
      </c>
      <c r="K114" s="15">
        <v>76993.5</v>
      </c>
      <c r="L114" s="15">
        <v>76993.5</v>
      </c>
    </row>
    <row r="115" spans="1:12">
      <c r="A115" s="13" t="s">
        <v>10</v>
      </c>
      <c r="B115" s="13" t="s">
        <v>103</v>
      </c>
      <c r="C115" s="13" t="str">
        <f>VLOOKUP(B115,'[1]Gastos segundo trimestre'!$B:$C,2,FALSE)</f>
        <v>MANTENIMIENTO DE INFRAESTRUCTURAS DEPORTIVAS</v>
      </c>
      <c r="D115" s="4" t="str">
        <f t="shared" si="2"/>
        <v>2</v>
      </c>
      <c r="E115" s="4" t="str">
        <f t="shared" si="3"/>
        <v>21</v>
      </c>
      <c r="F115" s="13" t="s">
        <v>88</v>
      </c>
      <c r="G115" s="14" t="s">
        <v>89</v>
      </c>
      <c r="H115" s="15">
        <v>92500</v>
      </c>
      <c r="I115" s="15">
        <v>0</v>
      </c>
      <c r="J115" s="15">
        <v>92500</v>
      </c>
      <c r="K115" s="15">
        <v>55088.69</v>
      </c>
      <c r="L115" s="15">
        <v>55088.69</v>
      </c>
    </row>
    <row r="116" spans="1:12">
      <c r="A116" s="13" t="s">
        <v>10</v>
      </c>
      <c r="B116" s="13" t="s">
        <v>103</v>
      </c>
      <c r="C116" s="13" t="str">
        <f>VLOOKUP(B116,'[1]Gastos segundo trimestre'!$B:$C,2,FALSE)</f>
        <v>MANTENIMIENTO DE INFRAESTRUCTURAS DEPORTIVAS</v>
      </c>
      <c r="D116" s="4" t="str">
        <f t="shared" si="2"/>
        <v>2</v>
      </c>
      <c r="E116" s="4" t="str">
        <f t="shared" si="3"/>
        <v>21</v>
      </c>
      <c r="F116" s="13" t="s">
        <v>108</v>
      </c>
      <c r="G116" s="14" t="s">
        <v>109</v>
      </c>
      <c r="H116" s="15">
        <v>4000</v>
      </c>
      <c r="I116" s="15">
        <v>0</v>
      </c>
      <c r="J116" s="15">
        <v>4000</v>
      </c>
      <c r="K116" s="15">
        <v>4113.46</v>
      </c>
      <c r="L116" s="15">
        <v>4113.46</v>
      </c>
    </row>
    <row r="117" spans="1:12">
      <c r="A117" s="13" t="s">
        <v>10</v>
      </c>
      <c r="B117" s="13" t="s">
        <v>103</v>
      </c>
      <c r="C117" s="13" t="str">
        <f>VLOOKUP(B117,'[1]Gastos segundo trimestre'!$B:$C,2,FALSE)</f>
        <v>MANTENIMIENTO DE INFRAESTRUCTURAS DEPORTIVAS</v>
      </c>
      <c r="D117" s="4" t="str">
        <f t="shared" si="2"/>
        <v>2</v>
      </c>
      <c r="E117" s="4" t="str">
        <f t="shared" si="3"/>
        <v>22</v>
      </c>
      <c r="F117" s="13" t="s">
        <v>110</v>
      </c>
      <c r="G117" s="14" t="s">
        <v>111</v>
      </c>
      <c r="H117" s="15">
        <v>611775</v>
      </c>
      <c r="I117" s="15">
        <v>0</v>
      </c>
      <c r="J117" s="15">
        <v>611775</v>
      </c>
      <c r="K117" s="15">
        <v>403593.53</v>
      </c>
      <c r="L117" s="15">
        <v>403593.53</v>
      </c>
    </row>
    <row r="118" spans="1:12">
      <c r="A118" s="13" t="s">
        <v>10</v>
      </c>
      <c r="B118" s="13" t="s">
        <v>103</v>
      </c>
      <c r="C118" s="13" t="str">
        <f>VLOOKUP(B118,'[1]Gastos segundo trimestre'!$B:$C,2,FALSE)</f>
        <v>MANTENIMIENTO DE INFRAESTRUCTURAS DEPORTIVAS</v>
      </c>
      <c r="D118" s="4" t="str">
        <f t="shared" si="2"/>
        <v>2</v>
      </c>
      <c r="E118" s="4" t="str">
        <f t="shared" si="3"/>
        <v>22</v>
      </c>
      <c r="F118" s="13" t="s">
        <v>112</v>
      </c>
      <c r="G118" s="14" t="s">
        <v>113</v>
      </c>
      <c r="H118" s="15">
        <v>3500</v>
      </c>
      <c r="I118" s="15">
        <v>0</v>
      </c>
      <c r="J118" s="15">
        <v>3500</v>
      </c>
      <c r="K118" s="15">
        <v>4058.28</v>
      </c>
      <c r="L118" s="15">
        <v>4058.28</v>
      </c>
    </row>
    <row r="119" spans="1:12">
      <c r="A119" s="13" t="s">
        <v>10</v>
      </c>
      <c r="B119" s="13" t="s">
        <v>103</v>
      </c>
      <c r="C119" s="13" t="str">
        <f>VLOOKUP(B119,'[1]Gastos segundo trimestre'!$B:$C,2,FALSE)</f>
        <v>MANTENIMIENTO DE INFRAESTRUCTURAS DEPORTIVAS</v>
      </c>
      <c r="D119" s="4" t="str">
        <f t="shared" si="2"/>
        <v>2</v>
      </c>
      <c r="E119" s="4" t="str">
        <f t="shared" si="3"/>
        <v>22</v>
      </c>
      <c r="F119" s="13" t="s">
        <v>114</v>
      </c>
      <c r="G119" s="14" t="s">
        <v>115</v>
      </c>
      <c r="H119" s="15">
        <v>820000</v>
      </c>
      <c r="I119" s="15">
        <v>0</v>
      </c>
      <c r="J119" s="15">
        <v>820000</v>
      </c>
      <c r="K119" s="15">
        <v>439513.7</v>
      </c>
      <c r="L119" s="15">
        <v>439513.7</v>
      </c>
    </row>
    <row r="120" spans="1:12">
      <c r="A120" s="13" t="s">
        <v>10</v>
      </c>
      <c r="B120" s="13" t="s">
        <v>103</v>
      </c>
      <c r="C120" s="13" t="str">
        <f>VLOOKUP(B120,'[1]Gastos segundo trimestre'!$B:$C,2,FALSE)</f>
        <v>MANTENIMIENTO DE INFRAESTRUCTURAS DEPORTIVAS</v>
      </c>
      <c r="D120" s="4" t="str">
        <f t="shared" si="2"/>
        <v>2</v>
      </c>
      <c r="E120" s="4" t="str">
        <f t="shared" si="3"/>
        <v>22</v>
      </c>
      <c r="F120" s="13" t="s">
        <v>116</v>
      </c>
      <c r="G120" s="14" t="s">
        <v>117</v>
      </c>
      <c r="H120" s="15">
        <v>22000</v>
      </c>
      <c r="I120" s="15">
        <v>0</v>
      </c>
      <c r="J120" s="15">
        <v>22000</v>
      </c>
      <c r="K120" s="15">
        <v>13232.86</v>
      </c>
      <c r="L120" s="15">
        <v>13232.86</v>
      </c>
    </row>
    <row r="121" spans="1:12">
      <c r="A121" s="13" t="s">
        <v>10</v>
      </c>
      <c r="B121" s="13" t="s">
        <v>103</v>
      </c>
      <c r="C121" s="13" t="str">
        <f>VLOOKUP(B121,'[1]Gastos segundo trimestre'!$B:$C,2,FALSE)</f>
        <v>MANTENIMIENTO DE INFRAESTRUCTURAS DEPORTIVAS</v>
      </c>
      <c r="D121" s="4" t="str">
        <f t="shared" si="2"/>
        <v>2</v>
      </c>
      <c r="E121" s="4" t="str">
        <f t="shared" si="3"/>
        <v>22</v>
      </c>
      <c r="F121" s="13" t="s">
        <v>118</v>
      </c>
      <c r="G121" s="14" t="s">
        <v>119</v>
      </c>
      <c r="H121" s="15">
        <v>43000</v>
      </c>
      <c r="I121" s="15">
        <v>0</v>
      </c>
      <c r="J121" s="15">
        <v>43000</v>
      </c>
      <c r="K121" s="15">
        <v>27887.759999999998</v>
      </c>
      <c r="L121" s="15">
        <v>27887.759999999998</v>
      </c>
    </row>
    <row r="122" spans="1:12">
      <c r="A122" s="13" t="s">
        <v>10</v>
      </c>
      <c r="B122" s="13" t="s">
        <v>103</v>
      </c>
      <c r="C122" s="13" t="str">
        <f>VLOOKUP(B122,'[1]Gastos segundo trimestre'!$B:$C,2,FALSE)</f>
        <v>MANTENIMIENTO DE INFRAESTRUCTURAS DEPORTIVAS</v>
      </c>
      <c r="D122" s="4" t="str">
        <f t="shared" si="2"/>
        <v>2</v>
      </c>
      <c r="E122" s="4" t="str">
        <f t="shared" si="3"/>
        <v>22</v>
      </c>
      <c r="F122" s="13" t="s">
        <v>44</v>
      </c>
      <c r="G122" s="14" t="s">
        <v>45</v>
      </c>
      <c r="H122" s="15">
        <v>124000</v>
      </c>
      <c r="I122" s="15">
        <v>0</v>
      </c>
      <c r="J122" s="15">
        <v>124000</v>
      </c>
      <c r="K122" s="15">
        <v>82149.38</v>
      </c>
      <c r="L122" s="15">
        <v>82149.38</v>
      </c>
    </row>
    <row r="123" spans="1:12">
      <c r="A123" s="13" t="s">
        <v>10</v>
      </c>
      <c r="B123" s="13" t="s">
        <v>103</v>
      </c>
      <c r="C123" s="13" t="str">
        <f>VLOOKUP(B123,'[1]Gastos segundo trimestre'!$B:$C,2,FALSE)</f>
        <v>MANTENIMIENTO DE INFRAESTRUCTURAS DEPORTIVAS</v>
      </c>
      <c r="D123" s="4" t="str">
        <f t="shared" si="2"/>
        <v>2</v>
      </c>
      <c r="E123" s="4" t="str">
        <f t="shared" si="3"/>
        <v>22</v>
      </c>
      <c r="F123" s="13" t="s">
        <v>69</v>
      </c>
      <c r="G123" s="14" t="s">
        <v>70</v>
      </c>
      <c r="H123" s="15">
        <v>7000</v>
      </c>
      <c r="I123" s="15">
        <v>0</v>
      </c>
      <c r="J123" s="15">
        <v>7000</v>
      </c>
      <c r="K123" s="15">
        <v>306.67</v>
      </c>
      <c r="L123" s="15">
        <v>306.67</v>
      </c>
    </row>
    <row r="124" spans="1:12">
      <c r="A124" s="13" t="s">
        <v>10</v>
      </c>
      <c r="B124" s="13" t="s">
        <v>103</v>
      </c>
      <c r="C124" s="13" t="str">
        <f>VLOOKUP(B124,'[1]Gastos segundo trimestre'!$B:$C,2,FALSE)</f>
        <v>MANTENIMIENTO DE INFRAESTRUCTURAS DEPORTIVAS</v>
      </c>
      <c r="D124" s="4" t="str">
        <f t="shared" si="2"/>
        <v>2</v>
      </c>
      <c r="E124" s="4" t="str">
        <f t="shared" si="3"/>
        <v>22</v>
      </c>
      <c r="F124" s="13" t="s">
        <v>56</v>
      </c>
      <c r="G124" s="14" t="s">
        <v>57</v>
      </c>
      <c r="H124" s="15">
        <v>3500</v>
      </c>
      <c r="I124" s="15">
        <v>0</v>
      </c>
      <c r="J124" s="15">
        <v>3500</v>
      </c>
      <c r="K124" s="15">
        <v>8404.57</v>
      </c>
      <c r="L124" s="15">
        <v>8404.57</v>
      </c>
    </row>
    <row r="125" spans="1:12">
      <c r="A125" s="13" t="s">
        <v>10</v>
      </c>
      <c r="B125" s="13" t="s">
        <v>103</v>
      </c>
      <c r="C125" s="13" t="str">
        <f>VLOOKUP(B125,'[1]Gastos segundo trimestre'!$B:$C,2,FALSE)</f>
        <v>MANTENIMIENTO DE INFRAESTRUCTURAS DEPORTIVAS</v>
      </c>
      <c r="D125" s="4" t="str">
        <f t="shared" si="2"/>
        <v>2</v>
      </c>
      <c r="E125" s="4" t="str">
        <f t="shared" si="3"/>
        <v>22</v>
      </c>
      <c r="F125" s="13" t="s">
        <v>58</v>
      </c>
      <c r="G125" s="14" t="s">
        <v>59</v>
      </c>
      <c r="H125" s="15">
        <v>40800</v>
      </c>
      <c r="I125" s="15">
        <v>0</v>
      </c>
      <c r="J125" s="15">
        <v>40800</v>
      </c>
      <c r="K125" s="15">
        <v>6354.08</v>
      </c>
      <c r="L125" s="15">
        <v>6354.08</v>
      </c>
    </row>
    <row r="126" spans="1:12">
      <c r="A126" s="13" t="s">
        <v>10</v>
      </c>
      <c r="B126" s="13" t="s">
        <v>103</v>
      </c>
      <c r="C126" s="13" t="str">
        <f>VLOOKUP(B126,'[1]Gastos segundo trimestre'!$B:$C,2,FALSE)</f>
        <v>MANTENIMIENTO DE INFRAESTRUCTURAS DEPORTIVAS</v>
      </c>
      <c r="D126" s="4" t="str">
        <f t="shared" si="2"/>
        <v>6</v>
      </c>
      <c r="E126" s="4" t="str">
        <f t="shared" si="3"/>
        <v>62</v>
      </c>
      <c r="F126" s="13" t="s">
        <v>162</v>
      </c>
      <c r="G126" s="14" t="s">
        <v>123</v>
      </c>
      <c r="H126" s="15">
        <v>0</v>
      </c>
      <c r="I126" s="15">
        <v>113000</v>
      </c>
      <c r="J126" s="15">
        <v>113000</v>
      </c>
      <c r="K126" s="15">
        <v>0</v>
      </c>
      <c r="L126" s="15">
        <v>0</v>
      </c>
    </row>
    <row r="127" spans="1:12">
      <c r="A127" s="13" t="s">
        <v>10</v>
      </c>
      <c r="B127" s="13" t="s">
        <v>103</v>
      </c>
      <c r="C127" s="13" t="str">
        <f>VLOOKUP(B127,'[1]Gastos segundo trimestre'!$B:$C,2,FALSE)</f>
        <v>MANTENIMIENTO DE INFRAESTRUCTURAS DEPORTIVAS</v>
      </c>
      <c r="D127" s="4" t="str">
        <f t="shared" si="2"/>
        <v>6</v>
      </c>
      <c r="E127" s="4" t="str">
        <f t="shared" si="3"/>
        <v>62</v>
      </c>
      <c r="F127" s="13" t="s">
        <v>163</v>
      </c>
      <c r="G127" s="14" t="s">
        <v>164</v>
      </c>
      <c r="H127" s="15">
        <v>0</v>
      </c>
      <c r="I127" s="15">
        <v>10000</v>
      </c>
      <c r="J127" s="15">
        <v>10000</v>
      </c>
      <c r="K127" s="15">
        <v>9596</v>
      </c>
      <c r="L127" s="15">
        <v>9596</v>
      </c>
    </row>
    <row r="128" spans="1:12">
      <c r="A128" s="13" t="s">
        <v>10</v>
      </c>
      <c r="B128" s="13" t="s">
        <v>103</v>
      </c>
      <c r="C128" s="13" t="str">
        <f>VLOOKUP(B128,'[1]Gastos segundo trimestre'!$B:$C,2,FALSE)</f>
        <v>MANTENIMIENTO DE INFRAESTRUCTURAS DEPORTIVAS</v>
      </c>
      <c r="D128" s="4" t="str">
        <f t="shared" si="2"/>
        <v>6</v>
      </c>
      <c r="E128" s="4" t="str">
        <f t="shared" si="3"/>
        <v>62</v>
      </c>
      <c r="F128" s="13" t="s">
        <v>120</v>
      </c>
      <c r="G128" s="14" t="s">
        <v>121</v>
      </c>
      <c r="H128" s="15">
        <v>80800</v>
      </c>
      <c r="I128" s="15">
        <v>0</v>
      </c>
      <c r="J128" s="15">
        <v>80800</v>
      </c>
      <c r="K128" s="15">
        <v>32120.44</v>
      </c>
      <c r="L128" s="15">
        <v>32120.44</v>
      </c>
    </row>
    <row r="129" spans="1:12">
      <c r="A129" s="13" t="s">
        <v>10</v>
      </c>
      <c r="B129" s="13" t="s">
        <v>103</v>
      </c>
      <c r="C129" s="13" t="str">
        <f>VLOOKUP(B129,'[1]Gastos segundo trimestre'!$B:$C,2,FALSE)</f>
        <v>MANTENIMIENTO DE INFRAESTRUCTURAS DEPORTIVAS</v>
      </c>
      <c r="D129" s="4" t="str">
        <f t="shared" si="2"/>
        <v>6</v>
      </c>
      <c r="E129" s="4" t="str">
        <f t="shared" si="3"/>
        <v>63</v>
      </c>
      <c r="F129" s="13" t="s">
        <v>122</v>
      </c>
      <c r="G129" s="14" t="s">
        <v>123</v>
      </c>
      <c r="H129" s="15">
        <v>320000</v>
      </c>
      <c r="I129" s="15">
        <v>5000</v>
      </c>
      <c r="J129" s="15">
        <v>325000</v>
      </c>
      <c r="K129" s="15">
        <v>207324.63</v>
      </c>
      <c r="L129" s="15">
        <v>207324.63</v>
      </c>
    </row>
    <row r="130" spans="1:12" s="5" customFormat="1">
      <c r="A130" s="13" t="s">
        <v>10</v>
      </c>
      <c r="B130" s="13" t="s">
        <v>103</v>
      </c>
      <c r="C130" s="13" t="str">
        <f>VLOOKUP(B130,'[1]Gastos segundo trimestre'!$B:$C,2,FALSE)</f>
        <v>MANTENIMIENTO DE INFRAESTRUCTURAS DEPORTIVAS</v>
      </c>
      <c r="D130" s="4" t="str">
        <f t="shared" si="2"/>
        <v>6</v>
      </c>
      <c r="E130" s="4" t="str">
        <f t="shared" si="3"/>
        <v>63</v>
      </c>
      <c r="F130" s="13" t="s">
        <v>124</v>
      </c>
      <c r="G130" s="14" t="s">
        <v>125</v>
      </c>
      <c r="H130" s="15">
        <v>514200</v>
      </c>
      <c r="I130" s="15">
        <v>52000</v>
      </c>
      <c r="J130" s="15">
        <v>566200</v>
      </c>
      <c r="K130" s="15">
        <v>386591.52</v>
      </c>
      <c r="L130" s="15">
        <v>383146.56</v>
      </c>
    </row>
    <row r="131" spans="1:12">
      <c r="A131" s="13" t="s">
        <v>10</v>
      </c>
      <c r="B131" s="13" t="s">
        <v>103</v>
      </c>
      <c r="C131" s="13" t="str">
        <f>VLOOKUP(B131,'[1]Gastos segundo trimestre'!$B:$C,2,FALSE)</f>
        <v>MANTENIMIENTO DE INFRAESTRUCTURAS DEPORTIVAS</v>
      </c>
      <c r="D131" s="4" t="str">
        <f t="shared" si="2"/>
        <v>6</v>
      </c>
      <c r="E131" s="4" t="str">
        <f t="shared" si="3"/>
        <v>63</v>
      </c>
      <c r="F131" s="13" t="s">
        <v>126</v>
      </c>
      <c r="G131" s="14" t="s">
        <v>121</v>
      </c>
      <c r="H131" s="15">
        <v>85000</v>
      </c>
      <c r="I131" s="15">
        <v>0</v>
      </c>
      <c r="J131" s="15">
        <v>85000</v>
      </c>
      <c r="K131" s="15">
        <v>38970.01</v>
      </c>
      <c r="L131" s="15">
        <v>38970.01</v>
      </c>
    </row>
    <row r="132" spans="1:12">
      <c r="A132" s="13" t="s">
        <v>10</v>
      </c>
      <c r="B132" s="13" t="s">
        <v>103</v>
      </c>
      <c r="C132" s="13" t="str">
        <f>VLOOKUP(B132,'[1]Gastos segundo trimestre'!$B:$C,2,FALSE)</f>
        <v>MANTENIMIENTO DE INFRAESTRUCTURAS DEPORTIVAS</v>
      </c>
      <c r="D132" s="4" t="str">
        <f t="shared" si="2"/>
        <v>7</v>
      </c>
      <c r="E132" s="4" t="str">
        <f t="shared" si="3"/>
        <v>78</v>
      </c>
      <c r="F132" s="13" t="s">
        <v>127</v>
      </c>
      <c r="G132" s="14" t="s">
        <v>128</v>
      </c>
      <c r="H132" s="15">
        <v>18000</v>
      </c>
      <c r="I132" s="15">
        <v>0</v>
      </c>
      <c r="J132" s="15">
        <v>18000</v>
      </c>
      <c r="K132" s="15">
        <v>13440</v>
      </c>
      <c r="L132" s="15">
        <v>13440</v>
      </c>
    </row>
    <row r="133" spans="1:12">
      <c r="H133" s="2"/>
      <c r="J133" s="2"/>
      <c r="K133" s="2"/>
      <c r="L133" s="2"/>
    </row>
    <row r="135" spans="1:12">
      <c r="H135" s="2"/>
      <c r="J135" s="2"/>
      <c r="K135" s="2"/>
      <c r="L135" s="2"/>
    </row>
  </sheetData>
  <autoFilter ref="A5:L5">
    <filterColumn colId="4"/>
  </autoFilter>
  <pageMargins left="0.74803149606299213" right="0.74803149606299213" top="0.98425196850393704" bottom="0.98425196850393704" header="0" footer="0"/>
  <pageSetup paperSize="9" scale="75" orientation="landscape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TD</vt:lpstr>
      <vt:lpstr>Gastos tercer trimestre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Amador Martin Alonso</dc:creator>
  <cp:lastModifiedBy>ydelpozo</cp:lastModifiedBy>
  <cp:lastPrinted>2016-10-13T10:59:59Z</cp:lastPrinted>
  <dcterms:created xsi:type="dcterms:W3CDTF">2016-04-20T09:46:29Z</dcterms:created>
  <dcterms:modified xsi:type="dcterms:W3CDTF">2016-10-13T11:00:56Z</dcterms:modified>
</cp:coreProperties>
</file>