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LIQUIDACION\"/>
    </mc:Choice>
  </mc:AlternateContent>
  <bookViews>
    <workbookView xWindow="0" yWindow="30" windowWidth="7490" windowHeight="4140"/>
  </bookViews>
  <sheets>
    <sheet name="TABLA DIMANICA LIQUIDACION 2019" sheetId="2" r:id="rId1"/>
    <sheet name="LIQUIDACION 2019" sheetId="1" state="hidden" r:id="rId2"/>
    <sheet name="Hoja1" sheetId="3" state="hidden" r:id="rId3"/>
  </sheets>
  <definedNames>
    <definedName name="_xlnm.Print_Titles" localSheetId="0">'TABLA DIMANICA LIQUIDACION 2019'!$2:$2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249" i="1" l="1"/>
  <c r="E249" i="1"/>
  <c r="C249" i="1"/>
  <c r="C219" i="1" l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D211" i="1" l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C211" i="1"/>
  <c r="C212" i="1"/>
  <c r="C213" i="1"/>
  <c r="C214" i="1"/>
  <c r="C215" i="1"/>
  <c r="C216" i="1"/>
  <c r="C217" i="1"/>
  <c r="C218" i="1"/>
  <c r="D197" i="1" l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92" i="1" l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88" i="1" l="1"/>
  <c r="C89" i="1"/>
  <c r="C90" i="1"/>
  <c r="C91" i="1"/>
  <c r="D91" i="1" l="1"/>
  <c r="E91" i="1"/>
  <c r="D86" i="1" l="1"/>
  <c r="E86" i="1"/>
  <c r="D87" i="1"/>
  <c r="E87" i="1"/>
  <c r="D88" i="1"/>
  <c r="E88" i="1"/>
  <c r="D89" i="1"/>
  <c r="E89" i="1"/>
  <c r="D90" i="1"/>
  <c r="E90" i="1"/>
  <c r="C86" i="1"/>
  <c r="C87" i="1"/>
  <c r="D85" i="1" l="1"/>
  <c r="E85" i="1"/>
  <c r="C8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</calcChain>
</file>

<file path=xl/sharedStrings.xml><?xml version="1.0" encoding="utf-8"?>
<sst xmlns="http://schemas.openxmlformats.org/spreadsheetml/2006/main" count="571" uniqueCount="187">
  <si>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</si>
  <si>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</si>
  <si>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</si>
  <si>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</si>
  <si>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</si>
  <si>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</si>
  <si>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</si>
  <si>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</si>
  <si>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</si>
  <si>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</si>
  <si>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</si>
  <si>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ESTADO DE EJECUCIÓN HASTA</t>
  </si>
  <si>
    <t>Cap.</t>
  </si>
  <si>
    <t>Total general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</si>
  <si>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</si>
  <si>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</si>
  <si>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</si>
  <si>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</si>
  <si>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</si>
  <si>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</si>
  <si>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</si>
  <si>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</si>
  <si>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</si>
  <si>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</si>
  <si>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</si>
  <si>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</si>
  <si>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</si>
  <si>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</si>
  <si>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</si>
  <si>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</si>
  <si>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</si>
  <si>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</si>
  <si>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</si>
  <si>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</si>
  <si>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</si>
  <si>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</si>
  <si>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Total 9332</t>
  </si>
  <si>
    <t>MUSEO DE LA CIENCIA</t>
  </si>
  <si>
    <t>FUNDACION CULTURA</t>
  </si>
  <si>
    <t>PATIO HERRERIANO</t>
  </si>
  <si>
    <t>SEMINCI</t>
  </si>
  <si>
    <t>TEATRO CALDERON</t>
  </si>
  <si>
    <t>Total 3330</t>
  </si>
  <si>
    <t>Total 3332</t>
  </si>
  <si>
    <t>Total 3333</t>
  </si>
  <si>
    <t>Total 3343</t>
  </si>
  <si>
    <t>Total 9</t>
  </si>
  <si>
    <t>911</t>
  </si>
  <si>
    <t>Amort de préstamos a l/p de entes del sector público.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</si>
  <si>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</si>
  <si>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</si>
  <si>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</si>
  <si>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</si>
  <si>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</si>
  <si>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</si>
  <si>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</si>
  <si>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</si>
  <si>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</si>
  <si>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</si>
  <si>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</si>
  <si>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</si>
  <si>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</si>
  <si>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</si>
  <si>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</si>
  <si>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</si>
  <si>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</si>
  <si>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</si>
  <si>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</si>
  <si>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</si>
  <si>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</si>
  <si>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</si>
  <si>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150</t>
  </si>
  <si>
    <t>Productividad.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</si>
  <si>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</si>
  <si>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</si>
  <si>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</si>
  <si>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</si>
  <si>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</si>
  <si>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</si>
  <si>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</si>
  <si>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</si>
  <si>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</si>
  <si>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</si>
  <si>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</si>
  <si>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</si>
  <si>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</si>
  <si>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</si>
  <si>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</si>
  <si>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</si>
  <si>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</si>
  <si>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</si>
  <si>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</si>
  <si>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</si>
  <si>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</si>
  <si>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</si>
  <si>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</si>
  <si>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</si>
  <si>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</si>
  <si>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</si>
  <si>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</si>
  <si>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</si>
  <si>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</si>
  <si>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</si>
  <si>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</si>
  <si>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</si>
  <si>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</si>
  <si>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</si>
  <si>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</si>
  <si>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</si>
  <si>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</si>
  <si>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</si>
  <si>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</si>
  <si>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</si>
  <si>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</si>
  <si>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</si>
  <si>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</si>
  <si>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</si>
  <si>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</si>
  <si>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</si>
  <si>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</si>
  <si>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</si>
  <si>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</si>
  <si>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</si>
  <si>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</si>
  <si>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</si>
  <si>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</si>
  <si>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</si>
  <si>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</si>
  <si>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</si>
  <si>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</si>
  <si>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</si>
  <si>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</si>
  <si>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</si>
  <si>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</si>
  <si>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</si>
  <si>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</si>
  <si>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</si>
  <si>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</si>
  <si>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</si>
  <si>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</si>
  <si>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</si>
  <si>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</si>
  <si>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</si>
  <si>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203</t>
  </si>
  <si>
    <t>Arrendamientos de maquinaria, instalaciones y utillaje.</t>
  </si>
  <si>
    <t>208</t>
  </si>
  <si>
    <t>Arrendamientos de otro inmovilizado material.</t>
  </si>
  <si>
    <t>22608</t>
  </si>
  <si>
    <t>Servicios bancarios y similares</t>
  </si>
  <si>
    <t>22609</t>
  </si>
  <si>
    <t>Actividades culturales y deportivas</t>
  </si>
  <si>
    <t>22706</t>
  </si>
  <si>
    <t>Estudios y trabajos técnicos.</t>
  </si>
  <si>
    <t>623</t>
  </si>
  <si>
    <t>Maquinaria, instalaciones técnicas y utillaje.</t>
  </si>
  <si>
    <t>22606</t>
  </si>
  <si>
    <t>Reuniones, conferencias y cursos.</t>
  </si>
  <si>
    <t>206</t>
  </si>
  <si>
    <t>Arrendamientos de equipos para procesos de información.</t>
  </si>
  <si>
    <t>481</t>
  </si>
  <si>
    <t>Premios, becas, etc.</t>
  </si>
  <si>
    <t>632</t>
  </si>
  <si>
    <t>Edificios y otras construcciones.</t>
  </si>
  <si>
    <t>633</t>
  </si>
  <si>
    <t>636</t>
  </si>
  <si>
    <t>641</t>
  </si>
  <si>
    <t>Gastos en aplicaciones informáticas.</t>
  </si>
  <si>
    <t>479</t>
  </si>
  <si>
    <t>Otras subvenciones a Empresas privadas.</t>
  </si>
  <si>
    <t>489</t>
  </si>
  <si>
    <t>Otras transf. a Familias e Instituciones sin fines de lucro.</t>
  </si>
  <si>
    <t>626</t>
  </si>
  <si>
    <t>22604</t>
  </si>
  <si>
    <t>Jurídicos, contenciosos.</t>
  </si>
  <si>
    <t>23010</t>
  </si>
  <si>
    <t>Del personal directivo.</t>
  </si>
  <si>
    <t>640</t>
  </si>
  <si>
    <t>Gastos en inversiones de carácter inmaterial.</t>
  </si>
  <si>
    <t>625</t>
  </si>
  <si>
    <t>635</t>
  </si>
  <si>
    <t>9</t>
  </si>
  <si>
    <t>231</t>
  </si>
  <si>
    <t>Locomoción.</t>
  </si>
  <si>
    <t>233</t>
  </si>
  <si>
    <t>Otras indemnizaciones.</t>
  </si>
  <si>
    <t>624</t>
  </si>
  <si>
    <t>Elementos de transporte.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</si>
</sst>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1" applyNumberFormat="1" applyFont="1"/>
    <xf numFmtId="4" fontId="6" fillId="0" borderId="0" xfId="1" applyNumberFormat="1" applyFont="1"/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2" applyNumberFormat="1" applyFont="1"/>
    <xf numFmtId="1" fontId="6" fillId="0" borderId="0" xfId="5" applyNumberFormat="1" applyFont="1"/>
    <xf numFmtId="0" fontId="6" fillId="0" borderId="0" xfId="5" applyNumberFormat="1" applyFont="1"/>
    <xf numFmtId="49" fontId="6" fillId="0" borderId="0" xfId="5" applyNumberFormat="1" applyFont="1"/>
    <xf numFmtId="4" fontId="6" fillId="0" borderId="0" xfId="5" applyNumberFormat="1" applyFont="1"/>
  </cellXfs>
  <cellStyles count="6">
    <cellStyle name="Buena" xfId="3"/>
    <cellStyle name="Normal" xfId="0" builtinId="0"/>
    <cellStyle name="Normal_GASTOS 4º TRIMESTRE_1" xfId="5"/>
    <cellStyle name="Normal_GASTOS SEGUNDO TRIMESTRE" xfId="1"/>
    <cellStyle name="Normal_GASTOS TERCER TRIMESTRE" xfId="2"/>
    <cellStyle name="Título 1" xfId="4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edBy="ydelpozo" refreshedDate="43860.621453935186" createdVersion="6" refreshedVersion="6" minRefreshableVersion="3" recordCount="244">
  <cacheSource type="worksheet">
    <worksheetSource ref="A5:L248" sheet="LIQUIDACION 2019"/>
  </cacheSource>
  <cacheFields count="13">
    <cacheField name="Org." numFmtId="0">
      <sharedItems containsSemiMixedTypes="0" containsString="0" containsNumber="1" containsInteger="1" minValue="3" maxValue="9" count="2">
        <n v="9"/>
        <n v="3" u="1"/>
      </sharedItems>
    </cacheField>
    <cacheField name="Prog." numFmtId="0">
      <sharedItems containsSemiMixedTypes="0" containsString="0" containsNumber="1" containsInteger="1" minValue="3302" maxValue="9332" count="9">
        <n v="3302"/>
        <n v="3330"/>
        <n v="3331"/>
        <n v="3332"/>
        <n v="3333"/>
        <n v="3342"/>
        <n v="3343"/>
        <n v="3381"/>
        <n v="9332"/>
      </sharedItems>
    </cacheField>
    <cacheField name="Denominación" numFmtId="1">
      <sharedItems count="9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  <s v="FUNDACION CULTURA"/>
      </sharedItems>
    </cacheField>
    <cacheField name="Cap." numFmtId="0">
      <sharedItems count="6">
        <s v="1"/>
        <s v="2"/>
        <s v="8"/>
        <s v="6"/>
        <s v="4"/>
        <s v="9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minValue="0" maxValue="1540000"/>
    </cacheField>
    <cacheField name="Modificaciones" numFmtId="4">
      <sharedItems containsSemiMixedTypes="0" containsString="0" containsNumber="1" minValue="-185040" maxValue="532403.46"/>
    </cacheField>
    <cacheField name="Créditos Totales" numFmtId="4">
      <sharedItems containsSemiMixedTypes="0" containsString="0" containsNumber="1" minValue="0" maxValue="1885666"/>
    </cacheField>
    <cacheField name="Obligaciones Reconocidas" numFmtId="4">
      <sharedItems containsSemiMixedTypes="0" containsString="0" containsNumber="1" minValue="0" maxValue="1843258.64"/>
    </cacheField>
    <cacheField name="Pagos Realizados" numFmtId="4">
      <sharedItems containsSemiMixedTypes="0" containsString="0" containsNumber="1" minValue="0" maxValue="1710379.86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41" firstHeaderRow="1" firstDataRow="2" firstDataCol="4"/>
  <pivotFields count="13">
    <pivotField axis="axisRow" compact="0" outline="0" subtotalTop="0" showAll="0" includeNewItemsInFilter="1">
      <items count="3">
        <item x="0"/>
        <item m="1" x="1"/>
        <item t="default"/>
      </items>
    </pivotField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defaultSubtotal="0">
      <items count="9">
        <item x="2"/>
        <item x="5"/>
        <item x="0"/>
        <item x="7"/>
        <item x="1"/>
        <item x="3"/>
        <item x="4"/>
        <item x="6"/>
        <item x="8"/>
      </items>
    </pivotField>
    <pivotField axis="axisRow" compact="0" outline="0" subtotalTop="0" showAll="0" includeNewItemsInFilter="1">
      <items count="7">
        <item x="0"/>
        <item x="1"/>
        <item x="2"/>
        <item x="4"/>
        <item x="3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">
    <i>
      <x/>
      <x/>
      <x v="2"/>
      <x/>
    </i>
    <i r="3">
      <x v="1"/>
    </i>
    <i r="3">
      <x v="2"/>
    </i>
    <i t="default" r="1">
      <x/>
    </i>
    <i r="1">
      <x v="1"/>
      <x v="4"/>
      <x/>
    </i>
    <i r="3">
      <x v="1"/>
    </i>
    <i r="3">
      <x v="4"/>
    </i>
    <i t="default" r="1">
      <x v="1"/>
    </i>
    <i r="1">
      <x v="2"/>
      <x/>
      <x/>
    </i>
    <i r="3">
      <x v="1"/>
    </i>
    <i t="default" r="1">
      <x v="2"/>
    </i>
    <i r="1">
      <x v="3"/>
      <x v="5"/>
      <x/>
    </i>
    <i r="3">
      <x v="1"/>
    </i>
    <i r="3">
      <x v="3"/>
    </i>
    <i r="3">
      <x v="4"/>
    </i>
    <i r="3">
      <x v="5"/>
    </i>
    <i t="default" r="1">
      <x v="3"/>
    </i>
    <i r="1">
      <x v="4"/>
      <x v="6"/>
      <x/>
    </i>
    <i r="3">
      <x v="1"/>
    </i>
    <i r="3">
      <x v="4"/>
    </i>
    <i t="default" r="1">
      <x v="4"/>
    </i>
    <i r="1">
      <x v="5"/>
      <x v="1"/>
      <x/>
    </i>
    <i r="3">
      <x v="1"/>
    </i>
    <i r="3">
      <x v="3"/>
    </i>
    <i r="3">
      <x v="4"/>
    </i>
    <i t="default" r="1">
      <x v="5"/>
    </i>
    <i r="1">
      <x v="6"/>
      <x v="7"/>
      <x/>
    </i>
    <i r="3">
      <x v="1"/>
    </i>
    <i r="3">
      <x v="2"/>
    </i>
    <i r="3">
      <x v="3"/>
    </i>
    <i r="3">
      <x v="4"/>
    </i>
    <i t="default" r="1">
      <x v="6"/>
    </i>
    <i r="1">
      <x v="7"/>
      <x v="3"/>
      <x v="1"/>
    </i>
    <i r="3">
      <x v="3"/>
    </i>
    <i t="default" r="1">
      <x v="7"/>
    </i>
    <i r="1">
      <x v="8"/>
      <x v="8"/>
      <x v="4"/>
    </i>
    <i t="default" r="1">
      <x v="8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Layout" zoomScaleNormal="100" workbookViewId="0">
      <selection activeCell="B10" activeCellId="1" sqref="B6:J6 B10:J10 B13:J13 B19:J19 B23:J23 B28:J28 B34:J34 B37:J37 B39:J39"/>
      <pivotSelection pane="bottomRight" showHeader="1" extendable="1" axis="axisRow" dimension="1" start="7" max="37" activeRow="9" activeCol="1" previousRow="9" previousCol="1" click="1" r:id="rId1">
        <pivotArea dataOnly="0" outline="0" fieldPosition="0">
          <references count="1">
            <reference field="1" count="0" defaultSubtotal="1"/>
          </references>
        </pivotArea>
      </pivotSelection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7" customWidth="1"/>
    <col min="5" max="5" width="11.3984375" style="1" customWidth="1"/>
    <col min="6" max="6" width="10.5" style="1" customWidth="1"/>
    <col min="7" max="9" width="11.3984375" style="1" customWidth="1"/>
    <col min="10" max="10" width="8.296875" style="1" customWidth="1"/>
    <col min="11" max="16384" width="11.3984375" style="1"/>
  </cols>
  <sheetData>
    <row r="1" spans="1:10" x14ac:dyDescent="0.3">
      <c r="D1" s="1"/>
      <c r="E1" s="12" t="s">
        <v>18</v>
      </c>
    </row>
    <row r="2" spans="1:10" ht="39" x14ac:dyDescent="0.3">
      <c r="A2" s="12" t="s">
        <v>8</v>
      </c>
      <c r="B2" s="12" t="s">
        <v>9</v>
      </c>
      <c r="C2" s="12" t="s">
        <v>30</v>
      </c>
      <c r="D2" s="12" t="s">
        <v>12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28</v>
      </c>
      <c r="J2" s="15" t="s">
        <v>29</v>
      </c>
    </row>
    <row r="3" spans="1:10" x14ac:dyDescent="0.3">
      <c r="A3" s="1">
        <v>9</v>
      </c>
      <c r="B3" s="1">
        <v>3302</v>
      </c>
      <c r="C3" s="1" t="s">
        <v>34</v>
      </c>
      <c r="D3" s="1" t="s">
        <v>23</v>
      </c>
      <c r="E3" s="13">
        <v>1560954.8799999999</v>
      </c>
      <c r="F3" s="13">
        <v>-218540</v>
      </c>
      <c r="G3" s="13">
        <v>1342414.88</v>
      </c>
      <c r="H3" s="13">
        <v>1203581.18</v>
      </c>
      <c r="I3" s="13">
        <v>1203581.18</v>
      </c>
      <c r="J3" s="14">
        <v>0.89657914101786473</v>
      </c>
    </row>
    <row r="4" spans="1:10" x14ac:dyDescent="0.3">
      <c r="D4" s="1" t="s">
        <v>24</v>
      </c>
      <c r="E4" s="13">
        <v>1239300</v>
      </c>
      <c r="F4" s="13">
        <v>76958</v>
      </c>
      <c r="G4" s="13">
        <v>1316258</v>
      </c>
      <c r="H4" s="13">
        <v>1035988.1799999999</v>
      </c>
      <c r="I4" s="13">
        <v>858922.4</v>
      </c>
      <c r="J4" s="14">
        <v>0.78707075664497383</v>
      </c>
    </row>
    <row r="5" spans="1:10" x14ac:dyDescent="0.3">
      <c r="D5" s="1" t="s">
        <v>25</v>
      </c>
      <c r="E5" s="13">
        <v>33000</v>
      </c>
      <c r="F5" s="13">
        <v>0</v>
      </c>
      <c r="G5" s="13">
        <v>33000</v>
      </c>
      <c r="H5" s="13">
        <v>598.79999999999995</v>
      </c>
      <c r="I5" s="13">
        <v>0</v>
      </c>
      <c r="J5" s="14">
        <v>1.8145454545454544E-2</v>
      </c>
    </row>
    <row r="6" spans="1:10" x14ac:dyDescent="0.3">
      <c r="B6" s="1" t="s">
        <v>14</v>
      </c>
      <c r="D6" s="1"/>
      <c r="E6" s="13">
        <v>2833254.88</v>
      </c>
      <c r="F6" s="13">
        <v>-141582</v>
      </c>
      <c r="G6" s="13">
        <v>2691672.88</v>
      </c>
      <c r="H6" s="13">
        <v>2240168.1599999997</v>
      </c>
      <c r="I6" s="13">
        <v>2062503.58</v>
      </c>
      <c r="J6" s="14">
        <v>0.83225869556630494</v>
      </c>
    </row>
    <row r="7" spans="1:10" x14ac:dyDescent="0.3">
      <c r="B7" s="1">
        <v>3330</v>
      </c>
      <c r="C7" s="1" t="s">
        <v>41</v>
      </c>
      <c r="D7" s="1" t="s">
        <v>23</v>
      </c>
      <c r="E7" s="13">
        <v>364466.56</v>
      </c>
      <c r="F7" s="13">
        <v>-15785</v>
      </c>
      <c r="G7" s="13">
        <v>348681.56</v>
      </c>
      <c r="H7" s="13">
        <v>302584.87</v>
      </c>
      <c r="I7" s="13">
        <v>302584.87</v>
      </c>
      <c r="J7" s="14">
        <v>0.86779716713439048</v>
      </c>
    </row>
    <row r="8" spans="1:10" x14ac:dyDescent="0.3">
      <c r="D8" s="1" t="s">
        <v>24</v>
      </c>
      <c r="E8" s="13">
        <v>2599500</v>
      </c>
      <c r="F8" s="13">
        <v>377700</v>
      </c>
      <c r="G8" s="13">
        <v>2977200</v>
      </c>
      <c r="H8" s="13">
        <v>2622335.2200000002</v>
      </c>
      <c r="I8" s="13">
        <v>2253255.7100000004</v>
      </c>
      <c r="J8" s="14">
        <v>0.88080586457073773</v>
      </c>
    </row>
    <row r="9" spans="1:10" x14ac:dyDescent="0.3">
      <c r="D9" s="1" t="s">
        <v>27</v>
      </c>
      <c r="E9" s="13">
        <v>2000</v>
      </c>
      <c r="F9" s="13">
        <v>0</v>
      </c>
      <c r="G9" s="13">
        <v>2000</v>
      </c>
      <c r="H9" s="13">
        <v>0</v>
      </c>
      <c r="I9" s="13">
        <v>0</v>
      </c>
      <c r="J9" s="14">
        <v>0</v>
      </c>
    </row>
    <row r="10" spans="1:10" x14ac:dyDescent="0.3">
      <c r="B10" s="1" t="s">
        <v>42</v>
      </c>
      <c r="D10" s="1"/>
      <c r="E10" s="13">
        <v>2965966.56</v>
      </c>
      <c r="F10" s="13">
        <v>361915</v>
      </c>
      <c r="G10" s="13">
        <v>3327881.56</v>
      </c>
      <c r="H10" s="13">
        <v>2924920.0900000003</v>
      </c>
      <c r="I10" s="13">
        <v>2555840.5800000005</v>
      </c>
      <c r="J10" s="14">
        <v>0.87891351818422281</v>
      </c>
    </row>
    <row r="11" spans="1:10" x14ac:dyDescent="0.3">
      <c r="B11" s="1">
        <v>3331</v>
      </c>
      <c r="C11" s="1" t="s">
        <v>31</v>
      </c>
      <c r="D11" s="1" t="s">
        <v>23</v>
      </c>
      <c r="E11" s="13">
        <v>267830</v>
      </c>
      <c r="F11" s="13">
        <v>-76650</v>
      </c>
      <c r="G11" s="13">
        <v>191180</v>
      </c>
      <c r="H11" s="13">
        <v>129801.44</v>
      </c>
      <c r="I11" s="13">
        <v>129801.44</v>
      </c>
      <c r="J11" s="14">
        <v>0.67894884402134115</v>
      </c>
    </row>
    <row r="12" spans="1:10" x14ac:dyDescent="0.3">
      <c r="D12" s="1" t="s">
        <v>24</v>
      </c>
      <c r="E12" s="13">
        <v>766500</v>
      </c>
      <c r="F12" s="13">
        <v>55000</v>
      </c>
      <c r="G12" s="13">
        <v>821500</v>
      </c>
      <c r="H12" s="13">
        <v>650793.3600000001</v>
      </c>
      <c r="I12" s="13">
        <v>574925.02</v>
      </c>
      <c r="J12" s="14">
        <v>0.7922012903225808</v>
      </c>
    </row>
    <row r="13" spans="1:10" x14ac:dyDescent="0.3">
      <c r="B13" s="1" t="s">
        <v>15</v>
      </c>
      <c r="D13" s="1"/>
      <c r="E13" s="13">
        <v>1034330</v>
      </c>
      <c r="F13" s="13">
        <v>-21650</v>
      </c>
      <c r="G13" s="13">
        <v>1012680</v>
      </c>
      <c r="H13" s="13">
        <v>780594.8</v>
      </c>
      <c r="I13" s="13">
        <v>704726.46</v>
      </c>
      <c r="J13" s="14">
        <v>0.77082079235296441</v>
      </c>
    </row>
    <row r="14" spans="1:10" x14ac:dyDescent="0.3">
      <c r="B14" s="1">
        <v>3332</v>
      </c>
      <c r="C14" s="1" t="s">
        <v>39</v>
      </c>
      <c r="D14" s="1" t="s">
        <v>23</v>
      </c>
      <c r="E14" s="13">
        <v>249784.49</v>
      </c>
      <c r="F14" s="13">
        <v>-15000</v>
      </c>
      <c r="G14" s="13">
        <v>234784.49</v>
      </c>
      <c r="H14" s="13">
        <v>163544.82</v>
      </c>
      <c r="I14" s="13">
        <v>163544.82</v>
      </c>
      <c r="J14" s="14">
        <v>0.69657420726556518</v>
      </c>
    </row>
    <row r="15" spans="1:10" x14ac:dyDescent="0.3">
      <c r="D15" s="1" t="s">
        <v>24</v>
      </c>
      <c r="E15" s="13">
        <v>1211000</v>
      </c>
      <c r="F15" s="13">
        <v>116300</v>
      </c>
      <c r="G15" s="13">
        <v>1327300</v>
      </c>
      <c r="H15" s="13">
        <v>1178044.98</v>
      </c>
      <c r="I15" s="13">
        <v>1002133.28</v>
      </c>
      <c r="J15" s="14">
        <v>0.88754989828976116</v>
      </c>
    </row>
    <row r="16" spans="1:10" x14ac:dyDescent="0.3">
      <c r="D16" s="1" t="s">
        <v>26</v>
      </c>
      <c r="E16" s="13">
        <v>0</v>
      </c>
      <c r="F16" s="13">
        <v>4500</v>
      </c>
      <c r="G16" s="13">
        <v>4500</v>
      </c>
      <c r="H16" s="13">
        <v>4500</v>
      </c>
      <c r="I16" s="13">
        <v>4500</v>
      </c>
      <c r="J16" s="14">
        <v>1</v>
      </c>
    </row>
    <row r="17" spans="2:10" x14ac:dyDescent="0.3">
      <c r="D17" s="1" t="s">
        <v>27</v>
      </c>
      <c r="E17" s="13">
        <v>6000</v>
      </c>
      <c r="F17" s="13">
        <v>7900</v>
      </c>
      <c r="G17" s="13">
        <v>13900</v>
      </c>
      <c r="H17" s="13">
        <v>12425.86</v>
      </c>
      <c r="I17" s="13">
        <v>4530.6100000000006</v>
      </c>
      <c r="J17" s="14">
        <v>0.89394676258992811</v>
      </c>
    </row>
    <row r="18" spans="2:10" x14ac:dyDescent="0.3">
      <c r="D18" s="1" t="s">
        <v>180</v>
      </c>
      <c r="E18" s="13">
        <v>0</v>
      </c>
      <c r="F18" s="13">
        <v>10500</v>
      </c>
      <c r="G18" s="13">
        <v>10500</v>
      </c>
      <c r="H18" s="13">
        <v>10416.67</v>
      </c>
      <c r="I18" s="13">
        <v>10416.67</v>
      </c>
      <c r="J18" s="14">
        <v>0.99206380952380957</v>
      </c>
    </row>
    <row r="19" spans="2:10" x14ac:dyDescent="0.3">
      <c r="B19" s="1" t="s">
        <v>43</v>
      </c>
      <c r="D19" s="1"/>
      <c r="E19" s="13">
        <v>1466784.49</v>
      </c>
      <c r="F19" s="13">
        <v>124200</v>
      </c>
      <c r="G19" s="13">
        <v>1590984.49</v>
      </c>
      <c r="H19" s="13">
        <v>1368932.33</v>
      </c>
      <c r="I19" s="13">
        <v>1185125.3800000001</v>
      </c>
      <c r="J19" s="14">
        <v>0.86043097126609958</v>
      </c>
    </row>
    <row r="20" spans="2:10" x14ac:dyDescent="0.3">
      <c r="B20" s="1">
        <v>3333</v>
      </c>
      <c r="C20" s="1" t="s">
        <v>37</v>
      </c>
      <c r="D20" s="1" t="s">
        <v>23</v>
      </c>
      <c r="E20" s="13">
        <v>263266.69</v>
      </c>
      <c r="F20" s="13">
        <v>0</v>
      </c>
      <c r="G20" s="13">
        <v>263266.69</v>
      </c>
      <c r="H20" s="13">
        <v>254539.53</v>
      </c>
      <c r="I20" s="13">
        <v>254539.53</v>
      </c>
      <c r="J20" s="14">
        <v>0.9668504967339393</v>
      </c>
    </row>
    <row r="21" spans="2:10" x14ac:dyDescent="0.3">
      <c r="D21" s="1" t="s">
        <v>24</v>
      </c>
      <c r="E21" s="13">
        <v>1244810.8500000001</v>
      </c>
      <c r="F21" s="13">
        <v>252200</v>
      </c>
      <c r="G21" s="13">
        <v>1497010.85</v>
      </c>
      <c r="H21" s="13">
        <v>1224740.04</v>
      </c>
      <c r="I21" s="13">
        <v>986636.0199999999</v>
      </c>
      <c r="J21" s="14">
        <v>0.81812368961788084</v>
      </c>
    </row>
    <row r="22" spans="2:10" x14ac:dyDescent="0.3">
      <c r="D22" s="1" t="s">
        <v>27</v>
      </c>
      <c r="E22" s="13">
        <v>4900</v>
      </c>
      <c r="F22" s="13">
        <v>0</v>
      </c>
      <c r="G22" s="13">
        <v>4900</v>
      </c>
      <c r="H22" s="13">
        <v>2226.3999999999996</v>
      </c>
      <c r="I22" s="13">
        <v>266.19</v>
      </c>
      <c r="J22" s="14">
        <v>0.45436734693877545</v>
      </c>
    </row>
    <row r="23" spans="2:10" x14ac:dyDescent="0.3">
      <c r="B23" s="1" t="s">
        <v>44</v>
      </c>
      <c r="D23" s="1"/>
      <c r="E23" s="13">
        <v>1512977.54</v>
      </c>
      <c r="F23" s="13">
        <v>252200</v>
      </c>
      <c r="G23" s="13">
        <v>1765177.54</v>
      </c>
      <c r="H23" s="13">
        <v>1481505.97</v>
      </c>
      <c r="I23" s="13">
        <v>1241441.7399999998</v>
      </c>
      <c r="J23" s="14">
        <v>0.83929572885909265</v>
      </c>
    </row>
    <row r="24" spans="2:10" x14ac:dyDescent="0.3">
      <c r="B24" s="1">
        <v>3342</v>
      </c>
      <c r="C24" s="1" t="s">
        <v>32</v>
      </c>
      <c r="D24" s="1" t="s">
        <v>23</v>
      </c>
      <c r="E24" s="13">
        <v>255421.25000000006</v>
      </c>
      <c r="F24" s="13">
        <v>-1650</v>
      </c>
      <c r="G24" s="13">
        <v>253771.25000000006</v>
      </c>
      <c r="H24" s="13">
        <v>201472.19</v>
      </c>
      <c r="I24" s="13">
        <v>201472.19</v>
      </c>
      <c r="J24" s="14">
        <v>0.79391258860095437</v>
      </c>
    </row>
    <row r="25" spans="2:10" x14ac:dyDescent="0.3">
      <c r="D25" s="1" t="s">
        <v>24</v>
      </c>
      <c r="E25" s="13">
        <v>2052500</v>
      </c>
      <c r="F25" s="13">
        <v>144911</v>
      </c>
      <c r="G25" s="13">
        <v>2197411</v>
      </c>
      <c r="H25" s="13">
        <v>2036258.3800000001</v>
      </c>
      <c r="I25" s="13">
        <v>1899844.7100000002</v>
      </c>
      <c r="J25" s="14">
        <v>0.92666250419243379</v>
      </c>
    </row>
    <row r="26" spans="2:10" x14ac:dyDescent="0.3">
      <c r="D26" s="1" t="s">
        <v>26</v>
      </c>
      <c r="E26" s="13">
        <v>344220.85</v>
      </c>
      <c r="F26" s="13">
        <v>-77500</v>
      </c>
      <c r="G26" s="13">
        <v>266720.84999999998</v>
      </c>
      <c r="H26" s="13">
        <v>215771.68</v>
      </c>
      <c r="I26" s="13">
        <v>170771.68</v>
      </c>
      <c r="J26" s="14">
        <v>0.80897942549298274</v>
      </c>
    </row>
    <row r="27" spans="2:10" x14ac:dyDescent="0.3">
      <c r="D27" s="1" t="s">
        <v>27</v>
      </c>
      <c r="E27" s="13">
        <v>54000</v>
      </c>
      <c r="F27" s="13">
        <v>20144.099999999999</v>
      </c>
      <c r="G27" s="13">
        <v>74144.100000000006</v>
      </c>
      <c r="H27" s="13">
        <v>52040.36</v>
      </c>
      <c r="I27" s="13">
        <v>27952.57</v>
      </c>
      <c r="J27" s="14">
        <v>0.70188133647855999</v>
      </c>
    </row>
    <row r="28" spans="2:10" x14ac:dyDescent="0.3">
      <c r="B28" s="1" t="s">
        <v>16</v>
      </c>
      <c r="D28" s="1"/>
      <c r="E28" s="13">
        <v>2706142.1</v>
      </c>
      <c r="F28" s="13">
        <v>85905.1</v>
      </c>
      <c r="G28" s="13">
        <v>2792047.2</v>
      </c>
      <c r="H28" s="13">
        <v>2505542.6100000003</v>
      </c>
      <c r="I28" s="13">
        <v>2300041.1500000004</v>
      </c>
      <c r="J28" s="14">
        <v>0.8973854775807516</v>
      </c>
    </row>
    <row r="29" spans="2:10" x14ac:dyDescent="0.3">
      <c r="B29" s="1">
        <v>3343</v>
      </c>
      <c r="C29" s="1" t="s">
        <v>40</v>
      </c>
      <c r="D29" s="1" t="s">
        <v>23</v>
      </c>
      <c r="E29" s="13">
        <v>239984.93</v>
      </c>
      <c r="F29" s="13">
        <v>1125</v>
      </c>
      <c r="G29" s="13">
        <v>241109.93</v>
      </c>
      <c r="H29" s="13">
        <v>234389.35</v>
      </c>
      <c r="I29" s="13">
        <v>234389.35</v>
      </c>
      <c r="J29" s="14">
        <v>0.97212649018644737</v>
      </c>
    </row>
    <row r="30" spans="2:10" x14ac:dyDescent="0.3">
      <c r="D30" s="1" t="s">
        <v>24</v>
      </c>
      <c r="E30" s="13">
        <v>1531608.5</v>
      </c>
      <c r="F30" s="13">
        <v>483000</v>
      </c>
      <c r="G30" s="13">
        <v>2014608.5</v>
      </c>
      <c r="H30" s="13">
        <v>1935162.5400000003</v>
      </c>
      <c r="I30" s="13">
        <v>954252.3</v>
      </c>
      <c r="J30" s="14">
        <v>0.96056506264120312</v>
      </c>
    </row>
    <row r="31" spans="2:10" x14ac:dyDescent="0.3">
      <c r="D31" s="1" t="s">
        <v>25</v>
      </c>
      <c r="E31" s="13">
        <v>1800</v>
      </c>
      <c r="F31" s="13">
        <v>0</v>
      </c>
      <c r="G31" s="13">
        <v>1800</v>
      </c>
      <c r="H31" s="13">
        <v>0</v>
      </c>
      <c r="I31" s="13">
        <v>0</v>
      </c>
      <c r="J31" s="14">
        <v>0</v>
      </c>
    </row>
    <row r="32" spans="2:10" x14ac:dyDescent="0.3">
      <c r="D32" s="1" t="s">
        <v>26</v>
      </c>
      <c r="E32" s="13">
        <v>203000</v>
      </c>
      <c r="F32" s="13">
        <v>5000</v>
      </c>
      <c r="G32" s="13">
        <v>208000</v>
      </c>
      <c r="H32" s="13">
        <v>208000</v>
      </c>
      <c r="I32" s="13">
        <v>0</v>
      </c>
      <c r="J32" s="14">
        <v>1</v>
      </c>
    </row>
    <row r="33" spans="1:10" x14ac:dyDescent="0.3">
      <c r="D33" s="1" t="s">
        <v>27</v>
      </c>
      <c r="E33" s="13">
        <v>39000</v>
      </c>
      <c r="F33" s="13">
        <v>-17900</v>
      </c>
      <c r="G33" s="13">
        <v>21100</v>
      </c>
      <c r="H33" s="13">
        <v>9574.7900000000009</v>
      </c>
      <c r="I33" s="13">
        <v>9574.7900000000009</v>
      </c>
      <c r="J33" s="14">
        <v>0.45378151658767779</v>
      </c>
    </row>
    <row r="34" spans="1:10" x14ac:dyDescent="0.3">
      <c r="B34" s="1" t="s">
        <v>45</v>
      </c>
      <c r="D34" s="1"/>
      <c r="E34" s="13">
        <v>2015393.43</v>
      </c>
      <c r="F34" s="13">
        <v>471225</v>
      </c>
      <c r="G34" s="13">
        <v>2486618.4300000002</v>
      </c>
      <c r="H34" s="13">
        <v>2387126.6800000002</v>
      </c>
      <c r="I34" s="13">
        <v>1198216.4400000002</v>
      </c>
      <c r="J34" s="14">
        <v>0.95998913673297293</v>
      </c>
    </row>
    <row r="35" spans="1:10" x14ac:dyDescent="0.3">
      <c r="B35" s="1">
        <v>3381</v>
      </c>
      <c r="C35" s="1" t="s">
        <v>35</v>
      </c>
      <c r="D35" s="1" t="s">
        <v>24</v>
      </c>
      <c r="E35" s="13">
        <v>1581735</v>
      </c>
      <c r="F35" s="13">
        <v>503931</v>
      </c>
      <c r="G35" s="13">
        <v>2085666</v>
      </c>
      <c r="H35" s="13">
        <v>2043211.3599999999</v>
      </c>
      <c r="I35" s="13">
        <v>1849104.85</v>
      </c>
      <c r="J35" s="14">
        <v>0.97964456437416148</v>
      </c>
    </row>
    <row r="36" spans="1:10" x14ac:dyDescent="0.3">
      <c r="D36" s="1" t="s">
        <v>26</v>
      </c>
      <c r="E36" s="13">
        <v>86000</v>
      </c>
      <c r="F36" s="13">
        <v>0</v>
      </c>
      <c r="G36" s="13">
        <v>86000</v>
      </c>
      <c r="H36" s="13">
        <v>80000</v>
      </c>
      <c r="I36" s="13">
        <v>62500</v>
      </c>
      <c r="J36" s="14">
        <v>0.93023255813953487</v>
      </c>
    </row>
    <row r="37" spans="1:10" x14ac:dyDescent="0.3">
      <c r="B37" s="1" t="s">
        <v>17</v>
      </c>
      <c r="D37" s="1"/>
      <c r="E37" s="13">
        <v>1667735</v>
      </c>
      <c r="F37" s="13">
        <v>503931</v>
      </c>
      <c r="G37" s="13">
        <v>2171666</v>
      </c>
      <c r="H37" s="13">
        <v>2123211.36</v>
      </c>
      <c r="I37" s="13">
        <v>1911604.85</v>
      </c>
      <c r="J37" s="14">
        <v>0.97768780282050738</v>
      </c>
    </row>
    <row r="38" spans="1:10" x14ac:dyDescent="0.3">
      <c r="B38" s="1">
        <v>9332</v>
      </c>
      <c r="C38" s="1" t="s">
        <v>38</v>
      </c>
      <c r="D38" s="1" t="s">
        <v>27</v>
      </c>
      <c r="E38" s="13">
        <v>0</v>
      </c>
      <c r="F38" s="13">
        <v>991023.46</v>
      </c>
      <c r="G38" s="13">
        <v>991023.46</v>
      </c>
      <c r="H38" s="13">
        <v>757287.19000000006</v>
      </c>
      <c r="I38" s="13">
        <v>460630.05</v>
      </c>
      <c r="J38" s="14">
        <v>0.76414658236243982</v>
      </c>
    </row>
    <row r="39" spans="1:10" x14ac:dyDescent="0.3">
      <c r="B39" s="1" t="s">
        <v>36</v>
      </c>
      <c r="D39" s="1"/>
      <c r="E39" s="13">
        <v>0</v>
      </c>
      <c r="F39" s="13">
        <v>991023.46</v>
      </c>
      <c r="G39" s="13">
        <v>991023.46</v>
      </c>
      <c r="H39" s="13">
        <v>757287.19000000006</v>
      </c>
      <c r="I39" s="13">
        <v>460630.05</v>
      </c>
      <c r="J39" s="14">
        <v>0.76414658236243982</v>
      </c>
    </row>
    <row r="40" spans="1:10" x14ac:dyDescent="0.3">
      <c r="A40" s="1" t="s">
        <v>46</v>
      </c>
      <c r="D40" s="1"/>
      <c r="E40" s="13">
        <v>16202583.999999998</v>
      </c>
      <c r="F40" s="13">
        <v>2627167.56</v>
      </c>
      <c r="G40" s="13">
        <v>18829751.559999999</v>
      </c>
      <c r="H40" s="13">
        <v>16569289.190000001</v>
      </c>
      <c r="I40" s="13">
        <v>13620130.230000002</v>
      </c>
      <c r="J40" s="14">
        <v>0.87995261845079853</v>
      </c>
    </row>
    <row r="41" spans="1:10" x14ac:dyDescent="0.3">
      <c r="A41" s="1" t="s">
        <v>13</v>
      </c>
      <c r="D41" s="1"/>
      <c r="E41" s="13">
        <v>16202583.999999998</v>
      </c>
      <c r="F41" s="13">
        <v>2627167.56</v>
      </c>
      <c r="G41" s="13">
        <v>18829751.559999999</v>
      </c>
      <c r="H41" s="13">
        <v>16569289.190000001</v>
      </c>
      <c r="I41" s="13">
        <v>13620130.230000002</v>
      </c>
      <c r="J41" s="14">
        <v>0.87995261845079853</v>
      </c>
    </row>
    <row r="42" spans="1:10" ht="13.5" x14ac:dyDescent="0.35">
      <c r="A42"/>
      <c r="B42"/>
      <c r="C42"/>
      <c r="D42"/>
      <c r="E42"/>
      <c r="F42"/>
      <c r="G42"/>
      <c r="H42"/>
      <c r="I42"/>
      <c r="J42"/>
    </row>
    <row r="43" spans="1:10" ht="13.5" x14ac:dyDescent="0.35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  <row r="45" spans="1:10" ht="13.5" x14ac:dyDescent="0.35">
      <c r="A45"/>
      <c r="B45"/>
      <c r="C45"/>
      <c r="D45" s="18"/>
      <c r="E45"/>
      <c r="F45"/>
      <c r="G45"/>
      <c r="H45"/>
    </row>
    <row r="46" spans="1:10" ht="13.5" x14ac:dyDescent="0.35">
      <c r="A46"/>
      <c r="B46"/>
      <c r="C46"/>
      <c r="D46" s="18"/>
      <c r="E46"/>
      <c r="F46"/>
      <c r="G46"/>
      <c r="H46"/>
    </row>
    <row r="47" spans="1:10" ht="13.5" x14ac:dyDescent="0.35">
      <c r="A47"/>
      <c r="B47"/>
      <c r="C47"/>
      <c r="D47" s="18"/>
      <c r="E47"/>
      <c r="F47"/>
      <c r="G47"/>
      <c r="H47"/>
    </row>
    <row r="48" spans="1:10" ht="13.5" x14ac:dyDescent="0.35">
      <c r="A48"/>
      <c r="B48"/>
      <c r="C48"/>
      <c r="D48" s="18"/>
      <c r="E48"/>
      <c r="F48"/>
      <c r="G48"/>
      <c r="H48"/>
    </row>
    <row r="49" spans="1:8" ht="13.5" x14ac:dyDescent="0.35">
      <c r="A49"/>
      <c r="B49"/>
      <c r="C49"/>
      <c r="D49" s="18"/>
      <c r="E49"/>
      <c r="F49"/>
      <c r="G49"/>
      <c r="H49"/>
    </row>
    <row r="50" spans="1:8" ht="13.5" x14ac:dyDescent="0.35">
      <c r="A50"/>
      <c r="B50"/>
      <c r="C50"/>
      <c r="D50" s="18"/>
      <c r="E50"/>
      <c r="F50"/>
      <c r="G50"/>
      <c r="H50"/>
    </row>
    <row r="51" spans="1:8" ht="13.5" x14ac:dyDescent="0.35">
      <c r="A51"/>
      <c r="B51"/>
      <c r="C51"/>
      <c r="D51" s="18"/>
      <c r="E51"/>
      <c r="F51"/>
      <c r="G51"/>
      <c r="H51"/>
    </row>
    <row r="52" spans="1:8" ht="13.5" x14ac:dyDescent="0.35">
      <c r="A52"/>
      <c r="B52"/>
      <c r="C52"/>
      <c r="D52" s="18"/>
      <c r="E52"/>
      <c r="F52"/>
      <c r="G52"/>
      <c r="H52"/>
    </row>
    <row r="53" spans="1:8" ht="13.5" x14ac:dyDescent="0.35">
      <c r="A53"/>
      <c r="B53"/>
      <c r="C53"/>
      <c r="D53" s="18"/>
      <c r="E53"/>
      <c r="F53"/>
      <c r="G53"/>
      <c r="H53"/>
    </row>
    <row r="54" spans="1:8" ht="13.5" x14ac:dyDescent="0.35">
      <c r="A54"/>
      <c r="B54"/>
      <c r="C54"/>
      <c r="D54" s="18"/>
      <c r="E54"/>
      <c r="F54"/>
      <c r="G54"/>
      <c r="H54"/>
    </row>
    <row r="55" spans="1:8" ht="13.5" x14ac:dyDescent="0.35">
      <c r="A55"/>
      <c r="B55"/>
      <c r="C55"/>
      <c r="D55" s="18"/>
      <c r="E55"/>
      <c r="F55"/>
      <c r="G55"/>
      <c r="H55"/>
    </row>
    <row r="56" spans="1:8" ht="13.5" x14ac:dyDescent="0.35">
      <c r="A56"/>
      <c r="B56"/>
      <c r="C56"/>
      <c r="D56" s="18"/>
      <c r="E56"/>
      <c r="F56"/>
      <c r="G56"/>
      <c r="H56"/>
    </row>
    <row r="57" spans="1:8" ht="13.5" x14ac:dyDescent="0.35">
      <c r="A57"/>
      <c r="B57"/>
      <c r="C57"/>
      <c r="D57" s="18"/>
      <c r="E57"/>
      <c r="F57"/>
      <c r="G57"/>
      <c r="H57"/>
    </row>
    <row r="58" spans="1:8" ht="13.5" x14ac:dyDescent="0.35">
      <c r="A58"/>
      <c r="B58"/>
      <c r="C58"/>
      <c r="D58" s="18"/>
      <c r="E58"/>
      <c r="F58"/>
      <c r="G58"/>
      <c r="H58"/>
    </row>
    <row r="59" spans="1:8" ht="13.5" x14ac:dyDescent="0.35">
      <c r="A59"/>
      <c r="B59"/>
      <c r="C59"/>
      <c r="D59" s="18"/>
      <c r="E59"/>
      <c r="F59"/>
      <c r="G59"/>
      <c r="H59"/>
    </row>
    <row r="60" spans="1:8" ht="13.5" x14ac:dyDescent="0.35">
      <c r="A60"/>
      <c r="B60"/>
      <c r="C60"/>
      <c r="D60" s="18"/>
      <c r="E60"/>
      <c r="F60"/>
      <c r="G60"/>
      <c r="H60"/>
    </row>
    <row r="61" spans="1:8" ht="13.5" x14ac:dyDescent="0.35">
      <c r="A61"/>
      <c r="B61"/>
      <c r="C61"/>
      <c r="D61" s="18"/>
      <c r="E61"/>
      <c r="F61"/>
      <c r="G61"/>
      <c r="H61"/>
    </row>
    <row r="62" spans="1:8" ht="13.5" x14ac:dyDescent="0.35">
      <c r="A62"/>
      <c r="B62"/>
      <c r="C62"/>
      <c r="D62" s="18"/>
      <c r="E62"/>
      <c r="F62"/>
      <c r="G62"/>
      <c r="H62"/>
    </row>
    <row r="63" spans="1:8" ht="13.5" x14ac:dyDescent="0.35">
      <c r="A63"/>
      <c r="B63"/>
      <c r="C63"/>
      <c r="D63" s="18"/>
      <c r="E63"/>
      <c r="F63"/>
      <c r="G63"/>
      <c r="H63"/>
    </row>
    <row r="64" spans="1:8" ht="13.5" x14ac:dyDescent="0.35">
      <c r="A64"/>
      <c r="B64"/>
      <c r="C64"/>
      <c r="D64" s="18"/>
      <c r="E64"/>
      <c r="F64"/>
      <c r="G64"/>
      <c r="H64"/>
    </row>
    <row r="65" spans="1:8" ht="13.5" x14ac:dyDescent="0.35">
      <c r="A65"/>
      <c r="B65"/>
      <c r="C65"/>
      <c r="D65" s="18"/>
      <c r="E65"/>
      <c r="F65"/>
      <c r="G65"/>
      <c r="H65"/>
    </row>
    <row r="66" spans="1:8" ht="13.5" x14ac:dyDescent="0.35">
      <c r="A66"/>
      <c r="B66"/>
      <c r="C66"/>
      <c r="D66" s="18"/>
      <c r="E66"/>
      <c r="F66"/>
      <c r="G66"/>
      <c r="H66"/>
    </row>
  </sheetData>
  <printOptions horizontalCentered="1"/>
  <pageMargins left="0.39370078740157483" right="0.70866141732283472" top="1.0629921259842521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EJECUCION DE GASTOS - LIQUIDACION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"/>
  <sheetViews>
    <sheetView workbookViewId="0">
      <pane ySplit="5" topLeftCell="A243" activePane="bottomLeft" state="frozen"/>
      <selection pane="bottomLeft" activeCell="D13" sqref="D13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7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  <c r="B1" s="16"/>
    </row>
    <row r="2" spans="1:13" s="5" customFormat="1" x14ac:dyDescent="0.3">
      <c r="A2" s="2" t="s">
        <v>1</v>
      </c>
      <c r="B2" s="16"/>
      <c r="H2" s="7">
        <v>2019</v>
      </c>
    </row>
    <row r="3" spans="1:13" s="5" customFormat="1" x14ac:dyDescent="0.3">
      <c r="A3" s="3" t="s">
        <v>11</v>
      </c>
      <c r="B3" s="16"/>
      <c r="H3" s="11">
        <v>43830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30</v>
      </c>
      <c r="D5" s="4" t="s">
        <v>12</v>
      </c>
      <c r="E5" s="4" t="s">
        <v>33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21">
        <v>9</v>
      </c>
      <c r="B6" s="21">
        <v>3302</v>
      </c>
      <c r="C6" s="8" t="str">
        <f>VLOOKUP(B6,Hoja1!A:B,2,FALSE)</f>
        <v>ADMINISTRACION GENERAL DE CULTURA</v>
      </c>
      <c r="D6" s="10" t="str">
        <f t="shared" ref="D6:D66" si="0">LEFT(F6,1)</f>
        <v>1</v>
      </c>
      <c r="E6" s="10" t="str">
        <f t="shared" ref="E6:E66" si="1">LEFT(F6,2)</f>
        <v>12</v>
      </c>
      <c r="F6" s="20" t="s">
        <v>49</v>
      </c>
      <c r="G6" s="22" t="s">
        <v>50</v>
      </c>
      <c r="H6" s="23">
        <v>46960.73</v>
      </c>
      <c r="I6" s="23">
        <v>-13000</v>
      </c>
      <c r="J6" s="23">
        <v>33960.730000000003</v>
      </c>
      <c r="K6" s="23">
        <v>28137.200000000001</v>
      </c>
      <c r="L6" s="23">
        <v>28137.200000000001</v>
      </c>
      <c r="M6" s="9"/>
    </row>
    <row r="7" spans="1:13" x14ac:dyDescent="0.3">
      <c r="A7" s="21">
        <v>9</v>
      </c>
      <c r="B7" s="21">
        <v>3302</v>
      </c>
      <c r="C7" s="8" t="str">
        <f>VLOOKUP(B7,Hoja1!A:B,2,FALSE)</f>
        <v>ADMINISTRACION GENERAL DE CULTURA</v>
      </c>
      <c r="D7" s="10" t="str">
        <f t="shared" si="0"/>
        <v>1</v>
      </c>
      <c r="E7" s="10" t="str">
        <f t="shared" si="1"/>
        <v>12</v>
      </c>
      <c r="F7" s="20" t="s">
        <v>51</v>
      </c>
      <c r="G7" s="22" t="s">
        <v>52</v>
      </c>
      <c r="H7" s="23">
        <v>13764.84</v>
      </c>
      <c r="I7" s="23">
        <v>0</v>
      </c>
      <c r="J7" s="23">
        <v>13764.84</v>
      </c>
      <c r="K7" s="23">
        <v>656.42</v>
      </c>
      <c r="L7" s="23">
        <v>656.42</v>
      </c>
      <c r="M7" s="9"/>
    </row>
    <row r="8" spans="1:13" x14ac:dyDescent="0.3">
      <c r="A8" s="21">
        <v>9</v>
      </c>
      <c r="B8" s="21">
        <v>3302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20" t="s">
        <v>53</v>
      </c>
      <c r="G8" s="22" t="s">
        <v>54</v>
      </c>
      <c r="H8" s="23">
        <v>21084.67</v>
      </c>
      <c r="I8" s="23">
        <v>0</v>
      </c>
      <c r="J8" s="23">
        <v>21084.67</v>
      </c>
      <c r="K8" s="23">
        <v>21008.16</v>
      </c>
      <c r="L8" s="23">
        <v>21008.16</v>
      </c>
      <c r="M8" s="9"/>
    </row>
    <row r="9" spans="1:13" x14ac:dyDescent="0.3">
      <c r="A9" s="21">
        <v>9</v>
      </c>
      <c r="B9" s="21">
        <v>3302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20" t="s">
        <v>55</v>
      </c>
      <c r="G9" s="22" t="s">
        <v>56</v>
      </c>
      <c r="H9" s="23">
        <v>26807.82</v>
      </c>
      <c r="I9" s="23">
        <v>-10000</v>
      </c>
      <c r="J9" s="23">
        <v>16807.82</v>
      </c>
      <c r="K9" s="23">
        <v>8903.4500000000007</v>
      </c>
      <c r="L9" s="23">
        <v>8903.4500000000007</v>
      </c>
      <c r="M9" s="9"/>
    </row>
    <row r="10" spans="1:13" x14ac:dyDescent="0.3">
      <c r="A10" s="21">
        <v>9</v>
      </c>
      <c r="B10" s="21">
        <v>3302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20" t="s">
        <v>57</v>
      </c>
      <c r="G10" s="22" t="s">
        <v>58</v>
      </c>
      <c r="H10" s="23">
        <v>27307.17</v>
      </c>
      <c r="I10" s="23">
        <v>0</v>
      </c>
      <c r="J10" s="23">
        <v>27307.17</v>
      </c>
      <c r="K10" s="23">
        <v>14386.98</v>
      </c>
      <c r="L10" s="23">
        <v>14386.98</v>
      </c>
      <c r="M10" s="9"/>
    </row>
    <row r="11" spans="1:13" x14ac:dyDescent="0.3">
      <c r="A11" s="21">
        <v>9</v>
      </c>
      <c r="B11" s="21">
        <v>3302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20" t="s">
        <v>59</v>
      </c>
      <c r="G11" s="22" t="s">
        <v>60</v>
      </c>
      <c r="H11" s="23">
        <v>61821.55</v>
      </c>
      <c r="I11" s="23">
        <v>-17000</v>
      </c>
      <c r="J11" s="23">
        <v>44821.55</v>
      </c>
      <c r="K11" s="23">
        <v>34190.089999999997</v>
      </c>
      <c r="L11" s="23">
        <v>34190.089999999997</v>
      </c>
      <c r="M11" s="9"/>
    </row>
    <row r="12" spans="1:13" x14ac:dyDescent="0.3">
      <c r="A12" s="21">
        <v>9</v>
      </c>
      <c r="B12" s="21">
        <v>3302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20" t="s">
        <v>61</v>
      </c>
      <c r="G12" s="22" t="s">
        <v>62</v>
      </c>
      <c r="H12" s="23">
        <v>148934.38</v>
      </c>
      <c r="I12" s="23">
        <v>0</v>
      </c>
      <c r="J12" s="23">
        <v>148934.38</v>
      </c>
      <c r="K12" s="23">
        <v>125159.14</v>
      </c>
      <c r="L12" s="23">
        <v>125159.14</v>
      </c>
      <c r="M12" s="9"/>
    </row>
    <row r="13" spans="1:13" x14ac:dyDescent="0.3">
      <c r="A13" s="21">
        <v>9</v>
      </c>
      <c r="B13" s="21">
        <v>3302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20" t="s">
        <v>63</v>
      </c>
      <c r="G13" s="22" t="s">
        <v>64</v>
      </c>
      <c r="H13" s="23">
        <v>21437.599999999999</v>
      </c>
      <c r="I13" s="23">
        <v>0</v>
      </c>
      <c r="J13" s="23">
        <v>21437.599999999999</v>
      </c>
      <c r="K13" s="23">
        <v>7882.15</v>
      </c>
      <c r="L13" s="23">
        <v>7882.15</v>
      </c>
      <c r="M13" s="9"/>
    </row>
    <row r="14" spans="1:13" x14ac:dyDescent="0.3">
      <c r="A14" s="21">
        <v>9</v>
      </c>
      <c r="B14" s="21">
        <v>3302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20" t="s">
        <v>65</v>
      </c>
      <c r="G14" s="22" t="s">
        <v>66</v>
      </c>
      <c r="H14" s="23">
        <v>163656.56</v>
      </c>
      <c r="I14" s="23">
        <v>0</v>
      </c>
      <c r="J14" s="23">
        <v>163656.56</v>
      </c>
      <c r="K14" s="23">
        <v>190258.31</v>
      </c>
      <c r="L14" s="23">
        <v>190258.31</v>
      </c>
      <c r="M14" s="9"/>
    </row>
    <row r="15" spans="1:13" x14ac:dyDescent="0.3">
      <c r="A15" s="21">
        <v>9</v>
      </c>
      <c r="B15" s="21">
        <v>3302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20" t="s">
        <v>67</v>
      </c>
      <c r="G15" s="22" t="s">
        <v>68</v>
      </c>
      <c r="H15" s="23">
        <v>185704.08</v>
      </c>
      <c r="I15" s="23">
        <v>0</v>
      </c>
      <c r="J15" s="23">
        <v>185704.08</v>
      </c>
      <c r="K15" s="23">
        <v>207102.07999999999</v>
      </c>
      <c r="L15" s="23">
        <v>207102.07999999999</v>
      </c>
      <c r="M15" s="9"/>
    </row>
    <row r="16" spans="1:13" x14ac:dyDescent="0.3">
      <c r="A16" s="21">
        <v>9</v>
      </c>
      <c r="B16" s="21">
        <v>3302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13</v>
      </c>
      <c r="F16" s="20" t="s">
        <v>69</v>
      </c>
      <c r="G16" s="22" t="s">
        <v>70</v>
      </c>
      <c r="H16" s="23">
        <v>74175.509999999995</v>
      </c>
      <c r="I16" s="23">
        <v>0</v>
      </c>
      <c r="J16" s="23">
        <v>74175.509999999995</v>
      </c>
      <c r="K16" s="23">
        <v>0</v>
      </c>
      <c r="L16" s="23">
        <v>0</v>
      </c>
      <c r="M16" s="9"/>
    </row>
    <row r="17" spans="1:13" x14ac:dyDescent="0.3">
      <c r="A17" s="21">
        <v>9</v>
      </c>
      <c r="B17" s="21">
        <v>3302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15</v>
      </c>
      <c r="F17" s="20" t="s">
        <v>71</v>
      </c>
      <c r="G17" s="22" t="s">
        <v>72</v>
      </c>
      <c r="H17" s="23">
        <v>0</v>
      </c>
      <c r="I17" s="23">
        <v>6500</v>
      </c>
      <c r="J17" s="23">
        <v>6500</v>
      </c>
      <c r="K17" s="23">
        <v>6463.75</v>
      </c>
      <c r="L17" s="23">
        <v>6463.75</v>
      </c>
      <c r="M17" s="9"/>
    </row>
    <row r="18" spans="1:13" x14ac:dyDescent="0.3">
      <c r="A18" s="21">
        <v>9</v>
      </c>
      <c r="B18" s="21">
        <v>3302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20" t="s">
        <v>73</v>
      </c>
      <c r="G18" s="22" t="s">
        <v>74</v>
      </c>
      <c r="H18" s="23">
        <v>753887.47</v>
      </c>
      <c r="I18" s="23">
        <v>-185040</v>
      </c>
      <c r="J18" s="23">
        <v>568847.47</v>
      </c>
      <c r="K18" s="23">
        <v>555044.86</v>
      </c>
      <c r="L18" s="23">
        <v>555044.86</v>
      </c>
      <c r="M18" s="9"/>
    </row>
    <row r="19" spans="1:13" x14ac:dyDescent="0.3">
      <c r="A19" s="21">
        <v>9</v>
      </c>
      <c r="B19" s="21">
        <v>3302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20" t="s">
        <v>75</v>
      </c>
      <c r="G19" s="22" t="s">
        <v>76</v>
      </c>
      <c r="H19" s="23">
        <v>5137.5</v>
      </c>
      <c r="I19" s="23">
        <v>0</v>
      </c>
      <c r="J19" s="23">
        <v>5137.5</v>
      </c>
      <c r="K19" s="23">
        <v>592.5</v>
      </c>
      <c r="L19" s="23">
        <v>592.5</v>
      </c>
      <c r="M19" s="9"/>
    </row>
    <row r="20" spans="1:13" x14ac:dyDescent="0.3">
      <c r="A20" s="21">
        <v>9</v>
      </c>
      <c r="B20" s="21">
        <v>3302</v>
      </c>
      <c r="C20" s="8" t="str">
        <f>VLOOKUP(B20,Hoja1!A:B,2,FALSE)</f>
        <v>ADMINISTRACION GENERAL DE CULTURA</v>
      </c>
      <c r="D20" s="10" t="str">
        <f t="shared" si="0"/>
        <v>1</v>
      </c>
      <c r="E20" s="10" t="str">
        <f t="shared" si="1"/>
        <v>16</v>
      </c>
      <c r="F20" s="20" t="s">
        <v>77</v>
      </c>
      <c r="G20" s="22" t="s">
        <v>78</v>
      </c>
      <c r="H20" s="23">
        <v>10275</v>
      </c>
      <c r="I20" s="23">
        <v>0</v>
      </c>
      <c r="J20" s="23">
        <v>10275</v>
      </c>
      <c r="K20" s="23">
        <v>3796.09</v>
      </c>
      <c r="L20" s="23">
        <v>3796.09</v>
      </c>
      <c r="M20" s="9"/>
    </row>
    <row r="21" spans="1:13" x14ac:dyDescent="0.3">
      <c r="A21" s="21">
        <v>9</v>
      </c>
      <c r="B21" s="21">
        <v>3302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20" t="s">
        <v>79</v>
      </c>
      <c r="G21" s="22" t="s">
        <v>80</v>
      </c>
      <c r="H21" s="23">
        <v>10000</v>
      </c>
      <c r="I21" s="23">
        <v>0</v>
      </c>
      <c r="J21" s="23">
        <v>10000</v>
      </c>
      <c r="K21" s="23">
        <v>5364.94</v>
      </c>
      <c r="L21" s="23">
        <v>5364.94</v>
      </c>
      <c r="M21" s="9"/>
    </row>
    <row r="22" spans="1:13" x14ac:dyDescent="0.3">
      <c r="A22" s="21">
        <v>9</v>
      </c>
      <c r="B22" s="21">
        <v>3302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20</v>
      </c>
      <c r="F22" s="20" t="s">
        <v>81</v>
      </c>
      <c r="G22" s="22" t="s">
        <v>82</v>
      </c>
      <c r="H22" s="23">
        <v>8000</v>
      </c>
      <c r="I22" s="23">
        <v>5330</v>
      </c>
      <c r="J22" s="23">
        <v>13330</v>
      </c>
      <c r="K22" s="23">
        <v>13394.56</v>
      </c>
      <c r="L22" s="23">
        <v>10091.200000000001</v>
      </c>
      <c r="M22" s="9"/>
    </row>
    <row r="23" spans="1:13" x14ac:dyDescent="0.3">
      <c r="A23" s="21">
        <v>9</v>
      </c>
      <c r="B23" s="21">
        <v>3302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20" t="s">
        <v>83</v>
      </c>
      <c r="G23" s="22" t="s">
        <v>84</v>
      </c>
      <c r="H23" s="23">
        <v>8000</v>
      </c>
      <c r="I23" s="23">
        <v>0</v>
      </c>
      <c r="J23" s="23">
        <v>8000</v>
      </c>
      <c r="K23" s="23">
        <v>19227.310000000001</v>
      </c>
      <c r="L23" s="23">
        <v>18287.07</v>
      </c>
      <c r="M23" s="9"/>
    </row>
    <row r="24" spans="1:13" x14ac:dyDescent="0.3">
      <c r="A24" s="21">
        <v>9</v>
      </c>
      <c r="B24" s="21">
        <v>3302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20" t="s">
        <v>85</v>
      </c>
      <c r="G24" s="22" t="s">
        <v>86</v>
      </c>
      <c r="H24" s="23">
        <v>70000</v>
      </c>
      <c r="I24" s="23">
        <v>10600</v>
      </c>
      <c r="J24" s="23">
        <v>80600</v>
      </c>
      <c r="K24" s="23">
        <v>50314.99</v>
      </c>
      <c r="L24" s="23">
        <v>33460.239999999998</v>
      </c>
      <c r="M24" s="9"/>
    </row>
    <row r="25" spans="1:13" x14ac:dyDescent="0.3">
      <c r="A25" s="21">
        <v>9</v>
      </c>
      <c r="B25" s="21">
        <v>3302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20" t="s">
        <v>87</v>
      </c>
      <c r="G25" s="22" t="s">
        <v>88</v>
      </c>
      <c r="H25" s="23">
        <v>2500</v>
      </c>
      <c r="I25" s="23">
        <v>0</v>
      </c>
      <c r="J25" s="23">
        <v>2500</v>
      </c>
      <c r="K25" s="23">
        <v>118.39</v>
      </c>
      <c r="L25" s="23">
        <v>0</v>
      </c>
      <c r="M25" s="9"/>
    </row>
    <row r="26" spans="1:13" x14ac:dyDescent="0.3">
      <c r="A26" s="21">
        <v>9</v>
      </c>
      <c r="B26" s="21">
        <v>3302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20" t="s">
        <v>89</v>
      </c>
      <c r="G26" s="22" t="s">
        <v>90</v>
      </c>
      <c r="H26" s="23">
        <v>300</v>
      </c>
      <c r="I26" s="23">
        <v>0</v>
      </c>
      <c r="J26" s="23">
        <v>300</v>
      </c>
      <c r="K26" s="23">
        <v>0</v>
      </c>
      <c r="L26" s="23">
        <v>0</v>
      </c>
      <c r="M26" s="9"/>
    </row>
    <row r="27" spans="1:13" x14ac:dyDescent="0.3">
      <c r="A27" s="21">
        <v>9</v>
      </c>
      <c r="B27" s="21">
        <v>3302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21</v>
      </c>
      <c r="F27" s="20" t="s">
        <v>91</v>
      </c>
      <c r="G27" s="22" t="s">
        <v>92</v>
      </c>
      <c r="H27" s="23">
        <v>10000</v>
      </c>
      <c r="I27" s="23">
        <v>0</v>
      </c>
      <c r="J27" s="23">
        <v>10000</v>
      </c>
      <c r="K27" s="23">
        <v>9153</v>
      </c>
      <c r="L27" s="23">
        <v>9153</v>
      </c>
      <c r="M27" s="9"/>
    </row>
    <row r="28" spans="1:13" x14ac:dyDescent="0.3">
      <c r="A28" s="21">
        <v>9</v>
      </c>
      <c r="B28" s="21">
        <v>3302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20" t="s">
        <v>93</v>
      </c>
      <c r="G28" s="22" t="s">
        <v>94</v>
      </c>
      <c r="H28" s="23">
        <v>10000</v>
      </c>
      <c r="I28" s="23">
        <v>0</v>
      </c>
      <c r="J28" s="23">
        <v>10000</v>
      </c>
      <c r="K28" s="23">
        <v>2118.66</v>
      </c>
      <c r="L28" s="23">
        <v>2118.66</v>
      </c>
      <c r="M28" s="9"/>
    </row>
    <row r="29" spans="1:13" x14ac:dyDescent="0.3">
      <c r="A29" s="21">
        <v>9</v>
      </c>
      <c r="B29" s="21">
        <v>3302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20" t="s">
        <v>95</v>
      </c>
      <c r="G29" s="22" t="s">
        <v>96</v>
      </c>
      <c r="H29" s="23">
        <v>2500</v>
      </c>
      <c r="I29" s="23">
        <v>0</v>
      </c>
      <c r="J29" s="23">
        <v>2500</v>
      </c>
      <c r="K29" s="23">
        <v>2102.4</v>
      </c>
      <c r="L29" s="23">
        <v>2102.4</v>
      </c>
      <c r="M29" s="9"/>
    </row>
    <row r="30" spans="1:13" x14ac:dyDescent="0.3">
      <c r="A30" s="21">
        <v>9</v>
      </c>
      <c r="B30" s="21">
        <v>3302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20" t="s">
        <v>97</v>
      </c>
      <c r="G30" s="22" t="s">
        <v>98</v>
      </c>
      <c r="H30" s="23">
        <v>2000</v>
      </c>
      <c r="I30" s="23">
        <v>0</v>
      </c>
      <c r="J30" s="23">
        <v>2000</v>
      </c>
      <c r="K30" s="23">
        <v>0</v>
      </c>
      <c r="L30" s="23">
        <v>0</v>
      </c>
      <c r="M30" s="9"/>
    </row>
    <row r="31" spans="1:13" x14ac:dyDescent="0.3">
      <c r="A31" s="21">
        <v>9</v>
      </c>
      <c r="B31" s="21">
        <v>3302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20" t="s">
        <v>99</v>
      </c>
      <c r="G31" s="22" t="s">
        <v>100</v>
      </c>
      <c r="H31" s="23">
        <v>240000</v>
      </c>
      <c r="I31" s="23">
        <v>0</v>
      </c>
      <c r="J31" s="23">
        <v>240000</v>
      </c>
      <c r="K31" s="23">
        <v>207832.29</v>
      </c>
      <c r="L31" s="23">
        <v>207832.29</v>
      </c>
      <c r="M31" s="9"/>
    </row>
    <row r="32" spans="1:13" x14ac:dyDescent="0.3">
      <c r="A32" s="21">
        <v>9</v>
      </c>
      <c r="B32" s="21">
        <v>3302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20" t="s">
        <v>101</v>
      </c>
      <c r="G32" s="22" t="s">
        <v>102</v>
      </c>
      <c r="H32" s="23">
        <v>30000</v>
      </c>
      <c r="I32" s="23">
        <v>0</v>
      </c>
      <c r="J32" s="23">
        <v>30000</v>
      </c>
      <c r="K32" s="23">
        <v>21650.65</v>
      </c>
      <c r="L32" s="23">
        <v>19322.66</v>
      </c>
      <c r="M32" s="9"/>
    </row>
    <row r="33" spans="1:13" x14ac:dyDescent="0.3">
      <c r="A33" s="21">
        <v>9</v>
      </c>
      <c r="B33" s="21">
        <v>3302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20" t="s">
        <v>103</v>
      </c>
      <c r="G33" s="22" t="s">
        <v>104</v>
      </c>
      <c r="H33" s="23">
        <v>10000</v>
      </c>
      <c r="I33" s="23">
        <v>0</v>
      </c>
      <c r="J33" s="23">
        <v>10000</v>
      </c>
      <c r="K33" s="23">
        <v>1748.38</v>
      </c>
      <c r="L33" s="23">
        <v>1748.38</v>
      </c>
      <c r="M33" s="9"/>
    </row>
    <row r="34" spans="1:13" x14ac:dyDescent="0.3">
      <c r="A34" s="21">
        <v>9</v>
      </c>
      <c r="B34" s="21">
        <v>3302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20" t="s">
        <v>105</v>
      </c>
      <c r="G34" s="22" t="s">
        <v>106</v>
      </c>
      <c r="H34" s="23">
        <v>500</v>
      </c>
      <c r="I34" s="23">
        <v>0</v>
      </c>
      <c r="J34" s="23">
        <v>500</v>
      </c>
      <c r="K34" s="23">
        <v>227.69</v>
      </c>
      <c r="L34" s="23">
        <v>227.69</v>
      </c>
      <c r="M34" s="9"/>
    </row>
    <row r="35" spans="1:13" x14ac:dyDescent="0.3">
      <c r="A35" s="21">
        <v>9</v>
      </c>
      <c r="B35" s="21">
        <v>3302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20" t="s">
        <v>107</v>
      </c>
      <c r="G35" s="22" t="s">
        <v>108</v>
      </c>
      <c r="H35" s="23">
        <v>1500</v>
      </c>
      <c r="I35" s="23">
        <v>0</v>
      </c>
      <c r="J35" s="23">
        <v>1500</v>
      </c>
      <c r="K35" s="23">
        <v>0</v>
      </c>
      <c r="L35" s="23">
        <v>0</v>
      </c>
      <c r="M35" s="9"/>
    </row>
    <row r="36" spans="1:13" x14ac:dyDescent="0.3">
      <c r="A36" s="21">
        <v>9</v>
      </c>
      <c r="B36" s="21">
        <v>3302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20" t="s">
        <v>109</v>
      </c>
      <c r="G36" s="22" t="s">
        <v>110</v>
      </c>
      <c r="H36" s="23">
        <v>30000</v>
      </c>
      <c r="I36" s="23">
        <v>7500</v>
      </c>
      <c r="J36" s="23">
        <v>37500</v>
      </c>
      <c r="K36" s="23">
        <v>30303.25</v>
      </c>
      <c r="L36" s="23">
        <v>20900.060000000001</v>
      </c>
      <c r="M36" s="9"/>
    </row>
    <row r="37" spans="1:13" x14ac:dyDescent="0.3">
      <c r="A37" s="21">
        <v>9</v>
      </c>
      <c r="B37" s="21">
        <v>3302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20" t="s">
        <v>111</v>
      </c>
      <c r="G37" s="22" t="s">
        <v>112</v>
      </c>
      <c r="H37" s="23">
        <v>19000</v>
      </c>
      <c r="I37" s="23">
        <v>0</v>
      </c>
      <c r="J37" s="23">
        <v>19000</v>
      </c>
      <c r="K37" s="23">
        <v>17863.32</v>
      </c>
      <c r="L37" s="23">
        <v>14886.1</v>
      </c>
      <c r="M37" s="9"/>
    </row>
    <row r="38" spans="1:13" x14ac:dyDescent="0.3">
      <c r="A38" s="21">
        <v>9</v>
      </c>
      <c r="B38" s="21">
        <v>3302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20" t="s">
        <v>113</v>
      </c>
      <c r="G38" s="22" t="s">
        <v>114</v>
      </c>
      <c r="H38" s="23">
        <v>155000</v>
      </c>
      <c r="I38" s="23">
        <v>0</v>
      </c>
      <c r="J38" s="23">
        <v>155000</v>
      </c>
      <c r="K38" s="23">
        <v>88629.32</v>
      </c>
      <c r="L38" s="23">
        <v>79573.34</v>
      </c>
      <c r="M38" s="9"/>
    </row>
    <row r="39" spans="1:13" x14ac:dyDescent="0.3">
      <c r="A39" s="21">
        <v>9</v>
      </c>
      <c r="B39" s="21">
        <v>3302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20" t="s">
        <v>115</v>
      </c>
      <c r="G39" s="22" t="s">
        <v>116</v>
      </c>
      <c r="H39" s="23">
        <v>8000</v>
      </c>
      <c r="I39" s="23">
        <v>5900</v>
      </c>
      <c r="J39" s="23">
        <v>13900</v>
      </c>
      <c r="K39" s="23">
        <v>14044.48</v>
      </c>
      <c r="L39" s="23">
        <v>7495.77</v>
      </c>
      <c r="M39" s="9"/>
    </row>
    <row r="40" spans="1:13" x14ac:dyDescent="0.3">
      <c r="A40" s="21">
        <v>9</v>
      </c>
      <c r="B40" s="21">
        <v>3302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20" t="s">
        <v>117</v>
      </c>
      <c r="G40" s="22" t="s">
        <v>118</v>
      </c>
      <c r="H40" s="23">
        <v>3000</v>
      </c>
      <c r="I40" s="23">
        <v>0</v>
      </c>
      <c r="J40" s="23">
        <v>3000</v>
      </c>
      <c r="K40" s="23">
        <v>312.93</v>
      </c>
      <c r="L40" s="23">
        <v>312.93</v>
      </c>
      <c r="M40" s="9"/>
    </row>
    <row r="41" spans="1:13" x14ac:dyDescent="0.3">
      <c r="A41" s="21">
        <v>9</v>
      </c>
      <c r="B41" s="21">
        <v>3302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20" t="s">
        <v>119</v>
      </c>
      <c r="G41" s="22" t="s">
        <v>120</v>
      </c>
      <c r="H41" s="23">
        <v>22500</v>
      </c>
      <c r="I41" s="23">
        <v>0</v>
      </c>
      <c r="J41" s="23">
        <v>22500</v>
      </c>
      <c r="K41" s="23">
        <v>15473.02</v>
      </c>
      <c r="L41" s="23">
        <v>15473.02</v>
      </c>
      <c r="M41" s="9"/>
    </row>
    <row r="42" spans="1:13" x14ac:dyDescent="0.3">
      <c r="A42" s="21">
        <v>9</v>
      </c>
      <c r="B42" s="21">
        <v>3302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20" t="s">
        <v>121</v>
      </c>
      <c r="G42" s="22" t="s">
        <v>122</v>
      </c>
      <c r="H42" s="23">
        <v>10000</v>
      </c>
      <c r="I42" s="23">
        <v>0</v>
      </c>
      <c r="J42" s="23">
        <v>10000</v>
      </c>
      <c r="K42" s="23">
        <v>62.14</v>
      </c>
      <c r="L42" s="23">
        <v>62.14</v>
      </c>
      <c r="M42" s="9"/>
    </row>
    <row r="43" spans="1:13" x14ac:dyDescent="0.3">
      <c r="A43" s="21">
        <v>9</v>
      </c>
      <c r="B43" s="21">
        <v>3302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20" t="s">
        <v>123</v>
      </c>
      <c r="G43" s="22" t="s">
        <v>124</v>
      </c>
      <c r="H43" s="23">
        <v>376000</v>
      </c>
      <c r="I43" s="23">
        <v>29000</v>
      </c>
      <c r="J43" s="23">
        <v>405000</v>
      </c>
      <c r="K43" s="23">
        <v>314064.42</v>
      </c>
      <c r="L43" s="23">
        <v>266305.17</v>
      </c>
      <c r="M43" s="9"/>
    </row>
    <row r="44" spans="1:13" x14ac:dyDescent="0.3">
      <c r="A44" s="21">
        <v>9</v>
      </c>
      <c r="B44" s="21">
        <v>3302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20" t="s">
        <v>125</v>
      </c>
      <c r="G44" s="22" t="s">
        <v>126</v>
      </c>
      <c r="H44" s="23">
        <v>10000</v>
      </c>
      <c r="I44" s="23">
        <v>0</v>
      </c>
      <c r="J44" s="23">
        <v>10000</v>
      </c>
      <c r="K44" s="23">
        <v>16338.98</v>
      </c>
      <c r="L44" s="23">
        <v>14178.18</v>
      </c>
      <c r="M44" s="9"/>
    </row>
    <row r="45" spans="1:13" x14ac:dyDescent="0.3">
      <c r="A45" s="21">
        <v>9</v>
      </c>
      <c r="B45" s="21">
        <v>3302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20" t="s">
        <v>127</v>
      </c>
      <c r="G45" s="22" t="s">
        <v>128</v>
      </c>
      <c r="H45" s="23">
        <v>91000</v>
      </c>
      <c r="I45" s="23">
        <v>7815</v>
      </c>
      <c r="J45" s="23">
        <v>98815</v>
      </c>
      <c r="K45" s="23">
        <v>89554.559999999998</v>
      </c>
      <c r="L45" s="23">
        <v>80919.100000000006</v>
      </c>
      <c r="M45" s="9"/>
    </row>
    <row r="46" spans="1:13" x14ac:dyDescent="0.3">
      <c r="A46" s="21">
        <v>9</v>
      </c>
      <c r="B46" s="21">
        <v>3302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20" t="s">
        <v>129</v>
      </c>
      <c r="G46" s="22" t="s">
        <v>130</v>
      </c>
      <c r="H46" s="23">
        <v>101500</v>
      </c>
      <c r="I46" s="23">
        <v>10813</v>
      </c>
      <c r="J46" s="23">
        <v>112313</v>
      </c>
      <c r="K46" s="23">
        <v>104751.19</v>
      </c>
      <c r="L46" s="23">
        <v>39145.25</v>
      </c>
      <c r="M46" s="9"/>
    </row>
    <row r="47" spans="1:13" x14ac:dyDescent="0.3">
      <c r="A47" s="21">
        <v>9</v>
      </c>
      <c r="B47" s="21">
        <v>3302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22</v>
      </c>
      <c r="F47" s="20" t="s">
        <v>131</v>
      </c>
      <c r="G47" s="22" t="s">
        <v>132</v>
      </c>
      <c r="H47" s="23">
        <v>5000</v>
      </c>
      <c r="I47" s="23">
        <v>0</v>
      </c>
      <c r="J47" s="23">
        <v>5000</v>
      </c>
      <c r="K47" s="23">
        <v>8844.7900000000009</v>
      </c>
      <c r="L47" s="23">
        <v>7470.29</v>
      </c>
      <c r="M47" s="9"/>
    </row>
    <row r="48" spans="1:13" x14ac:dyDescent="0.3">
      <c r="A48" s="21">
        <v>9</v>
      </c>
      <c r="B48" s="21">
        <v>3302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20" t="s">
        <v>133</v>
      </c>
      <c r="G48" s="22" t="s">
        <v>134</v>
      </c>
      <c r="H48" s="23">
        <v>1500</v>
      </c>
      <c r="I48" s="23">
        <v>0</v>
      </c>
      <c r="J48" s="23">
        <v>1500</v>
      </c>
      <c r="K48" s="23">
        <v>2347.6799999999998</v>
      </c>
      <c r="L48" s="23">
        <v>2347.6799999999998</v>
      </c>
      <c r="M48" s="9"/>
    </row>
    <row r="49" spans="1:13" x14ac:dyDescent="0.3">
      <c r="A49" s="21">
        <v>9</v>
      </c>
      <c r="B49" s="21">
        <v>3302</v>
      </c>
      <c r="C49" s="8" t="str">
        <f>VLOOKUP(B49,Hoja1!A:B,2,FALSE)</f>
        <v>ADMINISTRACION GENERAL DE CULTURA</v>
      </c>
      <c r="D49" s="10" t="str">
        <f t="shared" si="0"/>
        <v>2</v>
      </c>
      <c r="E49" s="10" t="str">
        <f t="shared" si="1"/>
        <v>23</v>
      </c>
      <c r="F49" s="20" t="s">
        <v>135</v>
      </c>
      <c r="G49" s="22" t="s">
        <v>136</v>
      </c>
      <c r="H49" s="23">
        <v>1500</v>
      </c>
      <c r="I49" s="23">
        <v>0</v>
      </c>
      <c r="J49" s="23">
        <v>1500</v>
      </c>
      <c r="K49" s="23">
        <v>182.86</v>
      </c>
      <c r="L49" s="23">
        <v>182.86</v>
      </c>
      <c r="M49" s="9"/>
    </row>
    <row r="50" spans="1:13" x14ac:dyDescent="0.3">
      <c r="A50" s="21">
        <v>9</v>
      </c>
      <c r="B50" s="21">
        <v>3302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20" t="s">
        <v>137</v>
      </c>
      <c r="G50" s="22" t="s">
        <v>138</v>
      </c>
      <c r="H50" s="23">
        <v>1000</v>
      </c>
      <c r="I50" s="23">
        <v>0</v>
      </c>
      <c r="J50" s="23">
        <v>1000</v>
      </c>
      <c r="K50" s="23">
        <v>598.79999999999995</v>
      </c>
      <c r="L50" s="23">
        <v>0</v>
      </c>
      <c r="M50" s="9"/>
    </row>
    <row r="51" spans="1:13" x14ac:dyDescent="0.3">
      <c r="A51" s="21">
        <v>9</v>
      </c>
      <c r="B51" s="21">
        <v>3302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20" t="s">
        <v>139</v>
      </c>
      <c r="G51" s="22" t="s">
        <v>140</v>
      </c>
      <c r="H51" s="23">
        <v>20000</v>
      </c>
      <c r="I51" s="23">
        <v>0</v>
      </c>
      <c r="J51" s="23">
        <v>20000</v>
      </c>
      <c r="K51" s="23">
        <v>0</v>
      </c>
      <c r="L51" s="23">
        <v>0</v>
      </c>
      <c r="M51" s="9"/>
    </row>
    <row r="52" spans="1:13" x14ac:dyDescent="0.3">
      <c r="A52" s="21">
        <v>9</v>
      </c>
      <c r="B52" s="21">
        <v>3302</v>
      </c>
      <c r="C52" s="8" t="str">
        <f>VLOOKUP(B52,Hoja1!A:B,2,FALSE)</f>
        <v>ADMINISTRACION GENERAL DE CULTURA</v>
      </c>
      <c r="D52" s="10" t="str">
        <f t="shared" si="0"/>
        <v>8</v>
      </c>
      <c r="E52" s="10" t="str">
        <f t="shared" si="1"/>
        <v>83</v>
      </c>
      <c r="F52" s="20" t="s">
        <v>141</v>
      </c>
      <c r="G52" s="22" t="s">
        <v>142</v>
      </c>
      <c r="H52" s="23">
        <v>12000</v>
      </c>
      <c r="I52" s="23">
        <v>0</v>
      </c>
      <c r="J52" s="23">
        <v>12000</v>
      </c>
      <c r="K52" s="23">
        <v>0</v>
      </c>
      <c r="L52" s="23">
        <v>0</v>
      </c>
      <c r="M52" s="9"/>
    </row>
    <row r="53" spans="1:13" x14ac:dyDescent="0.3">
      <c r="A53" s="21">
        <v>9</v>
      </c>
      <c r="B53" s="21">
        <v>3330</v>
      </c>
      <c r="C53" s="8" t="str">
        <f>VLOOKUP(B53,Hoja1!A:B,2,FALSE)</f>
        <v>TEATRO CALDERON</v>
      </c>
      <c r="D53" s="10" t="str">
        <f t="shared" si="0"/>
        <v>1</v>
      </c>
      <c r="E53" s="10" t="str">
        <f t="shared" si="1"/>
        <v>13</v>
      </c>
      <c r="F53" s="20" t="s">
        <v>65</v>
      </c>
      <c r="G53" s="22" t="s">
        <v>66</v>
      </c>
      <c r="H53" s="23">
        <v>118120.12</v>
      </c>
      <c r="I53" s="23">
        <v>0</v>
      </c>
      <c r="J53" s="23">
        <v>118120.12</v>
      </c>
      <c r="K53" s="23">
        <v>126970.17</v>
      </c>
      <c r="L53" s="23">
        <v>126970.17</v>
      </c>
      <c r="M53" s="9"/>
    </row>
    <row r="54" spans="1:13" x14ac:dyDescent="0.3">
      <c r="A54" s="21">
        <v>9</v>
      </c>
      <c r="B54" s="21">
        <v>3330</v>
      </c>
      <c r="C54" s="8" t="str">
        <f>VLOOKUP(B54,Hoja1!A:B,2,FALSE)</f>
        <v>TEATRO CALDERON</v>
      </c>
      <c r="D54" s="10" t="str">
        <f t="shared" si="0"/>
        <v>1</v>
      </c>
      <c r="E54" s="10" t="str">
        <f t="shared" si="1"/>
        <v>13</v>
      </c>
      <c r="F54" s="20" t="s">
        <v>67</v>
      </c>
      <c r="G54" s="22" t="s">
        <v>68</v>
      </c>
      <c r="H54" s="23">
        <v>137200.25</v>
      </c>
      <c r="I54" s="23">
        <v>0</v>
      </c>
      <c r="J54" s="23">
        <v>137200.25</v>
      </c>
      <c r="K54" s="23">
        <v>149128.70000000001</v>
      </c>
      <c r="L54" s="23">
        <v>149128.70000000001</v>
      </c>
      <c r="M54" s="9"/>
    </row>
    <row r="55" spans="1:13" x14ac:dyDescent="0.3">
      <c r="A55" s="21">
        <v>9</v>
      </c>
      <c r="B55" s="21">
        <v>3330</v>
      </c>
      <c r="C55" s="8" t="str">
        <f>VLOOKUP(B55,Hoja1!A:B,2,FALSE)</f>
        <v>TEATRO CALDERON</v>
      </c>
      <c r="D55" s="10" t="str">
        <f t="shared" si="0"/>
        <v>1</v>
      </c>
      <c r="E55" s="10" t="str">
        <f t="shared" si="1"/>
        <v>13</v>
      </c>
      <c r="F55" s="20" t="s">
        <v>69</v>
      </c>
      <c r="G55" s="22" t="s">
        <v>70</v>
      </c>
      <c r="H55" s="23">
        <v>109146.19</v>
      </c>
      <c r="I55" s="23">
        <v>-16075</v>
      </c>
      <c r="J55" s="23">
        <v>93071.19</v>
      </c>
      <c r="K55" s="23">
        <v>26196</v>
      </c>
      <c r="L55" s="23">
        <v>26196</v>
      </c>
      <c r="M55" s="9"/>
    </row>
    <row r="56" spans="1:13" x14ac:dyDescent="0.3">
      <c r="A56" s="21">
        <v>9</v>
      </c>
      <c r="B56" s="21">
        <v>3330</v>
      </c>
      <c r="C56" s="8" t="str">
        <f>VLOOKUP(B56,Hoja1!A:B,2,FALSE)</f>
        <v>TEATRO CALDERON</v>
      </c>
      <c r="D56" s="10" t="str">
        <f t="shared" si="0"/>
        <v>1</v>
      </c>
      <c r="E56" s="10" t="str">
        <f t="shared" si="1"/>
        <v>15</v>
      </c>
      <c r="F56" s="20" t="s">
        <v>71</v>
      </c>
      <c r="G56" s="22" t="s">
        <v>72</v>
      </c>
      <c r="H56" s="23">
        <v>0</v>
      </c>
      <c r="I56" s="23">
        <v>290</v>
      </c>
      <c r="J56" s="23">
        <v>290</v>
      </c>
      <c r="K56" s="23">
        <v>290</v>
      </c>
      <c r="L56" s="23">
        <v>290</v>
      </c>
      <c r="M56" s="9"/>
    </row>
    <row r="57" spans="1:13" x14ac:dyDescent="0.3">
      <c r="A57" s="21">
        <v>9</v>
      </c>
      <c r="B57" s="21">
        <v>3330</v>
      </c>
      <c r="C57" s="8" t="str">
        <f>VLOOKUP(B57,Hoja1!A:B,2,FALSE)</f>
        <v>TEATRO CALDERON</v>
      </c>
      <c r="D57" s="10" t="str">
        <f t="shared" si="0"/>
        <v>2</v>
      </c>
      <c r="E57" s="10" t="str">
        <f t="shared" si="1"/>
        <v>20</v>
      </c>
      <c r="F57" s="20" t="s">
        <v>143</v>
      </c>
      <c r="G57" s="22" t="s">
        <v>144</v>
      </c>
      <c r="H57" s="23">
        <v>2000</v>
      </c>
      <c r="I57" s="23">
        <v>0</v>
      </c>
      <c r="J57" s="23">
        <v>2000</v>
      </c>
      <c r="K57" s="23">
        <v>846.89</v>
      </c>
      <c r="L57" s="23">
        <v>806.53</v>
      </c>
      <c r="M57" s="9"/>
    </row>
    <row r="58" spans="1:13" x14ac:dyDescent="0.3">
      <c r="A58" s="21">
        <v>9</v>
      </c>
      <c r="B58" s="21">
        <v>3330</v>
      </c>
      <c r="C58" s="8" t="str">
        <f>VLOOKUP(B58,Hoja1!A:B,2,FALSE)</f>
        <v>TEATRO CALDERON</v>
      </c>
      <c r="D58" s="10" t="str">
        <f t="shared" si="0"/>
        <v>2</v>
      </c>
      <c r="E58" s="10" t="str">
        <f t="shared" si="1"/>
        <v>20</v>
      </c>
      <c r="F58" s="20" t="s">
        <v>145</v>
      </c>
      <c r="G58" s="22" t="s">
        <v>146</v>
      </c>
      <c r="H58" s="23">
        <v>0</v>
      </c>
      <c r="I58" s="23">
        <v>0</v>
      </c>
      <c r="J58" s="23">
        <v>0</v>
      </c>
      <c r="K58" s="23">
        <v>459.04</v>
      </c>
      <c r="L58" s="23">
        <v>38.56</v>
      </c>
      <c r="M58" s="9"/>
    </row>
    <row r="59" spans="1:13" x14ac:dyDescent="0.3">
      <c r="A59" s="21">
        <v>9</v>
      </c>
      <c r="B59" s="21">
        <v>3330</v>
      </c>
      <c r="C59" s="8" t="str">
        <f>VLOOKUP(B59,Hoja1!A:B,2,FALSE)</f>
        <v>TEATRO CALDERON</v>
      </c>
      <c r="D59" s="10" t="str">
        <f t="shared" si="0"/>
        <v>2</v>
      </c>
      <c r="E59" s="10" t="str">
        <f t="shared" si="1"/>
        <v>21</v>
      </c>
      <c r="F59" s="20" t="s">
        <v>83</v>
      </c>
      <c r="G59" s="22" t="s">
        <v>84</v>
      </c>
      <c r="H59" s="23">
        <v>30000</v>
      </c>
      <c r="I59" s="23">
        <v>0</v>
      </c>
      <c r="J59" s="23">
        <v>30000</v>
      </c>
      <c r="K59" s="23">
        <v>6182.22</v>
      </c>
      <c r="L59" s="23">
        <v>2911.82</v>
      </c>
      <c r="M59" s="9"/>
    </row>
    <row r="60" spans="1:13" x14ac:dyDescent="0.3">
      <c r="A60" s="21">
        <v>9</v>
      </c>
      <c r="B60" s="21">
        <v>3330</v>
      </c>
      <c r="C60" s="8" t="str">
        <f>VLOOKUP(B60,Hoja1!A:B,2,FALSE)</f>
        <v>TEATRO CALDERON</v>
      </c>
      <c r="D60" s="10" t="str">
        <f t="shared" si="0"/>
        <v>2</v>
      </c>
      <c r="E60" s="10" t="str">
        <f t="shared" si="1"/>
        <v>21</v>
      </c>
      <c r="F60" s="20" t="s">
        <v>85</v>
      </c>
      <c r="G60" s="22" t="s">
        <v>86</v>
      </c>
      <c r="H60" s="23">
        <v>35000</v>
      </c>
      <c r="I60" s="23">
        <v>0</v>
      </c>
      <c r="J60" s="23">
        <v>35000</v>
      </c>
      <c r="K60" s="23">
        <v>27097.439999999999</v>
      </c>
      <c r="L60" s="23">
        <v>17532.28</v>
      </c>
      <c r="M60" s="9"/>
    </row>
    <row r="61" spans="1:13" x14ac:dyDescent="0.3">
      <c r="A61" s="21">
        <v>9</v>
      </c>
      <c r="B61" s="21">
        <v>3330</v>
      </c>
      <c r="C61" s="8" t="str">
        <f>VLOOKUP(B61,Hoja1!A:B,2,FALSE)</f>
        <v>TEATRO CALDERON</v>
      </c>
      <c r="D61" s="10" t="str">
        <f t="shared" si="0"/>
        <v>2</v>
      </c>
      <c r="E61" s="10" t="str">
        <f t="shared" si="1"/>
        <v>22</v>
      </c>
      <c r="F61" s="20" t="s">
        <v>93</v>
      </c>
      <c r="G61" s="22" t="s">
        <v>94</v>
      </c>
      <c r="H61" s="23">
        <v>2000</v>
      </c>
      <c r="I61" s="23">
        <v>0</v>
      </c>
      <c r="J61" s="23">
        <v>2000</v>
      </c>
      <c r="K61" s="23">
        <v>1702.69</v>
      </c>
      <c r="L61" s="23">
        <v>1702.69</v>
      </c>
      <c r="M61" s="9"/>
    </row>
    <row r="62" spans="1:13" x14ac:dyDescent="0.3">
      <c r="A62" s="21">
        <v>9</v>
      </c>
      <c r="B62" s="21">
        <v>3330</v>
      </c>
      <c r="C62" s="8" t="str">
        <f>VLOOKUP(B62,Hoja1!A:B,2,FALSE)</f>
        <v>TEATRO CALDERON</v>
      </c>
      <c r="D62" s="10" t="str">
        <f t="shared" si="0"/>
        <v>2</v>
      </c>
      <c r="E62" s="10" t="str">
        <f t="shared" si="1"/>
        <v>22</v>
      </c>
      <c r="F62" s="20" t="s">
        <v>95</v>
      </c>
      <c r="G62" s="22" t="s">
        <v>96</v>
      </c>
      <c r="H62" s="23">
        <v>1500</v>
      </c>
      <c r="I62" s="23">
        <v>0</v>
      </c>
      <c r="J62" s="23">
        <v>1500</v>
      </c>
      <c r="K62" s="23">
        <v>555.89</v>
      </c>
      <c r="L62" s="23">
        <v>555.89</v>
      </c>
      <c r="M62" s="9"/>
    </row>
    <row r="63" spans="1:13" x14ac:dyDescent="0.3">
      <c r="A63" s="21">
        <v>9</v>
      </c>
      <c r="B63" s="21">
        <v>3330</v>
      </c>
      <c r="C63" s="8" t="str">
        <f>VLOOKUP(B63,Hoja1!A:B,2,FALSE)</f>
        <v>TEATRO CALDERON</v>
      </c>
      <c r="D63" s="10" t="str">
        <f t="shared" si="0"/>
        <v>2</v>
      </c>
      <c r="E63" s="10" t="str">
        <f t="shared" si="1"/>
        <v>22</v>
      </c>
      <c r="F63" s="20" t="s">
        <v>97</v>
      </c>
      <c r="G63" s="22" t="s">
        <v>98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9"/>
    </row>
    <row r="64" spans="1:13" x14ac:dyDescent="0.3">
      <c r="A64" s="21">
        <v>9</v>
      </c>
      <c r="B64" s="21">
        <v>3330</v>
      </c>
      <c r="C64" s="8" t="str">
        <f>VLOOKUP(B64,Hoja1!A:B,2,FALSE)</f>
        <v>TEATRO CALDERON</v>
      </c>
      <c r="D64" s="10" t="str">
        <f t="shared" si="0"/>
        <v>2</v>
      </c>
      <c r="E64" s="10" t="str">
        <f t="shared" si="1"/>
        <v>22</v>
      </c>
      <c r="F64" s="20" t="s">
        <v>99</v>
      </c>
      <c r="G64" s="22" t="s">
        <v>100</v>
      </c>
      <c r="H64" s="23">
        <v>103000</v>
      </c>
      <c r="I64" s="23">
        <v>0</v>
      </c>
      <c r="J64" s="23">
        <v>103000</v>
      </c>
      <c r="K64" s="23">
        <v>99627.26</v>
      </c>
      <c r="L64" s="23">
        <v>91238.88</v>
      </c>
      <c r="M64" s="9"/>
    </row>
    <row r="65" spans="1:13" x14ac:dyDescent="0.3">
      <c r="A65" s="21">
        <v>9</v>
      </c>
      <c r="B65" s="21">
        <v>3330</v>
      </c>
      <c r="C65" s="8" t="str">
        <f>VLOOKUP(B65,Hoja1!A:B,2,FALSE)</f>
        <v>TEATRO CALDERON</v>
      </c>
      <c r="D65" s="10" t="str">
        <f t="shared" si="0"/>
        <v>2</v>
      </c>
      <c r="E65" s="10" t="str">
        <f t="shared" si="1"/>
        <v>22</v>
      </c>
      <c r="F65" s="20" t="s">
        <v>101</v>
      </c>
      <c r="G65" s="22" t="s">
        <v>102</v>
      </c>
      <c r="H65" s="23">
        <v>40000</v>
      </c>
      <c r="I65" s="23">
        <v>0</v>
      </c>
      <c r="J65" s="23">
        <v>40000</v>
      </c>
      <c r="K65" s="23">
        <v>38311.1</v>
      </c>
      <c r="L65" s="23">
        <v>31448.73</v>
      </c>
      <c r="M65" s="9"/>
    </row>
    <row r="66" spans="1:13" x14ac:dyDescent="0.3">
      <c r="A66" s="21">
        <v>9</v>
      </c>
      <c r="B66" s="21">
        <v>3330</v>
      </c>
      <c r="C66" s="8" t="str">
        <f>VLOOKUP(B66,Hoja1!A:B,2,FALSE)</f>
        <v>TEATRO CALDERON</v>
      </c>
      <c r="D66" s="10" t="str">
        <f t="shared" si="0"/>
        <v>2</v>
      </c>
      <c r="E66" s="10" t="str">
        <f t="shared" si="1"/>
        <v>22</v>
      </c>
      <c r="F66" s="20" t="s">
        <v>109</v>
      </c>
      <c r="G66" s="22" t="s">
        <v>110</v>
      </c>
      <c r="H66" s="23">
        <v>24000</v>
      </c>
      <c r="I66" s="23">
        <v>0</v>
      </c>
      <c r="J66" s="23">
        <v>24000</v>
      </c>
      <c r="K66" s="23">
        <v>7597.71</v>
      </c>
      <c r="L66" s="23">
        <v>6623.91</v>
      </c>
      <c r="M66" s="9"/>
    </row>
    <row r="67" spans="1:13" x14ac:dyDescent="0.3">
      <c r="A67" s="21">
        <v>9</v>
      </c>
      <c r="B67" s="21">
        <v>3330</v>
      </c>
      <c r="C67" s="8" t="str">
        <f>VLOOKUP(B67,Hoja1!A:B,2,FALSE)</f>
        <v>TEATRO CALDERON</v>
      </c>
      <c r="D67" s="10" t="str">
        <f t="shared" ref="D67:D84" si="2">LEFT(F67,1)</f>
        <v>2</v>
      </c>
      <c r="E67" s="10" t="str">
        <f t="shared" ref="E67:E84" si="3">LEFT(F67,2)</f>
        <v>22</v>
      </c>
      <c r="F67" s="20" t="s">
        <v>111</v>
      </c>
      <c r="G67" s="22" t="s">
        <v>112</v>
      </c>
      <c r="H67" s="23">
        <v>5000</v>
      </c>
      <c r="I67" s="23">
        <v>0</v>
      </c>
      <c r="J67" s="23">
        <v>5000</v>
      </c>
      <c r="K67" s="23">
        <v>4755.18</v>
      </c>
      <c r="L67" s="23">
        <v>2843.68</v>
      </c>
      <c r="M67" s="9"/>
    </row>
    <row r="68" spans="1:13" x14ac:dyDescent="0.3">
      <c r="A68" s="21">
        <v>9</v>
      </c>
      <c r="B68" s="21">
        <v>3330</v>
      </c>
      <c r="C68" s="8" t="str">
        <f>VLOOKUP(B68,Hoja1!A:B,2,FALSE)</f>
        <v>TEATRO CALDERON</v>
      </c>
      <c r="D68" s="10" t="str">
        <f t="shared" si="2"/>
        <v>2</v>
      </c>
      <c r="E68" s="10" t="str">
        <f t="shared" si="3"/>
        <v>22</v>
      </c>
      <c r="F68" s="20" t="s">
        <v>115</v>
      </c>
      <c r="G68" s="22" t="s">
        <v>116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9"/>
    </row>
    <row r="69" spans="1:13" x14ac:dyDescent="0.3">
      <c r="A69" s="21">
        <v>9</v>
      </c>
      <c r="B69" s="21">
        <v>3330</v>
      </c>
      <c r="C69" s="8" t="str">
        <f>VLOOKUP(B69,Hoja1!A:B,2,FALSE)</f>
        <v>TEATRO CALDERON</v>
      </c>
      <c r="D69" s="10" t="str">
        <f t="shared" si="2"/>
        <v>2</v>
      </c>
      <c r="E69" s="10" t="str">
        <f t="shared" si="3"/>
        <v>22</v>
      </c>
      <c r="F69" s="20" t="s">
        <v>117</v>
      </c>
      <c r="G69" s="22" t="s">
        <v>118</v>
      </c>
      <c r="H69" s="23">
        <v>0</v>
      </c>
      <c r="I69" s="23">
        <v>0</v>
      </c>
      <c r="J69" s="23">
        <v>0</v>
      </c>
      <c r="K69" s="23">
        <v>2376.44</v>
      </c>
      <c r="L69" s="23">
        <v>2376.44</v>
      </c>
      <c r="M69" s="9"/>
    </row>
    <row r="70" spans="1:13" x14ac:dyDescent="0.3">
      <c r="A70" s="21">
        <v>9</v>
      </c>
      <c r="B70" s="21">
        <v>3330</v>
      </c>
      <c r="C70" s="8" t="str">
        <f>VLOOKUP(B70,Hoja1!A:B,2,FALSE)</f>
        <v>TEATRO CALDERON</v>
      </c>
      <c r="D70" s="10" t="str">
        <f t="shared" si="2"/>
        <v>2</v>
      </c>
      <c r="E70" s="10" t="str">
        <f t="shared" si="3"/>
        <v>22</v>
      </c>
      <c r="F70" s="20" t="s">
        <v>119</v>
      </c>
      <c r="G70" s="22" t="s">
        <v>120</v>
      </c>
      <c r="H70" s="23">
        <v>27000</v>
      </c>
      <c r="I70" s="23">
        <v>0</v>
      </c>
      <c r="J70" s="23">
        <v>27000</v>
      </c>
      <c r="K70" s="23">
        <v>6588.25</v>
      </c>
      <c r="L70" s="23">
        <v>6588.25</v>
      </c>
      <c r="M70" s="9"/>
    </row>
    <row r="71" spans="1:13" x14ac:dyDescent="0.3">
      <c r="A71" s="21">
        <v>9</v>
      </c>
      <c r="B71" s="21">
        <v>3330</v>
      </c>
      <c r="C71" s="8" t="str">
        <f>VLOOKUP(B71,Hoja1!A:B,2,FALSE)</f>
        <v>TEATRO CALDERON</v>
      </c>
      <c r="D71" s="10" t="str">
        <f t="shared" si="2"/>
        <v>2</v>
      </c>
      <c r="E71" s="10" t="str">
        <f t="shared" si="3"/>
        <v>22</v>
      </c>
      <c r="F71" s="20" t="s">
        <v>123</v>
      </c>
      <c r="G71" s="22" t="s">
        <v>124</v>
      </c>
      <c r="H71" s="23">
        <v>70000</v>
      </c>
      <c r="I71" s="23">
        <v>0</v>
      </c>
      <c r="J71" s="23">
        <v>70000</v>
      </c>
      <c r="K71" s="23">
        <v>42462.07</v>
      </c>
      <c r="L71" s="23">
        <v>32234.05</v>
      </c>
      <c r="M71" s="9"/>
    </row>
    <row r="72" spans="1:13" x14ac:dyDescent="0.3">
      <c r="A72" s="21">
        <v>9</v>
      </c>
      <c r="B72" s="21">
        <v>3330</v>
      </c>
      <c r="C72" s="8" t="str">
        <f>VLOOKUP(B72,Hoja1!A:B,2,FALSE)</f>
        <v>TEATRO CALDERON</v>
      </c>
      <c r="D72" s="10" t="str">
        <f t="shared" si="2"/>
        <v>2</v>
      </c>
      <c r="E72" s="10" t="str">
        <f t="shared" si="3"/>
        <v>22</v>
      </c>
      <c r="F72" s="20" t="s">
        <v>155</v>
      </c>
      <c r="G72" s="22" t="s">
        <v>156</v>
      </c>
      <c r="H72" s="23">
        <v>0</v>
      </c>
      <c r="I72" s="23">
        <v>0</v>
      </c>
      <c r="J72" s="23">
        <v>0</v>
      </c>
      <c r="K72" s="23">
        <v>5588</v>
      </c>
      <c r="L72" s="23">
        <v>330</v>
      </c>
      <c r="M72" s="9"/>
    </row>
    <row r="73" spans="1:13" x14ac:dyDescent="0.3">
      <c r="A73" s="21">
        <v>9</v>
      </c>
      <c r="B73" s="21">
        <v>3330</v>
      </c>
      <c r="C73" s="8" t="str">
        <f>VLOOKUP(B73,Hoja1!A:B,2,FALSE)</f>
        <v>TEATRO CALDERON</v>
      </c>
      <c r="D73" s="10" t="str">
        <f t="shared" si="2"/>
        <v>2</v>
      </c>
      <c r="E73" s="10" t="str">
        <f t="shared" si="3"/>
        <v>22</v>
      </c>
      <c r="F73" s="20" t="s">
        <v>147</v>
      </c>
      <c r="G73" s="22" t="s">
        <v>148</v>
      </c>
      <c r="H73" s="23">
        <v>7000</v>
      </c>
      <c r="I73" s="23">
        <v>0</v>
      </c>
      <c r="J73" s="23">
        <v>7000</v>
      </c>
      <c r="K73" s="23">
        <v>0</v>
      </c>
      <c r="L73" s="23">
        <v>0</v>
      </c>
      <c r="M73" s="9"/>
    </row>
    <row r="74" spans="1:13" x14ac:dyDescent="0.3">
      <c r="A74" s="21">
        <v>9</v>
      </c>
      <c r="B74" s="21">
        <v>3330</v>
      </c>
      <c r="C74" s="8" t="str">
        <f>VLOOKUP(B74,Hoja1!A:B,2,FALSE)</f>
        <v>TEATRO CALDERON</v>
      </c>
      <c r="D74" s="10" t="str">
        <f t="shared" si="2"/>
        <v>2</v>
      </c>
      <c r="E74" s="10" t="str">
        <f t="shared" si="3"/>
        <v>22</v>
      </c>
      <c r="F74" s="20" t="s">
        <v>149</v>
      </c>
      <c r="G74" s="22" t="s">
        <v>150</v>
      </c>
      <c r="H74" s="23">
        <v>1272000</v>
      </c>
      <c r="I74" s="23">
        <v>441000</v>
      </c>
      <c r="J74" s="23">
        <v>1713000</v>
      </c>
      <c r="K74" s="23">
        <v>1567222.77</v>
      </c>
      <c r="L74" s="23">
        <v>1435756.79</v>
      </c>
      <c r="M74" s="9"/>
    </row>
    <row r="75" spans="1:13" x14ac:dyDescent="0.3">
      <c r="A75" s="21">
        <v>9</v>
      </c>
      <c r="B75" s="21">
        <v>3330</v>
      </c>
      <c r="C75" s="8" t="str">
        <f>VLOOKUP(B75,Hoja1!A:B,2,FALSE)</f>
        <v>TEATRO CALDERON</v>
      </c>
      <c r="D75" s="10" t="str">
        <f t="shared" si="2"/>
        <v>2</v>
      </c>
      <c r="E75" s="10" t="str">
        <f t="shared" si="3"/>
        <v>22</v>
      </c>
      <c r="F75" s="20" t="s">
        <v>125</v>
      </c>
      <c r="G75" s="22" t="s">
        <v>126</v>
      </c>
      <c r="H75" s="23">
        <v>0</v>
      </c>
      <c r="I75" s="23">
        <v>0</v>
      </c>
      <c r="J75" s="23">
        <v>0</v>
      </c>
      <c r="K75" s="23">
        <v>28191.200000000001</v>
      </c>
      <c r="L75" s="23">
        <v>11152.32</v>
      </c>
      <c r="M75" s="9"/>
    </row>
    <row r="76" spans="1:13" x14ac:dyDescent="0.3">
      <c r="A76" s="21">
        <v>9</v>
      </c>
      <c r="B76" s="21">
        <v>3330</v>
      </c>
      <c r="C76" s="8" t="str">
        <f>VLOOKUP(B76,Hoja1!A:B,2,FALSE)</f>
        <v>TEATRO CALDERON</v>
      </c>
      <c r="D76" s="10" t="str">
        <f t="shared" si="2"/>
        <v>2</v>
      </c>
      <c r="E76" s="10" t="str">
        <f t="shared" si="3"/>
        <v>22</v>
      </c>
      <c r="F76" s="20" t="s">
        <v>127</v>
      </c>
      <c r="G76" s="22" t="s">
        <v>128</v>
      </c>
      <c r="H76" s="23">
        <v>93000</v>
      </c>
      <c r="I76" s="23">
        <v>95000</v>
      </c>
      <c r="J76" s="23">
        <v>188000</v>
      </c>
      <c r="K76" s="23">
        <v>105341.33</v>
      </c>
      <c r="L76" s="23">
        <v>87203.85</v>
      </c>
      <c r="M76" s="9"/>
    </row>
    <row r="77" spans="1:13" x14ac:dyDescent="0.3">
      <c r="A77" s="21">
        <v>9</v>
      </c>
      <c r="B77" s="21">
        <v>3330</v>
      </c>
      <c r="C77" s="8" t="str">
        <f>VLOOKUP(B77,Hoja1!A:B,2,FALSE)</f>
        <v>TEATRO CALDERON</v>
      </c>
      <c r="D77" s="10" t="str">
        <f t="shared" si="2"/>
        <v>2</v>
      </c>
      <c r="E77" s="10" t="str">
        <f t="shared" si="3"/>
        <v>22</v>
      </c>
      <c r="F77" s="20" t="s">
        <v>129</v>
      </c>
      <c r="G77" s="22" t="s">
        <v>130</v>
      </c>
      <c r="H77" s="23">
        <v>79000</v>
      </c>
      <c r="I77" s="23">
        <v>0</v>
      </c>
      <c r="J77" s="23">
        <v>79000</v>
      </c>
      <c r="K77" s="23">
        <v>94219.69</v>
      </c>
      <c r="L77" s="23">
        <v>70916.72</v>
      </c>
      <c r="M77" s="9"/>
    </row>
    <row r="78" spans="1:13" x14ac:dyDescent="0.3">
      <c r="A78" s="21">
        <v>9</v>
      </c>
      <c r="B78" s="21">
        <v>3330</v>
      </c>
      <c r="C78" s="8" t="str">
        <f>VLOOKUP(B78,Hoja1!A:B,2,FALSE)</f>
        <v>TEATRO CALDERON</v>
      </c>
      <c r="D78" s="10" t="str">
        <f t="shared" si="2"/>
        <v>2</v>
      </c>
      <c r="E78" s="10" t="str">
        <f t="shared" si="3"/>
        <v>22</v>
      </c>
      <c r="F78" s="20" t="s">
        <v>151</v>
      </c>
      <c r="G78" s="22" t="s">
        <v>152</v>
      </c>
      <c r="H78" s="23">
        <v>151000</v>
      </c>
      <c r="I78" s="23">
        <v>0</v>
      </c>
      <c r="J78" s="23">
        <v>151000</v>
      </c>
      <c r="K78" s="23">
        <v>87644.42</v>
      </c>
      <c r="L78" s="23">
        <v>74122.759999999995</v>
      </c>
      <c r="M78" s="9"/>
    </row>
    <row r="79" spans="1:13" x14ac:dyDescent="0.3">
      <c r="A79" s="21">
        <v>9</v>
      </c>
      <c r="B79" s="21">
        <v>3330</v>
      </c>
      <c r="C79" s="8" t="str">
        <f>VLOOKUP(B79,Hoja1!A:B,2,FALSE)</f>
        <v>TEATRO CALDERON</v>
      </c>
      <c r="D79" s="10" t="str">
        <f t="shared" si="2"/>
        <v>2</v>
      </c>
      <c r="E79" s="10" t="str">
        <f t="shared" si="3"/>
        <v>22</v>
      </c>
      <c r="F79" s="20" t="s">
        <v>131</v>
      </c>
      <c r="G79" s="22" t="s">
        <v>132</v>
      </c>
      <c r="H79" s="23">
        <v>653000</v>
      </c>
      <c r="I79" s="23">
        <v>-158300</v>
      </c>
      <c r="J79" s="23">
        <v>494700</v>
      </c>
      <c r="K79" s="23">
        <v>493917.02</v>
      </c>
      <c r="L79" s="23">
        <v>375222.95</v>
      </c>
      <c r="M79" s="9"/>
    </row>
    <row r="80" spans="1:13" x14ac:dyDescent="0.3">
      <c r="A80" s="21">
        <v>9</v>
      </c>
      <c r="B80" s="21">
        <v>3330</v>
      </c>
      <c r="C80" s="8" t="str">
        <f>VLOOKUP(B80,Hoja1!A:B,2,FALSE)</f>
        <v>TEATRO CALDERON</v>
      </c>
      <c r="D80" s="10" t="str">
        <f t="shared" si="2"/>
        <v>2</v>
      </c>
      <c r="E80" s="10" t="str">
        <f t="shared" si="3"/>
        <v>23</v>
      </c>
      <c r="F80" s="20" t="s">
        <v>133</v>
      </c>
      <c r="G80" s="22" t="s">
        <v>134</v>
      </c>
      <c r="H80" s="23">
        <v>3000</v>
      </c>
      <c r="I80" s="23">
        <v>0</v>
      </c>
      <c r="J80" s="23">
        <v>3000</v>
      </c>
      <c r="K80" s="23">
        <v>1265.7</v>
      </c>
      <c r="L80" s="23">
        <v>1265.7</v>
      </c>
      <c r="M80" s="9"/>
    </row>
    <row r="81" spans="1:13" x14ac:dyDescent="0.3">
      <c r="A81" s="21">
        <v>9</v>
      </c>
      <c r="B81" s="21">
        <v>3330</v>
      </c>
      <c r="C81" s="8" t="str">
        <f>VLOOKUP(B81,Hoja1!A:B,2,FALSE)</f>
        <v>TEATRO CALDERON</v>
      </c>
      <c r="D81" s="10" t="str">
        <f t="shared" si="2"/>
        <v>2</v>
      </c>
      <c r="E81" s="10" t="str">
        <f t="shared" si="3"/>
        <v>23</v>
      </c>
      <c r="F81" s="20" t="s">
        <v>135</v>
      </c>
      <c r="G81" s="22" t="s">
        <v>136</v>
      </c>
      <c r="H81" s="23">
        <v>2000</v>
      </c>
      <c r="I81" s="23">
        <v>0</v>
      </c>
      <c r="J81" s="23">
        <v>2000</v>
      </c>
      <c r="K81" s="23">
        <v>406.92</v>
      </c>
      <c r="L81" s="23">
        <v>406.92</v>
      </c>
      <c r="M81" s="9"/>
    </row>
    <row r="82" spans="1:13" x14ac:dyDescent="0.3">
      <c r="A82" s="21">
        <v>9</v>
      </c>
      <c r="B82" s="21">
        <v>3330</v>
      </c>
      <c r="C82" s="8" t="str">
        <f>VLOOKUP(B82,Hoja1!A:B,2,FALSE)</f>
        <v>TEATRO CALDERON</v>
      </c>
      <c r="D82" s="10" t="str">
        <f t="shared" si="2"/>
        <v>6</v>
      </c>
      <c r="E82" s="10" t="str">
        <f t="shared" si="3"/>
        <v>62</v>
      </c>
      <c r="F82" s="20" t="s">
        <v>153</v>
      </c>
      <c r="G82" s="22" t="s">
        <v>154</v>
      </c>
      <c r="H82" s="23">
        <v>2000</v>
      </c>
      <c r="I82" s="23">
        <v>0</v>
      </c>
      <c r="J82" s="23">
        <v>2000</v>
      </c>
      <c r="K82" s="23">
        <v>0</v>
      </c>
      <c r="L82" s="23">
        <v>0</v>
      </c>
      <c r="M82" s="9"/>
    </row>
    <row r="83" spans="1:13" x14ac:dyDescent="0.3">
      <c r="A83" s="21">
        <v>9</v>
      </c>
      <c r="B83" s="21">
        <v>3331</v>
      </c>
      <c r="C83" s="8" t="str">
        <f>VLOOKUP(B83,Hoja1!A:B,2,FALSE)</f>
        <v>MUSEOS Y ARTES PLÁSTICAS</v>
      </c>
      <c r="D83" s="10" t="str">
        <f t="shared" si="2"/>
        <v>1</v>
      </c>
      <c r="E83" s="10" t="str">
        <f t="shared" si="3"/>
        <v>12</v>
      </c>
      <c r="F83" s="20" t="s">
        <v>49</v>
      </c>
      <c r="G83" s="22" t="s">
        <v>50</v>
      </c>
      <c r="H83" s="23">
        <v>15653.58</v>
      </c>
      <c r="I83" s="23">
        <v>-14000</v>
      </c>
      <c r="J83" s="23">
        <v>1653.58</v>
      </c>
      <c r="K83" s="23">
        <v>0</v>
      </c>
      <c r="L83" s="23">
        <v>0</v>
      </c>
      <c r="M83" s="9"/>
    </row>
    <row r="84" spans="1:13" s="5" customFormat="1" x14ac:dyDescent="0.3">
      <c r="A84" s="21">
        <v>9</v>
      </c>
      <c r="B84" s="21">
        <v>3331</v>
      </c>
      <c r="C84" s="8" t="str">
        <f>VLOOKUP(B84,Hoja1!A:B,2,FALSE)</f>
        <v>MUSEOS Y ARTES PLÁSTICAS</v>
      </c>
      <c r="D84" s="10" t="str">
        <f t="shared" si="2"/>
        <v>1</v>
      </c>
      <c r="E84" s="10" t="str">
        <f t="shared" si="3"/>
        <v>12</v>
      </c>
      <c r="F84" s="20" t="s">
        <v>53</v>
      </c>
      <c r="G84" s="22" t="s">
        <v>54</v>
      </c>
      <c r="H84" s="23">
        <v>21084.67</v>
      </c>
      <c r="I84" s="23">
        <v>-7000</v>
      </c>
      <c r="J84" s="23">
        <v>14084.67</v>
      </c>
      <c r="K84" s="23">
        <v>10504.08</v>
      </c>
      <c r="L84" s="23">
        <v>10504.08</v>
      </c>
      <c r="M84" s="9"/>
    </row>
    <row r="85" spans="1:13" x14ac:dyDescent="0.3">
      <c r="A85" s="21">
        <v>9</v>
      </c>
      <c r="B85" s="21">
        <v>3331</v>
      </c>
      <c r="C85" s="8" t="str">
        <f>VLOOKUP(B85,Hoja1!A:B,2,FALSE)</f>
        <v>MUSEOS Y ARTES PLÁSTICAS</v>
      </c>
      <c r="D85" s="10" t="str">
        <f t="shared" ref="D85" si="4">LEFT(F85,1)</f>
        <v>1</v>
      </c>
      <c r="E85" s="10" t="str">
        <f t="shared" ref="E85" si="5">LEFT(F85,2)</f>
        <v>12</v>
      </c>
      <c r="F85" s="20" t="s">
        <v>55</v>
      </c>
      <c r="G85" s="22" t="s">
        <v>56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</row>
    <row r="86" spans="1:13" x14ac:dyDescent="0.3">
      <c r="A86" s="21">
        <v>9</v>
      </c>
      <c r="B86" s="21">
        <v>3331</v>
      </c>
      <c r="C86" s="8" t="str">
        <f>VLOOKUP(B86,Hoja1!A:B,2,FALSE)</f>
        <v>MUSEOS Y ARTES PLÁSTICAS</v>
      </c>
      <c r="D86" s="10" t="str">
        <f t="shared" ref="D86:D90" si="6">LEFT(F86,1)</f>
        <v>1</v>
      </c>
      <c r="E86" s="10" t="str">
        <f t="shared" ref="E86:E90" si="7">LEFT(F86,2)</f>
        <v>12</v>
      </c>
      <c r="F86" s="20" t="s">
        <v>57</v>
      </c>
      <c r="G86" s="22" t="s">
        <v>58</v>
      </c>
      <c r="H86" s="23">
        <v>13896.81</v>
      </c>
      <c r="I86" s="23">
        <v>-7000</v>
      </c>
      <c r="J86" s="23">
        <v>6896.81</v>
      </c>
      <c r="K86" s="23">
        <v>3457.44</v>
      </c>
      <c r="L86" s="23">
        <v>3457.44</v>
      </c>
    </row>
    <row r="87" spans="1:13" x14ac:dyDescent="0.3">
      <c r="A87" s="21">
        <v>9</v>
      </c>
      <c r="B87" s="21">
        <v>3331</v>
      </c>
      <c r="C87" s="8" t="str">
        <f>VLOOKUP(B87,Hoja1!A:B,2,FALSE)</f>
        <v>MUSEOS Y ARTES PLÁSTICAS</v>
      </c>
      <c r="D87" s="10" t="str">
        <f t="shared" si="6"/>
        <v>1</v>
      </c>
      <c r="E87" s="10" t="str">
        <f t="shared" si="7"/>
        <v>12</v>
      </c>
      <c r="F87" s="20" t="s">
        <v>59</v>
      </c>
      <c r="G87" s="22" t="s">
        <v>60</v>
      </c>
      <c r="H87" s="23">
        <v>23555.58</v>
      </c>
      <c r="I87" s="23">
        <v>-13000</v>
      </c>
      <c r="J87" s="23">
        <v>10555.58</v>
      </c>
      <c r="K87" s="23">
        <v>6541.57</v>
      </c>
      <c r="L87" s="23">
        <v>6541.57</v>
      </c>
    </row>
    <row r="88" spans="1:13" x14ac:dyDescent="0.3">
      <c r="A88" s="21">
        <v>9</v>
      </c>
      <c r="B88" s="21">
        <v>3331</v>
      </c>
      <c r="C88" s="8" t="str">
        <f>VLOOKUP(B88,Hoja1!A:B,2,FALSE)</f>
        <v>MUSEOS Y ARTES PLÁSTICAS</v>
      </c>
      <c r="D88" s="10" t="str">
        <f t="shared" si="6"/>
        <v>1</v>
      </c>
      <c r="E88" s="10" t="str">
        <f t="shared" si="7"/>
        <v>12</v>
      </c>
      <c r="F88" s="20" t="s">
        <v>61</v>
      </c>
      <c r="G88" s="22" t="s">
        <v>62</v>
      </c>
      <c r="H88" s="23">
        <v>53283.19</v>
      </c>
      <c r="I88" s="23">
        <v>-35000</v>
      </c>
      <c r="J88" s="23">
        <v>18283.189999999999</v>
      </c>
      <c r="K88" s="23">
        <v>13037.82</v>
      </c>
      <c r="L88" s="23">
        <v>13037.82</v>
      </c>
    </row>
    <row r="89" spans="1:13" x14ac:dyDescent="0.3">
      <c r="A89" s="21">
        <v>9</v>
      </c>
      <c r="B89" s="21">
        <v>3331</v>
      </c>
      <c r="C89" s="8" t="str">
        <f>VLOOKUP(B89,Hoja1!A:B,2,FALSE)</f>
        <v>MUSEOS Y ARTES PLÁSTICAS</v>
      </c>
      <c r="D89" s="10" t="str">
        <f t="shared" si="6"/>
        <v>1</v>
      </c>
      <c r="E89" s="10" t="str">
        <f t="shared" si="7"/>
        <v>12</v>
      </c>
      <c r="F89" s="20" t="s">
        <v>63</v>
      </c>
      <c r="G89" s="22" t="s">
        <v>64</v>
      </c>
      <c r="H89" s="23">
        <v>7177.27</v>
      </c>
      <c r="I89" s="23">
        <v>-4000</v>
      </c>
      <c r="J89" s="23">
        <v>3177.27</v>
      </c>
      <c r="K89" s="23">
        <v>1625.4</v>
      </c>
      <c r="L89" s="23">
        <v>1625.4</v>
      </c>
    </row>
    <row r="90" spans="1:13" x14ac:dyDescent="0.3">
      <c r="A90" s="21">
        <v>9</v>
      </c>
      <c r="B90" s="21">
        <v>3331</v>
      </c>
      <c r="C90" s="8" t="str">
        <f>VLOOKUP(B90,Hoja1!A:B,2,FALSE)</f>
        <v>MUSEOS Y ARTES PLÁSTICAS</v>
      </c>
      <c r="D90" s="10" t="str">
        <f t="shared" si="6"/>
        <v>1</v>
      </c>
      <c r="E90" s="10" t="str">
        <f t="shared" si="7"/>
        <v>13</v>
      </c>
      <c r="F90" s="20" t="s">
        <v>65</v>
      </c>
      <c r="G90" s="22" t="s">
        <v>66</v>
      </c>
      <c r="H90" s="23">
        <v>55147.34</v>
      </c>
      <c r="I90" s="23">
        <v>0</v>
      </c>
      <c r="J90" s="23">
        <v>55147.34</v>
      </c>
      <c r="K90" s="23">
        <v>51605.91</v>
      </c>
      <c r="L90" s="23">
        <v>51605.91</v>
      </c>
    </row>
    <row r="91" spans="1:13" x14ac:dyDescent="0.3">
      <c r="A91" s="21">
        <v>9</v>
      </c>
      <c r="B91" s="21">
        <v>3331</v>
      </c>
      <c r="C91" s="8" t="str">
        <f>VLOOKUP(B91,Hoja1!A:B,2,FALSE)</f>
        <v>MUSEOS Y ARTES PLÁSTICAS</v>
      </c>
      <c r="D91" s="10" t="str">
        <f t="shared" ref="D91" si="8">LEFT(F91,1)</f>
        <v>1</v>
      </c>
      <c r="E91" s="10" t="str">
        <f t="shared" ref="E91" si="9">LEFT(F91,2)</f>
        <v>13</v>
      </c>
      <c r="F91" s="20" t="s">
        <v>67</v>
      </c>
      <c r="G91" s="22" t="s">
        <v>68</v>
      </c>
      <c r="H91" s="23">
        <v>51936.92</v>
      </c>
      <c r="I91" s="23">
        <v>0</v>
      </c>
      <c r="J91" s="23">
        <v>51936.92</v>
      </c>
      <c r="K91" s="23">
        <v>42354.22</v>
      </c>
      <c r="L91" s="23">
        <v>42354.22</v>
      </c>
    </row>
    <row r="92" spans="1:13" x14ac:dyDescent="0.3">
      <c r="A92" s="21">
        <v>9</v>
      </c>
      <c r="B92" s="21">
        <v>3331</v>
      </c>
      <c r="C92" s="8" t="str">
        <f>VLOOKUP(B92,Hoja1!A:B,2,FALSE)</f>
        <v>MUSEOS Y ARTES PLÁSTICAS</v>
      </c>
      <c r="D92" s="10" t="str">
        <f t="shared" ref="D92:D148" si="10">LEFT(F92,1)</f>
        <v>1</v>
      </c>
      <c r="E92" s="10" t="str">
        <f t="shared" ref="E92:E148" si="11">LEFT(F92,2)</f>
        <v>13</v>
      </c>
      <c r="F92" s="20" t="s">
        <v>69</v>
      </c>
      <c r="G92" s="22" t="s">
        <v>70</v>
      </c>
      <c r="H92" s="23">
        <v>26094.639999999999</v>
      </c>
      <c r="I92" s="23">
        <v>0</v>
      </c>
      <c r="J92" s="23">
        <v>26094.639999999999</v>
      </c>
      <c r="K92" s="23">
        <v>0</v>
      </c>
      <c r="L92" s="23">
        <v>0</v>
      </c>
    </row>
    <row r="93" spans="1:13" x14ac:dyDescent="0.3">
      <c r="A93" s="21">
        <v>9</v>
      </c>
      <c r="B93" s="21">
        <v>3331</v>
      </c>
      <c r="C93" s="8" t="str">
        <f>VLOOKUP(B93,Hoja1!A:B,2,FALSE)</f>
        <v>MUSEOS Y ARTES PLÁSTICAS</v>
      </c>
      <c r="D93" s="10" t="str">
        <f t="shared" si="10"/>
        <v>1</v>
      </c>
      <c r="E93" s="10" t="str">
        <f t="shared" si="11"/>
        <v>15</v>
      </c>
      <c r="F93" s="20" t="s">
        <v>71</v>
      </c>
      <c r="G93" s="22" t="s">
        <v>72</v>
      </c>
      <c r="H93" s="23">
        <v>0</v>
      </c>
      <c r="I93" s="23">
        <v>3350</v>
      </c>
      <c r="J93" s="23">
        <v>3350</v>
      </c>
      <c r="K93" s="23">
        <v>675</v>
      </c>
      <c r="L93" s="23">
        <v>675</v>
      </c>
    </row>
    <row r="94" spans="1:13" x14ac:dyDescent="0.3">
      <c r="A94" s="21">
        <v>9</v>
      </c>
      <c r="B94" s="21">
        <v>3331</v>
      </c>
      <c r="C94" s="8" t="str">
        <f>VLOOKUP(B94,Hoja1!A:B,2,FALSE)</f>
        <v>MUSEOS Y ARTES PLÁSTICAS</v>
      </c>
      <c r="D94" s="10" t="str">
        <f t="shared" si="10"/>
        <v>2</v>
      </c>
      <c r="E94" s="10" t="str">
        <f t="shared" si="11"/>
        <v>22</v>
      </c>
      <c r="F94" s="20" t="s">
        <v>117</v>
      </c>
      <c r="G94" s="22" t="s">
        <v>118</v>
      </c>
      <c r="H94" s="23">
        <v>71000</v>
      </c>
      <c r="I94" s="23">
        <v>0</v>
      </c>
      <c r="J94" s="23">
        <v>71000</v>
      </c>
      <c r="K94" s="23">
        <v>9444.0499999999993</v>
      </c>
      <c r="L94" s="23">
        <v>9444.0499999999993</v>
      </c>
    </row>
    <row r="95" spans="1:13" x14ac:dyDescent="0.3">
      <c r="A95" s="21">
        <v>9</v>
      </c>
      <c r="B95" s="21">
        <v>3331</v>
      </c>
      <c r="C95" s="8" t="str">
        <f>VLOOKUP(B95,Hoja1!A:B,2,FALSE)</f>
        <v>MUSEOS Y ARTES PLÁSTICAS</v>
      </c>
      <c r="D95" s="10" t="str">
        <f t="shared" si="10"/>
        <v>2</v>
      </c>
      <c r="E95" s="10" t="str">
        <f t="shared" si="11"/>
        <v>22</v>
      </c>
      <c r="F95" s="20" t="s">
        <v>119</v>
      </c>
      <c r="G95" s="22" t="s">
        <v>120</v>
      </c>
      <c r="H95" s="23">
        <v>15000</v>
      </c>
      <c r="I95" s="23">
        <v>0</v>
      </c>
      <c r="J95" s="23">
        <v>15000</v>
      </c>
      <c r="K95" s="23">
        <v>5965.65</v>
      </c>
      <c r="L95" s="23">
        <v>5965.65</v>
      </c>
    </row>
    <row r="96" spans="1:13" x14ac:dyDescent="0.3">
      <c r="A96" s="21">
        <v>9</v>
      </c>
      <c r="B96" s="21">
        <v>3331</v>
      </c>
      <c r="C96" s="8" t="str">
        <f>VLOOKUP(B96,Hoja1!A:B,2,FALSE)</f>
        <v>MUSEOS Y ARTES PLÁSTICAS</v>
      </c>
      <c r="D96" s="10" t="str">
        <f t="shared" si="10"/>
        <v>2</v>
      </c>
      <c r="E96" s="10" t="str">
        <f t="shared" si="11"/>
        <v>22</v>
      </c>
      <c r="F96" s="20" t="s">
        <v>123</v>
      </c>
      <c r="G96" s="22" t="s">
        <v>124</v>
      </c>
      <c r="H96" s="23">
        <v>0</v>
      </c>
      <c r="I96" s="23">
        <v>0</v>
      </c>
      <c r="J96" s="23">
        <v>0</v>
      </c>
      <c r="K96" s="23">
        <v>10753.13</v>
      </c>
      <c r="L96" s="23">
        <v>10393.91</v>
      </c>
    </row>
    <row r="97" spans="1:12" x14ac:dyDescent="0.3">
      <c r="A97" s="21">
        <v>9</v>
      </c>
      <c r="B97" s="21">
        <v>3331</v>
      </c>
      <c r="C97" s="8" t="str">
        <f>VLOOKUP(B97,Hoja1!A:B,2,FALSE)</f>
        <v>MUSEOS Y ARTES PLÁSTICAS</v>
      </c>
      <c r="D97" s="10" t="str">
        <f t="shared" si="10"/>
        <v>2</v>
      </c>
      <c r="E97" s="10" t="str">
        <f t="shared" si="11"/>
        <v>22</v>
      </c>
      <c r="F97" s="20" t="s">
        <v>155</v>
      </c>
      <c r="G97" s="22" t="s">
        <v>156</v>
      </c>
      <c r="H97" s="23">
        <v>5000</v>
      </c>
      <c r="I97" s="23">
        <v>0</v>
      </c>
      <c r="J97" s="23">
        <v>5000</v>
      </c>
      <c r="K97" s="23">
        <v>0</v>
      </c>
      <c r="L97" s="23">
        <v>0</v>
      </c>
    </row>
    <row r="98" spans="1:12" x14ac:dyDescent="0.3">
      <c r="A98" s="21">
        <v>9</v>
      </c>
      <c r="B98" s="21">
        <v>3331</v>
      </c>
      <c r="C98" s="8" t="str">
        <f>VLOOKUP(B98,Hoja1!A:B,2,FALSE)</f>
        <v>MUSEOS Y ARTES PLÁSTICAS</v>
      </c>
      <c r="D98" s="10" t="str">
        <f t="shared" si="10"/>
        <v>2</v>
      </c>
      <c r="E98" s="10" t="str">
        <f t="shared" si="11"/>
        <v>22</v>
      </c>
      <c r="F98" s="20" t="s">
        <v>149</v>
      </c>
      <c r="G98" s="22" t="s">
        <v>150</v>
      </c>
      <c r="H98" s="23">
        <v>285000</v>
      </c>
      <c r="I98" s="23">
        <v>0</v>
      </c>
      <c r="J98" s="23">
        <v>285000</v>
      </c>
      <c r="K98" s="23">
        <v>285614.53000000003</v>
      </c>
      <c r="L98" s="23">
        <v>262648.44</v>
      </c>
    </row>
    <row r="99" spans="1:12" x14ac:dyDescent="0.3">
      <c r="A99" s="21">
        <v>9</v>
      </c>
      <c r="B99" s="21">
        <v>3331</v>
      </c>
      <c r="C99" s="8" t="str">
        <f>VLOOKUP(B99,Hoja1!A:B,2,FALSE)</f>
        <v>MUSEOS Y ARTES PLÁSTICAS</v>
      </c>
      <c r="D99" s="10" t="str">
        <f t="shared" si="10"/>
        <v>2</v>
      </c>
      <c r="E99" s="10" t="str">
        <f t="shared" si="11"/>
        <v>22</v>
      </c>
      <c r="F99" s="20" t="s">
        <v>125</v>
      </c>
      <c r="G99" s="22" t="s">
        <v>126</v>
      </c>
      <c r="H99" s="23">
        <v>0</v>
      </c>
      <c r="I99" s="23">
        <v>0</v>
      </c>
      <c r="J99" s="23">
        <v>0</v>
      </c>
      <c r="K99" s="23">
        <v>362.08</v>
      </c>
      <c r="L99" s="23">
        <v>362.08</v>
      </c>
    </row>
    <row r="100" spans="1:12" x14ac:dyDescent="0.3">
      <c r="A100" s="21">
        <v>9</v>
      </c>
      <c r="B100" s="21">
        <v>3331</v>
      </c>
      <c r="C100" s="8" t="str">
        <f>VLOOKUP(B100,Hoja1!A:B,2,FALSE)</f>
        <v>MUSEOS Y ARTES PLÁSTICAS</v>
      </c>
      <c r="D100" s="10" t="str">
        <f t="shared" si="10"/>
        <v>2</v>
      </c>
      <c r="E100" s="10" t="str">
        <f t="shared" si="11"/>
        <v>22</v>
      </c>
      <c r="F100" s="20" t="s">
        <v>151</v>
      </c>
      <c r="G100" s="22" t="s">
        <v>152</v>
      </c>
      <c r="H100" s="23">
        <v>61000</v>
      </c>
      <c r="I100" s="23">
        <v>55000</v>
      </c>
      <c r="J100" s="23">
        <v>116000</v>
      </c>
      <c r="K100" s="23">
        <v>34999.56</v>
      </c>
      <c r="L100" s="23">
        <v>33038.18</v>
      </c>
    </row>
    <row r="101" spans="1:12" x14ac:dyDescent="0.3">
      <c r="A101" s="21">
        <v>9</v>
      </c>
      <c r="B101" s="21">
        <v>3331</v>
      </c>
      <c r="C101" s="8" t="str">
        <f>VLOOKUP(B101,Hoja1!A:B,2,FALSE)</f>
        <v>MUSEOS Y ARTES PLÁSTICAS</v>
      </c>
      <c r="D101" s="10" t="str">
        <f t="shared" si="10"/>
        <v>2</v>
      </c>
      <c r="E101" s="10" t="str">
        <f t="shared" si="11"/>
        <v>22</v>
      </c>
      <c r="F101" s="20" t="s">
        <v>131</v>
      </c>
      <c r="G101" s="22" t="s">
        <v>132</v>
      </c>
      <c r="H101" s="23">
        <v>327500</v>
      </c>
      <c r="I101" s="23">
        <v>0</v>
      </c>
      <c r="J101" s="23">
        <v>327500</v>
      </c>
      <c r="K101" s="23">
        <v>303654.36</v>
      </c>
      <c r="L101" s="23">
        <v>253072.71</v>
      </c>
    </row>
    <row r="102" spans="1:12" x14ac:dyDescent="0.3">
      <c r="A102" s="21">
        <v>9</v>
      </c>
      <c r="B102" s="21">
        <v>3331</v>
      </c>
      <c r="C102" s="8" t="str">
        <f>VLOOKUP(B102,Hoja1!A:B,2,FALSE)</f>
        <v>MUSEOS Y ARTES PLÁSTICAS</v>
      </c>
      <c r="D102" s="10" t="str">
        <f t="shared" si="10"/>
        <v>2</v>
      </c>
      <c r="E102" s="10" t="str">
        <f t="shared" si="11"/>
        <v>23</v>
      </c>
      <c r="F102" s="20" t="s">
        <v>133</v>
      </c>
      <c r="G102" s="22" t="s">
        <v>134</v>
      </c>
      <c r="H102" s="23">
        <v>1000</v>
      </c>
      <c r="I102" s="23">
        <v>0</v>
      </c>
      <c r="J102" s="23">
        <v>1000</v>
      </c>
      <c r="K102" s="23">
        <v>0</v>
      </c>
      <c r="L102" s="23">
        <v>0</v>
      </c>
    </row>
    <row r="103" spans="1:12" x14ac:dyDescent="0.3">
      <c r="A103" s="21">
        <v>9</v>
      </c>
      <c r="B103" s="21">
        <v>3331</v>
      </c>
      <c r="C103" s="8" t="str">
        <f>VLOOKUP(B103,Hoja1!A:B,2,FALSE)</f>
        <v>MUSEOS Y ARTES PLÁSTICAS</v>
      </c>
      <c r="D103" s="10" t="str">
        <f t="shared" si="10"/>
        <v>2</v>
      </c>
      <c r="E103" s="10" t="str">
        <f t="shared" si="11"/>
        <v>23</v>
      </c>
      <c r="F103" s="20" t="s">
        <v>135</v>
      </c>
      <c r="G103" s="22" t="s">
        <v>136</v>
      </c>
      <c r="H103" s="23">
        <v>1000</v>
      </c>
      <c r="I103" s="23">
        <v>0</v>
      </c>
      <c r="J103" s="23">
        <v>1000</v>
      </c>
      <c r="K103" s="23">
        <v>0</v>
      </c>
      <c r="L103" s="23">
        <v>0</v>
      </c>
    </row>
    <row r="104" spans="1:12" x14ac:dyDescent="0.3">
      <c r="A104" s="21">
        <v>9</v>
      </c>
      <c r="B104" s="21">
        <v>3332</v>
      </c>
      <c r="C104" s="8" t="str">
        <f>VLOOKUP(B104,Hoja1!A:B,2,FALSE)</f>
        <v>PATIO HERRERIANO</v>
      </c>
      <c r="D104" s="10" t="str">
        <f t="shared" si="10"/>
        <v>1</v>
      </c>
      <c r="E104" s="10" t="str">
        <f t="shared" si="11"/>
        <v>13</v>
      </c>
      <c r="F104" s="20" t="s">
        <v>65</v>
      </c>
      <c r="G104" s="22" t="s">
        <v>66</v>
      </c>
      <c r="H104" s="23">
        <v>93563.49</v>
      </c>
      <c r="I104" s="23">
        <v>0</v>
      </c>
      <c r="J104" s="23">
        <v>93563.49</v>
      </c>
      <c r="K104" s="23">
        <v>89858.09</v>
      </c>
      <c r="L104" s="23">
        <v>89858.09</v>
      </c>
    </row>
    <row r="105" spans="1:12" x14ac:dyDescent="0.3">
      <c r="A105" s="21">
        <v>9</v>
      </c>
      <c r="B105" s="21">
        <v>3332</v>
      </c>
      <c r="C105" s="8" t="str">
        <f>VLOOKUP(B105,Hoja1!A:B,2,FALSE)</f>
        <v>PATIO HERRERIANO</v>
      </c>
      <c r="D105" s="10" t="str">
        <f t="shared" si="10"/>
        <v>1</v>
      </c>
      <c r="E105" s="10" t="str">
        <f t="shared" si="11"/>
        <v>13</v>
      </c>
      <c r="F105" s="20" t="s">
        <v>67</v>
      </c>
      <c r="G105" s="22" t="s">
        <v>68</v>
      </c>
      <c r="H105" s="23">
        <v>84296</v>
      </c>
      <c r="I105" s="23">
        <v>0</v>
      </c>
      <c r="J105" s="23">
        <v>84296</v>
      </c>
      <c r="K105" s="23">
        <v>73686.73</v>
      </c>
      <c r="L105" s="23">
        <v>73686.73</v>
      </c>
    </row>
    <row r="106" spans="1:12" x14ac:dyDescent="0.3">
      <c r="A106" s="21">
        <v>9</v>
      </c>
      <c r="B106" s="21">
        <v>3332</v>
      </c>
      <c r="C106" s="8" t="str">
        <f>VLOOKUP(B106,Hoja1!A:B,2,FALSE)</f>
        <v>PATIO HERRERIANO</v>
      </c>
      <c r="D106" s="10" t="str">
        <f t="shared" si="10"/>
        <v>1</v>
      </c>
      <c r="E106" s="10" t="str">
        <f t="shared" si="11"/>
        <v>13</v>
      </c>
      <c r="F106" s="20" t="s">
        <v>69</v>
      </c>
      <c r="G106" s="22" t="s">
        <v>70</v>
      </c>
      <c r="H106" s="23">
        <v>71925</v>
      </c>
      <c r="I106" s="23">
        <v>-15000</v>
      </c>
      <c r="J106" s="23">
        <v>56925</v>
      </c>
      <c r="K106" s="23">
        <v>0</v>
      </c>
      <c r="L106" s="23">
        <v>0</v>
      </c>
    </row>
    <row r="107" spans="1:12" x14ac:dyDescent="0.3">
      <c r="A107" s="21">
        <v>9</v>
      </c>
      <c r="B107" s="21">
        <v>3332</v>
      </c>
      <c r="C107" s="8" t="str">
        <f>VLOOKUP(B107,Hoja1!A:B,2,FALSE)</f>
        <v>PATIO HERRERIANO</v>
      </c>
      <c r="D107" s="10" t="str">
        <f t="shared" si="10"/>
        <v>1</v>
      </c>
      <c r="E107" s="10" t="str">
        <f t="shared" si="11"/>
        <v>15</v>
      </c>
      <c r="F107" s="20" t="s">
        <v>71</v>
      </c>
      <c r="G107" s="22" t="s">
        <v>72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1:12" x14ac:dyDescent="0.3">
      <c r="A108" s="21">
        <v>9</v>
      </c>
      <c r="B108" s="21">
        <v>3332</v>
      </c>
      <c r="C108" s="8" t="str">
        <f>VLOOKUP(B108,Hoja1!A:B,2,FALSE)</f>
        <v>PATIO HERRERIANO</v>
      </c>
      <c r="D108" s="10" t="str">
        <f t="shared" si="10"/>
        <v>2</v>
      </c>
      <c r="E108" s="10" t="str">
        <f t="shared" si="11"/>
        <v>20</v>
      </c>
      <c r="F108" s="20" t="s">
        <v>143</v>
      </c>
      <c r="G108" s="22" t="s">
        <v>144</v>
      </c>
      <c r="H108" s="23">
        <v>3000</v>
      </c>
      <c r="I108" s="23">
        <v>0</v>
      </c>
      <c r="J108" s="23">
        <v>3000</v>
      </c>
      <c r="K108" s="23">
        <v>1669.59</v>
      </c>
      <c r="L108" s="23">
        <v>1669.59</v>
      </c>
    </row>
    <row r="109" spans="1:12" x14ac:dyDescent="0.3">
      <c r="A109" s="21">
        <v>9</v>
      </c>
      <c r="B109" s="21">
        <v>3332</v>
      </c>
      <c r="C109" s="8" t="str">
        <f>VLOOKUP(B109,Hoja1!A:B,2,FALSE)</f>
        <v>PATIO HERRERIANO</v>
      </c>
      <c r="D109" s="10" t="str">
        <f t="shared" si="10"/>
        <v>2</v>
      </c>
      <c r="E109" s="10" t="str">
        <f t="shared" si="11"/>
        <v>20</v>
      </c>
      <c r="F109" s="20" t="s">
        <v>157</v>
      </c>
      <c r="G109" s="22" t="s">
        <v>158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</row>
    <row r="110" spans="1:12" x14ac:dyDescent="0.3">
      <c r="A110" s="21">
        <v>9</v>
      </c>
      <c r="B110" s="21">
        <v>3332</v>
      </c>
      <c r="C110" s="8" t="str">
        <f>VLOOKUP(B110,Hoja1!A:B,2,FALSE)</f>
        <v>PATIO HERRERIANO</v>
      </c>
      <c r="D110" s="10" t="str">
        <f t="shared" si="10"/>
        <v>2</v>
      </c>
      <c r="E110" s="10" t="str">
        <f t="shared" si="11"/>
        <v>21</v>
      </c>
      <c r="F110" s="20" t="s">
        <v>83</v>
      </c>
      <c r="G110" s="22" t="s">
        <v>84</v>
      </c>
      <c r="H110" s="23">
        <v>30000</v>
      </c>
      <c r="I110" s="23">
        <v>-25000</v>
      </c>
      <c r="J110" s="23">
        <v>5000</v>
      </c>
      <c r="K110" s="23">
        <v>0</v>
      </c>
      <c r="L110" s="23">
        <v>0</v>
      </c>
    </row>
    <row r="111" spans="1:12" x14ac:dyDescent="0.3">
      <c r="A111" s="21">
        <v>9</v>
      </c>
      <c r="B111" s="21">
        <v>3332</v>
      </c>
      <c r="C111" s="8" t="str">
        <f>VLOOKUP(B111,Hoja1!A:B,2,FALSE)</f>
        <v>PATIO HERRERIANO</v>
      </c>
      <c r="D111" s="10" t="str">
        <f t="shared" si="10"/>
        <v>2</v>
      </c>
      <c r="E111" s="10" t="str">
        <f t="shared" si="11"/>
        <v>21</v>
      </c>
      <c r="F111" s="20" t="s">
        <v>85</v>
      </c>
      <c r="G111" s="22" t="s">
        <v>86</v>
      </c>
      <c r="H111" s="23">
        <v>35000</v>
      </c>
      <c r="I111" s="23">
        <v>0</v>
      </c>
      <c r="J111" s="23">
        <v>35000</v>
      </c>
      <c r="K111" s="23">
        <v>19746.939999999999</v>
      </c>
      <c r="L111" s="23">
        <v>17899.27</v>
      </c>
    </row>
    <row r="112" spans="1:12" x14ac:dyDescent="0.3">
      <c r="A112" s="21">
        <v>9</v>
      </c>
      <c r="B112" s="21">
        <v>3332</v>
      </c>
      <c r="C112" s="8" t="str">
        <f>VLOOKUP(B112,Hoja1!A:B,2,FALSE)</f>
        <v>PATIO HERRERIANO</v>
      </c>
      <c r="D112" s="10" t="str">
        <f t="shared" si="10"/>
        <v>2</v>
      </c>
      <c r="E112" s="10" t="str">
        <f t="shared" si="11"/>
        <v>22</v>
      </c>
      <c r="F112" s="20" t="s">
        <v>93</v>
      </c>
      <c r="G112" s="22" t="s">
        <v>94</v>
      </c>
      <c r="H112" s="23">
        <v>1000</v>
      </c>
      <c r="I112" s="23">
        <v>0</v>
      </c>
      <c r="J112" s="23">
        <v>1000</v>
      </c>
      <c r="K112" s="23">
        <v>3067.94</v>
      </c>
      <c r="L112" s="23">
        <v>2985.46</v>
      </c>
    </row>
    <row r="113" spans="1:12" x14ac:dyDescent="0.3">
      <c r="A113" s="21">
        <v>9</v>
      </c>
      <c r="B113" s="21">
        <v>3332</v>
      </c>
      <c r="C113" s="8" t="str">
        <f>VLOOKUP(B113,Hoja1!A:B,2,FALSE)</f>
        <v>PATIO HERRERIANO</v>
      </c>
      <c r="D113" s="10" t="str">
        <f t="shared" si="10"/>
        <v>2</v>
      </c>
      <c r="E113" s="10" t="str">
        <f t="shared" si="11"/>
        <v>22</v>
      </c>
      <c r="F113" s="20" t="s">
        <v>95</v>
      </c>
      <c r="G113" s="22" t="s">
        <v>96</v>
      </c>
      <c r="H113" s="23">
        <v>1000</v>
      </c>
      <c r="I113" s="23">
        <v>0</v>
      </c>
      <c r="J113" s="23">
        <v>1000</v>
      </c>
      <c r="K113" s="23">
        <v>7168</v>
      </c>
      <c r="L113" s="23">
        <v>6464.34</v>
      </c>
    </row>
    <row r="114" spans="1:12" x14ac:dyDescent="0.3">
      <c r="A114" s="21">
        <v>9</v>
      </c>
      <c r="B114" s="21">
        <v>3332</v>
      </c>
      <c r="C114" s="8" t="str">
        <f>VLOOKUP(B114,Hoja1!A:B,2,FALSE)</f>
        <v>PATIO HERRERIANO</v>
      </c>
      <c r="D114" s="10" t="str">
        <f t="shared" si="10"/>
        <v>2</v>
      </c>
      <c r="E114" s="10" t="str">
        <f t="shared" si="11"/>
        <v>22</v>
      </c>
      <c r="F114" s="20" t="s">
        <v>97</v>
      </c>
      <c r="G114" s="22" t="s">
        <v>98</v>
      </c>
      <c r="H114" s="23">
        <v>1000</v>
      </c>
      <c r="I114" s="23">
        <v>0</v>
      </c>
      <c r="J114" s="23">
        <v>1000</v>
      </c>
      <c r="K114" s="23">
        <v>1195.2</v>
      </c>
      <c r="L114" s="23">
        <v>0</v>
      </c>
    </row>
    <row r="115" spans="1:12" x14ac:dyDescent="0.3">
      <c r="A115" s="21">
        <v>9</v>
      </c>
      <c r="B115" s="21">
        <v>3332</v>
      </c>
      <c r="C115" s="8" t="str">
        <f>VLOOKUP(B115,Hoja1!A:B,2,FALSE)</f>
        <v>PATIO HERRERIANO</v>
      </c>
      <c r="D115" s="10" t="str">
        <f t="shared" si="10"/>
        <v>2</v>
      </c>
      <c r="E115" s="10" t="str">
        <f t="shared" si="11"/>
        <v>22</v>
      </c>
      <c r="F115" s="20" t="s">
        <v>99</v>
      </c>
      <c r="G115" s="22" t="s">
        <v>100</v>
      </c>
      <c r="H115" s="23">
        <v>100000</v>
      </c>
      <c r="I115" s="23">
        <v>-10000</v>
      </c>
      <c r="J115" s="23">
        <v>90000</v>
      </c>
      <c r="K115" s="23">
        <v>80127.92</v>
      </c>
      <c r="L115" s="23">
        <v>74180.91</v>
      </c>
    </row>
    <row r="116" spans="1:12" x14ac:dyDescent="0.3">
      <c r="A116" s="21">
        <v>9</v>
      </c>
      <c r="B116" s="21">
        <v>3332</v>
      </c>
      <c r="C116" s="8" t="str">
        <f>VLOOKUP(B116,Hoja1!A:B,2,FALSE)</f>
        <v>PATIO HERRERIANO</v>
      </c>
      <c r="D116" s="10" t="str">
        <f t="shared" si="10"/>
        <v>2</v>
      </c>
      <c r="E116" s="10" t="str">
        <f t="shared" si="11"/>
        <v>22</v>
      </c>
      <c r="F116" s="20" t="s">
        <v>101</v>
      </c>
      <c r="G116" s="22" t="s">
        <v>102</v>
      </c>
      <c r="H116" s="23">
        <v>40000</v>
      </c>
      <c r="I116" s="23">
        <v>11000</v>
      </c>
      <c r="J116" s="23">
        <v>51000</v>
      </c>
      <c r="K116" s="23">
        <v>30916.05</v>
      </c>
      <c r="L116" s="23">
        <v>30916.05</v>
      </c>
    </row>
    <row r="117" spans="1:12" x14ac:dyDescent="0.3">
      <c r="A117" s="21">
        <v>9</v>
      </c>
      <c r="B117" s="21">
        <v>3332</v>
      </c>
      <c r="C117" s="8" t="str">
        <f>VLOOKUP(B117,Hoja1!A:B,2,FALSE)</f>
        <v>PATIO HERRERIANO</v>
      </c>
      <c r="D117" s="10" t="str">
        <f t="shared" si="10"/>
        <v>2</v>
      </c>
      <c r="E117" s="10" t="str">
        <f t="shared" si="11"/>
        <v>22</v>
      </c>
      <c r="F117" s="20" t="s">
        <v>109</v>
      </c>
      <c r="G117" s="22" t="s">
        <v>110</v>
      </c>
      <c r="H117" s="23">
        <v>10000</v>
      </c>
      <c r="I117" s="23">
        <v>0</v>
      </c>
      <c r="J117" s="23">
        <v>10000</v>
      </c>
      <c r="K117" s="23">
        <v>12113.57</v>
      </c>
      <c r="L117" s="23">
        <v>11324.19</v>
      </c>
    </row>
    <row r="118" spans="1:12" x14ac:dyDescent="0.3">
      <c r="A118" s="21">
        <v>9</v>
      </c>
      <c r="B118" s="21">
        <v>3332</v>
      </c>
      <c r="C118" s="8" t="str">
        <f>VLOOKUP(B118,Hoja1!A:B,2,FALSE)</f>
        <v>PATIO HERRERIANO</v>
      </c>
      <c r="D118" s="10" t="str">
        <f t="shared" si="10"/>
        <v>2</v>
      </c>
      <c r="E118" s="10" t="str">
        <f t="shared" si="11"/>
        <v>22</v>
      </c>
      <c r="F118" s="20" t="s">
        <v>111</v>
      </c>
      <c r="G118" s="22" t="s">
        <v>112</v>
      </c>
      <c r="H118" s="23">
        <v>3000</v>
      </c>
      <c r="I118" s="23">
        <v>0</v>
      </c>
      <c r="J118" s="23">
        <v>3000</v>
      </c>
      <c r="K118" s="23">
        <v>8133.72</v>
      </c>
      <c r="L118" s="23">
        <v>7961.29</v>
      </c>
    </row>
    <row r="119" spans="1:12" x14ac:dyDescent="0.3">
      <c r="A119" s="21">
        <v>9</v>
      </c>
      <c r="B119" s="21">
        <v>3332</v>
      </c>
      <c r="C119" s="8" t="str">
        <f>VLOOKUP(B119,Hoja1!A:B,2,FALSE)</f>
        <v>PATIO HERRERIANO</v>
      </c>
      <c r="D119" s="10" t="str">
        <f t="shared" si="10"/>
        <v>2</v>
      </c>
      <c r="E119" s="10" t="str">
        <f t="shared" si="11"/>
        <v>22</v>
      </c>
      <c r="F119" s="20" t="s">
        <v>113</v>
      </c>
      <c r="G119" s="22" t="s">
        <v>114</v>
      </c>
      <c r="H119" s="23">
        <v>5000</v>
      </c>
      <c r="I119" s="23">
        <v>0</v>
      </c>
      <c r="J119" s="23">
        <v>5000</v>
      </c>
      <c r="K119" s="23">
        <v>318.66000000000003</v>
      </c>
      <c r="L119" s="23">
        <v>306.49</v>
      </c>
    </row>
    <row r="120" spans="1:12" x14ac:dyDescent="0.3">
      <c r="A120" s="21">
        <v>9</v>
      </c>
      <c r="B120" s="21">
        <v>3332</v>
      </c>
      <c r="C120" s="8" t="str">
        <f>VLOOKUP(B120,Hoja1!A:B,2,FALSE)</f>
        <v>PATIO HERRERIANO</v>
      </c>
      <c r="D120" s="10" t="str">
        <f t="shared" si="10"/>
        <v>2</v>
      </c>
      <c r="E120" s="10" t="str">
        <f t="shared" si="11"/>
        <v>22</v>
      </c>
      <c r="F120" s="20" t="s">
        <v>117</v>
      </c>
      <c r="G120" s="22" t="s">
        <v>118</v>
      </c>
      <c r="H120" s="23">
        <v>64000</v>
      </c>
      <c r="I120" s="23">
        <v>0</v>
      </c>
      <c r="J120" s="23">
        <v>64000</v>
      </c>
      <c r="K120" s="23">
        <v>52838.36</v>
      </c>
      <c r="L120" s="23">
        <v>51884.88</v>
      </c>
    </row>
    <row r="121" spans="1:12" x14ac:dyDescent="0.3">
      <c r="A121" s="21">
        <v>9</v>
      </c>
      <c r="B121" s="21">
        <v>3332</v>
      </c>
      <c r="C121" s="8" t="str">
        <f>VLOOKUP(B121,Hoja1!A:B,2,FALSE)</f>
        <v>PATIO HERRERIANO</v>
      </c>
      <c r="D121" s="10" t="str">
        <f t="shared" si="10"/>
        <v>2</v>
      </c>
      <c r="E121" s="10" t="str">
        <f t="shared" si="11"/>
        <v>22</v>
      </c>
      <c r="F121" s="20" t="s">
        <v>119</v>
      </c>
      <c r="G121" s="22" t="s">
        <v>120</v>
      </c>
      <c r="H121" s="23">
        <v>57000</v>
      </c>
      <c r="I121" s="23">
        <v>0</v>
      </c>
      <c r="J121" s="23">
        <v>57000</v>
      </c>
      <c r="K121" s="23">
        <v>46676.71</v>
      </c>
      <c r="L121" s="23">
        <v>46676.71</v>
      </c>
    </row>
    <row r="122" spans="1:12" x14ac:dyDescent="0.3">
      <c r="A122" s="21">
        <v>9</v>
      </c>
      <c r="B122" s="21">
        <v>3332</v>
      </c>
      <c r="C122" s="8" t="str">
        <f>VLOOKUP(B122,Hoja1!A:B,2,FALSE)</f>
        <v>PATIO HERRERIANO</v>
      </c>
      <c r="D122" s="10" t="str">
        <f t="shared" si="10"/>
        <v>2</v>
      </c>
      <c r="E122" s="10" t="str">
        <f t="shared" si="11"/>
        <v>22</v>
      </c>
      <c r="F122" s="20" t="s">
        <v>121</v>
      </c>
      <c r="G122" s="22" t="s">
        <v>122</v>
      </c>
      <c r="H122" s="23">
        <v>0</v>
      </c>
      <c r="I122" s="23">
        <v>0</v>
      </c>
      <c r="J122" s="23">
        <v>0</v>
      </c>
      <c r="K122" s="23">
        <v>606.4</v>
      </c>
      <c r="L122" s="23">
        <v>554.4</v>
      </c>
    </row>
    <row r="123" spans="1:12" x14ac:dyDescent="0.3">
      <c r="A123" s="21">
        <v>9</v>
      </c>
      <c r="B123" s="21">
        <v>3332</v>
      </c>
      <c r="C123" s="8" t="str">
        <f>VLOOKUP(B123,Hoja1!A:B,2,FALSE)</f>
        <v>PATIO HERRERIANO</v>
      </c>
      <c r="D123" s="10" t="str">
        <f t="shared" si="10"/>
        <v>2</v>
      </c>
      <c r="E123" s="10" t="str">
        <f t="shared" si="11"/>
        <v>22</v>
      </c>
      <c r="F123" s="20" t="s">
        <v>123</v>
      </c>
      <c r="G123" s="22" t="s">
        <v>124</v>
      </c>
      <c r="H123" s="23">
        <v>0</v>
      </c>
      <c r="I123" s="23">
        <v>0</v>
      </c>
      <c r="J123" s="23">
        <v>0</v>
      </c>
      <c r="K123" s="23">
        <v>571.57000000000005</v>
      </c>
      <c r="L123" s="23">
        <v>0</v>
      </c>
    </row>
    <row r="124" spans="1:12" x14ac:dyDescent="0.3">
      <c r="A124" s="21">
        <v>9</v>
      </c>
      <c r="B124" s="21">
        <v>3332</v>
      </c>
      <c r="C124" s="8" t="str">
        <f>VLOOKUP(B124,Hoja1!A:B,2,FALSE)</f>
        <v>PATIO HERRERIANO</v>
      </c>
      <c r="D124" s="10" t="str">
        <f t="shared" si="10"/>
        <v>2</v>
      </c>
      <c r="E124" s="10" t="str">
        <f t="shared" si="11"/>
        <v>22</v>
      </c>
      <c r="F124" s="20" t="s">
        <v>172</v>
      </c>
      <c r="G124" s="22" t="s">
        <v>173</v>
      </c>
      <c r="H124" s="23">
        <v>0</v>
      </c>
      <c r="I124" s="23">
        <v>0</v>
      </c>
      <c r="J124" s="23">
        <v>0</v>
      </c>
      <c r="K124" s="23">
        <v>14889.96</v>
      </c>
      <c r="L124" s="23">
        <v>0</v>
      </c>
    </row>
    <row r="125" spans="1:12" x14ac:dyDescent="0.3">
      <c r="A125" s="21">
        <v>9</v>
      </c>
      <c r="B125" s="21">
        <v>3332</v>
      </c>
      <c r="C125" s="8" t="str">
        <f>VLOOKUP(B125,Hoja1!A:B,2,FALSE)</f>
        <v>PATIO HERRERIANO</v>
      </c>
      <c r="D125" s="10" t="str">
        <f t="shared" si="10"/>
        <v>2</v>
      </c>
      <c r="E125" s="10" t="str">
        <f t="shared" si="11"/>
        <v>22</v>
      </c>
      <c r="F125" s="20" t="s">
        <v>149</v>
      </c>
      <c r="G125" s="22" t="s">
        <v>150</v>
      </c>
      <c r="H125" s="23">
        <v>100000</v>
      </c>
      <c r="I125" s="23">
        <v>46300</v>
      </c>
      <c r="J125" s="23">
        <v>146300</v>
      </c>
      <c r="K125" s="23">
        <v>116854.01</v>
      </c>
      <c r="L125" s="23">
        <v>89058.27</v>
      </c>
    </row>
    <row r="126" spans="1:12" x14ac:dyDescent="0.3">
      <c r="A126" s="21">
        <v>9</v>
      </c>
      <c r="B126" s="21">
        <v>3332</v>
      </c>
      <c r="C126" s="8" t="str">
        <f>VLOOKUP(B126,Hoja1!A:B,2,FALSE)</f>
        <v>PATIO HERRERIANO</v>
      </c>
      <c r="D126" s="10" t="str">
        <f t="shared" si="10"/>
        <v>2</v>
      </c>
      <c r="E126" s="10" t="str">
        <f t="shared" si="11"/>
        <v>22</v>
      </c>
      <c r="F126" s="20" t="s">
        <v>127</v>
      </c>
      <c r="G126" s="22" t="s">
        <v>128</v>
      </c>
      <c r="H126" s="23">
        <v>90000</v>
      </c>
      <c r="I126" s="23">
        <v>0</v>
      </c>
      <c r="J126" s="23">
        <v>90000</v>
      </c>
      <c r="K126" s="23">
        <v>61383.12</v>
      </c>
      <c r="L126" s="23">
        <v>56267.86</v>
      </c>
    </row>
    <row r="127" spans="1:12" x14ac:dyDescent="0.3">
      <c r="A127" s="21">
        <v>9</v>
      </c>
      <c r="B127" s="21">
        <v>3332</v>
      </c>
      <c r="C127" s="8" t="str">
        <f>VLOOKUP(B127,Hoja1!A:B,2,FALSE)</f>
        <v>PATIO HERRERIANO</v>
      </c>
      <c r="D127" s="10" t="str">
        <f t="shared" si="10"/>
        <v>2</v>
      </c>
      <c r="E127" s="10" t="str">
        <f t="shared" si="11"/>
        <v>22</v>
      </c>
      <c r="F127" s="20" t="s">
        <v>129</v>
      </c>
      <c r="G127" s="22" t="s">
        <v>130</v>
      </c>
      <c r="H127" s="23">
        <v>80000</v>
      </c>
      <c r="I127" s="23">
        <v>0</v>
      </c>
      <c r="J127" s="23">
        <v>80000</v>
      </c>
      <c r="K127" s="23">
        <v>282008.09000000003</v>
      </c>
      <c r="L127" s="23">
        <v>217345.06</v>
      </c>
    </row>
    <row r="128" spans="1:12" x14ac:dyDescent="0.3">
      <c r="A128" s="21">
        <v>9</v>
      </c>
      <c r="B128" s="21">
        <v>3332</v>
      </c>
      <c r="C128" s="8" t="str">
        <f>VLOOKUP(B128,Hoja1!A:B,2,FALSE)</f>
        <v>PATIO HERRERIANO</v>
      </c>
      <c r="D128" s="10" t="str">
        <f t="shared" si="10"/>
        <v>2</v>
      </c>
      <c r="E128" s="10" t="str">
        <f t="shared" si="11"/>
        <v>22</v>
      </c>
      <c r="F128" s="20" t="s">
        <v>151</v>
      </c>
      <c r="G128" s="22" t="s">
        <v>152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</row>
    <row r="129" spans="1:12" x14ac:dyDescent="0.3">
      <c r="A129" s="21">
        <v>9</v>
      </c>
      <c r="B129" s="21">
        <v>3332</v>
      </c>
      <c r="C129" s="8" t="str">
        <f>VLOOKUP(B129,Hoja1!A:B,2,FALSE)</f>
        <v>PATIO HERRERIANO</v>
      </c>
      <c r="D129" s="10" t="str">
        <f t="shared" si="10"/>
        <v>2</v>
      </c>
      <c r="E129" s="10" t="str">
        <f t="shared" si="11"/>
        <v>22</v>
      </c>
      <c r="F129" s="20" t="s">
        <v>131</v>
      </c>
      <c r="G129" s="22" t="s">
        <v>132</v>
      </c>
      <c r="H129" s="23">
        <v>591000</v>
      </c>
      <c r="I129" s="23">
        <v>94000</v>
      </c>
      <c r="J129" s="23">
        <v>685000</v>
      </c>
      <c r="K129" s="23">
        <v>432066.44</v>
      </c>
      <c r="L129" s="23">
        <v>380945.78</v>
      </c>
    </row>
    <row r="130" spans="1:12" x14ac:dyDescent="0.3">
      <c r="A130" s="21">
        <v>9</v>
      </c>
      <c r="B130" s="21">
        <v>3332</v>
      </c>
      <c r="C130" s="8" t="str">
        <f>VLOOKUP(B130,Hoja1!A:B,2,FALSE)</f>
        <v>PATIO HERRERIANO</v>
      </c>
      <c r="D130" s="10" t="str">
        <f t="shared" si="10"/>
        <v>4</v>
      </c>
      <c r="E130" s="10" t="str">
        <f t="shared" si="11"/>
        <v>48</v>
      </c>
      <c r="F130" s="20" t="s">
        <v>159</v>
      </c>
      <c r="G130" s="22" t="s">
        <v>160</v>
      </c>
      <c r="H130" s="23">
        <v>0</v>
      </c>
      <c r="I130" s="23">
        <v>4500</v>
      </c>
      <c r="J130" s="23">
        <v>4500</v>
      </c>
      <c r="K130" s="23">
        <v>4500</v>
      </c>
      <c r="L130" s="23">
        <v>4500</v>
      </c>
    </row>
    <row r="131" spans="1:12" x14ac:dyDescent="0.3">
      <c r="A131" s="21">
        <v>9</v>
      </c>
      <c r="B131" s="21">
        <v>3332</v>
      </c>
      <c r="C131" s="8" t="str">
        <f>VLOOKUP(B131,Hoja1!A:B,2,FALSE)</f>
        <v>PATIO HERRERIANO</v>
      </c>
      <c r="D131" s="10" t="str">
        <f t="shared" si="10"/>
        <v>6</v>
      </c>
      <c r="E131" s="10" t="str">
        <f t="shared" si="11"/>
        <v>62</v>
      </c>
      <c r="F131" s="20" t="s">
        <v>153</v>
      </c>
      <c r="G131" s="22" t="s">
        <v>154</v>
      </c>
      <c r="H131" s="23">
        <v>0</v>
      </c>
      <c r="I131" s="23">
        <v>0</v>
      </c>
      <c r="J131" s="23">
        <v>0</v>
      </c>
      <c r="K131" s="23">
        <v>7895.25</v>
      </c>
      <c r="L131" s="23">
        <v>0</v>
      </c>
    </row>
    <row r="132" spans="1:12" x14ac:dyDescent="0.3">
      <c r="A132" s="21">
        <v>9</v>
      </c>
      <c r="B132" s="21">
        <v>3332</v>
      </c>
      <c r="C132" s="8" t="str">
        <f>VLOOKUP(B132,Hoja1!A:B,2,FALSE)</f>
        <v>PATIO HERRERIANO</v>
      </c>
      <c r="D132" s="10" t="str">
        <f t="shared" si="10"/>
        <v>6</v>
      </c>
      <c r="E132" s="10" t="str">
        <f t="shared" si="11"/>
        <v>62</v>
      </c>
      <c r="F132" s="20" t="s">
        <v>178</v>
      </c>
      <c r="G132" s="22" t="s">
        <v>90</v>
      </c>
      <c r="H132" s="23">
        <v>0</v>
      </c>
      <c r="I132" s="23">
        <v>7900</v>
      </c>
      <c r="J132" s="23">
        <v>7900</v>
      </c>
      <c r="K132" s="23">
        <v>0</v>
      </c>
      <c r="L132" s="23">
        <v>0</v>
      </c>
    </row>
    <row r="133" spans="1:12" x14ac:dyDescent="0.3">
      <c r="A133" s="21">
        <v>9</v>
      </c>
      <c r="B133" s="21">
        <v>3332</v>
      </c>
      <c r="C133" s="8" t="str">
        <f>VLOOKUP(B133,Hoja1!A:B,2,FALSE)</f>
        <v>PATIO HERRERIANO</v>
      </c>
      <c r="D133" s="10" t="str">
        <f t="shared" si="10"/>
        <v>6</v>
      </c>
      <c r="E133" s="10" t="str">
        <f t="shared" si="11"/>
        <v>63</v>
      </c>
      <c r="F133" s="20" t="s">
        <v>161</v>
      </c>
      <c r="G133" s="22" t="s">
        <v>162</v>
      </c>
      <c r="H133" s="23">
        <v>6000</v>
      </c>
      <c r="I133" s="23">
        <v>0</v>
      </c>
      <c r="J133" s="23">
        <v>6000</v>
      </c>
      <c r="K133" s="23">
        <v>0</v>
      </c>
      <c r="L133" s="23">
        <v>0</v>
      </c>
    </row>
    <row r="134" spans="1:12" x14ac:dyDescent="0.3">
      <c r="A134" s="21">
        <v>9</v>
      </c>
      <c r="B134" s="21">
        <v>3332</v>
      </c>
      <c r="C134" s="8" t="str">
        <f>VLOOKUP(B134,Hoja1!A:B,2,FALSE)</f>
        <v>PATIO HERRERIANO</v>
      </c>
      <c r="D134" s="10" t="str">
        <f t="shared" si="10"/>
        <v>6</v>
      </c>
      <c r="E134" s="10" t="str">
        <f t="shared" si="11"/>
        <v>63</v>
      </c>
      <c r="F134" s="20" t="s">
        <v>163</v>
      </c>
      <c r="G134" s="22" t="s">
        <v>154</v>
      </c>
      <c r="H134" s="23">
        <v>0</v>
      </c>
      <c r="I134" s="23">
        <v>0</v>
      </c>
      <c r="J134" s="23">
        <v>0</v>
      </c>
      <c r="K134" s="23">
        <v>3476.61</v>
      </c>
      <c r="L134" s="23">
        <v>3476.61</v>
      </c>
    </row>
    <row r="135" spans="1:12" x14ac:dyDescent="0.3">
      <c r="A135" s="21">
        <v>9</v>
      </c>
      <c r="B135" s="21">
        <v>3332</v>
      </c>
      <c r="C135" s="8" t="str">
        <f>VLOOKUP(B135,Hoja1!A:B,2,FALSE)</f>
        <v>PATIO HERRERIANO</v>
      </c>
      <c r="D135" s="10" t="str">
        <f t="shared" si="10"/>
        <v>6</v>
      </c>
      <c r="E135" s="10" t="str">
        <f t="shared" si="11"/>
        <v>63</v>
      </c>
      <c r="F135" s="20" t="s">
        <v>164</v>
      </c>
      <c r="G135" s="22" t="s">
        <v>92</v>
      </c>
      <c r="H135" s="23">
        <v>0</v>
      </c>
      <c r="I135" s="23">
        <v>0</v>
      </c>
      <c r="J135" s="23">
        <v>0</v>
      </c>
      <c r="K135" s="23">
        <v>1054</v>
      </c>
      <c r="L135" s="23">
        <v>1054</v>
      </c>
    </row>
    <row r="136" spans="1:12" x14ac:dyDescent="0.3">
      <c r="A136" s="21">
        <v>9</v>
      </c>
      <c r="B136" s="21">
        <v>3332</v>
      </c>
      <c r="C136" s="8" t="str">
        <f>VLOOKUP(B136,Hoja1!A:B,2,FALSE)</f>
        <v>PATIO HERRERIANO</v>
      </c>
      <c r="D136" s="10" t="str">
        <f t="shared" si="10"/>
        <v>9</v>
      </c>
      <c r="E136" s="10" t="str">
        <f t="shared" si="11"/>
        <v>91</v>
      </c>
      <c r="F136" s="20" t="s">
        <v>47</v>
      </c>
      <c r="G136" s="22" t="s">
        <v>48</v>
      </c>
      <c r="H136" s="23">
        <v>0</v>
      </c>
      <c r="I136" s="23">
        <v>10500</v>
      </c>
      <c r="J136" s="23">
        <v>10500</v>
      </c>
      <c r="K136" s="23">
        <v>10416.67</v>
      </c>
      <c r="L136" s="23">
        <v>10416.67</v>
      </c>
    </row>
    <row r="137" spans="1:12" x14ac:dyDescent="0.3">
      <c r="A137" s="21">
        <v>9</v>
      </c>
      <c r="B137" s="21">
        <v>3333</v>
      </c>
      <c r="C137" s="8" t="str">
        <f>VLOOKUP(B137,Hoja1!A:B,2,FALSE)</f>
        <v>MUSEO DE LA CIENCIA</v>
      </c>
      <c r="D137" s="10" t="str">
        <f t="shared" si="10"/>
        <v>1</v>
      </c>
      <c r="E137" s="10" t="str">
        <f t="shared" si="11"/>
        <v>13</v>
      </c>
      <c r="F137" s="20" t="s">
        <v>65</v>
      </c>
      <c r="G137" s="22" t="s">
        <v>66</v>
      </c>
      <c r="H137" s="23">
        <v>102593.68</v>
      </c>
      <c r="I137" s="23">
        <v>0</v>
      </c>
      <c r="J137" s="23">
        <v>102593.68</v>
      </c>
      <c r="K137" s="23">
        <v>131649.66</v>
      </c>
      <c r="L137" s="23">
        <v>131649.66</v>
      </c>
    </row>
    <row r="138" spans="1:12" x14ac:dyDescent="0.3">
      <c r="A138" s="21">
        <v>9</v>
      </c>
      <c r="B138" s="21">
        <v>3333</v>
      </c>
      <c r="C138" s="8" t="str">
        <f>VLOOKUP(B138,Hoja1!A:B,2,FALSE)</f>
        <v>MUSEO DE LA CIENCIA</v>
      </c>
      <c r="D138" s="10" t="str">
        <f t="shared" si="10"/>
        <v>1</v>
      </c>
      <c r="E138" s="10" t="str">
        <f t="shared" si="11"/>
        <v>13</v>
      </c>
      <c r="F138" s="20" t="s">
        <v>67</v>
      </c>
      <c r="G138" s="22" t="s">
        <v>68</v>
      </c>
      <c r="H138" s="23">
        <v>96491.46</v>
      </c>
      <c r="I138" s="23">
        <v>0</v>
      </c>
      <c r="J138" s="23">
        <v>96491.46</v>
      </c>
      <c r="K138" s="23">
        <v>122889.87</v>
      </c>
      <c r="L138" s="23">
        <v>122889.87</v>
      </c>
    </row>
    <row r="139" spans="1:12" x14ac:dyDescent="0.3">
      <c r="A139" s="21">
        <v>9</v>
      </c>
      <c r="B139" s="21">
        <v>3333</v>
      </c>
      <c r="C139" s="8" t="str">
        <f>VLOOKUP(B139,Hoja1!A:B,2,FALSE)</f>
        <v>MUSEO DE LA CIENCIA</v>
      </c>
      <c r="D139" s="10" t="str">
        <f t="shared" si="10"/>
        <v>1</v>
      </c>
      <c r="E139" s="10" t="str">
        <f t="shared" si="11"/>
        <v>13</v>
      </c>
      <c r="F139" s="20" t="s">
        <v>69</v>
      </c>
      <c r="G139" s="22" t="s">
        <v>70</v>
      </c>
      <c r="H139" s="23">
        <v>64181.55</v>
      </c>
      <c r="I139" s="23">
        <v>0</v>
      </c>
      <c r="J139" s="23">
        <v>64181.55</v>
      </c>
      <c r="K139" s="23">
        <v>0</v>
      </c>
      <c r="L139" s="23">
        <v>0</v>
      </c>
    </row>
    <row r="140" spans="1:12" x14ac:dyDescent="0.3">
      <c r="A140" s="21">
        <v>9</v>
      </c>
      <c r="B140" s="21">
        <v>3333</v>
      </c>
      <c r="C140" s="8" t="str">
        <f>VLOOKUP(B140,Hoja1!A:B,2,FALSE)</f>
        <v>MUSEO DE LA CIENCIA</v>
      </c>
      <c r="D140" s="10" t="str">
        <f t="shared" si="10"/>
        <v>2</v>
      </c>
      <c r="E140" s="10" t="str">
        <f t="shared" si="11"/>
        <v>20</v>
      </c>
      <c r="F140" s="20" t="s">
        <v>143</v>
      </c>
      <c r="G140" s="22" t="s">
        <v>144</v>
      </c>
      <c r="H140" s="23">
        <v>710.85</v>
      </c>
      <c r="I140" s="23">
        <v>0</v>
      </c>
      <c r="J140" s="23">
        <v>710.85</v>
      </c>
      <c r="K140" s="23">
        <v>779.74</v>
      </c>
      <c r="L140" s="23">
        <v>429.69</v>
      </c>
    </row>
    <row r="141" spans="1:12" x14ac:dyDescent="0.3">
      <c r="A141" s="21">
        <v>9</v>
      </c>
      <c r="B141" s="21">
        <v>3333</v>
      </c>
      <c r="C141" s="8" t="str">
        <f>VLOOKUP(B141,Hoja1!A:B,2,FALSE)</f>
        <v>MUSEO DE LA CIENCIA</v>
      </c>
      <c r="D141" s="10" t="str">
        <f t="shared" si="10"/>
        <v>2</v>
      </c>
      <c r="E141" s="10" t="str">
        <f t="shared" si="11"/>
        <v>20</v>
      </c>
      <c r="F141" s="20" t="s">
        <v>157</v>
      </c>
      <c r="G141" s="22" t="s">
        <v>158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</row>
    <row r="142" spans="1:12" x14ac:dyDescent="0.3">
      <c r="A142" s="21">
        <v>9</v>
      </c>
      <c r="B142" s="21">
        <v>3333</v>
      </c>
      <c r="C142" s="8" t="str">
        <f>VLOOKUP(B142,Hoja1!A:B,2,FALSE)</f>
        <v>MUSEO DE LA CIENCIA</v>
      </c>
      <c r="D142" s="10" t="str">
        <f t="shared" si="10"/>
        <v>2</v>
      </c>
      <c r="E142" s="10" t="str">
        <f t="shared" si="11"/>
        <v>20</v>
      </c>
      <c r="F142" s="20" t="s">
        <v>145</v>
      </c>
      <c r="G142" s="22" t="s">
        <v>146</v>
      </c>
      <c r="H142" s="23">
        <v>0</v>
      </c>
      <c r="I142" s="23">
        <v>8500</v>
      </c>
      <c r="J142" s="23">
        <v>8500</v>
      </c>
      <c r="K142" s="23">
        <v>8103.9</v>
      </c>
      <c r="L142" s="23">
        <v>0</v>
      </c>
    </row>
    <row r="143" spans="1:12" x14ac:dyDescent="0.3">
      <c r="A143" s="21">
        <v>9</v>
      </c>
      <c r="B143" s="21">
        <v>3333</v>
      </c>
      <c r="C143" s="8" t="str">
        <f>VLOOKUP(B143,Hoja1!A:B,2,FALSE)</f>
        <v>MUSEO DE LA CIENCIA</v>
      </c>
      <c r="D143" s="10" t="str">
        <f t="shared" si="10"/>
        <v>2</v>
      </c>
      <c r="E143" s="10" t="str">
        <f t="shared" si="11"/>
        <v>21</v>
      </c>
      <c r="F143" s="20" t="s">
        <v>83</v>
      </c>
      <c r="G143" s="22" t="s">
        <v>84</v>
      </c>
      <c r="H143" s="23">
        <v>77000</v>
      </c>
      <c r="I143" s="23">
        <v>-21500</v>
      </c>
      <c r="J143" s="23">
        <v>55500</v>
      </c>
      <c r="K143" s="23">
        <v>13349.83</v>
      </c>
      <c r="L143" s="23">
        <v>11510.01</v>
      </c>
    </row>
    <row r="144" spans="1:12" x14ac:dyDescent="0.3">
      <c r="A144" s="21">
        <v>9</v>
      </c>
      <c r="B144" s="21">
        <v>3333</v>
      </c>
      <c r="C144" s="8" t="str">
        <f>VLOOKUP(B144,Hoja1!A:B,2,FALSE)</f>
        <v>MUSEO DE LA CIENCIA</v>
      </c>
      <c r="D144" s="10" t="str">
        <f t="shared" si="10"/>
        <v>2</v>
      </c>
      <c r="E144" s="10" t="str">
        <f t="shared" si="11"/>
        <v>21</v>
      </c>
      <c r="F144" s="20" t="s">
        <v>85</v>
      </c>
      <c r="G144" s="22" t="s">
        <v>86</v>
      </c>
      <c r="H144" s="23">
        <v>35000</v>
      </c>
      <c r="I144" s="23">
        <v>0</v>
      </c>
      <c r="J144" s="23">
        <v>35000</v>
      </c>
      <c r="K144" s="23">
        <v>57574.95</v>
      </c>
      <c r="L144" s="23">
        <v>22061.5</v>
      </c>
    </row>
    <row r="145" spans="1:12" x14ac:dyDescent="0.3">
      <c r="A145" s="21">
        <v>9</v>
      </c>
      <c r="B145" s="21">
        <v>3333</v>
      </c>
      <c r="C145" s="8" t="str">
        <f>VLOOKUP(B145,Hoja1!A:B,2,FALSE)</f>
        <v>MUSEO DE LA CIENCIA</v>
      </c>
      <c r="D145" s="10" t="str">
        <f t="shared" si="10"/>
        <v>2</v>
      </c>
      <c r="E145" s="10" t="str">
        <f t="shared" si="11"/>
        <v>21</v>
      </c>
      <c r="F145" s="20" t="s">
        <v>91</v>
      </c>
      <c r="G145" s="22" t="s">
        <v>92</v>
      </c>
      <c r="H145" s="23">
        <v>11000</v>
      </c>
      <c r="I145" s="23">
        <v>0</v>
      </c>
      <c r="J145" s="23">
        <v>11000</v>
      </c>
      <c r="K145" s="23">
        <v>980.84</v>
      </c>
      <c r="L145" s="23">
        <v>980.84</v>
      </c>
    </row>
    <row r="146" spans="1:12" x14ac:dyDescent="0.3">
      <c r="A146" s="21">
        <v>9</v>
      </c>
      <c r="B146" s="21">
        <v>3333</v>
      </c>
      <c r="C146" s="8" t="str">
        <f>VLOOKUP(B146,Hoja1!A:B,2,FALSE)</f>
        <v>MUSEO DE LA CIENCIA</v>
      </c>
      <c r="D146" s="10" t="str">
        <f t="shared" si="10"/>
        <v>2</v>
      </c>
      <c r="E146" s="10" t="str">
        <f t="shared" si="11"/>
        <v>22</v>
      </c>
      <c r="F146" s="20" t="s">
        <v>93</v>
      </c>
      <c r="G146" s="22" t="s">
        <v>94</v>
      </c>
      <c r="H146" s="23">
        <v>2000</v>
      </c>
      <c r="I146" s="23">
        <v>0</v>
      </c>
      <c r="J146" s="23">
        <v>2000</v>
      </c>
      <c r="K146" s="23">
        <v>4213.1099999999997</v>
      </c>
      <c r="L146" s="23">
        <v>2731.46</v>
      </c>
    </row>
    <row r="147" spans="1:12" x14ac:dyDescent="0.3">
      <c r="A147" s="21">
        <v>9</v>
      </c>
      <c r="B147" s="21">
        <v>3333</v>
      </c>
      <c r="C147" s="8" t="str">
        <f>VLOOKUP(B147,Hoja1!A:B,2,FALSE)</f>
        <v>MUSEO DE LA CIENCIA</v>
      </c>
      <c r="D147" s="10" t="str">
        <f t="shared" si="10"/>
        <v>2</v>
      </c>
      <c r="E147" s="10" t="str">
        <f t="shared" si="11"/>
        <v>22</v>
      </c>
      <c r="F147" s="20" t="s">
        <v>99</v>
      </c>
      <c r="G147" s="22" t="s">
        <v>100</v>
      </c>
      <c r="H147" s="23">
        <v>123000</v>
      </c>
      <c r="I147" s="23">
        <v>0</v>
      </c>
      <c r="J147" s="23">
        <v>123000</v>
      </c>
      <c r="K147" s="23">
        <v>122664.23</v>
      </c>
      <c r="L147" s="23">
        <v>122664.23</v>
      </c>
    </row>
    <row r="148" spans="1:12" x14ac:dyDescent="0.3">
      <c r="A148" s="21">
        <v>9</v>
      </c>
      <c r="B148" s="21">
        <v>3333</v>
      </c>
      <c r="C148" s="8" t="str">
        <f>VLOOKUP(B148,Hoja1!A:B,2,FALSE)</f>
        <v>MUSEO DE LA CIENCIA</v>
      </c>
      <c r="D148" s="10" t="str">
        <f t="shared" si="10"/>
        <v>2</v>
      </c>
      <c r="E148" s="10" t="str">
        <f t="shared" si="11"/>
        <v>22</v>
      </c>
      <c r="F148" s="20" t="s">
        <v>101</v>
      </c>
      <c r="G148" s="22" t="s">
        <v>102</v>
      </c>
      <c r="H148" s="23">
        <v>41000</v>
      </c>
      <c r="I148" s="23">
        <v>14000</v>
      </c>
      <c r="J148" s="23">
        <v>55000</v>
      </c>
      <c r="K148" s="23">
        <v>47265.7</v>
      </c>
      <c r="L148" s="23">
        <v>39172.120000000003</v>
      </c>
    </row>
    <row r="149" spans="1:12" x14ac:dyDescent="0.3">
      <c r="A149" s="21">
        <v>9</v>
      </c>
      <c r="B149" s="21">
        <v>3333</v>
      </c>
      <c r="C149" s="8" t="str">
        <f>VLOOKUP(B149,Hoja1!A:B,2,FALSE)</f>
        <v>MUSEO DE LA CIENCIA</v>
      </c>
      <c r="D149" s="10" t="str">
        <f t="shared" ref="D149:D196" si="12">LEFT(F149,1)</f>
        <v>2</v>
      </c>
      <c r="E149" s="10" t="str">
        <f t="shared" ref="E149:E196" si="13">LEFT(F149,2)</f>
        <v>22</v>
      </c>
      <c r="F149" s="20" t="s">
        <v>109</v>
      </c>
      <c r="G149" s="22" t="s">
        <v>110</v>
      </c>
      <c r="H149" s="23">
        <v>4000</v>
      </c>
      <c r="I149" s="23">
        <v>0</v>
      </c>
      <c r="J149" s="23">
        <v>4000</v>
      </c>
      <c r="K149" s="23">
        <v>11485.7</v>
      </c>
      <c r="L149" s="23">
        <v>4512.0200000000004</v>
      </c>
    </row>
    <row r="150" spans="1:12" x14ac:dyDescent="0.3">
      <c r="A150" s="21">
        <v>9</v>
      </c>
      <c r="B150" s="21">
        <v>3333</v>
      </c>
      <c r="C150" s="8" t="str">
        <f>VLOOKUP(B150,Hoja1!A:B,2,FALSE)</f>
        <v>MUSEO DE LA CIENCIA</v>
      </c>
      <c r="D150" s="10" t="str">
        <f t="shared" si="12"/>
        <v>2</v>
      </c>
      <c r="E150" s="10" t="str">
        <f t="shared" si="13"/>
        <v>22</v>
      </c>
      <c r="F150" s="20" t="s">
        <v>111</v>
      </c>
      <c r="G150" s="22" t="s">
        <v>112</v>
      </c>
      <c r="H150" s="23">
        <v>9000</v>
      </c>
      <c r="I150" s="23">
        <v>0</v>
      </c>
      <c r="J150" s="23">
        <v>9000</v>
      </c>
      <c r="K150" s="23">
        <v>18325.939999999999</v>
      </c>
      <c r="L150" s="23">
        <v>15271.61</v>
      </c>
    </row>
    <row r="151" spans="1:12" x14ac:dyDescent="0.3">
      <c r="A151" s="21">
        <v>9</v>
      </c>
      <c r="B151" s="21">
        <v>3333</v>
      </c>
      <c r="C151" s="8" t="str">
        <f>VLOOKUP(B151,Hoja1!A:B,2,FALSE)</f>
        <v>MUSEO DE LA CIENCIA</v>
      </c>
      <c r="D151" s="10" t="str">
        <f t="shared" si="12"/>
        <v>2</v>
      </c>
      <c r="E151" s="10" t="str">
        <f t="shared" si="13"/>
        <v>22</v>
      </c>
      <c r="F151" s="20" t="s">
        <v>113</v>
      </c>
      <c r="G151" s="22" t="s">
        <v>114</v>
      </c>
      <c r="H151" s="23">
        <v>2200</v>
      </c>
      <c r="I151" s="23">
        <v>0</v>
      </c>
      <c r="J151" s="23">
        <v>2200</v>
      </c>
      <c r="K151" s="23">
        <v>0</v>
      </c>
      <c r="L151" s="23">
        <v>0</v>
      </c>
    </row>
    <row r="152" spans="1:12" x14ac:dyDescent="0.3">
      <c r="A152" s="21">
        <v>9</v>
      </c>
      <c r="B152" s="21">
        <v>3333</v>
      </c>
      <c r="C152" s="8" t="str">
        <f>VLOOKUP(B152,Hoja1!A:B,2,FALSE)</f>
        <v>MUSEO DE LA CIENCIA</v>
      </c>
      <c r="D152" s="10" t="str">
        <f t="shared" si="12"/>
        <v>2</v>
      </c>
      <c r="E152" s="10" t="str">
        <f t="shared" si="13"/>
        <v>22</v>
      </c>
      <c r="F152" s="20" t="s">
        <v>115</v>
      </c>
      <c r="G152" s="22" t="s">
        <v>116</v>
      </c>
      <c r="H152" s="23">
        <v>6500</v>
      </c>
      <c r="I152" s="23">
        <v>0</v>
      </c>
      <c r="J152" s="23">
        <v>6500</v>
      </c>
      <c r="K152" s="23">
        <v>252.22</v>
      </c>
      <c r="L152" s="23">
        <v>0</v>
      </c>
    </row>
    <row r="153" spans="1:12" x14ac:dyDescent="0.3">
      <c r="A153" s="21">
        <v>9</v>
      </c>
      <c r="B153" s="21">
        <v>3333</v>
      </c>
      <c r="C153" s="8" t="str">
        <f>VLOOKUP(B153,Hoja1!A:B,2,FALSE)</f>
        <v>MUSEO DE LA CIENCIA</v>
      </c>
      <c r="D153" s="10" t="str">
        <f t="shared" si="12"/>
        <v>2</v>
      </c>
      <c r="E153" s="10" t="str">
        <f t="shared" si="13"/>
        <v>22</v>
      </c>
      <c r="F153" s="20" t="s">
        <v>117</v>
      </c>
      <c r="G153" s="22" t="s">
        <v>118</v>
      </c>
      <c r="H153" s="23">
        <v>0</v>
      </c>
      <c r="I153" s="23">
        <v>0</v>
      </c>
      <c r="J153" s="23">
        <v>0</v>
      </c>
      <c r="K153" s="23">
        <v>4206.8</v>
      </c>
      <c r="L153" s="23">
        <v>0</v>
      </c>
    </row>
    <row r="154" spans="1:12" x14ac:dyDescent="0.3">
      <c r="A154" s="21">
        <v>9</v>
      </c>
      <c r="B154" s="21">
        <v>3333</v>
      </c>
      <c r="C154" s="8" t="str">
        <f>VLOOKUP(B154,Hoja1!A:B,2,FALSE)</f>
        <v>MUSEO DE LA CIENCIA</v>
      </c>
      <c r="D154" s="10" t="str">
        <f t="shared" si="12"/>
        <v>2</v>
      </c>
      <c r="E154" s="10" t="str">
        <f t="shared" si="13"/>
        <v>22</v>
      </c>
      <c r="F154" s="20" t="s">
        <v>119</v>
      </c>
      <c r="G154" s="22" t="s">
        <v>120</v>
      </c>
      <c r="H154" s="23">
        <v>24000</v>
      </c>
      <c r="I154" s="23">
        <v>0</v>
      </c>
      <c r="J154" s="23">
        <v>24000</v>
      </c>
      <c r="K154" s="23">
        <v>10540.86</v>
      </c>
      <c r="L154" s="23">
        <v>10311.99</v>
      </c>
    </row>
    <row r="155" spans="1:12" x14ac:dyDescent="0.3">
      <c r="A155" s="21">
        <v>9</v>
      </c>
      <c r="B155" s="21">
        <v>3333</v>
      </c>
      <c r="C155" s="8" t="str">
        <f>VLOOKUP(B155,Hoja1!A:B,2,FALSE)</f>
        <v>MUSEO DE LA CIENCIA</v>
      </c>
      <c r="D155" s="10" t="str">
        <f t="shared" si="12"/>
        <v>2</v>
      </c>
      <c r="E155" s="10" t="str">
        <f t="shared" si="13"/>
        <v>22</v>
      </c>
      <c r="F155" s="20" t="s">
        <v>123</v>
      </c>
      <c r="G155" s="22" t="s">
        <v>124</v>
      </c>
      <c r="H155" s="23">
        <v>29000</v>
      </c>
      <c r="I155" s="23">
        <v>0</v>
      </c>
      <c r="J155" s="23">
        <v>29000</v>
      </c>
      <c r="K155" s="23">
        <v>27940.52</v>
      </c>
      <c r="L155" s="23">
        <v>659.04</v>
      </c>
    </row>
    <row r="156" spans="1:12" x14ac:dyDescent="0.3">
      <c r="A156" s="21">
        <v>9</v>
      </c>
      <c r="B156" s="21">
        <v>3333</v>
      </c>
      <c r="C156" s="8" t="str">
        <f>VLOOKUP(B156,Hoja1!A:B,2,FALSE)</f>
        <v>MUSEO DE LA CIENCIA</v>
      </c>
      <c r="D156" s="10" t="str">
        <f t="shared" si="12"/>
        <v>2</v>
      </c>
      <c r="E156" s="10" t="str">
        <f t="shared" si="13"/>
        <v>22</v>
      </c>
      <c r="F156" s="20" t="s">
        <v>147</v>
      </c>
      <c r="G156" s="22" t="s">
        <v>148</v>
      </c>
      <c r="H156" s="23">
        <v>200</v>
      </c>
      <c r="I156" s="23">
        <v>0</v>
      </c>
      <c r="J156" s="23">
        <v>200</v>
      </c>
      <c r="K156" s="23">
        <v>0</v>
      </c>
      <c r="L156" s="23">
        <v>0</v>
      </c>
    </row>
    <row r="157" spans="1:12" x14ac:dyDescent="0.3">
      <c r="A157" s="21">
        <v>9</v>
      </c>
      <c r="B157" s="21">
        <v>3333</v>
      </c>
      <c r="C157" s="8" t="str">
        <f>VLOOKUP(B157,Hoja1!A:B,2,FALSE)</f>
        <v>MUSEO DE LA CIENCIA</v>
      </c>
      <c r="D157" s="10" t="str">
        <f t="shared" si="12"/>
        <v>2</v>
      </c>
      <c r="E157" s="10" t="str">
        <f t="shared" si="13"/>
        <v>22</v>
      </c>
      <c r="F157" s="20" t="s">
        <v>149</v>
      </c>
      <c r="G157" s="22" t="s">
        <v>150</v>
      </c>
      <c r="H157" s="23">
        <v>73000</v>
      </c>
      <c r="I157" s="23">
        <v>58200</v>
      </c>
      <c r="J157" s="23">
        <v>131200</v>
      </c>
      <c r="K157" s="23">
        <v>113587.8</v>
      </c>
      <c r="L157" s="23">
        <v>93111.42</v>
      </c>
    </row>
    <row r="158" spans="1:12" x14ac:dyDescent="0.3">
      <c r="A158" s="21">
        <v>9</v>
      </c>
      <c r="B158" s="21">
        <v>3333</v>
      </c>
      <c r="C158" s="8" t="str">
        <f>VLOOKUP(B158,Hoja1!A:B,2,FALSE)</f>
        <v>MUSEO DE LA CIENCIA</v>
      </c>
      <c r="D158" s="10" t="str">
        <f t="shared" si="12"/>
        <v>2</v>
      </c>
      <c r="E158" s="10" t="str">
        <f t="shared" si="13"/>
        <v>22</v>
      </c>
      <c r="F158" s="20" t="s">
        <v>125</v>
      </c>
      <c r="G158" s="22" t="s">
        <v>126</v>
      </c>
      <c r="H158" s="23">
        <v>1500</v>
      </c>
      <c r="I158" s="23">
        <v>0</v>
      </c>
      <c r="J158" s="23">
        <v>1500</v>
      </c>
      <c r="K158" s="23">
        <v>1744.86</v>
      </c>
      <c r="L158" s="23">
        <v>1161.3499999999999</v>
      </c>
    </row>
    <row r="159" spans="1:12" x14ac:dyDescent="0.3">
      <c r="A159" s="21">
        <v>9</v>
      </c>
      <c r="B159" s="21">
        <v>3333</v>
      </c>
      <c r="C159" s="8" t="str">
        <f>VLOOKUP(B159,Hoja1!A:B,2,FALSE)</f>
        <v>MUSEO DE LA CIENCIA</v>
      </c>
      <c r="D159" s="10" t="str">
        <f t="shared" si="12"/>
        <v>2</v>
      </c>
      <c r="E159" s="10" t="str">
        <f t="shared" si="13"/>
        <v>22</v>
      </c>
      <c r="F159" s="20" t="s">
        <v>127</v>
      </c>
      <c r="G159" s="22" t="s">
        <v>128</v>
      </c>
      <c r="H159" s="23">
        <v>93000</v>
      </c>
      <c r="I159" s="23">
        <v>40000</v>
      </c>
      <c r="J159" s="23">
        <v>133000</v>
      </c>
      <c r="K159" s="23">
        <v>105927.89</v>
      </c>
      <c r="L159" s="23">
        <v>97077.86</v>
      </c>
    </row>
    <row r="160" spans="1:12" x14ac:dyDescent="0.3">
      <c r="A160" s="21">
        <v>9</v>
      </c>
      <c r="B160" s="21">
        <v>3333</v>
      </c>
      <c r="C160" s="8" t="str">
        <f>VLOOKUP(B160,Hoja1!A:B,2,FALSE)</f>
        <v>MUSEO DE LA CIENCIA</v>
      </c>
      <c r="D160" s="10" t="str">
        <f t="shared" si="12"/>
        <v>2</v>
      </c>
      <c r="E160" s="10" t="str">
        <f t="shared" si="13"/>
        <v>22</v>
      </c>
      <c r="F160" s="20" t="s">
        <v>129</v>
      </c>
      <c r="G160" s="22" t="s">
        <v>130</v>
      </c>
      <c r="H160" s="23">
        <v>233000</v>
      </c>
      <c r="I160" s="23">
        <v>0</v>
      </c>
      <c r="J160" s="23">
        <v>233000</v>
      </c>
      <c r="K160" s="23">
        <v>238651.08</v>
      </c>
      <c r="L160" s="23">
        <v>173427.07</v>
      </c>
    </row>
    <row r="161" spans="1:12" x14ac:dyDescent="0.3">
      <c r="A161" s="21">
        <v>9</v>
      </c>
      <c r="B161" s="21">
        <v>3333</v>
      </c>
      <c r="C161" s="8" t="str">
        <f>VLOOKUP(B161,Hoja1!A:B,2,FALSE)</f>
        <v>MUSEO DE LA CIENCIA</v>
      </c>
      <c r="D161" s="10" t="str">
        <f t="shared" si="12"/>
        <v>2</v>
      </c>
      <c r="E161" s="10" t="str">
        <f t="shared" si="13"/>
        <v>22</v>
      </c>
      <c r="F161" s="20" t="s">
        <v>151</v>
      </c>
      <c r="G161" s="22" t="s">
        <v>152</v>
      </c>
      <c r="H161" s="23">
        <v>392700</v>
      </c>
      <c r="I161" s="23">
        <v>153000</v>
      </c>
      <c r="J161" s="23">
        <v>545700</v>
      </c>
      <c r="K161" s="23">
        <v>395901.44</v>
      </c>
      <c r="L161" s="23">
        <v>362017.88</v>
      </c>
    </row>
    <row r="162" spans="1:12" x14ac:dyDescent="0.3">
      <c r="A162" s="21">
        <v>9</v>
      </c>
      <c r="B162" s="21">
        <v>3333</v>
      </c>
      <c r="C162" s="8" t="str">
        <f>VLOOKUP(B162,Hoja1!A:B,2,FALSE)</f>
        <v>MUSEO DE LA CIENCIA</v>
      </c>
      <c r="D162" s="10" t="str">
        <f t="shared" si="12"/>
        <v>2</v>
      </c>
      <c r="E162" s="10" t="str">
        <f t="shared" si="13"/>
        <v>22</v>
      </c>
      <c r="F162" s="20" t="s">
        <v>131</v>
      </c>
      <c r="G162" s="22" t="s">
        <v>132</v>
      </c>
      <c r="H162" s="23">
        <v>84500</v>
      </c>
      <c r="I162" s="23">
        <v>0</v>
      </c>
      <c r="J162" s="23">
        <v>84500</v>
      </c>
      <c r="K162" s="23">
        <v>39388.32</v>
      </c>
      <c r="L162" s="23">
        <v>27681.62</v>
      </c>
    </row>
    <row r="163" spans="1:12" x14ac:dyDescent="0.3">
      <c r="A163" s="21">
        <v>9</v>
      </c>
      <c r="B163" s="21">
        <v>3333</v>
      </c>
      <c r="C163" s="8" t="str">
        <f>VLOOKUP(B163,Hoja1!A:B,2,FALSE)</f>
        <v>MUSEO DE LA CIENCIA</v>
      </c>
      <c r="D163" s="10" t="str">
        <f t="shared" si="12"/>
        <v>2</v>
      </c>
      <c r="E163" s="10" t="str">
        <f t="shared" si="13"/>
        <v>23</v>
      </c>
      <c r="F163" s="20" t="s">
        <v>133</v>
      </c>
      <c r="G163" s="22" t="s">
        <v>134</v>
      </c>
      <c r="H163" s="23">
        <v>1500</v>
      </c>
      <c r="I163" s="23">
        <v>0</v>
      </c>
      <c r="J163" s="23">
        <v>1500</v>
      </c>
      <c r="K163" s="23">
        <v>1661.62</v>
      </c>
      <c r="L163" s="23">
        <v>1661.62</v>
      </c>
    </row>
    <row r="164" spans="1:12" x14ac:dyDescent="0.3">
      <c r="A164" s="21">
        <v>9</v>
      </c>
      <c r="B164" s="21">
        <v>3333</v>
      </c>
      <c r="C164" s="8" t="str">
        <f>VLOOKUP(B164,Hoja1!A:B,2,FALSE)</f>
        <v>MUSEO DE LA CIENCIA</v>
      </c>
      <c r="D164" s="10" t="str">
        <f t="shared" si="12"/>
        <v>2</v>
      </c>
      <c r="E164" s="10" t="str">
        <f t="shared" si="13"/>
        <v>23</v>
      </c>
      <c r="F164" s="20" t="s">
        <v>135</v>
      </c>
      <c r="G164" s="22" t="s">
        <v>136</v>
      </c>
      <c r="H164" s="23">
        <v>1000</v>
      </c>
      <c r="I164" s="23">
        <v>0</v>
      </c>
      <c r="J164" s="23">
        <v>1000</v>
      </c>
      <c r="K164" s="23">
        <v>192.69</v>
      </c>
      <c r="L164" s="23">
        <v>192.69</v>
      </c>
    </row>
    <row r="165" spans="1:12" x14ac:dyDescent="0.3">
      <c r="A165" s="21">
        <v>9</v>
      </c>
      <c r="B165" s="21">
        <v>3333</v>
      </c>
      <c r="C165" s="8" t="str">
        <f>VLOOKUP(B165,Hoja1!A:B,2,FALSE)</f>
        <v>MUSEO DE LA CIENCIA</v>
      </c>
      <c r="D165" s="10" t="str">
        <f t="shared" si="12"/>
        <v>6</v>
      </c>
      <c r="E165" s="10" t="str">
        <f t="shared" si="13"/>
        <v>62</v>
      </c>
      <c r="F165" s="20" t="s">
        <v>153</v>
      </c>
      <c r="G165" s="22" t="s">
        <v>154</v>
      </c>
      <c r="H165" s="23">
        <v>3000</v>
      </c>
      <c r="I165" s="23">
        <v>0</v>
      </c>
      <c r="J165" s="23">
        <v>3000</v>
      </c>
      <c r="K165" s="23">
        <v>964.37</v>
      </c>
      <c r="L165" s="23">
        <v>266.19</v>
      </c>
    </row>
    <row r="166" spans="1:12" x14ac:dyDescent="0.3">
      <c r="A166" s="21">
        <v>9</v>
      </c>
      <c r="B166" s="21">
        <v>3333</v>
      </c>
      <c r="C166" s="8" t="str">
        <f>VLOOKUP(B166,Hoja1!A:B,2,FALSE)</f>
        <v>MUSEO DE LA CIENCIA</v>
      </c>
      <c r="D166" s="10" t="str">
        <f t="shared" si="12"/>
        <v>6</v>
      </c>
      <c r="E166" s="10" t="str">
        <f t="shared" si="13"/>
        <v>62</v>
      </c>
      <c r="F166" s="20" t="s">
        <v>171</v>
      </c>
      <c r="G166" s="22" t="s">
        <v>92</v>
      </c>
      <c r="H166" s="23">
        <v>0</v>
      </c>
      <c r="I166" s="23">
        <v>0</v>
      </c>
      <c r="J166" s="23">
        <v>0</v>
      </c>
      <c r="K166" s="23">
        <v>105.71</v>
      </c>
      <c r="L166" s="23">
        <v>0</v>
      </c>
    </row>
    <row r="167" spans="1:12" x14ac:dyDescent="0.3">
      <c r="A167" s="21">
        <v>9</v>
      </c>
      <c r="B167" s="21">
        <v>3333</v>
      </c>
      <c r="C167" s="8" t="str">
        <f>VLOOKUP(B167,Hoja1!A:B,2,FALSE)</f>
        <v>MUSEO DE LA CIENCIA</v>
      </c>
      <c r="D167" s="10" t="str">
        <f t="shared" si="12"/>
        <v>6</v>
      </c>
      <c r="E167" s="10" t="str">
        <f t="shared" si="13"/>
        <v>63</v>
      </c>
      <c r="F167" s="20" t="s">
        <v>161</v>
      </c>
      <c r="G167" s="22" t="s">
        <v>162</v>
      </c>
      <c r="H167" s="23">
        <v>1900</v>
      </c>
      <c r="I167" s="23">
        <v>0</v>
      </c>
      <c r="J167" s="23">
        <v>1900</v>
      </c>
      <c r="K167" s="23">
        <v>1156.32</v>
      </c>
      <c r="L167" s="23">
        <v>0</v>
      </c>
    </row>
    <row r="168" spans="1:12" x14ac:dyDescent="0.3">
      <c r="A168" s="21">
        <v>9</v>
      </c>
      <c r="B168" s="21">
        <v>3333</v>
      </c>
      <c r="C168" s="8" t="str">
        <f>VLOOKUP(B168,Hoja1!A:B,2,FALSE)</f>
        <v>MUSEO DE LA CIENCIA</v>
      </c>
      <c r="D168" s="10" t="str">
        <f t="shared" si="12"/>
        <v>6</v>
      </c>
      <c r="E168" s="10" t="str">
        <f t="shared" si="13"/>
        <v>64</v>
      </c>
      <c r="F168" s="20" t="s">
        <v>165</v>
      </c>
      <c r="G168" s="22" t="s">
        <v>166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</row>
    <row r="169" spans="1:12" x14ac:dyDescent="0.3">
      <c r="A169" s="21">
        <v>9</v>
      </c>
      <c r="B169" s="21">
        <v>3342</v>
      </c>
      <c r="C169" s="8" t="str">
        <f>VLOOKUP(B169,Hoja1!A:B,2,FALSE)</f>
        <v>PROMOCIÓN CULTURAL Y ARTES ESCÉNICAS</v>
      </c>
      <c r="D169" s="10" t="str">
        <f t="shared" si="12"/>
        <v>1</v>
      </c>
      <c r="E169" s="10" t="str">
        <f t="shared" si="13"/>
        <v>12</v>
      </c>
      <c r="F169" s="20" t="s">
        <v>53</v>
      </c>
      <c r="G169" s="22" t="s">
        <v>54</v>
      </c>
      <c r="H169" s="23">
        <v>10542.35</v>
      </c>
      <c r="I169" s="23">
        <v>0</v>
      </c>
      <c r="J169" s="23">
        <v>10542.35</v>
      </c>
      <c r="K169" s="23">
        <v>10504.08</v>
      </c>
      <c r="L169" s="23">
        <v>10504.08</v>
      </c>
    </row>
    <row r="170" spans="1:12" x14ac:dyDescent="0.3">
      <c r="A170" s="21">
        <v>9</v>
      </c>
      <c r="B170" s="21">
        <v>3342</v>
      </c>
      <c r="C170" s="8" t="str">
        <f>VLOOKUP(B170,Hoja1!A:B,2,FALSE)</f>
        <v>PROMOCIÓN CULTURAL Y ARTES ESCÉNICAS</v>
      </c>
      <c r="D170" s="10" t="str">
        <f t="shared" si="12"/>
        <v>1</v>
      </c>
      <c r="E170" s="10" t="str">
        <f t="shared" si="13"/>
        <v>12</v>
      </c>
      <c r="F170" s="20" t="s">
        <v>55</v>
      </c>
      <c r="G170" s="22" t="s">
        <v>56</v>
      </c>
      <c r="H170" s="23">
        <v>8935.94</v>
      </c>
      <c r="I170" s="23">
        <v>0</v>
      </c>
      <c r="J170" s="23">
        <v>8935.94</v>
      </c>
      <c r="K170" s="23">
        <v>8903.4500000000007</v>
      </c>
      <c r="L170" s="23">
        <v>8903.4500000000007</v>
      </c>
    </row>
    <row r="171" spans="1:12" x14ac:dyDescent="0.3">
      <c r="A171" s="21">
        <v>9</v>
      </c>
      <c r="B171" s="21">
        <v>3342</v>
      </c>
      <c r="C171" s="8" t="str">
        <f>VLOOKUP(B171,Hoja1!A:B,2,FALSE)</f>
        <v>PROMOCIÓN CULTURAL Y ARTES ESCÉNICAS</v>
      </c>
      <c r="D171" s="10" t="str">
        <f t="shared" si="12"/>
        <v>1</v>
      </c>
      <c r="E171" s="10" t="str">
        <f t="shared" si="13"/>
        <v>12</v>
      </c>
      <c r="F171" s="20" t="s">
        <v>57</v>
      </c>
      <c r="G171" s="22" t="s">
        <v>58</v>
      </c>
      <c r="H171" s="23">
        <v>5040.03</v>
      </c>
      <c r="I171" s="23">
        <v>0</v>
      </c>
      <c r="J171" s="23">
        <v>5040.03</v>
      </c>
      <c r="K171" s="23">
        <v>5408.1</v>
      </c>
      <c r="L171" s="23">
        <v>5408.1</v>
      </c>
    </row>
    <row r="172" spans="1:12" x14ac:dyDescent="0.3">
      <c r="A172" s="21">
        <v>9</v>
      </c>
      <c r="B172" s="21">
        <v>3342</v>
      </c>
      <c r="C172" s="8" t="str">
        <f>VLOOKUP(B172,Hoja1!A:B,2,FALSE)</f>
        <v>PROMOCIÓN CULTURAL Y ARTES ESCÉNICAS</v>
      </c>
      <c r="D172" s="10" t="str">
        <f t="shared" si="12"/>
        <v>1</v>
      </c>
      <c r="E172" s="10" t="str">
        <f t="shared" si="13"/>
        <v>12</v>
      </c>
      <c r="F172" s="20" t="s">
        <v>59</v>
      </c>
      <c r="G172" s="22" t="s">
        <v>60</v>
      </c>
      <c r="H172" s="23">
        <v>11119.75</v>
      </c>
      <c r="I172" s="23">
        <v>0</v>
      </c>
      <c r="J172" s="23">
        <v>11119.75</v>
      </c>
      <c r="K172" s="23">
        <v>11079.53</v>
      </c>
      <c r="L172" s="23">
        <v>11079.53</v>
      </c>
    </row>
    <row r="173" spans="1:12" x14ac:dyDescent="0.3">
      <c r="A173" s="21">
        <v>9</v>
      </c>
      <c r="B173" s="21">
        <v>3342</v>
      </c>
      <c r="C173" s="8" t="str">
        <f>VLOOKUP(B173,Hoja1!A:B,2,FALSE)</f>
        <v>PROMOCIÓN CULTURAL Y ARTES ESCÉNICAS</v>
      </c>
      <c r="D173" s="10" t="str">
        <f t="shared" si="12"/>
        <v>1</v>
      </c>
      <c r="E173" s="10" t="str">
        <f t="shared" si="13"/>
        <v>12</v>
      </c>
      <c r="F173" s="20" t="s">
        <v>61</v>
      </c>
      <c r="G173" s="22" t="s">
        <v>62</v>
      </c>
      <c r="H173" s="23">
        <v>24553.9</v>
      </c>
      <c r="I173" s="23">
        <v>0</v>
      </c>
      <c r="J173" s="23">
        <v>24553.9</v>
      </c>
      <c r="K173" s="23">
        <v>24107.1</v>
      </c>
      <c r="L173" s="23">
        <v>24107.1</v>
      </c>
    </row>
    <row r="174" spans="1:12" x14ac:dyDescent="0.3">
      <c r="A174" s="21">
        <v>9</v>
      </c>
      <c r="B174" s="21">
        <v>3342</v>
      </c>
      <c r="C174" s="8" t="str">
        <f>VLOOKUP(B174,Hoja1!A:B,2,FALSE)</f>
        <v>PROMOCIÓN CULTURAL Y ARTES ESCÉNICAS</v>
      </c>
      <c r="D174" s="10" t="str">
        <f t="shared" si="12"/>
        <v>1</v>
      </c>
      <c r="E174" s="10" t="str">
        <f t="shared" si="13"/>
        <v>12</v>
      </c>
      <c r="F174" s="20" t="s">
        <v>63</v>
      </c>
      <c r="G174" s="22" t="s">
        <v>64</v>
      </c>
      <c r="H174" s="23">
        <v>5418.21</v>
      </c>
      <c r="I174" s="23">
        <v>0</v>
      </c>
      <c r="J174" s="23">
        <v>5418.21</v>
      </c>
      <c r="K174" s="23">
        <v>3190.31</v>
      </c>
      <c r="L174" s="23">
        <v>3190.31</v>
      </c>
    </row>
    <row r="175" spans="1:12" x14ac:dyDescent="0.3">
      <c r="A175" s="21">
        <v>9</v>
      </c>
      <c r="B175" s="21">
        <v>3342</v>
      </c>
      <c r="C175" s="8" t="str">
        <f>VLOOKUP(B175,Hoja1!A:B,2,FALSE)</f>
        <v>PROMOCIÓN CULTURAL Y ARTES ESCÉNICAS</v>
      </c>
      <c r="D175" s="10" t="str">
        <f t="shared" si="12"/>
        <v>1</v>
      </c>
      <c r="E175" s="10" t="str">
        <f t="shared" si="13"/>
        <v>13</v>
      </c>
      <c r="F175" s="20" t="s">
        <v>65</v>
      </c>
      <c r="G175" s="22" t="s">
        <v>66</v>
      </c>
      <c r="H175" s="23">
        <v>69392.66</v>
      </c>
      <c r="I175" s="23">
        <v>0</v>
      </c>
      <c r="J175" s="23">
        <v>69392.66</v>
      </c>
      <c r="K175" s="23">
        <v>72608.88</v>
      </c>
      <c r="L175" s="23">
        <v>72608.88</v>
      </c>
    </row>
    <row r="176" spans="1:12" x14ac:dyDescent="0.3">
      <c r="A176" s="21">
        <v>9</v>
      </c>
      <c r="B176" s="21">
        <v>3342</v>
      </c>
      <c r="C176" s="8" t="str">
        <f>VLOOKUP(B176,Hoja1!A:B,2,FALSE)</f>
        <v>PROMOCIÓN CULTURAL Y ARTES ESCÉNICAS</v>
      </c>
      <c r="D176" s="10" t="str">
        <f t="shared" si="12"/>
        <v>1</v>
      </c>
      <c r="E176" s="10" t="str">
        <f t="shared" si="13"/>
        <v>13</v>
      </c>
      <c r="F176" s="20" t="s">
        <v>67</v>
      </c>
      <c r="G176" s="22" t="s">
        <v>68</v>
      </c>
      <c r="H176" s="23">
        <v>81524.58</v>
      </c>
      <c r="I176" s="23">
        <v>0</v>
      </c>
      <c r="J176" s="23">
        <v>81524.58</v>
      </c>
      <c r="K176" s="23">
        <v>62601.99</v>
      </c>
      <c r="L176" s="23">
        <v>62601.99</v>
      </c>
    </row>
    <row r="177" spans="1:12" x14ac:dyDescent="0.3">
      <c r="A177" s="21">
        <v>9</v>
      </c>
      <c r="B177" s="21">
        <v>3342</v>
      </c>
      <c r="C177" s="8" t="str">
        <f>VLOOKUP(B177,Hoja1!A:B,2,FALSE)</f>
        <v>PROMOCIÓN CULTURAL Y ARTES ESCÉNICAS</v>
      </c>
      <c r="D177" s="10" t="str">
        <f t="shared" si="12"/>
        <v>1</v>
      </c>
      <c r="E177" s="10" t="str">
        <f t="shared" si="13"/>
        <v>13</v>
      </c>
      <c r="F177" s="20" t="s">
        <v>69</v>
      </c>
      <c r="G177" s="22" t="s">
        <v>70</v>
      </c>
      <c r="H177" s="23">
        <v>38893.83</v>
      </c>
      <c r="I177" s="23">
        <v>-5000</v>
      </c>
      <c r="J177" s="23">
        <v>33893.83</v>
      </c>
      <c r="K177" s="23">
        <v>0</v>
      </c>
      <c r="L177" s="23">
        <v>0</v>
      </c>
    </row>
    <row r="178" spans="1:12" x14ac:dyDescent="0.3">
      <c r="A178" s="21">
        <v>9</v>
      </c>
      <c r="B178" s="21">
        <v>3342</v>
      </c>
      <c r="C178" s="8" t="str">
        <f>VLOOKUP(B178,Hoja1!A:B,2,FALSE)</f>
        <v>PROMOCIÓN CULTURAL Y ARTES ESCÉNICAS</v>
      </c>
      <c r="D178" s="10" t="str">
        <f t="shared" si="12"/>
        <v>1</v>
      </c>
      <c r="E178" s="10" t="str">
        <f t="shared" si="13"/>
        <v>15</v>
      </c>
      <c r="F178" s="20" t="s">
        <v>71</v>
      </c>
      <c r="G178" s="22" t="s">
        <v>72</v>
      </c>
      <c r="H178" s="23">
        <v>0</v>
      </c>
      <c r="I178" s="23">
        <v>3350</v>
      </c>
      <c r="J178" s="23">
        <v>3350</v>
      </c>
      <c r="K178" s="23">
        <v>3068.75</v>
      </c>
      <c r="L178" s="23">
        <v>3068.75</v>
      </c>
    </row>
    <row r="179" spans="1:12" x14ac:dyDescent="0.3">
      <c r="A179" s="21">
        <v>9</v>
      </c>
      <c r="B179" s="21">
        <v>3342</v>
      </c>
      <c r="C179" s="8" t="str">
        <f>VLOOKUP(B179,Hoja1!A:B,2,FALSE)</f>
        <v>PROMOCIÓN CULTURAL Y ARTES ESCÉNICAS</v>
      </c>
      <c r="D179" s="10" t="str">
        <f t="shared" si="12"/>
        <v>2</v>
      </c>
      <c r="E179" s="10" t="str">
        <f t="shared" si="13"/>
        <v>20</v>
      </c>
      <c r="F179" s="20" t="s">
        <v>81</v>
      </c>
      <c r="G179" s="22" t="s">
        <v>82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1:12" x14ac:dyDescent="0.3">
      <c r="A180" s="21">
        <v>9</v>
      </c>
      <c r="B180" s="21">
        <v>3342</v>
      </c>
      <c r="C180" s="8" t="str">
        <f>VLOOKUP(B180,Hoja1!A:B,2,FALSE)</f>
        <v>PROMOCIÓN CULTURAL Y ARTES ESCÉNICAS</v>
      </c>
      <c r="D180" s="10" t="str">
        <f t="shared" si="12"/>
        <v>2</v>
      </c>
      <c r="E180" s="10" t="str">
        <f t="shared" si="13"/>
        <v>22</v>
      </c>
      <c r="F180" s="20" t="s">
        <v>119</v>
      </c>
      <c r="G180" s="22" t="s">
        <v>120</v>
      </c>
      <c r="H180" s="23">
        <v>2500</v>
      </c>
      <c r="I180" s="23">
        <v>0</v>
      </c>
      <c r="J180" s="23">
        <v>2500</v>
      </c>
      <c r="K180" s="23">
        <v>0</v>
      </c>
      <c r="L180" s="23">
        <v>0</v>
      </c>
    </row>
    <row r="181" spans="1:12" x14ac:dyDescent="0.3">
      <c r="A181" s="21">
        <v>9</v>
      </c>
      <c r="B181" s="21">
        <v>3342</v>
      </c>
      <c r="C181" s="8" t="str">
        <f>VLOOKUP(B181,Hoja1!A:B,2,FALSE)</f>
        <v>PROMOCIÓN CULTURAL Y ARTES ESCÉNICAS</v>
      </c>
      <c r="D181" s="10" t="str">
        <f t="shared" si="12"/>
        <v>2</v>
      </c>
      <c r="E181" s="10" t="str">
        <f t="shared" si="13"/>
        <v>22</v>
      </c>
      <c r="F181" s="20" t="s">
        <v>121</v>
      </c>
      <c r="G181" s="22" t="s">
        <v>122</v>
      </c>
      <c r="H181" s="23">
        <v>0</v>
      </c>
      <c r="I181" s="23">
        <v>0</v>
      </c>
      <c r="J181" s="23">
        <v>0</v>
      </c>
      <c r="K181" s="23">
        <v>1007.97</v>
      </c>
      <c r="L181" s="23">
        <v>1007.97</v>
      </c>
    </row>
    <row r="182" spans="1:12" x14ac:dyDescent="0.3">
      <c r="A182" s="21">
        <v>9</v>
      </c>
      <c r="B182" s="21">
        <v>3342</v>
      </c>
      <c r="C182" s="8" t="str">
        <f>VLOOKUP(B182,Hoja1!A:B,2,FALSE)</f>
        <v>PROMOCIÓN CULTURAL Y ARTES ESCÉNICAS</v>
      </c>
      <c r="D182" s="10" t="str">
        <f t="shared" si="12"/>
        <v>2</v>
      </c>
      <c r="E182" s="10" t="str">
        <f t="shared" si="13"/>
        <v>22</v>
      </c>
      <c r="F182" s="20" t="s">
        <v>123</v>
      </c>
      <c r="G182" s="22" t="s">
        <v>124</v>
      </c>
      <c r="H182" s="23">
        <v>0</v>
      </c>
      <c r="I182" s="23">
        <v>0</v>
      </c>
      <c r="J182" s="23">
        <v>0</v>
      </c>
      <c r="K182" s="23">
        <v>14671.62</v>
      </c>
      <c r="L182" s="23">
        <v>14671.62</v>
      </c>
    </row>
    <row r="183" spans="1:12" x14ac:dyDescent="0.3">
      <c r="A183" s="21">
        <v>9</v>
      </c>
      <c r="B183" s="21">
        <v>3342</v>
      </c>
      <c r="C183" s="8" t="str">
        <f>VLOOKUP(B183,Hoja1!A:B,2,FALSE)</f>
        <v>PROMOCIÓN CULTURAL Y ARTES ESCÉNICAS</v>
      </c>
      <c r="D183" s="10" t="str">
        <f t="shared" si="12"/>
        <v>2</v>
      </c>
      <c r="E183" s="10" t="str">
        <f t="shared" si="13"/>
        <v>22</v>
      </c>
      <c r="F183" s="20" t="s">
        <v>155</v>
      </c>
      <c r="G183" s="22" t="s">
        <v>156</v>
      </c>
      <c r="H183" s="23">
        <v>10000</v>
      </c>
      <c r="I183" s="23">
        <v>0</v>
      </c>
      <c r="J183" s="23">
        <v>10000</v>
      </c>
      <c r="K183" s="23">
        <v>117.5</v>
      </c>
      <c r="L183" s="23">
        <v>117.5</v>
      </c>
    </row>
    <row r="184" spans="1:12" x14ac:dyDescent="0.3">
      <c r="A184" s="21">
        <v>9</v>
      </c>
      <c r="B184" s="21">
        <v>3342</v>
      </c>
      <c r="C184" s="8" t="str">
        <f>VLOOKUP(B184,Hoja1!A:B,2,FALSE)</f>
        <v>PROMOCIÓN CULTURAL Y ARTES ESCÉNICAS</v>
      </c>
      <c r="D184" s="10" t="str">
        <f t="shared" si="12"/>
        <v>2</v>
      </c>
      <c r="E184" s="10" t="str">
        <f t="shared" si="13"/>
        <v>22</v>
      </c>
      <c r="F184" s="20" t="s">
        <v>149</v>
      </c>
      <c r="G184" s="22" t="s">
        <v>150</v>
      </c>
      <c r="H184" s="23">
        <v>1540000</v>
      </c>
      <c r="I184" s="23">
        <v>119911</v>
      </c>
      <c r="J184" s="23">
        <v>1659911</v>
      </c>
      <c r="K184" s="23">
        <v>1577726.41</v>
      </c>
      <c r="L184" s="23">
        <v>1471563.37</v>
      </c>
    </row>
    <row r="185" spans="1:12" x14ac:dyDescent="0.3">
      <c r="A185" s="21">
        <v>9</v>
      </c>
      <c r="B185" s="21">
        <v>3342</v>
      </c>
      <c r="C185" s="8" t="str">
        <f>VLOOKUP(B185,Hoja1!A:B,2,FALSE)</f>
        <v>PROMOCIÓN CULTURAL Y ARTES ESCÉNICAS</v>
      </c>
      <c r="D185" s="10" t="str">
        <f t="shared" si="12"/>
        <v>2</v>
      </c>
      <c r="E185" s="10" t="str">
        <f t="shared" si="13"/>
        <v>22</v>
      </c>
      <c r="F185" s="20" t="s">
        <v>125</v>
      </c>
      <c r="G185" s="22" t="s">
        <v>126</v>
      </c>
      <c r="H185" s="23">
        <v>50000</v>
      </c>
      <c r="I185" s="23">
        <v>25000</v>
      </c>
      <c r="J185" s="23">
        <v>75000</v>
      </c>
      <c r="K185" s="23">
        <v>44931.55</v>
      </c>
      <c r="L185" s="23">
        <v>38669.81</v>
      </c>
    </row>
    <row r="186" spans="1:12" x14ac:dyDescent="0.3">
      <c r="A186" s="21">
        <v>9</v>
      </c>
      <c r="B186" s="21">
        <v>3342</v>
      </c>
      <c r="C186" s="8" t="str">
        <f>VLOOKUP(B186,Hoja1!A:B,2,FALSE)</f>
        <v>PROMOCIÓN CULTURAL Y ARTES ESCÉNICAS</v>
      </c>
      <c r="D186" s="10" t="str">
        <f t="shared" si="12"/>
        <v>2</v>
      </c>
      <c r="E186" s="10" t="str">
        <f t="shared" si="13"/>
        <v>22</v>
      </c>
      <c r="F186" s="20" t="s">
        <v>131</v>
      </c>
      <c r="G186" s="22" t="s">
        <v>132</v>
      </c>
      <c r="H186" s="23">
        <v>450000</v>
      </c>
      <c r="I186" s="23">
        <v>0</v>
      </c>
      <c r="J186" s="23">
        <v>450000</v>
      </c>
      <c r="K186" s="23">
        <v>397803.33</v>
      </c>
      <c r="L186" s="23">
        <v>373814.44</v>
      </c>
    </row>
    <row r="187" spans="1:12" x14ac:dyDescent="0.3">
      <c r="A187" s="21">
        <v>9</v>
      </c>
      <c r="B187" s="21">
        <v>3342</v>
      </c>
      <c r="C187" s="8" t="str">
        <f>VLOOKUP(B187,Hoja1!A:B,2,FALSE)</f>
        <v>PROMOCIÓN CULTURAL Y ARTES ESCÉNICAS</v>
      </c>
      <c r="D187" s="10" t="str">
        <f t="shared" si="12"/>
        <v>4</v>
      </c>
      <c r="E187" s="10" t="str">
        <f t="shared" si="13"/>
        <v>47</v>
      </c>
      <c r="F187" s="20" t="s">
        <v>167</v>
      </c>
      <c r="G187" s="22" t="s">
        <v>168</v>
      </c>
      <c r="H187" s="23">
        <v>76000</v>
      </c>
      <c r="I187" s="23">
        <v>-29500</v>
      </c>
      <c r="J187" s="23">
        <v>46500</v>
      </c>
      <c r="K187" s="23">
        <v>25000</v>
      </c>
      <c r="L187" s="23">
        <v>25000</v>
      </c>
    </row>
    <row r="188" spans="1:12" x14ac:dyDescent="0.3">
      <c r="A188" s="21">
        <v>9</v>
      </c>
      <c r="B188" s="21">
        <v>3342</v>
      </c>
      <c r="C188" s="8" t="str">
        <f>VLOOKUP(B188,Hoja1!A:B,2,FALSE)</f>
        <v>PROMOCIÓN CULTURAL Y ARTES ESCÉNICAS</v>
      </c>
      <c r="D188" s="10" t="str">
        <f t="shared" si="12"/>
        <v>4</v>
      </c>
      <c r="E188" s="10" t="str">
        <f t="shared" si="13"/>
        <v>48</v>
      </c>
      <c r="F188" s="20" t="s">
        <v>159</v>
      </c>
      <c r="G188" s="22" t="s">
        <v>160</v>
      </c>
      <c r="H188" s="23">
        <v>24000</v>
      </c>
      <c r="I188" s="23">
        <v>0</v>
      </c>
      <c r="J188" s="23">
        <v>24000</v>
      </c>
      <c r="K188" s="23">
        <v>12770.1</v>
      </c>
      <c r="L188" s="23">
        <v>12770.1</v>
      </c>
    </row>
    <row r="189" spans="1:12" x14ac:dyDescent="0.3">
      <c r="A189" s="21">
        <v>9</v>
      </c>
      <c r="B189" s="21">
        <v>3342</v>
      </c>
      <c r="C189" s="8" t="str">
        <f>VLOOKUP(B189,Hoja1!A:B,2,FALSE)</f>
        <v>PROMOCIÓN CULTURAL Y ARTES ESCÉNICAS</v>
      </c>
      <c r="D189" s="10" t="str">
        <f t="shared" si="12"/>
        <v>4</v>
      </c>
      <c r="E189" s="10" t="str">
        <f t="shared" si="13"/>
        <v>48</v>
      </c>
      <c r="F189" s="20" t="s">
        <v>169</v>
      </c>
      <c r="G189" s="22" t="s">
        <v>170</v>
      </c>
      <c r="H189" s="23">
        <v>244220.85</v>
      </c>
      <c r="I189" s="23">
        <v>-48000</v>
      </c>
      <c r="J189" s="23">
        <v>196220.85</v>
      </c>
      <c r="K189" s="23">
        <v>178001.58</v>
      </c>
      <c r="L189" s="23">
        <v>133001.57999999999</v>
      </c>
    </row>
    <row r="190" spans="1:12" x14ac:dyDescent="0.3">
      <c r="A190" s="21">
        <v>9</v>
      </c>
      <c r="B190" s="21">
        <v>3342</v>
      </c>
      <c r="C190" s="8" t="str">
        <f>VLOOKUP(B190,Hoja1!A:B,2,FALSE)</f>
        <v>PROMOCIÓN CULTURAL Y ARTES ESCÉNICAS</v>
      </c>
      <c r="D190" s="10" t="str">
        <f t="shared" si="12"/>
        <v>6</v>
      </c>
      <c r="E190" s="10" t="str">
        <f t="shared" si="13"/>
        <v>62</v>
      </c>
      <c r="F190" s="20" t="s">
        <v>153</v>
      </c>
      <c r="G190" s="22" t="s">
        <v>154</v>
      </c>
      <c r="H190" s="23">
        <v>30000</v>
      </c>
      <c r="I190" s="23">
        <v>30144.1</v>
      </c>
      <c r="J190" s="23">
        <v>60144.1</v>
      </c>
      <c r="K190" s="23">
        <v>38441.21</v>
      </c>
      <c r="L190" s="23">
        <v>27683.93</v>
      </c>
    </row>
    <row r="191" spans="1:12" x14ac:dyDescent="0.3">
      <c r="A191" s="21">
        <v>9</v>
      </c>
      <c r="B191" s="21">
        <v>3342</v>
      </c>
      <c r="C191" s="8" t="str">
        <f>VLOOKUP(B191,Hoja1!A:B,2,FALSE)</f>
        <v>PROMOCIÓN CULTURAL Y ARTES ESCÉNICAS</v>
      </c>
      <c r="D191" s="10" t="str">
        <f t="shared" si="12"/>
        <v>6</v>
      </c>
      <c r="E191" s="10" t="str">
        <f t="shared" si="13"/>
        <v>62</v>
      </c>
      <c r="F191" s="20" t="s">
        <v>171</v>
      </c>
      <c r="G191" s="22" t="s">
        <v>92</v>
      </c>
      <c r="H191" s="23">
        <v>14000</v>
      </c>
      <c r="I191" s="23">
        <v>-10000</v>
      </c>
      <c r="J191" s="23">
        <v>4000</v>
      </c>
      <c r="K191" s="23">
        <v>4665.18</v>
      </c>
      <c r="L191" s="23">
        <v>268.64</v>
      </c>
    </row>
    <row r="192" spans="1:12" x14ac:dyDescent="0.3">
      <c r="A192" s="21">
        <v>9</v>
      </c>
      <c r="B192" s="21">
        <v>3342</v>
      </c>
      <c r="C192" s="8" t="str">
        <f>VLOOKUP(B192,Hoja1!A:B,2,FALSE)</f>
        <v>PROMOCIÓN CULTURAL Y ARTES ESCÉNICAS</v>
      </c>
      <c r="D192" s="10" t="str">
        <f t="shared" si="12"/>
        <v>6</v>
      </c>
      <c r="E192" s="10" t="str">
        <f t="shared" si="13"/>
        <v>63</v>
      </c>
      <c r="F192" s="20" t="s">
        <v>161</v>
      </c>
      <c r="G192" s="22" t="s">
        <v>162</v>
      </c>
      <c r="H192" s="23">
        <v>10000</v>
      </c>
      <c r="I192" s="23">
        <v>0</v>
      </c>
      <c r="J192" s="23">
        <v>10000</v>
      </c>
      <c r="K192" s="23">
        <v>8933.9699999999993</v>
      </c>
      <c r="L192" s="23">
        <v>0</v>
      </c>
    </row>
    <row r="193" spans="1:12" x14ac:dyDescent="0.3">
      <c r="A193" s="21">
        <v>9</v>
      </c>
      <c r="B193" s="21">
        <v>3343</v>
      </c>
      <c r="C193" s="8" t="str">
        <f>VLOOKUP(B193,Hoja1!A:B,2,FALSE)</f>
        <v>SEMINCI</v>
      </c>
      <c r="D193" s="10" t="str">
        <f t="shared" si="12"/>
        <v>1</v>
      </c>
      <c r="E193" s="10" t="str">
        <f t="shared" si="13"/>
        <v>12</v>
      </c>
      <c r="F193" s="20" t="s">
        <v>53</v>
      </c>
      <c r="G193" s="22" t="s">
        <v>54</v>
      </c>
      <c r="H193" s="23">
        <v>10542.34</v>
      </c>
      <c r="I193" s="23">
        <v>0</v>
      </c>
      <c r="J193" s="23">
        <v>10542.34</v>
      </c>
      <c r="K193" s="23">
        <v>6451.46</v>
      </c>
      <c r="L193" s="23">
        <v>6451.46</v>
      </c>
    </row>
    <row r="194" spans="1:12" x14ac:dyDescent="0.3">
      <c r="A194" s="21">
        <v>9</v>
      </c>
      <c r="B194" s="21">
        <v>3343</v>
      </c>
      <c r="C194" s="8" t="str">
        <f>VLOOKUP(B194,Hoja1!A:B,2,FALSE)</f>
        <v>SEMINCI</v>
      </c>
      <c r="D194" s="10" t="str">
        <f t="shared" si="12"/>
        <v>1</v>
      </c>
      <c r="E194" s="10" t="str">
        <f t="shared" si="13"/>
        <v>12</v>
      </c>
      <c r="F194" s="20" t="s">
        <v>57</v>
      </c>
      <c r="G194" s="22" t="s">
        <v>58</v>
      </c>
      <c r="H194" s="23">
        <v>3082.83</v>
      </c>
      <c r="I194" s="23">
        <v>0</v>
      </c>
      <c r="J194" s="23">
        <v>3082.83</v>
      </c>
      <c r="K194" s="23">
        <v>1887.48</v>
      </c>
      <c r="L194" s="23">
        <v>1887.48</v>
      </c>
    </row>
    <row r="195" spans="1:12" x14ac:dyDescent="0.3">
      <c r="A195" s="21">
        <v>9</v>
      </c>
      <c r="B195" s="21">
        <v>3343</v>
      </c>
      <c r="C195" s="8" t="str">
        <f>VLOOKUP(B195,Hoja1!A:B,2,FALSE)</f>
        <v>SEMINCI</v>
      </c>
      <c r="D195" s="10" t="str">
        <f t="shared" si="12"/>
        <v>1</v>
      </c>
      <c r="E195" s="10" t="str">
        <f t="shared" si="13"/>
        <v>12</v>
      </c>
      <c r="F195" s="20" t="s">
        <v>59</v>
      </c>
      <c r="G195" s="22" t="s">
        <v>60</v>
      </c>
      <c r="H195" s="23">
        <v>6565.31</v>
      </c>
      <c r="I195" s="23">
        <v>0</v>
      </c>
      <c r="J195" s="23">
        <v>6565.31</v>
      </c>
      <c r="K195" s="23">
        <v>4066.46</v>
      </c>
      <c r="L195" s="23">
        <v>4066.46</v>
      </c>
    </row>
    <row r="196" spans="1:12" x14ac:dyDescent="0.3">
      <c r="A196" s="21">
        <v>9</v>
      </c>
      <c r="B196" s="21">
        <v>3343</v>
      </c>
      <c r="C196" s="8" t="str">
        <f>VLOOKUP(B196,Hoja1!A:B,2,FALSE)</f>
        <v>SEMINCI</v>
      </c>
      <c r="D196" s="10" t="str">
        <f t="shared" si="12"/>
        <v>1</v>
      </c>
      <c r="E196" s="10" t="str">
        <f t="shared" si="13"/>
        <v>12</v>
      </c>
      <c r="F196" s="20" t="s">
        <v>61</v>
      </c>
      <c r="G196" s="22" t="s">
        <v>62</v>
      </c>
      <c r="H196" s="23">
        <v>12807.68</v>
      </c>
      <c r="I196" s="23">
        <v>0</v>
      </c>
      <c r="J196" s="23">
        <v>12807.68</v>
      </c>
      <c r="K196" s="23">
        <v>15189.99</v>
      </c>
      <c r="L196" s="23">
        <v>15189.99</v>
      </c>
    </row>
    <row r="197" spans="1:12" x14ac:dyDescent="0.3">
      <c r="A197" s="21">
        <v>9</v>
      </c>
      <c r="B197" s="21">
        <v>3343</v>
      </c>
      <c r="C197" s="8" t="str">
        <f>VLOOKUP(B197,Hoja1!A:B,2,FALSE)</f>
        <v>SEMINCI</v>
      </c>
      <c r="D197" s="10" t="str">
        <f t="shared" ref="D197:D210" si="14">LEFT(F197,1)</f>
        <v>1</v>
      </c>
      <c r="E197" s="10" t="str">
        <f t="shared" ref="E197:E210" si="15">LEFT(F197,2)</f>
        <v>12</v>
      </c>
      <c r="F197" s="20" t="s">
        <v>63</v>
      </c>
      <c r="G197" s="22" t="s">
        <v>64</v>
      </c>
      <c r="H197" s="23">
        <v>1574.62</v>
      </c>
      <c r="I197" s="23">
        <v>0</v>
      </c>
      <c r="J197" s="23">
        <v>1574.62</v>
      </c>
      <c r="K197" s="23">
        <v>900.05</v>
      </c>
      <c r="L197" s="23">
        <v>900.05</v>
      </c>
    </row>
    <row r="198" spans="1:12" x14ac:dyDescent="0.3">
      <c r="A198" s="21">
        <v>9</v>
      </c>
      <c r="B198" s="21">
        <v>3343</v>
      </c>
      <c r="C198" s="8" t="str">
        <f>VLOOKUP(B198,Hoja1!A:B,2,FALSE)</f>
        <v>SEMINCI</v>
      </c>
      <c r="D198" s="10" t="str">
        <f t="shared" si="14"/>
        <v>1</v>
      </c>
      <c r="E198" s="10" t="str">
        <f t="shared" si="15"/>
        <v>13</v>
      </c>
      <c r="F198" s="20" t="s">
        <v>65</v>
      </c>
      <c r="G198" s="22" t="s">
        <v>66</v>
      </c>
      <c r="H198" s="23">
        <v>70450.25</v>
      </c>
      <c r="I198" s="23">
        <v>0</v>
      </c>
      <c r="J198" s="23">
        <v>70450.25</v>
      </c>
      <c r="K198" s="23">
        <v>111815.82</v>
      </c>
      <c r="L198" s="23">
        <v>111815.82</v>
      </c>
    </row>
    <row r="199" spans="1:12" x14ac:dyDescent="0.3">
      <c r="A199" s="21">
        <v>9</v>
      </c>
      <c r="B199" s="21">
        <v>3343</v>
      </c>
      <c r="C199" s="8" t="str">
        <f>VLOOKUP(B199,Hoja1!A:B,2,FALSE)</f>
        <v>SEMINCI</v>
      </c>
      <c r="D199" s="10" t="str">
        <f t="shared" si="14"/>
        <v>1</v>
      </c>
      <c r="E199" s="10" t="str">
        <f t="shared" si="15"/>
        <v>13</v>
      </c>
      <c r="F199" s="20" t="s">
        <v>67</v>
      </c>
      <c r="G199" s="22" t="s">
        <v>68</v>
      </c>
      <c r="H199" s="23">
        <v>61264.46</v>
      </c>
      <c r="I199" s="23">
        <v>0</v>
      </c>
      <c r="J199" s="23">
        <v>61264.46</v>
      </c>
      <c r="K199" s="23">
        <v>90895.97</v>
      </c>
      <c r="L199" s="23">
        <v>90895.97</v>
      </c>
    </row>
    <row r="200" spans="1:12" x14ac:dyDescent="0.3">
      <c r="A200" s="21">
        <v>9</v>
      </c>
      <c r="B200" s="21">
        <v>3343</v>
      </c>
      <c r="C200" s="8" t="str">
        <f>VLOOKUP(B200,Hoja1!A:B,2,FALSE)</f>
        <v>SEMINCI</v>
      </c>
      <c r="D200" s="10" t="str">
        <f t="shared" si="14"/>
        <v>1</v>
      </c>
      <c r="E200" s="10" t="str">
        <f t="shared" si="15"/>
        <v>13</v>
      </c>
      <c r="F200" s="20" t="s">
        <v>69</v>
      </c>
      <c r="G200" s="22" t="s">
        <v>70</v>
      </c>
      <c r="H200" s="23">
        <v>73183.69</v>
      </c>
      <c r="I200" s="23">
        <v>0</v>
      </c>
      <c r="J200" s="23">
        <v>73183.69</v>
      </c>
      <c r="K200" s="23">
        <v>2057.12</v>
      </c>
      <c r="L200" s="23">
        <v>2057.12</v>
      </c>
    </row>
    <row r="201" spans="1:12" x14ac:dyDescent="0.3">
      <c r="A201" s="21">
        <v>9</v>
      </c>
      <c r="B201" s="21">
        <v>3343</v>
      </c>
      <c r="C201" s="8" t="str">
        <f>VLOOKUP(B201,Hoja1!A:B,2,FALSE)</f>
        <v>SEMINCI</v>
      </c>
      <c r="D201" s="10" t="str">
        <f t="shared" si="14"/>
        <v>1</v>
      </c>
      <c r="E201" s="10" t="str">
        <f t="shared" si="15"/>
        <v>15</v>
      </c>
      <c r="F201" s="20" t="s">
        <v>71</v>
      </c>
      <c r="G201" s="22" t="s">
        <v>72</v>
      </c>
      <c r="H201" s="23">
        <v>0</v>
      </c>
      <c r="I201" s="23">
        <v>1125</v>
      </c>
      <c r="J201" s="23">
        <v>1125</v>
      </c>
      <c r="K201" s="23">
        <v>1125</v>
      </c>
      <c r="L201" s="23">
        <v>1125</v>
      </c>
    </row>
    <row r="202" spans="1:12" x14ac:dyDescent="0.3">
      <c r="A202" s="21">
        <v>9</v>
      </c>
      <c r="B202" s="21">
        <v>3343</v>
      </c>
      <c r="C202" s="8" t="str">
        <f>VLOOKUP(B202,Hoja1!A:B,2,FALSE)</f>
        <v>SEMINCI</v>
      </c>
      <c r="D202" s="10" t="str">
        <f t="shared" si="14"/>
        <v>1</v>
      </c>
      <c r="E202" s="10" t="str">
        <f t="shared" si="15"/>
        <v>16</v>
      </c>
      <c r="F202" s="20" t="s">
        <v>77</v>
      </c>
      <c r="G202" s="22" t="s">
        <v>78</v>
      </c>
      <c r="H202" s="23">
        <v>513.75</v>
      </c>
      <c r="I202" s="23">
        <v>0</v>
      </c>
      <c r="J202" s="23">
        <v>513.75</v>
      </c>
      <c r="K202" s="23">
        <v>0</v>
      </c>
      <c r="L202" s="23">
        <v>0</v>
      </c>
    </row>
    <row r="203" spans="1:12" x14ac:dyDescent="0.3">
      <c r="A203" s="21">
        <v>9</v>
      </c>
      <c r="B203" s="21">
        <v>3343</v>
      </c>
      <c r="C203" s="8" t="str">
        <f>VLOOKUP(B203,Hoja1!A:B,2,FALSE)</f>
        <v>SEMINCI</v>
      </c>
      <c r="D203" s="10" t="str">
        <f t="shared" si="14"/>
        <v>2</v>
      </c>
      <c r="E203" s="10" t="str">
        <f t="shared" si="15"/>
        <v>20</v>
      </c>
      <c r="F203" s="20" t="s">
        <v>79</v>
      </c>
      <c r="G203" s="22" t="s">
        <v>80</v>
      </c>
      <c r="H203" s="23">
        <v>2000</v>
      </c>
      <c r="I203" s="23">
        <v>0</v>
      </c>
      <c r="J203" s="23">
        <v>2000</v>
      </c>
      <c r="K203" s="23">
        <v>0</v>
      </c>
      <c r="L203" s="23">
        <v>0</v>
      </c>
    </row>
    <row r="204" spans="1:12" x14ac:dyDescent="0.3">
      <c r="A204" s="21">
        <v>9</v>
      </c>
      <c r="B204" s="21">
        <v>3343</v>
      </c>
      <c r="C204" s="8" t="str">
        <f>VLOOKUP(B204,Hoja1!A:B,2,FALSE)</f>
        <v>SEMINCI</v>
      </c>
      <c r="D204" s="10" t="str">
        <f t="shared" si="14"/>
        <v>2</v>
      </c>
      <c r="E204" s="10" t="str">
        <f t="shared" si="15"/>
        <v>20</v>
      </c>
      <c r="F204" s="20" t="s">
        <v>143</v>
      </c>
      <c r="G204" s="22" t="s">
        <v>144</v>
      </c>
      <c r="H204" s="23">
        <v>20000</v>
      </c>
      <c r="I204" s="23">
        <v>0</v>
      </c>
      <c r="J204" s="23">
        <v>20000</v>
      </c>
      <c r="K204" s="23">
        <v>193.6</v>
      </c>
      <c r="L204" s="23">
        <v>193.6</v>
      </c>
    </row>
    <row r="205" spans="1:12" x14ac:dyDescent="0.3">
      <c r="A205" s="21">
        <v>9</v>
      </c>
      <c r="B205" s="21">
        <v>3343</v>
      </c>
      <c r="C205" s="8" t="str">
        <f>VLOOKUP(B205,Hoja1!A:B,2,FALSE)</f>
        <v>SEMINCI</v>
      </c>
      <c r="D205" s="10" t="str">
        <f t="shared" si="14"/>
        <v>2</v>
      </c>
      <c r="E205" s="10" t="str">
        <f t="shared" si="15"/>
        <v>20</v>
      </c>
      <c r="F205" s="20" t="s">
        <v>157</v>
      </c>
      <c r="G205" s="22" t="s">
        <v>158</v>
      </c>
      <c r="H205" s="23">
        <v>3000</v>
      </c>
      <c r="I205" s="23">
        <v>0</v>
      </c>
      <c r="J205" s="23">
        <v>3000</v>
      </c>
      <c r="K205" s="23">
        <v>8833</v>
      </c>
      <c r="L205" s="23">
        <v>0</v>
      </c>
    </row>
    <row r="206" spans="1:12" x14ac:dyDescent="0.3">
      <c r="A206" s="21">
        <v>9</v>
      </c>
      <c r="B206" s="21">
        <v>3343</v>
      </c>
      <c r="C206" s="8" t="str">
        <f>VLOOKUP(B206,Hoja1!A:B,2,FALSE)</f>
        <v>SEMINCI</v>
      </c>
      <c r="D206" s="10" t="str">
        <f t="shared" si="14"/>
        <v>2</v>
      </c>
      <c r="E206" s="10" t="str">
        <f t="shared" si="15"/>
        <v>20</v>
      </c>
      <c r="F206" s="20" t="s">
        <v>145</v>
      </c>
      <c r="G206" s="22" t="s">
        <v>146</v>
      </c>
      <c r="H206" s="23">
        <v>30000</v>
      </c>
      <c r="I206" s="23">
        <v>20000</v>
      </c>
      <c r="J206" s="23">
        <v>50000</v>
      </c>
      <c r="K206" s="23">
        <v>54302.720000000001</v>
      </c>
      <c r="L206" s="23">
        <v>34357.410000000003</v>
      </c>
    </row>
    <row r="207" spans="1:12" x14ac:dyDescent="0.3">
      <c r="A207" s="21">
        <v>9</v>
      </c>
      <c r="B207" s="21">
        <v>3343</v>
      </c>
      <c r="C207" s="8" t="str">
        <f>VLOOKUP(B207,Hoja1!A:B,2,FALSE)</f>
        <v>SEMINCI</v>
      </c>
      <c r="D207" s="10" t="str">
        <f t="shared" si="14"/>
        <v>2</v>
      </c>
      <c r="E207" s="10" t="str">
        <f t="shared" si="15"/>
        <v>21</v>
      </c>
      <c r="F207" s="20" t="s">
        <v>85</v>
      </c>
      <c r="G207" s="22" t="s">
        <v>86</v>
      </c>
      <c r="H207" s="23">
        <v>3000</v>
      </c>
      <c r="I207" s="23">
        <v>0</v>
      </c>
      <c r="J207" s="23">
        <v>3000</v>
      </c>
      <c r="K207" s="23">
        <v>3464.69</v>
      </c>
      <c r="L207" s="23">
        <v>2068.5100000000002</v>
      </c>
    </row>
    <row r="208" spans="1:12" x14ac:dyDescent="0.3">
      <c r="A208" s="21">
        <v>9</v>
      </c>
      <c r="B208" s="21">
        <v>3343</v>
      </c>
      <c r="C208" s="8" t="str">
        <f>VLOOKUP(B208,Hoja1!A:B,2,FALSE)</f>
        <v>SEMINCI</v>
      </c>
      <c r="D208" s="10" t="str">
        <f t="shared" si="14"/>
        <v>2</v>
      </c>
      <c r="E208" s="10" t="str">
        <f t="shared" si="15"/>
        <v>21</v>
      </c>
      <c r="F208" s="20" t="s">
        <v>91</v>
      </c>
      <c r="G208" s="22" t="s">
        <v>92</v>
      </c>
      <c r="H208" s="23">
        <v>5000</v>
      </c>
      <c r="I208" s="23">
        <v>0</v>
      </c>
      <c r="J208" s="23">
        <v>5000</v>
      </c>
      <c r="K208" s="23">
        <v>0</v>
      </c>
      <c r="L208" s="23">
        <v>0</v>
      </c>
    </row>
    <row r="209" spans="1:12" x14ac:dyDescent="0.3">
      <c r="A209" s="21">
        <v>9</v>
      </c>
      <c r="B209" s="21">
        <v>3343</v>
      </c>
      <c r="C209" s="8" t="str">
        <f>VLOOKUP(B209,Hoja1!A:B,2,FALSE)</f>
        <v>SEMINCI</v>
      </c>
      <c r="D209" s="10" t="str">
        <f t="shared" si="14"/>
        <v>2</v>
      </c>
      <c r="E209" s="10" t="str">
        <f t="shared" si="15"/>
        <v>22</v>
      </c>
      <c r="F209" s="20" t="s">
        <v>93</v>
      </c>
      <c r="G209" s="22" t="s">
        <v>94</v>
      </c>
      <c r="H209" s="23">
        <v>8000</v>
      </c>
      <c r="I209" s="23">
        <v>0</v>
      </c>
      <c r="J209" s="23">
        <v>8000</v>
      </c>
      <c r="K209" s="23">
        <v>1186.4100000000001</v>
      </c>
      <c r="L209" s="23">
        <v>77.98</v>
      </c>
    </row>
    <row r="210" spans="1:12" x14ac:dyDescent="0.3">
      <c r="A210" s="21">
        <v>9</v>
      </c>
      <c r="B210" s="21">
        <v>3343</v>
      </c>
      <c r="C210" s="8" t="str">
        <f>VLOOKUP(B210,Hoja1!A:B,2,FALSE)</f>
        <v>SEMINCI</v>
      </c>
      <c r="D210" s="10" t="str">
        <f t="shared" si="14"/>
        <v>2</v>
      </c>
      <c r="E210" s="10" t="str">
        <f t="shared" si="15"/>
        <v>22</v>
      </c>
      <c r="F210" s="20" t="s">
        <v>95</v>
      </c>
      <c r="G210" s="22" t="s">
        <v>96</v>
      </c>
      <c r="H210" s="23">
        <v>2000</v>
      </c>
      <c r="I210" s="23">
        <v>0</v>
      </c>
      <c r="J210" s="23">
        <v>2000</v>
      </c>
      <c r="K210" s="23">
        <v>956</v>
      </c>
      <c r="L210" s="23">
        <v>956</v>
      </c>
    </row>
    <row r="211" spans="1:12" x14ac:dyDescent="0.3">
      <c r="A211" s="21">
        <v>9</v>
      </c>
      <c r="B211" s="21">
        <v>3343</v>
      </c>
      <c r="C211" s="8" t="str">
        <f>VLOOKUP(B211,Hoja1!A:B,2,FALSE)</f>
        <v>SEMINCI</v>
      </c>
      <c r="D211" s="10" t="str">
        <f t="shared" ref="D211:D218" si="16">LEFT(F211,1)</f>
        <v>2</v>
      </c>
      <c r="E211" s="10" t="str">
        <f t="shared" ref="E211:E218" si="17">LEFT(F211,2)</f>
        <v>22</v>
      </c>
      <c r="F211" s="20" t="s">
        <v>99</v>
      </c>
      <c r="G211" s="22" t="s">
        <v>100</v>
      </c>
      <c r="H211" s="23">
        <v>600</v>
      </c>
      <c r="I211" s="23">
        <v>0</v>
      </c>
      <c r="J211" s="23">
        <v>600</v>
      </c>
      <c r="K211" s="23">
        <v>0</v>
      </c>
      <c r="L211" s="23">
        <v>0</v>
      </c>
    </row>
    <row r="212" spans="1:12" x14ac:dyDescent="0.3">
      <c r="A212" s="21">
        <v>9</v>
      </c>
      <c r="B212" s="21">
        <v>3343</v>
      </c>
      <c r="C212" s="8" t="str">
        <f>VLOOKUP(B212,Hoja1!A:B,2,FALSE)</f>
        <v>SEMINCI</v>
      </c>
      <c r="D212" s="10" t="str">
        <f t="shared" si="16"/>
        <v>2</v>
      </c>
      <c r="E212" s="10" t="str">
        <f t="shared" si="17"/>
        <v>22</v>
      </c>
      <c r="F212" s="20" t="s">
        <v>101</v>
      </c>
      <c r="G212" s="22" t="s">
        <v>102</v>
      </c>
      <c r="H212" s="23">
        <v>200</v>
      </c>
      <c r="I212" s="23">
        <v>0</v>
      </c>
      <c r="J212" s="23">
        <v>200</v>
      </c>
      <c r="K212" s="23">
        <v>0</v>
      </c>
      <c r="L212" s="23">
        <v>0</v>
      </c>
    </row>
    <row r="213" spans="1:12" x14ac:dyDescent="0.3">
      <c r="A213" s="21">
        <v>9</v>
      </c>
      <c r="B213" s="21">
        <v>3343</v>
      </c>
      <c r="C213" s="8" t="str">
        <f>VLOOKUP(B213,Hoja1!A:B,2,FALSE)</f>
        <v>SEMINCI</v>
      </c>
      <c r="D213" s="10" t="str">
        <f t="shared" si="16"/>
        <v>2</v>
      </c>
      <c r="E213" s="10" t="str">
        <f t="shared" si="17"/>
        <v>22</v>
      </c>
      <c r="F213" s="20" t="s">
        <v>109</v>
      </c>
      <c r="G213" s="22" t="s">
        <v>110</v>
      </c>
      <c r="H213" s="23">
        <v>2000</v>
      </c>
      <c r="I213" s="23">
        <v>0</v>
      </c>
      <c r="J213" s="23">
        <v>2000</v>
      </c>
      <c r="K213" s="23">
        <v>318.58</v>
      </c>
      <c r="L213" s="23">
        <v>151.87</v>
      </c>
    </row>
    <row r="214" spans="1:12" x14ac:dyDescent="0.3">
      <c r="A214" s="21">
        <v>9</v>
      </c>
      <c r="B214" s="21">
        <v>3343</v>
      </c>
      <c r="C214" s="8" t="str">
        <f>VLOOKUP(B214,Hoja1!A:B,2,FALSE)</f>
        <v>SEMINCI</v>
      </c>
      <c r="D214" s="10" t="str">
        <f t="shared" si="16"/>
        <v>2</v>
      </c>
      <c r="E214" s="10" t="str">
        <f t="shared" si="17"/>
        <v>22</v>
      </c>
      <c r="F214" s="20" t="s">
        <v>111</v>
      </c>
      <c r="G214" s="22" t="s">
        <v>112</v>
      </c>
      <c r="H214" s="23">
        <v>7108.5</v>
      </c>
      <c r="I214" s="23">
        <v>0</v>
      </c>
      <c r="J214" s="23">
        <v>7108.5</v>
      </c>
      <c r="K214" s="23">
        <v>3212.84</v>
      </c>
      <c r="L214" s="23">
        <v>2418.92</v>
      </c>
    </row>
    <row r="215" spans="1:12" x14ac:dyDescent="0.3">
      <c r="A215" s="21">
        <v>9</v>
      </c>
      <c r="B215" s="21">
        <v>3343</v>
      </c>
      <c r="C215" s="8" t="str">
        <f>VLOOKUP(B215,Hoja1!A:B,2,FALSE)</f>
        <v>SEMINCI</v>
      </c>
      <c r="D215" s="10" t="str">
        <f t="shared" si="16"/>
        <v>2</v>
      </c>
      <c r="E215" s="10" t="str">
        <f t="shared" si="17"/>
        <v>22</v>
      </c>
      <c r="F215" s="20" t="s">
        <v>113</v>
      </c>
      <c r="G215" s="22" t="s">
        <v>114</v>
      </c>
      <c r="H215" s="23">
        <v>200</v>
      </c>
      <c r="I215" s="23">
        <v>0</v>
      </c>
      <c r="J215" s="23">
        <v>200</v>
      </c>
      <c r="K215" s="23">
        <v>0</v>
      </c>
      <c r="L215" s="23">
        <v>0</v>
      </c>
    </row>
    <row r="216" spans="1:12" x14ac:dyDescent="0.3">
      <c r="A216" s="21">
        <v>9</v>
      </c>
      <c r="B216" s="21">
        <v>3343</v>
      </c>
      <c r="C216" s="8" t="str">
        <f>VLOOKUP(B216,Hoja1!A:B,2,FALSE)</f>
        <v>SEMINCI</v>
      </c>
      <c r="D216" s="10" t="str">
        <f t="shared" si="16"/>
        <v>2</v>
      </c>
      <c r="E216" s="10" t="str">
        <f t="shared" si="17"/>
        <v>22</v>
      </c>
      <c r="F216" s="20" t="s">
        <v>115</v>
      </c>
      <c r="G216" s="22" t="s">
        <v>116</v>
      </c>
      <c r="H216" s="23">
        <v>500</v>
      </c>
      <c r="I216" s="23">
        <v>0</v>
      </c>
      <c r="J216" s="23">
        <v>500</v>
      </c>
      <c r="K216" s="23">
        <v>533.24</v>
      </c>
      <c r="L216" s="23">
        <v>533.24</v>
      </c>
    </row>
    <row r="217" spans="1:12" x14ac:dyDescent="0.3">
      <c r="A217" s="21">
        <v>9</v>
      </c>
      <c r="B217" s="21">
        <v>3343</v>
      </c>
      <c r="C217" s="8" t="str">
        <f>VLOOKUP(B217,Hoja1!A:B,2,FALSE)</f>
        <v>SEMINCI</v>
      </c>
      <c r="D217" s="10" t="str">
        <f t="shared" si="16"/>
        <v>2</v>
      </c>
      <c r="E217" s="10" t="str">
        <f t="shared" si="17"/>
        <v>22</v>
      </c>
      <c r="F217" s="20" t="s">
        <v>117</v>
      </c>
      <c r="G217" s="22" t="s">
        <v>118</v>
      </c>
      <c r="H217" s="23">
        <v>10000</v>
      </c>
      <c r="I217" s="23">
        <v>0</v>
      </c>
      <c r="J217" s="23">
        <v>10000</v>
      </c>
      <c r="K217" s="23">
        <v>4451.76</v>
      </c>
      <c r="L217" s="23">
        <v>1380.14</v>
      </c>
    </row>
    <row r="218" spans="1:12" x14ac:dyDescent="0.3">
      <c r="A218" s="21">
        <v>9</v>
      </c>
      <c r="B218" s="21">
        <v>3343</v>
      </c>
      <c r="C218" s="8" t="str">
        <f>VLOOKUP(B218,Hoja1!A:B,2,FALSE)</f>
        <v>SEMINCI</v>
      </c>
      <c r="D218" s="10" t="str">
        <f t="shared" si="16"/>
        <v>2</v>
      </c>
      <c r="E218" s="10" t="str">
        <f t="shared" si="17"/>
        <v>22</v>
      </c>
      <c r="F218" s="20" t="s">
        <v>119</v>
      </c>
      <c r="G218" s="22" t="s">
        <v>120</v>
      </c>
      <c r="H218" s="23">
        <v>3000</v>
      </c>
      <c r="I218" s="23">
        <v>0</v>
      </c>
      <c r="J218" s="23">
        <v>3000</v>
      </c>
      <c r="K218" s="23">
        <v>0</v>
      </c>
      <c r="L218" s="23">
        <v>0</v>
      </c>
    </row>
    <row r="219" spans="1:12" x14ac:dyDescent="0.3">
      <c r="A219" s="21">
        <v>9</v>
      </c>
      <c r="B219" s="21">
        <v>3343</v>
      </c>
      <c r="C219" s="8" t="str">
        <f>VLOOKUP(B219,Hoja1!A:B,2,FALSE)</f>
        <v>SEMINCI</v>
      </c>
      <c r="D219" s="10" t="str">
        <f t="shared" ref="D219:D248" si="18">LEFT(F219,1)</f>
        <v>2</v>
      </c>
      <c r="E219" s="10" t="str">
        <f t="shared" ref="E219:E248" si="19">LEFT(F219,2)</f>
        <v>22</v>
      </c>
      <c r="F219" s="20" t="s">
        <v>121</v>
      </c>
      <c r="G219" s="22" t="s">
        <v>122</v>
      </c>
      <c r="H219" s="23">
        <v>259000</v>
      </c>
      <c r="I219" s="23">
        <v>103000</v>
      </c>
      <c r="J219" s="23">
        <v>362000</v>
      </c>
      <c r="K219" s="23">
        <v>356150.59</v>
      </c>
      <c r="L219" s="23">
        <v>165285.98000000001</v>
      </c>
    </row>
    <row r="220" spans="1:12" x14ac:dyDescent="0.3">
      <c r="A220" s="21">
        <v>9</v>
      </c>
      <c r="B220" s="21">
        <v>3343</v>
      </c>
      <c r="C220" s="8" t="str">
        <f>VLOOKUP(B220,Hoja1!A:B,2,FALSE)</f>
        <v>SEMINCI</v>
      </c>
      <c r="D220" s="10" t="str">
        <f t="shared" si="18"/>
        <v>2</v>
      </c>
      <c r="E220" s="10" t="str">
        <f t="shared" si="19"/>
        <v>22</v>
      </c>
      <c r="F220" s="20" t="s">
        <v>123</v>
      </c>
      <c r="G220" s="22" t="s">
        <v>124</v>
      </c>
      <c r="H220" s="23">
        <v>20000</v>
      </c>
      <c r="I220" s="23">
        <v>0</v>
      </c>
      <c r="J220" s="23">
        <v>20000</v>
      </c>
      <c r="K220" s="23">
        <v>31669.98</v>
      </c>
      <c r="L220" s="23">
        <v>4752.8</v>
      </c>
    </row>
    <row r="221" spans="1:12" x14ac:dyDescent="0.3">
      <c r="A221" s="21">
        <v>9</v>
      </c>
      <c r="B221" s="21">
        <v>3343</v>
      </c>
      <c r="C221" s="8" t="str">
        <f>VLOOKUP(B221,Hoja1!A:B,2,FALSE)</f>
        <v>SEMINCI</v>
      </c>
      <c r="D221" s="10" t="str">
        <f t="shared" si="18"/>
        <v>2</v>
      </c>
      <c r="E221" s="10" t="str">
        <f t="shared" si="19"/>
        <v>22</v>
      </c>
      <c r="F221" s="20" t="s">
        <v>172</v>
      </c>
      <c r="G221" s="22" t="s">
        <v>173</v>
      </c>
      <c r="H221" s="23">
        <v>10000</v>
      </c>
      <c r="I221" s="23">
        <v>-5000</v>
      </c>
      <c r="J221" s="23">
        <v>5000</v>
      </c>
      <c r="K221" s="23">
        <v>112.5</v>
      </c>
      <c r="L221" s="23">
        <v>112.5</v>
      </c>
    </row>
    <row r="222" spans="1:12" x14ac:dyDescent="0.3">
      <c r="A222" s="21">
        <v>9</v>
      </c>
      <c r="B222" s="21">
        <v>3343</v>
      </c>
      <c r="C222" s="8" t="str">
        <f>VLOOKUP(B222,Hoja1!A:B,2,FALSE)</f>
        <v>SEMINCI</v>
      </c>
      <c r="D222" s="10" t="str">
        <f t="shared" si="18"/>
        <v>2</v>
      </c>
      <c r="E222" s="10" t="str">
        <f t="shared" si="19"/>
        <v>22</v>
      </c>
      <c r="F222" s="20" t="s">
        <v>155</v>
      </c>
      <c r="G222" s="22" t="s">
        <v>156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</row>
    <row r="223" spans="1:12" x14ac:dyDescent="0.3">
      <c r="A223" s="21">
        <v>9</v>
      </c>
      <c r="B223" s="21">
        <v>3343</v>
      </c>
      <c r="C223" s="8" t="str">
        <f>VLOOKUP(B223,Hoja1!A:B,2,FALSE)</f>
        <v>SEMINCI</v>
      </c>
      <c r="D223" s="10" t="str">
        <f t="shared" si="18"/>
        <v>2</v>
      </c>
      <c r="E223" s="10" t="str">
        <f t="shared" si="19"/>
        <v>22</v>
      </c>
      <c r="F223" s="20" t="s">
        <v>147</v>
      </c>
      <c r="G223" s="22" t="s">
        <v>148</v>
      </c>
      <c r="H223" s="23">
        <v>1000</v>
      </c>
      <c r="I223" s="23">
        <v>0</v>
      </c>
      <c r="J223" s="23">
        <v>1000</v>
      </c>
      <c r="K223" s="23">
        <v>0</v>
      </c>
      <c r="L223" s="23">
        <v>0</v>
      </c>
    </row>
    <row r="224" spans="1:12" x14ac:dyDescent="0.3">
      <c r="A224" s="21">
        <v>9</v>
      </c>
      <c r="B224" s="21">
        <v>3343</v>
      </c>
      <c r="C224" s="8" t="str">
        <f>VLOOKUP(B224,Hoja1!A:B,2,FALSE)</f>
        <v>SEMINCI</v>
      </c>
      <c r="D224" s="10" t="str">
        <f t="shared" si="18"/>
        <v>2</v>
      </c>
      <c r="E224" s="10" t="str">
        <f t="shared" si="19"/>
        <v>22</v>
      </c>
      <c r="F224" s="20" t="s">
        <v>125</v>
      </c>
      <c r="G224" s="22" t="s">
        <v>126</v>
      </c>
      <c r="H224" s="23">
        <v>7000</v>
      </c>
      <c r="I224" s="23">
        <v>5000</v>
      </c>
      <c r="J224" s="23">
        <v>12000</v>
      </c>
      <c r="K224" s="23">
        <v>11536.44</v>
      </c>
      <c r="L224" s="23">
        <v>8826.44</v>
      </c>
    </row>
    <row r="225" spans="1:12" x14ac:dyDescent="0.3">
      <c r="A225" s="21">
        <v>9</v>
      </c>
      <c r="B225" s="21">
        <v>3343</v>
      </c>
      <c r="C225" s="8" t="str">
        <f>VLOOKUP(B225,Hoja1!A:B,2,FALSE)</f>
        <v>SEMINCI</v>
      </c>
      <c r="D225" s="10" t="str">
        <f t="shared" si="18"/>
        <v>2</v>
      </c>
      <c r="E225" s="10" t="str">
        <f t="shared" si="19"/>
        <v>22</v>
      </c>
      <c r="F225" s="20" t="s">
        <v>127</v>
      </c>
      <c r="G225" s="22" t="s">
        <v>128</v>
      </c>
      <c r="H225" s="23">
        <v>12000</v>
      </c>
      <c r="I225" s="23">
        <v>10000</v>
      </c>
      <c r="J225" s="23">
        <v>22000</v>
      </c>
      <c r="K225" s="23">
        <v>0</v>
      </c>
      <c r="L225" s="23">
        <v>0</v>
      </c>
    </row>
    <row r="226" spans="1:12" x14ac:dyDescent="0.3">
      <c r="A226" s="21">
        <v>9</v>
      </c>
      <c r="B226" s="21">
        <v>3343</v>
      </c>
      <c r="C226" s="8" t="str">
        <f>VLOOKUP(B226,Hoja1!A:B,2,FALSE)</f>
        <v>SEMINCI</v>
      </c>
      <c r="D226" s="10" t="str">
        <f t="shared" si="18"/>
        <v>2</v>
      </c>
      <c r="E226" s="10" t="str">
        <f t="shared" si="19"/>
        <v>22</v>
      </c>
      <c r="F226" s="20" t="s">
        <v>151</v>
      </c>
      <c r="G226" s="22" t="s">
        <v>152</v>
      </c>
      <c r="H226" s="23">
        <v>9000</v>
      </c>
      <c r="I226" s="23">
        <v>0</v>
      </c>
      <c r="J226" s="23">
        <v>9000</v>
      </c>
      <c r="K226" s="23">
        <v>310</v>
      </c>
      <c r="L226" s="23">
        <v>310</v>
      </c>
    </row>
    <row r="227" spans="1:12" x14ac:dyDescent="0.3">
      <c r="A227" s="21">
        <v>9</v>
      </c>
      <c r="B227" s="21">
        <v>3343</v>
      </c>
      <c r="C227" s="8" t="str">
        <f>VLOOKUP(B227,Hoja1!A:B,2,FALSE)</f>
        <v>SEMINCI</v>
      </c>
      <c r="D227" s="10" t="str">
        <f t="shared" si="18"/>
        <v>2</v>
      </c>
      <c r="E227" s="10" t="str">
        <f t="shared" si="19"/>
        <v>22</v>
      </c>
      <c r="F227" s="20" t="s">
        <v>131</v>
      </c>
      <c r="G227" s="22" t="s">
        <v>132</v>
      </c>
      <c r="H227" s="23">
        <v>1110000</v>
      </c>
      <c r="I227" s="23">
        <v>350000</v>
      </c>
      <c r="J227" s="23">
        <v>1460000</v>
      </c>
      <c r="K227" s="23">
        <v>1455111.34</v>
      </c>
      <c r="L227" s="23">
        <v>730008.06</v>
      </c>
    </row>
    <row r="228" spans="1:12" x14ac:dyDescent="0.3">
      <c r="A228" s="21">
        <v>9</v>
      </c>
      <c r="B228" s="21">
        <v>3343</v>
      </c>
      <c r="C228" s="8" t="str">
        <f>VLOOKUP(B228,Hoja1!A:B,2,FALSE)</f>
        <v>SEMINCI</v>
      </c>
      <c r="D228" s="10" t="str">
        <f t="shared" si="18"/>
        <v>2</v>
      </c>
      <c r="E228" s="10" t="str">
        <f t="shared" si="19"/>
        <v>23</v>
      </c>
      <c r="F228" s="20" t="s">
        <v>174</v>
      </c>
      <c r="G228" s="22" t="s">
        <v>175</v>
      </c>
      <c r="H228" s="23">
        <v>4000</v>
      </c>
      <c r="I228" s="23">
        <v>0</v>
      </c>
      <c r="J228" s="23">
        <v>4000</v>
      </c>
      <c r="K228" s="23">
        <v>1750.73</v>
      </c>
      <c r="L228" s="23">
        <v>1750.73</v>
      </c>
    </row>
    <row r="229" spans="1:12" x14ac:dyDescent="0.3">
      <c r="A229" s="21">
        <v>9</v>
      </c>
      <c r="B229" s="21">
        <v>3343</v>
      </c>
      <c r="C229" s="8" t="str">
        <f>VLOOKUP(B229,Hoja1!A:B,2,FALSE)</f>
        <v>SEMINCI</v>
      </c>
      <c r="D229" s="10" t="str">
        <f t="shared" si="18"/>
        <v>2</v>
      </c>
      <c r="E229" s="10" t="str">
        <f t="shared" si="19"/>
        <v>23</v>
      </c>
      <c r="F229" s="20" t="s">
        <v>133</v>
      </c>
      <c r="G229" s="22" t="s">
        <v>134</v>
      </c>
      <c r="H229" s="23">
        <v>3000</v>
      </c>
      <c r="I229" s="23">
        <v>0</v>
      </c>
      <c r="J229" s="23">
        <v>3000</v>
      </c>
      <c r="K229" s="23">
        <v>874.52</v>
      </c>
      <c r="L229" s="23">
        <v>874.52</v>
      </c>
    </row>
    <row r="230" spans="1:12" x14ac:dyDescent="0.3">
      <c r="A230" s="21">
        <v>9</v>
      </c>
      <c r="B230" s="21">
        <v>3343</v>
      </c>
      <c r="C230" s="8" t="str">
        <f>VLOOKUP(B230,Hoja1!A:B,2,FALSE)</f>
        <v>SEMINCI</v>
      </c>
      <c r="D230" s="10" t="str">
        <f t="shared" si="18"/>
        <v>2</v>
      </c>
      <c r="E230" s="10" t="str">
        <f t="shared" si="19"/>
        <v>23</v>
      </c>
      <c r="F230" s="20" t="s">
        <v>181</v>
      </c>
      <c r="G230" s="22" t="s">
        <v>182</v>
      </c>
      <c r="H230" s="23">
        <v>0</v>
      </c>
      <c r="I230" s="23">
        <v>0</v>
      </c>
      <c r="J230" s="23">
        <v>0</v>
      </c>
      <c r="K230" s="23">
        <v>183.6</v>
      </c>
      <c r="L230" s="23">
        <v>183.6</v>
      </c>
    </row>
    <row r="231" spans="1:12" x14ac:dyDescent="0.3">
      <c r="A231" s="21">
        <v>9</v>
      </c>
      <c r="B231" s="21">
        <v>3343</v>
      </c>
      <c r="C231" s="8" t="str">
        <f>VLOOKUP(B231,Hoja1!A:B,2,FALSE)</f>
        <v>SEMINCI</v>
      </c>
      <c r="D231" s="10" t="str">
        <f t="shared" si="18"/>
        <v>2</v>
      </c>
      <c r="E231" s="10" t="str">
        <f t="shared" si="19"/>
        <v>23</v>
      </c>
      <c r="F231" s="20" t="s">
        <v>183</v>
      </c>
      <c r="G231" s="22" t="s">
        <v>184</v>
      </c>
      <c r="H231" s="23">
        <v>0</v>
      </c>
      <c r="I231" s="23">
        <v>0</v>
      </c>
      <c r="J231" s="23">
        <v>0</v>
      </c>
      <c r="K231" s="23">
        <v>10</v>
      </c>
      <c r="L231" s="23">
        <v>10</v>
      </c>
    </row>
    <row r="232" spans="1:12" x14ac:dyDescent="0.3">
      <c r="A232" s="21">
        <v>9</v>
      </c>
      <c r="B232" s="21">
        <v>3343</v>
      </c>
      <c r="C232" s="8" t="str">
        <f>VLOOKUP(B232,Hoja1!A:B,2,FALSE)</f>
        <v>SEMINCI</v>
      </c>
      <c r="D232" s="10" t="str">
        <f t="shared" si="18"/>
        <v>4</v>
      </c>
      <c r="E232" s="10" t="str">
        <f t="shared" si="19"/>
        <v>48</v>
      </c>
      <c r="F232" s="20" t="s">
        <v>159</v>
      </c>
      <c r="G232" s="22" t="s">
        <v>160</v>
      </c>
      <c r="H232" s="23">
        <v>203000</v>
      </c>
      <c r="I232" s="23">
        <v>5000</v>
      </c>
      <c r="J232" s="23">
        <v>208000</v>
      </c>
      <c r="K232" s="23">
        <v>208000</v>
      </c>
      <c r="L232" s="23">
        <v>0</v>
      </c>
    </row>
    <row r="233" spans="1:12" x14ac:dyDescent="0.3">
      <c r="A233" s="21">
        <v>9</v>
      </c>
      <c r="B233" s="21">
        <v>3343</v>
      </c>
      <c r="C233" s="8" t="str">
        <f>VLOOKUP(B233,Hoja1!A:B,2,FALSE)</f>
        <v>SEMINCI</v>
      </c>
      <c r="D233" s="10" t="str">
        <f t="shared" si="18"/>
        <v>6</v>
      </c>
      <c r="E233" s="10" t="str">
        <f t="shared" si="19"/>
        <v>62</v>
      </c>
      <c r="F233" s="20" t="s">
        <v>153</v>
      </c>
      <c r="G233" s="22" t="s">
        <v>154</v>
      </c>
      <c r="H233" s="23">
        <v>20000</v>
      </c>
      <c r="I233" s="23">
        <v>-17900</v>
      </c>
      <c r="J233" s="23">
        <v>2100</v>
      </c>
      <c r="K233" s="23">
        <v>0</v>
      </c>
      <c r="L233" s="23">
        <v>0</v>
      </c>
    </row>
    <row r="234" spans="1:12" x14ac:dyDescent="0.3">
      <c r="A234" s="21">
        <v>9</v>
      </c>
      <c r="B234" s="21">
        <v>3343</v>
      </c>
      <c r="C234" s="8" t="str">
        <f>VLOOKUP(B234,Hoja1!A:B,2,FALSE)</f>
        <v>SEMINCI</v>
      </c>
      <c r="D234" s="10" t="str">
        <f t="shared" si="18"/>
        <v>6</v>
      </c>
      <c r="E234" s="10" t="str">
        <f t="shared" si="19"/>
        <v>62</v>
      </c>
      <c r="F234" s="20" t="s">
        <v>171</v>
      </c>
      <c r="G234" s="22" t="s">
        <v>92</v>
      </c>
      <c r="H234" s="23">
        <v>10000</v>
      </c>
      <c r="I234" s="23">
        <v>0</v>
      </c>
      <c r="J234" s="23">
        <v>10000</v>
      </c>
      <c r="K234" s="23">
        <v>2121</v>
      </c>
      <c r="L234" s="23">
        <v>2121</v>
      </c>
    </row>
    <row r="235" spans="1:12" x14ac:dyDescent="0.3">
      <c r="A235" s="21">
        <v>9</v>
      </c>
      <c r="B235" s="21">
        <v>3343</v>
      </c>
      <c r="C235" s="8" t="str">
        <f>VLOOKUP(B235,Hoja1!A:B,2,FALSE)</f>
        <v>SEMINCI</v>
      </c>
      <c r="D235" s="10" t="str">
        <f t="shared" si="18"/>
        <v>6</v>
      </c>
      <c r="E235" s="10" t="str">
        <f t="shared" si="19"/>
        <v>64</v>
      </c>
      <c r="F235" s="20" t="s">
        <v>176</v>
      </c>
      <c r="G235" s="22" t="s">
        <v>177</v>
      </c>
      <c r="H235" s="23">
        <v>3000</v>
      </c>
      <c r="I235" s="23">
        <v>0</v>
      </c>
      <c r="J235" s="23">
        <v>3000</v>
      </c>
      <c r="K235" s="23">
        <v>3669.61</v>
      </c>
      <c r="L235" s="23">
        <v>3669.61</v>
      </c>
    </row>
    <row r="236" spans="1:12" x14ac:dyDescent="0.3">
      <c r="A236" s="21">
        <v>9</v>
      </c>
      <c r="B236" s="21">
        <v>3343</v>
      </c>
      <c r="C236" s="8" t="str">
        <f>VLOOKUP(B236,Hoja1!A:B,2,FALSE)</f>
        <v>SEMINCI</v>
      </c>
      <c r="D236" s="10" t="str">
        <f t="shared" si="18"/>
        <v>6</v>
      </c>
      <c r="E236" s="10" t="str">
        <f t="shared" si="19"/>
        <v>64</v>
      </c>
      <c r="F236" s="20" t="s">
        <v>165</v>
      </c>
      <c r="G236" s="22" t="s">
        <v>166</v>
      </c>
      <c r="H236" s="23">
        <v>6000</v>
      </c>
      <c r="I236" s="23">
        <v>0</v>
      </c>
      <c r="J236" s="23">
        <v>6000</v>
      </c>
      <c r="K236" s="23">
        <v>3784.18</v>
      </c>
      <c r="L236" s="23">
        <v>3784.18</v>
      </c>
    </row>
    <row r="237" spans="1:12" x14ac:dyDescent="0.3">
      <c r="A237" s="21">
        <v>9</v>
      </c>
      <c r="B237" s="21">
        <v>3343</v>
      </c>
      <c r="C237" s="8" t="str">
        <f>VLOOKUP(B237,Hoja1!A:B,2,FALSE)</f>
        <v>SEMINCI</v>
      </c>
      <c r="D237" s="10" t="str">
        <f t="shared" si="18"/>
        <v>8</v>
      </c>
      <c r="E237" s="10" t="str">
        <f t="shared" si="19"/>
        <v>83</v>
      </c>
      <c r="F237" s="20" t="s">
        <v>137</v>
      </c>
      <c r="G237" s="22" t="s">
        <v>138</v>
      </c>
      <c r="H237" s="23">
        <v>1000</v>
      </c>
      <c r="I237" s="23">
        <v>0</v>
      </c>
      <c r="J237" s="23">
        <v>1000</v>
      </c>
      <c r="K237" s="23">
        <v>0</v>
      </c>
      <c r="L237" s="23">
        <v>0</v>
      </c>
    </row>
    <row r="238" spans="1:12" x14ac:dyDescent="0.3">
      <c r="A238" s="21">
        <v>9</v>
      </c>
      <c r="B238" s="21">
        <v>3343</v>
      </c>
      <c r="C238" s="8" t="str">
        <f>VLOOKUP(B238,Hoja1!A:B,2,FALSE)</f>
        <v>SEMINCI</v>
      </c>
      <c r="D238" s="10" t="str">
        <f t="shared" si="18"/>
        <v>8</v>
      </c>
      <c r="E238" s="10" t="str">
        <f t="shared" si="19"/>
        <v>83</v>
      </c>
      <c r="F238" s="20" t="s">
        <v>139</v>
      </c>
      <c r="G238" s="22" t="s">
        <v>140</v>
      </c>
      <c r="H238" s="23">
        <v>400</v>
      </c>
      <c r="I238" s="23">
        <v>0</v>
      </c>
      <c r="J238" s="23">
        <v>400</v>
      </c>
      <c r="K238" s="23">
        <v>0</v>
      </c>
      <c r="L238" s="23">
        <v>0</v>
      </c>
    </row>
    <row r="239" spans="1:12" x14ac:dyDescent="0.3">
      <c r="A239" s="21">
        <v>9</v>
      </c>
      <c r="B239" s="21">
        <v>3343</v>
      </c>
      <c r="C239" s="8" t="str">
        <f>VLOOKUP(B239,Hoja1!A:B,2,FALSE)</f>
        <v>SEMINCI</v>
      </c>
      <c r="D239" s="10" t="str">
        <f t="shared" si="18"/>
        <v>8</v>
      </c>
      <c r="E239" s="10" t="str">
        <f t="shared" si="19"/>
        <v>83</v>
      </c>
      <c r="F239" s="20" t="s">
        <v>141</v>
      </c>
      <c r="G239" s="22" t="s">
        <v>142</v>
      </c>
      <c r="H239" s="23">
        <v>400</v>
      </c>
      <c r="I239" s="23">
        <v>0</v>
      </c>
      <c r="J239" s="23">
        <v>400</v>
      </c>
      <c r="K239" s="23">
        <v>0</v>
      </c>
      <c r="L239" s="23">
        <v>0</v>
      </c>
    </row>
    <row r="240" spans="1:12" x14ac:dyDescent="0.3">
      <c r="A240" s="21">
        <v>9</v>
      </c>
      <c r="B240" s="21">
        <v>3381</v>
      </c>
      <c r="C240" s="8" t="str">
        <f>VLOOKUP(B240,Hoja1!A:B,2,FALSE)</f>
        <v>FIESTAS POPULARES Y FESTEJOS</v>
      </c>
      <c r="D240" s="10" t="str">
        <f t="shared" si="18"/>
        <v>2</v>
      </c>
      <c r="E240" s="10" t="str">
        <f t="shared" si="19"/>
        <v>22</v>
      </c>
      <c r="F240" s="20" t="s">
        <v>149</v>
      </c>
      <c r="G240" s="22" t="s">
        <v>150</v>
      </c>
      <c r="H240" s="23">
        <v>1381735</v>
      </c>
      <c r="I240" s="23">
        <v>503931</v>
      </c>
      <c r="J240" s="23">
        <v>1885666</v>
      </c>
      <c r="K240" s="23">
        <v>1843258.64</v>
      </c>
      <c r="L240" s="23">
        <v>1710379.86</v>
      </c>
    </row>
    <row r="241" spans="1:12" x14ac:dyDescent="0.3">
      <c r="A241" s="21">
        <v>9</v>
      </c>
      <c r="B241" s="21">
        <v>3381</v>
      </c>
      <c r="C241" s="8" t="str">
        <f>VLOOKUP(B241,Hoja1!A:B,2,FALSE)</f>
        <v>FIESTAS POPULARES Y FESTEJOS</v>
      </c>
      <c r="D241" s="10" t="str">
        <f t="shared" si="18"/>
        <v>2</v>
      </c>
      <c r="E241" s="10" t="str">
        <f t="shared" si="19"/>
        <v>22</v>
      </c>
      <c r="F241" s="20" t="s">
        <v>125</v>
      </c>
      <c r="G241" s="22" t="s">
        <v>126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</row>
    <row r="242" spans="1:12" x14ac:dyDescent="0.3">
      <c r="A242" s="21">
        <v>9</v>
      </c>
      <c r="B242" s="21">
        <v>3381</v>
      </c>
      <c r="C242" s="8" t="str">
        <f>VLOOKUP(B242,Hoja1!A:B,2,FALSE)</f>
        <v>FIESTAS POPULARES Y FESTEJOS</v>
      </c>
      <c r="D242" s="10" t="str">
        <f t="shared" si="18"/>
        <v>2</v>
      </c>
      <c r="E242" s="10" t="str">
        <f t="shared" si="19"/>
        <v>22</v>
      </c>
      <c r="F242" s="20" t="s">
        <v>131</v>
      </c>
      <c r="G242" s="22" t="s">
        <v>132</v>
      </c>
      <c r="H242" s="23">
        <v>200000</v>
      </c>
      <c r="I242" s="23">
        <v>0</v>
      </c>
      <c r="J242" s="23">
        <v>200000</v>
      </c>
      <c r="K242" s="23">
        <v>199952.72</v>
      </c>
      <c r="L242" s="23">
        <v>138724.99</v>
      </c>
    </row>
    <row r="243" spans="1:12" x14ac:dyDescent="0.3">
      <c r="A243" s="21">
        <v>9</v>
      </c>
      <c r="B243" s="21">
        <v>3381</v>
      </c>
      <c r="C243" s="8" t="str">
        <f>VLOOKUP(B243,Hoja1!A:B,2,FALSE)</f>
        <v>FIESTAS POPULARES Y FESTEJOS</v>
      </c>
      <c r="D243" s="10" t="str">
        <f t="shared" si="18"/>
        <v>4</v>
      </c>
      <c r="E243" s="10" t="str">
        <f t="shared" si="19"/>
        <v>48</v>
      </c>
      <c r="F243" s="20" t="s">
        <v>159</v>
      </c>
      <c r="G243" s="22" t="s">
        <v>160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1:12" x14ac:dyDescent="0.3">
      <c r="A244" s="21">
        <v>9</v>
      </c>
      <c r="B244" s="21">
        <v>3381</v>
      </c>
      <c r="C244" s="8" t="str">
        <f>VLOOKUP(B244,Hoja1!A:B,2,FALSE)</f>
        <v>FIESTAS POPULARES Y FESTEJOS</v>
      </c>
      <c r="D244" s="10" t="str">
        <f t="shared" si="18"/>
        <v>4</v>
      </c>
      <c r="E244" s="10" t="str">
        <f t="shared" si="19"/>
        <v>48</v>
      </c>
      <c r="F244" s="20" t="s">
        <v>169</v>
      </c>
      <c r="G244" s="22" t="s">
        <v>170</v>
      </c>
      <c r="H244" s="23">
        <v>86000</v>
      </c>
      <c r="I244" s="23">
        <v>0</v>
      </c>
      <c r="J244" s="23">
        <v>86000</v>
      </c>
      <c r="K244" s="23">
        <v>80000</v>
      </c>
      <c r="L244" s="23">
        <v>62500</v>
      </c>
    </row>
    <row r="245" spans="1:12" x14ac:dyDescent="0.3">
      <c r="A245" s="21">
        <v>9</v>
      </c>
      <c r="B245" s="21">
        <v>9332</v>
      </c>
      <c r="C245" s="8" t="str">
        <f>VLOOKUP(B245,Hoja1!A:B,2,FALSE)</f>
        <v>FUNDACION CULTURA</v>
      </c>
      <c r="D245" s="10" t="str">
        <f t="shared" si="18"/>
        <v>6</v>
      </c>
      <c r="E245" s="10" t="str">
        <f t="shared" si="19"/>
        <v>62</v>
      </c>
      <c r="F245" s="20" t="s">
        <v>185</v>
      </c>
      <c r="G245" s="22" t="s">
        <v>186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</row>
    <row r="246" spans="1:12" x14ac:dyDescent="0.3">
      <c r="A246" s="21">
        <v>9</v>
      </c>
      <c r="B246" s="21">
        <v>9332</v>
      </c>
      <c r="C246" s="8" t="str">
        <f>VLOOKUP(B246,Hoja1!A:B,2,FALSE)</f>
        <v>FUNDACION CULTURA</v>
      </c>
      <c r="D246" s="10" t="str">
        <f t="shared" si="18"/>
        <v>6</v>
      </c>
      <c r="E246" s="10" t="str">
        <f t="shared" si="19"/>
        <v>62</v>
      </c>
      <c r="F246" s="20" t="s">
        <v>178</v>
      </c>
      <c r="G246" s="22" t="s">
        <v>90</v>
      </c>
      <c r="H246" s="23">
        <v>0</v>
      </c>
      <c r="I246" s="23">
        <v>26620</v>
      </c>
      <c r="J246" s="23">
        <v>26620</v>
      </c>
      <c r="K246" s="23">
        <v>0</v>
      </c>
      <c r="L246" s="23">
        <v>0</v>
      </c>
    </row>
    <row r="247" spans="1:12" x14ac:dyDescent="0.3">
      <c r="A247" s="21">
        <v>9</v>
      </c>
      <c r="B247" s="21">
        <v>9332</v>
      </c>
      <c r="C247" s="8" t="str">
        <f>VLOOKUP(B247,Hoja1!A:B,2,FALSE)</f>
        <v>FUNDACION CULTURA</v>
      </c>
      <c r="D247" s="10" t="str">
        <f t="shared" si="18"/>
        <v>6</v>
      </c>
      <c r="E247" s="10" t="str">
        <f t="shared" si="19"/>
        <v>63</v>
      </c>
      <c r="F247" s="20" t="s">
        <v>161</v>
      </c>
      <c r="G247" s="22" t="s">
        <v>162</v>
      </c>
      <c r="H247" s="23">
        <v>0</v>
      </c>
      <c r="I247" s="23">
        <v>532403.46</v>
      </c>
      <c r="J247" s="23">
        <v>532403.46</v>
      </c>
      <c r="K247" s="23">
        <v>442188.52</v>
      </c>
      <c r="L247" s="23">
        <v>145531.38</v>
      </c>
    </row>
    <row r="248" spans="1:12" x14ac:dyDescent="0.3">
      <c r="A248" s="21">
        <v>9</v>
      </c>
      <c r="B248" s="21">
        <v>9332</v>
      </c>
      <c r="C248" s="8" t="str">
        <f>VLOOKUP(B248,Hoja1!A:B,2,FALSE)</f>
        <v>FUNDACION CULTURA</v>
      </c>
      <c r="D248" s="10" t="str">
        <f t="shared" si="18"/>
        <v>6</v>
      </c>
      <c r="E248" s="10" t="str">
        <f t="shared" si="19"/>
        <v>63</v>
      </c>
      <c r="F248" s="20" t="s">
        <v>163</v>
      </c>
      <c r="G248" s="22" t="s">
        <v>154</v>
      </c>
      <c r="H248" s="23">
        <v>0</v>
      </c>
      <c r="I248" s="23">
        <v>362000</v>
      </c>
      <c r="J248" s="23">
        <v>362000</v>
      </c>
      <c r="K248" s="23">
        <v>257214.63</v>
      </c>
      <c r="L248" s="23">
        <v>257214.63</v>
      </c>
    </row>
    <row r="249" spans="1:12" x14ac:dyDescent="0.3">
      <c r="A249" s="21">
        <v>9</v>
      </c>
      <c r="B249" s="21">
        <v>9332</v>
      </c>
      <c r="C249" s="8" t="str">
        <f>VLOOKUP(B249,Hoja1!A:B,2,FALSE)</f>
        <v>FUNDACION CULTURA</v>
      </c>
      <c r="D249" s="10" t="str">
        <f t="shared" ref="D249" si="20">LEFT(F249,1)</f>
        <v>6</v>
      </c>
      <c r="E249" s="10" t="str">
        <f t="shared" ref="E249" si="21">LEFT(F249,2)</f>
        <v>63</v>
      </c>
      <c r="F249" s="20" t="s">
        <v>179</v>
      </c>
      <c r="G249" s="22" t="s">
        <v>90</v>
      </c>
      <c r="H249" s="23">
        <v>0</v>
      </c>
      <c r="I249" s="23">
        <v>70000</v>
      </c>
      <c r="J249" s="23">
        <v>70000</v>
      </c>
      <c r="K249" s="23">
        <v>57884.04</v>
      </c>
      <c r="L249" s="23">
        <v>57884.04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3" sqref="A3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19">
        <v>3302</v>
      </c>
      <c r="B1" s="8" t="s">
        <v>34</v>
      </c>
    </row>
    <row r="2" spans="1:2" x14ac:dyDescent="0.3">
      <c r="A2" s="19">
        <v>3330</v>
      </c>
      <c r="B2" s="8" t="s">
        <v>41</v>
      </c>
    </row>
    <row r="3" spans="1:2" x14ac:dyDescent="0.3">
      <c r="A3" s="19">
        <v>3331</v>
      </c>
      <c r="B3" s="8" t="s">
        <v>31</v>
      </c>
    </row>
    <row r="4" spans="1:2" x14ac:dyDescent="0.3">
      <c r="A4" s="19">
        <v>3332</v>
      </c>
      <c r="B4" s="8" t="s">
        <v>39</v>
      </c>
    </row>
    <row r="5" spans="1:2" x14ac:dyDescent="0.3">
      <c r="A5" s="19">
        <v>3333</v>
      </c>
      <c r="B5" s="8" t="s">
        <v>37</v>
      </c>
    </row>
    <row r="6" spans="1:2" x14ac:dyDescent="0.3">
      <c r="A6" s="19">
        <v>3342</v>
      </c>
      <c r="B6" s="8" t="s">
        <v>32</v>
      </c>
    </row>
    <row r="7" spans="1:2" x14ac:dyDescent="0.3">
      <c r="A7" s="19">
        <v>3343</v>
      </c>
      <c r="B7" s="8" t="s">
        <v>40</v>
      </c>
    </row>
    <row r="8" spans="1:2" x14ac:dyDescent="0.3">
      <c r="A8" s="19">
        <v>3381</v>
      </c>
      <c r="B8" s="8" t="s">
        <v>35</v>
      </c>
    </row>
    <row r="9" spans="1:2" x14ac:dyDescent="0.3">
      <c r="A9" s="1">
        <v>9332</v>
      </c>
      <c r="B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DIMANICA LIQUIDACION 2019</vt:lpstr>
      <vt:lpstr>LIQUIDACION 2019</vt:lpstr>
      <vt:lpstr>Hoja1</vt:lpstr>
      <vt:lpstr>'TABLA DIMANICA LIQUIDACION 2019'!Títulos_a_imprimir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2020-01-30T13:37:23Z</cp:lastPrinted>
  <dcterms:created xsi:type="dcterms:W3CDTF">2016-04-20T08:10:55Z</dcterms:created>
  <dcterms:modified xsi:type="dcterms:W3CDTF">2020-03-06T11:07:10Z</dcterms:modified>
</cp:coreProperties>
</file>