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AYUNTAMIENTO\02 - FEBRERO\"/>
    </mc:Choice>
  </mc:AlternateContent>
  <bookViews>
    <workbookView xWindow="0" yWindow="30" windowWidth="7490" windowHeight="4140"/>
  </bookViews>
  <sheets>
    <sheet name="TABLA DINAMICA FEBRERO 2021" sheetId="2" r:id="rId1"/>
    <sheet name="Ejecución febrero 2021" sheetId="1" state="hidden" r:id="rId2"/>
    <sheet name="Hoja2" sheetId="4" state="hidden" r:id="rId3"/>
  </sheets>
  <definedNames>
    <definedName name="_xlnm._FilterDatabase" localSheetId="1" hidden="1">'Ejecución febrero 2021'!$A$1:$N$1324</definedName>
    <definedName name="_xlnm.Print_Titles" localSheetId="0">'TABLA DINAMICA FEBRERO 2021'!$1:$3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D1366" i="1" l="1"/>
  <c r="E1366" i="1"/>
  <c r="D1367" i="1"/>
  <c r="E1367" i="1"/>
  <c r="D1368" i="1"/>
  <c r="E1368" i="1"/>
  <c r="D1369" i="1"/>
  <c r="E1369" i="1"/>
  <c r="D1370" i="1"/>
  <c r="E1370" i="1"/>
  <c r="D1371" i="1"/>
  <c r="E1371" i="1"/>
  <c r="D1372" i="1"/>
  <c r="E1372" i="1"/>
  <c r="D1373" i="1"/>
  <c r="E1373" i="1"/>
  <c r="D1374" i="1"/>
  <c r="E1374" i="1"/>
  <c r="D1375" i="1"/>
  <c r="E1375" i="1"/>
  <c r="D1376" i="1"/>
  <c r="E1376" i="1"/>
  <c r="D1377" i="1"/>
  <c r="E1377" i="1"/>
  <c r="D1378" i="1"/>
  <c r="E1378" i="1"/>
  <c r="D1379" i="1"/>
  <c r="E1379" i="1"/>
  <c r="D1380" i="1"/>
  <c r="E1380" i="1"/>
  <c r="D1381" i="1"/>
  <c r="E1381" i="1"/>
  <c r="D1382" i="1"/>
  <c r="E1382" i="1"/>
  <c r="D1383" i="1"/>
  <c r="E1383" i="1"/>
  <c r="D1384" i="1"/>
  <c r="E1384" i="1"/>
  <c r="D1385" i="1"/>
  <c r="E1385" i="1"/>
  <c r="D1386" i="1"/>
  <c r="E1386" i="1"/>
  <c r="D1387" i="1"/>
  <c r="E1387" i="1"/>
  <c r="D1388" i="1"/>
  <c r="E1388" i="1"/>
  <c r="D1389" i="1"/>
  <c r="E1389" i="1"/>
  <c r="D1390" i="1"/>
  <c r="E1390" i="1"/>
  <c r="D1391" i="1"/>
  <c r="E1391" i="1"/>
  <c r="D1392" i="1"/>
  <c r="E1392" i="1"/>
  <c r="D1393" i="1"/>
  <c r="E1393" i="1"/>
  <c r="D1394" i="1"/>
  <c r="E1394" i="1"/>
  <c r="D1395" i="1"/>
  <c r="E1395" i="1"/>
  <c r="D1396" i="1"/>
  <c r="E1396" i="1"/>
  <c r="D1397" i="1"/>
  <c r="E1397" i="1"/>
  <c r="D1398" i="1"/>
  <c r="E1398" i="1"/>
  <c r="D1399" i="1"/>
  <c r="E1399" i="1"/>
  <c r="D1400" i="1"/>
  <c r="E1400" i="1"/>
  <c r="D1401" i="1"/>
  <c r="E1401" i="1"/>
  <c r="D1402" i="1"/>
  <c r="E1402" i="1"/>
  <c r="D1403" i="1"/>
  <c r="E1403" i="1"/>
  <c r="D1404" i="1"/>
  <c r="E1404" i="1"/>
  <c r="D1405" i="1"/>
  <c r="E1405" i="1"/>
  <c r="D1406" i="1"/>
  <c r="E1406" i="1"/>
  <c r="D1407" i="1"/>
  <c r="E1407" i="1"/>
  <c r="D1408" i="1"/>
  <c r="E1408" i="1"/>
  <c r="D1409" i="1"/>
  <c r="E1409" i="1"/>
  <c r="D1410" i="1"/>
  <c r="E1410" i="1"/>
  <c r="D1411" i="1"/>
  <c r="E1411" i="1"/>
  <c r="D1412" i="1"/>
  <c r="E1412" i="1"/>
  <c r="D1413" i="1"/>
  <c r="E1413" i="1"/>
  <c r="D1414" i="1"/>
  <c r="E1414" i="1"/>
  <c r="D1415" i="1"/>
  <c r="E1415" i="1"/>
  <c r="D1416" i="1"/>
  <c r="E1416" i="1"/>
  <c r="D1363" i="1" l="1"/>
  <c r="E1363" i="1"/>
  <c r="D1364" i="1"/>
  <c r="E1364" i="1"/>
  <c r="D1365" i="1"/>
  <c r="E1365" i="1"/>
  <c r="D1355" i="1" l="1"/>
  <c r="E1355" i="1"/>
  <c r="D1356" i="1"/>
  <c r="E1356" i="1"/>
  <c r="D1357" i="1"/>
  <c r="E1357" i="1"/>
  <c r="D1358" i="1"/>
  <c r="E1358" i="1"/>
  <c r="D1359" i="1"/>
  <c r="E1359" i="1"/>
  <c r="D1360" i="1"/>
  <c r="E1360" i="1"/>
  <c r="D1361" i="1"/>
  <c r="E1361" i="1"/>
  <c r="D1362" i="1"/>
  <c r="E1362" i="1"/>
  <c r="D1347" i="1" l="1"/>
  <c r="E1347" i="1"/>
  <c r="D1348" i="1"/>
  <c r="E1348" i="1"/>
  <c r="D1349" i="1"/>
  <c r="E1349" i="1"/>
  <c r="D1350" i="1"/>
  <c r="E1350" i="1"/>
  <c r="D1351" i="1"/>
  <c r="E1351" i="1"/>
  <c r="D1352" i="1"/>
  <c r="E1352" i="1"/>
  <c r="D1353" i="1"/>
  <c r="E1353" i="1"/>
  <c r="D1354" i="1"/>
  <c r="E1354" i="1"/>
  <c r="D2" i="1"/>
  <c r="E2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2" i="1"/>
  <c r="E252" i="1"/>
  <c r="D253" i="1"/>
  <c r="E253" i="1"/>
  <c r="D254" i="1"/>
  <c r="E254" i="1"/>
  <c r="D255" i="1"/>
  <c r="E255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1" i="1"/>
  <c r="E351" i="1"/>
  <c r="D352" i="1"/>
  <c r="E352" i="1"/>
  <c r="D353" i="1"/>
  <c r="E353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7" i="1"/>
  <c r="E647" i="1"/>
  <c r="D648" i="1"/>
  <c r="E648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D1254" i="1"/>
  <c r="E1254" i="1"/>
  <c r="D1255" i="1"/>
  <c r="E1255" i="1"/>
  <c r="D1256" i="1"/>
  <c r="E1256" i="1"/>
  <c r="D1257" i="1"/>
  <c r="E1257" i="1"/>
  <c r="D1258" i="1"/>
  <c r="E1258" i="1"/>
  <c r="D1259" i="1"/>
  <c r="E1259" i="1"/>
  <c r="D1260" i="1"/>
  <c r="E1260" i="1"/>
  <c r="D1261" i="1"/>
  <c r="E1261" i="1"/>
  <c r="D1262" i="1"/>
  <c r="E1262" i="1"/>
  <c r="D1263" i="1"/>
  <c r="E1263" i="1"/>
  <c r="D1264" i="1"/>
  <c r="E1264" i="1"/>
  <c r="D1265" i="1"/>
  <c r="E1265" i="1"/>
  <c r="D1266" i="1"/>
  <c r="E1266" i="1"/>
  <c r="D1267" i="1"/>
  <c r="E1267" i="1"/>
  <c r="D1268" i="1"/>
  <c r="E1268" i="1"/>
  <c r="D1269" i="1"/>
  <c r="E1269" i="1"/>
  <c r="D1270" i="1"/>
  <c r="E1270" i="1"/>
  <c r="D1271" i="1"/>
  <c r="E1271" i="1"/>
  <c r="D1272" i="1"/>
  <c r="E1272" i="1"/>
  <c r="D1273" i="1"/>
  <c r="E1273" i="1"/>
  <c r="D1274" i="1"/>
  <c r="E1274" i="1"/>
  <c r="D1275" i="1"/>
  <c r="E1275" i="1"/>
  <c r="D1276" i="1"/>
  <c r="E1276" i="1"/>
  <c r="D1277" i="1"/>
  <c r="E1277" i="1"/>
  <c r="D1278" i="1"/>
  <c r="E1278" i="1"/>
  <c r="D1279" i="1"/>
  <c r="E1279" i="1"/>
  <c r="D1280" i="1"/>
  <c r="E1280" i="1"/>
  <c r="D1281" i="1"/>
  <c r="E1281" i="1"/>
  <c r="D1282" i="1"/>
  <c r="E1282" i="1"/>
  <c r="D1283" i="1"/>
  <c r="E1283" i="1"/>
  <c r="D1284" i="1"/>
  <c r="E1284" i="1"/>
  <c r="D1285" i="1"/>
  <c r="E1285" i="1"/>
  <c r="D1286" i="1"/>
  <c r="E1286" i="1"/>
  <c r="D1287" i="1"/>
  <c r="E1287" i="1"/>
  <c r="D1288" i="1"/>
  <c r="E1288" i="1"/>
  <c r="D1289" i="1"/>
  <c r="E1289" i="1"/>
  <c r="D1290" i="1"/>
  <c r="E1290" i="1"/>
  <c r="D1291" i="1"/>
  <c r="E1291" i="1"/>
  <c r="D1292" i="1"/>
  <c r="E1292" i="1"/>
  <c r="D1293" i="1"/>
  <c r="E1293" i="1"/>
  <c r="D1294" i="1"/>
  <c r="E1294" i="1"/>
  <c r="D1295" i="1"/>
  <c r="E1295" i="1"/>
  <c r="D1296" i="1"/>
  <c r="E1296" i="1"/>
  <c r="D1297" i="1"/>
  <c r="E1297" i="1"/>
  <c r="D1298" i="1"/>
  <c r="E1298" i="1"/>
  <c r="D1299" i="1"/>
  <c r="E1299" i="1"/>
  <c r="D1300" i="1"/>
  <c r="E1300" i="1"/>
  <c r="D1301" i="1"/>
  <c r="E1301" i="1"/>
  <c r="D1302" i="1"/>
  <c r="E1302" i="1"/>
  <c r="D1303" i="1"/>
  <c r="E1303" i="1"/>
  <c r="D1304" i="1"/>
  <c r="E1304" i="1"/>
  <c r="D1305" i="1"/>
  <c r="E1305" i="1"/>
  <c r="D1306" i="1"/>
  <c r="E1306" i="1"/>
  <c r="D1307" i="1"/>
  <c r="E1307" i="1"/>
  <c r="D1308" i="1"/>
  <c r="E1308" i="1"/>
  <c r="D1309" i="1"/>
  <c r="E1309" i="1"/>
  <c r="D1310" i="1"/>
  <c r="E1310" i="1"/>
  <c r="D1311" i="1"/>
  <c r="E1311" i="1"/>
  <c r="D1312" i="1"/>
  <c r="E1312" i="1"/>
  <c r="D1313" i="1"/>
  <c r="E1313" i="1"/>
  <c r="D1314" i="1"/>
  <c r="E1314" i="1"/>
  <c r="D1315" i="1"/>
  <c r="E1315" i="1"/>
  <c r="D1316" i="1"/>
  <c r="E1316" i="1"/>
  <c r="D1317" i="1"/>
  <c r="E1317" i="1"/>
  <c r="D1318" i="1"/>
  <c r="E1318" i="1"/>
  <c r="D1319" i="1"/>
  <c r="E1319" i="1"/>
  <c r="D1320" i="1"/>
  <c r="E1320" i="1"/>
  <c r="D1321" i="1"/>
  <c r="E1321" i="1"/>
  <c r="D1322" i="1"/>
  <c r="E1322" i="1"/>
  <c r="D1323" i="1"/>
  <c r="E1323" i="1"/>
  <c r="D1324" i="1"/>
  <c r="E1324" i="1"/>
  <c r="D1325" i="1"/>
  <c r="E1325" i="1"/>
  <c r="D1326" i="1"/>
  <c r="E1326" i="1"/>
  <c r="D1327" i="1"/>
  <c r="E1327" i="1"/>
  <c r="D1328" i="1"/>
  <c r="E1328" i="1"/>
  <c r="D1329" i="1"/>
  <c r="E1329" i="1"/>
  <c r="D1330" i="1"/>
  <c r="E1330" i="1"/>
  <c r="D1331" i="1"/>
  <c r="E1331" i="1"/>
  <c r="D1332" i="1"/>
  <c r="E1332" i="1"/>
  <c r="D1333" i="1"/>
  <c r="E1333" i="1"/>
  <c r="D1334" i="1"/>
  <c r="E1334" i="1"/>
  <c r="D1335" i="1"/>
  <c r="E1335" i="1"/>
  <c r="D1336" i="1"/>
  <c r="E1336" i="1"/>
  <c r="D1337" i="1"/>
  <c r="E1337" i="1"/>
  <c r="D1338" i="1"/>
  <c r="E1338" i="1"/>
  <c r="D1339" i="1"/>
  <c r="E1339" i="1"/>
  <c r="D1340" i="1"/>
  <c r="E1340" i="1"/>
  <c r="D1341" i="1"/>
  <c r="E1341" i="1"/>
  <c r="D1342" i="1"/>
  <c r="E1342" i="1"/>
  <c r="D1343" i="1"/>
  <c r="E1343" i="1"/>
  <c r="D1344" i="1"/>
  <c r="E1344" i="1"/>
  <c r="D1345" i="1"/>
  <c r="E1345" i="1"/>
  <c r="D1346" i="1"/>
  <c r="E1346" i="1"/>
  <c r="B67" i="4" l="1"/>
  <c r="C67" i="4"/>
  <c r="B66" i="4"/>
  <c r="C66" i="4"/>
  <c r="B65" i="4"/>
  <c r="C65" i="4"/>
  <c r="B64" i="4"/>
  <c r="C64" i="4"/>
  <c r="B63" i="4"/>
  <c r="C63" i="4"/>
  <c r="C2" i="4" l="1"/>
  <c r="C3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1" i="4"/>
  <c r="B2" i="4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1" i="4"/>
  <c r="C1368" i="1" l="1"/>
  <c r="C1372" i="1"/>
  <c r="C1376" i="1"/>
  <c r="C1380" i="1"/>
  <c r="C1384" i="1"/>
  <c r="C1388" i="1"/>
  <c r="C1392" i="1"/>
  <c r="C1396" i="1"/>
  <c r="C1400" i="1"/>
  <c r="C1404" i="1"/>
  <c r="C1408" i="1"/>
  <c r="C1412" i="1"/>
  <c r="C1416" i="1"/>
  <c r="C1385" i="1"/>
  <c r="C1401" i="1"/>
  <c r="C1413" i="1"/>
  <c r="C1374" i="1"/>
  <c r="C1386" i="1"/>
  <c r="C1398" i="1"/>
  <c r="C1410" i="1"/>
  <c r="C1369" i="1"/>
  <c r="C1373" i="1"/>
  <c r="C1377" i="1"/>
  <c r="C1389" i="1"/>
  <c r="C1397" i="1"/>
  <c r="C1409" i="1"/>
  <c r="C1366" i="1"/>
  <c r="C1382" i="1"/>
  <c r="C1394" i="1"/>
  <c r="C1406" i="1"/>
  <c r="C1367" i="1"/>
  <c r="C1371" i="1"/>
  <c r="C1375" i="1"/>
  <c r="C1379" i="1"/>
  <c r="C1383" i="1"/>
  <c r="C1387" i="1"/>
  <c r="C1391" i="1"/>
  <c r="C1395" i="1"/>
  <c r="C1399" i="1"/>
  <c r="C1403" i="1"/>
  <c r="C1407" i="1"/>
  <c r="C1411" i="1"/>
  <c r="C1415" i="1"/>
  <c r="C1381" i="1"/>
  <c r="C1393" i="1"/>
  <c r="C1405" i="1"/>
  <c r="C1370" i="1"/>
  <c r="C1378" i="1"/>
  <c r="C1390" i="1"/>
  <c r="C1402" i="1"/>
  <c r="C1414" i="1"/>
  <c r="C1365" i="1"/>
  <c r="C1364" i="1"/>
  <c r="C1363" i="1"/>
  <c r="C1355" i="1"/>
  <c r="C1359" i="1"/>
  <c r="C1358" i="1"/>
  <c r="C1362" i="1"/>
  <c r="C1357" i="1"/>
  <c r="C1361" i="1"/>
  <c r="C1360" i="1"/>
  <c r="C1356" i="1"/>
  <c r="C1347" i="1"/>
  <c r="C1351" i="1"/>
  <c r="C1350" i="1"/>
  <c r="C1354" i="1"/>
  <c r="C1349" i="1"/>
  <c r="C1353" i="1"/>
  <c r="C1348" i="1"/>
  <c r="C1352" i="1"/>
  <c r="C1339" i="1"/>
  <c r="C1343" i="1"/>
  <c r="C1340" i="1"/>
  <c r="C1345" i="1"/>
  <c r="C1342" i="1"/>
  <c r="C1346" i="1"/>
  <c r="C1344" i="1"/>
  <c r="C1341" i="1"/>
  <c r="C1334" i="1"/>
  <c r="C1338" i="1"/>
  <c r="C1333" i="1"/>
  <c r="C1335" i="1"/>
  <c r="C1332" i="1"/>
  <c r="C1336" i="1"/>
  <c r="C1337" i="1"/>
  <c r="C1327" i="1"/>
  <c r="C1331" i="1"/>
  <c r="C1329" i="1"/>
  <c r="C1330" i="1"/>
  <c r="C1328" i="1"/>
  <c r="C1325" i="1"/>
  <c r="C1326" i="1"/>
  <c r="C1318" i="1"/>
  <c r="C1319" i="1"/>
  <c r="C1323" i="1"/>
  <c r="C1316" i="1"/>
  <c r="C1320" i="1"/>
  <c r="C1324" i="1"/>
  <c r="C1317" i="1"/>
  <c r="C1321" i="1"/>
  <c r="C1322" i="1"/>
  <c r="C1296" i="1"/>
  <c r="C1297" i="1"/>
  <c r="C1301" i="1"/>
  <c r="C1305" i="1"/>
  <c r="C1309" i="1"/>
  <c r="C1313" i="1"/>
  <c r="C1302" i="1"/>
  <c r="C1306" i="1"/>
  <c r="C1310" i="1"/>
  <c r="C1314" i="1"/>
  <c r="C1299" i="1"/>
  <c r="C1303" i="1"/>
  <c r="C1307" i="1"/>
  <c r="C1315" i="1"/>
  <c r="C1300" i="1"/>
  <c r="C1304" i="1"/>
  <c r="C1312" i="1"/>
  <c r="C1298" i="1"/>
  <c r="C1311" i="1"/>
  <c r="C1308" i="1"/>
  <c r="C1285" i="1"/>
  <c r="C1289" i="1"/>
  <c r="C1293" i="1"/>
  <c r="C1288" i="1"/>
  <c r="C1292" i="1"/>
  <c r="C1287" i="1"/>
  <c r="C1291" i="1"/>
  <c r="C1295" i="1"/>
  <c r="C1286" i="1"/>
  <c r="C1290" i="1"/>
  <c r="C1294" i="1"/>
  <c r="C1249" i="1"/>
  <c r="C1251" i="1"/>
  <c r="C1253" i="1"/>
  <c r="C1255" i="1"/>
  <c r="C1257" i="1"/>
  <c r="C1259" i="1"/>
  <c r="C1261" i="1"/>
  <c r="C1263" i="1"/>
  <c r="C1265" i="1"/>
  <c r="C1267" i="1"/>
  <c r="C1269" i="1"/>
  <c r="C1271" i="1"/>
  <c r="C1273" i="1"/>
  <c r="C1275" i="1"/>
  <c r="C1277" i="1"/>
  <c r="C1279" i="1"/>
  <c r="C1281" i="1"/>
  <c r="C1283" i="1"/>
  <c r="C1284" i="1"/>
  <c r="C1250" i="1"/>
  <c r="C1252" i="1"/>
  <c r="C1254" i="1"/>
  <c r="C1256" i="1"/>
  <c r="C1258" i="1"/>
  <c r="C1260" i="1"/>
  <c r="C1262" i="1"/>
  <c r="C1264" i="1"/>
  <c r="C1266" i="1"/>
  <c r="C1268" i="1"/>
  <c r="C1270" i="1"/>
  <c r="C1272" i="1"/>
  <c r="C1274" i="1"/>
  <c r="C1276" i="1"/>
  <c r="C1278" i="1"/>
  <c r="C1280" i="1"/>
  <c r="C1282" i="1"/>
  <c r="C1240" i="1"/>
  <c r="C1242" i="1"/>
  <c r="C1244" i="1"/>
  <c r="C1246" i="1"/>
  <c r="C1248" i="1"/>
  <c r="C1241" i="1"/>
  <c r="C1243" i="1"/>
  <c r="C1245" i="1"/>
  <c r="C1247" i="1"/>
  <c r="C880" i="1"/>
  <c r="C1238" i="1"/>
  <c r="C1234" i="1"/>
  <c r="C1230" i="1"/>
  <c r="C1226" i="1"/>
  <c r="C1221" i="1"/>
  <c r="C1216" i="1"/>
  <c r="C1210" i="1"/>
  <c r="C1205" i="1"/>
  <c r="C1200" i="1"/>
  <c r="C1193" i="1"/>
  <c r="C1185" i="1"/>
  <c r="C1177" i="1"/>
  <c r="C1169" i="1"/>
  <c r="C1161" i="1"/>
  <c r="C1153" i="1"/>
  <c r="C1145" i="1"/>
  <c r="C1137" i="1"/>
  <c r="C1126" i="1"/>
  <c r="C1110" i="1"/>
  <c r="C1094" i="1"/>
  <c r="C1078" i="1"/>
  <c r="C1062" i="1"/>
  <c r="C1046" i="1"/>
  <c r="C1030" i="1"/>
  <c r="C1014" i="1"/>
  <c r="C998" i="1"/>
  <c r="C982" i="1"/>
  <c r="C966" i="1"/>
  <c r="C950" i="1"/>
  <c r="C933" i="1"/>
  <c r="C912" i="1"/>
  <c r="C890" i="1"/>
  <c r="C1237" i="1"/>
  <c r="C1233" i="1"/>
  <c r="C1229" i="1"/>
  <c r="C1225" i="1"/>
  <c r="C1220" i="1"/>
  <c r="C1214" i="1"/>
  <c r="C1209" i="1"/>
  <c r="C1204" i="1"/>
  <c r="C1198" i="1"/>
  <c r="C1190" i="1"/>
  <c r="C1182" i="1"/>
  <c r="C1174" i="1"/>
  <c r="C1166" i="1"/>
  <c r="C1158" i="1"/>
  <c r="C1150" i="1"/>
  <c r="C1142" i="1"/>
  <c r="C1134" i="1"/>
  <c r="C1122" i="1"/>
  <c r="C1106" i="1"/>
  <c r="C1090" i="1"/>
  <c r="C1074" i="1"/>
  <c r="C1058" i="1"/>
  <c r="C1042" i="1"/>
  <c r="C1026" i="1"/>
  <c r="C1010" i="1"/>
  <c r="C994" i="1"/>
  <c r="C978" i="1"/>
  <c r="C962" i="1"/>
  <c r="C946" i="1"/>
  <c r="C928" i="1"/>
  <c r="C906" i="1"/>
  <c r="C885" i="1"/>
  <c r="C2" i="1"/>
  <c r="C1236" i="1"/>
  <c r="C1232" i="1"/>
  <c r="C1228" i="1"/>
  <c r="C1224" i="1"/>
  <c r="C1218" i="1"/>
  <c r="C1213" i="1"/>
  <c r="C1208" i="1"/>
  <c r="C1202" i="1"/>
  <c r="C1197" i="1"/>
  <c r="C1189" i="1"/>
  <c r="C1181" i="1"/>
  <c r="C1173" i="1"/>
  <c r="C1165" i="1"/>
  <c r="C1157" i="1"/>
  <c r="C1149" i="1"/>
  <c r="C1141" i="1"/>
  <c r="C1133" i="1"/>
  <c r="C1118" i="1"/>
  <c r="C1102" i="1"/>
  <c r="C1086" i="1"/>
  <c r="C1070" i="1"/>
  <c r="C1054" i="1"/>
  <c r="C1038" i="1"/>
  <c r="C1022" i="1"/>
  <c r="C1006" i="1"/>
  <c r="C990" i="1"/>
  <c r="C974" i="1"/>
  <c r="C958" i="1"/>
  <c r="C942" i="1"/>
  <c r="C922" i="1"/>
  <c r="C901" i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6" i="1"/>
  <c r="C190" i="1"/>
  <c r="C194" i="1"/>
  <c r="C198" i="1"/>
  <c r="C202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313" i="1"/>
  <c r="C317" i="1"/>
  <c r="C321" i="1"/>
  <c r="C325" i="1"/>
  <c r="C329" i="1"/>
  <c r="C333" i="1"/>
  <c r="C337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136" i="1"/>
  <c r="C140" i="1"/>
  <c r="C144" i="1"/>
  <c r="C148" i="1"/>
  <c r="C152" i="1"/>
  <c r="C156" i="1"/>
  <c r="C160" i="1"/>
  <c r="C164" i="1"/>
  <c r="C168" i="1"/>
  <c r="C172" i="1"/>
  <c r="C176" i="1"/>
  <c r="C180" i="1"/>
  <c r="C184" i="1"/>
  <c r="C187" i="1"/>
  <c r="C191" i="1"/>
  <c r="C195" i="1"/>
  <c r="C199" i="1"/>
  <c r="C203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8" i="1"/>
  <c r="C192" i="1"/>
  <c r="C196" i="1"/>
  <c r="C200" i="1"/>
  <c r="C204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5" i="1"/>
  <c r="C189" i="1"/>
  <c r="C193" i="1"/>
  <c r="C197" i="1"/>
  <c r="C201" i="1"/>
  <c r="C208" i="1"/>
  <c r="C212" i="1"/>
  <c r="C216" i="1"/>
  <c r="C220" i="1"/>
  <c r="C224" i="1"/>
  <c r="C228" i="1"/>
  <c r="C232" i="1"/>
  <c r="C236" i="1"/>
  <c r="C240" i="1"/>
  <c r="C244" i="1"/>
  <c r="C248" i="1"/>
  <c r="C252" i="1"/>
  <c r="C256" i="1"/>
  <c r="C260" i="1"/>
  <c r="C264" i="1"/>
  <c r="C268" i="1"/>
  <c r="C272" i="1"/>
  <c r="C276" i="1"/>
  <c r="C280" i="1"/>
  <c r="C284" i="1"/>
  <c r="C288" i="1"/>
  <c r="C292" i="1"/>
  <c r="C296" i="1"/>
  <c r="C300" i="1"/>
  <c r="C304" i="1"/>
  <c r="C308" i="1"/>
  <c r="C312" i="1"/>
  <c r="C316" i="1"/>
  <c r="C320" i="1"/>
  <c r="C324" i="1"/>
  <c r="C328" i="1"/>
  <c r="C332" i="1"/>
  <c r="C266" i="1"/>
  <c r="C282" i="1"/>
  <c r="C290" i="1"/>
  <c r="C298" i="1"/>
  <c r="C306" i="1"/>
  <c r="C314" i="1"/>
  <c r="C322" i="1"/>
  <c r="C330" i="1"/>
  <c r="C336" i="1"/>
  <c r="C341" i="1"/>
  <c r="C345" i="1"/>
  <c r="C349" i="1"/>
  <c r="C353" i="1"/>
  <c r="C357" i="1"/>
  <c r="C361" i="1"/>
  <c r="C365" i="1"/>
  <c r="C369" i="1"/>
  <c r="C373" i="1"/>
  <c r="C377" i="1"/>
  <c r="C381" i="1"/>
  <c r="C385" i="1"/>
  <c r="C389" i="1"/>
  <c r="C393" i="1"/>
  <c r="C397" i="1"/>
  <c r="C401" i="1"/>
  <c r="C405" i="1"/>
  <c r="C409" i="1"/>
  <c r="C413" i="1"/>
  <c r="C417" i="1"/>
  <c r="C421" i="1"/>
  <c r="C425" i="1"/>
  <c r="C429" i="1"/>
  <c r="C433" i="1"/>
  <c r="C437" i="1"/>
  <c r="C441" i="1"/>
  <c r="C445" i="1"/>
  <c r="C449" i="1"/>
  <c r="C453" i="1"/>
  <c r="C457" i="1"/>
  <c r="C461" i="1"/>
  <c r="C465" i="1"/>
  <c r="C469" i="1"/>
  <c r="C473" i="1"/>
  <c r="C477" i="1"/>
  <c r="C481" i="1"/>
  <c r="C485" i="1"/>
  <c r="C489" i="1"/>
  <c r="C493" i="1"/>
  <c r="C497" i="1"/>
  <c r="C501" i="1"/>
  <c r="C505" i="1"/>
  <c r="C509" i="1"/>
  <c r="C513" i="1"/>
  <c r="C517" i="1"/>
  <c r="C521" i="1"/>
  <c r="C525" i="1"/>
  <c r="C529" i="1"/>
  <c r="C533" i="1"/>
  <c r="C537" i="1"/>
  <c r="C541" i="1"/>
  <c r="C545" i="1"/>
  <c r="C549" i="1"/>
  <c r="C553" i="1"/>
  <c r="C557" i="1"/>
  <c r="C561" i="1"/>
  <c r="C565" i="1"/>
  <c r="C569" i="1"/>
  <c r="C573" i="1"/>
  <c r="C577" i="1"/>
  <c r="C581" i="1"/>
  <c r="C585" i="1"/>
  <c r="C589" i="1"/>
  <c r="C593" i="1"/>
  <c r="C597" i="1"/>
  <c r="C601" i="1"/>
  <c r="C605" i="1"/>
  <c r="C609" i="1"/>
  <c r="C613" i="1"/>
  <c r="C617" i="1"/>
  <c r="C621" i="1"/>
  <c r="C625" i="1"/>
  <c r="C629" i="1"/>
  <c r="C270" i="1"/>
  <c r="C283" i="1"/>
  <c r="C291" i="1"/>
  <c r="C299" i="1"/>
  <c r="C307" i="1"/>
  <c r="C315" i="1"/>
  <c r="C323" i="1"/>
  <c r="C331" i="1"/>
  <c r="C338" i="1"/>
  <c r="C342" i="1"/>
  <c r="C346" i="1"/>
  <c r="C350" i="1"/>
  <c r="C354" i="1"/>
  <c r="C358" i="1"/>
  <c r="C362" i="1"/>
  <c r="C366" i="1"/>
  <c r="C370" i="1"/>
  <c r="C374" i="1"/>
  <c r="C378" i="1"/>
  <c r="C382" i="1"/>
  <c r="C386" i="1"/>
  <c r="C390" i="1"/>
  <c r="C394" i="1"/>
  <c r="C398" i="1"/>
  <c r="C402" i="1"/>
  <c r="C406" i="1"/>
  <c r="C410" i="1"/>
  <c r="C414" i="1"/>
  <c r="C418" i="1"/>
  <c r="C422" i="1"/>
  <c r="C426" i="1"/>
  <c r="C430" i="1"/>
  <c r="C434" i="1"/>
  <c r="C438" i="1"/>
  <c r="C442" i="1"/>
  <c r="C446" i="1"/>
  <c r="C450" i="1"/>
  <c r="C454" i="1"/>
  <c r="C458" i="1"/>
  <c r="C462" i="1"/>
  <c r="C466" i="1"/>
  <c r="C470" i="1"/>
  <c r="C474" i="1"/>
  <c r="C478" i="1"/>
  <c r="C482" i="1"/>
  <c r="C486" i="1"/>
  <c r="C490" i="1"/>
  <c r="C494" i="1"/>
  <c r="C498" i="1"/>
  <c r="C502" i="1"/>
  <c r="C506" i="1"/>
  <c r="C510" i="1"/>
  <c r="C514" i="1"/>
  <c r="C518" i="1"/>
  <c r="C522" i="1"/>
  <c r="C526" i="1"/>
  <c r="C530" i="1"/>
  <c r="C534" i="1"/>
  <c r="C538" i="1"/>
  <c r="C542" i="1"/>
  <c r="C546" i="1"/>
  <c r="C550" i="1"/>
  <c r="C554" i="1"/>
  <c r="C278" i="1"/>
  <c r="C287" i="1"/>
  <c r="C295" i="1"/>
  <c r="C303" i="1"/>
  <c r="C311" i="1"/>
  <c r="C319" i="1"/>
  <c r="C327" i="1"/>
  <c r="C335" i="1"/>
  <c r="C340" i="1"/>
  <c r="C344" i="1"/>
  <c r="C348" i="1"/>
  <c r="C352" i="1"/>
  <c r="C356" i="1"/>
  <c r="C360" i="1"/>
  <c r="C364" i="1"/>
  <c r="C368" i="1"/>
  <c r="C372" i="1"/>
  <c r="C376" i="1"/>
  <c r="C380" i="1"/>
  <c r="C384" i="1"/>
  <c r="C388" i="1"/>
  <c r="C392" i="1"/>
  <c r="C396" i="1"/>
  <c r="C400" i="1"/>
  <c r="C404" i="1"/>
  <c r="C408" i="1"/>
  <c r="C412" i="1"/>
  <c r="C416" i="1"/>
  <c r="C420" i="1"/>
  <c r="C424" i="1"/>
  <c r="C428" i="1"/>
  <c r="C432" i="1"/>
  <c r="C436" i="1"/>
  <c r="C440" i="1"/>
  <c r="C444" i="1"/>
  <c r="C448" i="1"/>
  <c r="C452" i="1"/>
  <c r="C456" i="1"/>
  <c r="C460" i="1"/>
  <c r="C464" i="1"/>
  <c r="C468" i="1"/>
  <c r="C472" i="1"/>
  <c r="C476" i="1"/>
  <c r="C480" i="1"/>
  <c r="C484" i="1"/>
  <c r="C488" i="1"/>
  <c r="C492" i="1"/>
  <c r="C496" i="1"/>
  <c r="C500" i="1"/>
  <c r="C504" i="1"/>
  <c r="C508" i="1"/>
  <c r="C512" i="1"/>
  <c r="C516" i="1"/>
  <c r="C520" i="1"/>
  <c r="C524" i="1"/>
  <c r="C528" i="1"/>
  <c r="C532" i="1"/>
  <c r="C536" i="1"/>
  <c r="C540" i="1"/>
  <c r="C544" i="1"/>
  <c r="C548" i="1"/>
  <c r="C552" i="1"/>
  <c r="C556" i="1"/>
  <c r="C560" i="1"/>
  <c r="C564" i="1"/>
  <c r="C568" i="1"/>
  <c r="C572" i="1"/>
  <c r="C576" i="1"/>
  <c r="C580" i="1"/>
  <c r="C584" i="1"/>
  <c r="C588" i="1"/>
  <c r="C592" i="1"/>
  <c r="C596" i="1"/>
  <c r="C600" i="1"/>
  <c r="C604" i="1"/>
  <c r="C608" i="1"/>
  <c r="C612" i="1"/>
  <c r="C616" i="1"/>
  <c r="C620" i="1"/>
  <c r="C624" i="1"/>
  <c r="C628" i="1"/>
  <c r="C632" i="1"/>
  <c r="C636" i="1"/>
  <c r="C640" i="1"/>
  <c r="C644" i="1"/>
  <c r="C274" i="1"/>
  <c r="C310" i="1"/>
  <c r="C339" i="1"/>
  <c r="C355" i="1"/>
  <c r="C371" i="1"/>
  <c r="C387" i="1"/>
  <c r="C403" i="1"/>
  <c r="C419" i="1"/>
  <c r="C435" i="1"/>
  <c r="C451" i="1"/>
  <c r="C467" i="1"/>
  <c r="C483" i="1"/>
  <c r="C499" i="1"/>
  <c r="C515" i="1"/>
  <c r="C531" i="1"/>
  <c r="C547" i="1"/>
  <c r="C559" i="1"/>
  <c r="C567" i="1"/>
  <c r="C575" i="1"/>
  <c r="C583" i="1"/>
  <c r="C591" i="1"/>
  <c r="C599" i="1"/>
  <c r="C607" i="1"/>
  <c r="C615" i="1"/>
  <c r="C623" i="1"/>
  <c r="C631" i="1"/>
  <c r="C637" i="1"/>
  <c r="C642" i="1"/>
  <c r="C647" i="1"/>
  <c r="C651" i="1"/>
  <c r="C655" i="1"/>
  <c r="C659" i="1"/>
  <c r="C663" i="1"/>
  <c r="C667" i="1"/>
  <c r="C671" i="1"/>
  <c r="C675" i="1"/>
  <c r="C679" i="1"/>
  <c r="C683" i="1"/>
  <c r="C687" i="1"/>
  <c r="C691" i="1"/>
  <c r="C695" i="1"/>
  <c r="C699" i="1"/>
  <c r="C703" i="1"/>
  <c r="C707" i="1"/>
  <c r="C711" i="1"/>
  <c r="C715" i="1"/>
  <c r="C719" i="1"/>
  <c r="C723" i="1"/>
  <c r="C727" i="1"/>
  <c r="C731" i="1"/>
  <c r="C735" i="1"/>
  <c r="C739" i="1"/>
  <c r="C743" i="1"/>
  <c r="C747" i="1"/>
  <c r="C751" i="1"/>
  <c r="C755" i="1"/>
  <c r="C759" i="1"/>
  <c r="C763" i="1"/>
  <c r="C767" i="1"/>
  <c r="C771" i="1"/>
  <c r="C775" i="1"/>
  <c r="C779" i="1"/>
  <c r="C783" i="1"/>
  <c r="C787" i="1"/>
  <c r="C791" i="1"/>
  <c r="C795" i="1"/>
  <c r="C799" i="1"/>
  <c r="C803" i="1"/>
  <c r="C807" i="1"/>
  <c r="C811" i="1"/>
  <c r="C815" i="1"/>
  <c r="C819" i="1"/>
  <c r="C823" i="1"/>
  <c r="C827" i="1"/>
  <c r="C831" i="1"/>
  <c r="C835" i="1"/>
  <c r="C839" i="1"/>
  <c r="C843" i="1"/>
  <c r="C847" i="1"/>
  <c r="C851" i="1"/>
  <c r="C855" i="1"/>
  <c r="C859" i="1"/>
  <c r="C863" i="1"/>
  <c r="C867" i="1"/>
  <c r="C871" i="1"/>
  <c r="C875" i="1"/>
  <c r="C879" i="1"/>
  <c r="C883" i="1"/>
  <c r="C887" i="1"/>
  <c r="C891" i="1"/>
  <c r="C895" i="1"/>
  <c r="C899" i="1"/>
  <c r="C903" i="1"/>
  <c r="C907" i="1"/>
  <c r="C911" i="1"/>
  <c r="C915" i="1"/>
  <c r="C919" i="1"/>
  <c r="C923" i="1"/>
  <c r="C927" i="1"/>
  <c r="C931" i="1"/>
  <c r="C935" i="1"/>
  <c r="C286" i="1"/>
  <c r="C318" i="1"/>
  <c r="C343" i="1"/>
  <c r="C359" i="1"/>
  <c r="C375" i="1"/>
  <c r="C391" i="1"/>
  <c r="C407" i="1"/>
  <c r="C423" i="1"/>
  <c r="C439" i="1"/>
  <c r="C455" i="1"/>
  <c r="C471" i="1"/>
  <c r="C487" i="1"/>
  <c r="C503" i="1"/>
  <c r="C519" i="1"/>
  <c r="C535" i="1"/>
  <c r="C551" i="1"/>
  <c r="C562" i="1"/>
  <c r="C570" i="1"/>
  <c r="C578" i="1"/>
  <c r="C586" i="1"/>
  <c r="C594" i="1"/>
  <c r="C602" i="1"/>
  <c r="C610" i="1"/>
  <c r="C618" i="1"/>
  <c r="C626" i="1"/>
  <c r="C633" i="1"/>
  <c r="C638" i="1"/>
  <c r="C643" i="1"/>
  <c r="C648" i="1"/>
  <c r="C652" i="1"/>
  <c r="C656" i="1"/>
  <c r="C660" i="1"/>
  <c r="C664" i="1"/>
  <c r="C668" i="1"/>
  <c r="C672" i="1"/>
  <c r="C676" i="1"/>
  <c r="C680" i="1"/>
  <c r="C684" i="1"/>
  <c r="C688" i="1"/>
  <c r="C692" i="1"/>
  <c r="C696" i="1"/>
  <c r="C700" i="1"/>
  <c r="C704" i="1"/>
  <c r="C708" i="1"/>
  <c r="C712" i="1"/>
  <c r="C716" i="1"/>
  <c r="C720" i="1"/>
  <c r="C724" i="1"/>
  <c r="C728" i="1"/>
  <c r="C732" i="1"/>
  <c r="C736" i="1"/>
  <c r="C740" i="1"/>
  <c r="C744" i="1"/>
  <c r="C748" i="1"/>
  <c r="C752" i="1"/>
  <c r="C756" i="1"/>
  <c r="C760" i="1"/>
  <c r="C764" i="1"/>
  <c r="C768" i="1"/>
  <c r="C772" i="1"/>
  <c r="C776" i="1"/>
  <c r="C780" i="1"/>
  <c r="C784" i="1"/>
  <c r="C788" i="1"/>
  <c r="C792" i="1"/>
  <c r="C796" i="1"/>
  <c r="C800" i="1"/>
  <c r="C804" i="1"/>
  <c r="C808" i="1"/>
  <c r="C812" i="1"/>
  <c r="C816" i="1"/>
  <c r="C294" i="1"/>
  <c r="C326" i="1"/>
  <c r="C347" i="1"/>
  <c r="C363" i="1"/>
  <c r="C379" i="1"/>
  <c r="C395" i="1"/>
  <c r="C411" i="1"/>
  <c r="C427" i="1"/>
  <c r="C443" i="1"/>
  <c r="C459" i="1"/>
  <c r="C475" i="1"/>
  <c r="C491" i="1"/>
  <c r="C507" i="1"/>
  <c r="C523" i="1"/>
  <c r="C539" i="1"/>
  <c r="C555" i="1"/>
  <c r="C563" i="1"/>
  <c r="C571" i="1"/>
  <c r="C579" i="1"/>
  <c r="C587" i="1"/>
  <c r="C595" i="1"/>
  <c r="C603" i="1"/>
  <c r="C611" i="1"/>
  <c r="C619" i="1"/>
  <c r="C627" i="1"/>
  <c r="C634" i="1"/>
  <c r="C639" i="1"/>
  <c r="C645" i="1"/>
  <c r="C649" i="1"/>
  <c r="C653" i="1"/>
  <c r="C657" i="1"/>
  <c r="C661" i="1"/>
  <c r="C665" i="1"/>
  <c r="C669" i="1"/>
  <c r="C673" i="1"/>
  <c r="C677" i="1"/>
  <c r="C681" i="1"/>
  <c r="C685" i="1"/>
  <c r="C689" i="1"/>
  <c r="C693" i="1"/>
  <c r="C697" i="1"/>
  <c r="C701" i="1"/>
  <c r="C705" i="1"/>
  <c r="C709" i="1"/>
  <c r="C713" i="1"/>
  <c r="C717" i="1"/>
  <c r="C721" i="1"/>
  <c r="C725" i="1"/>
  <c r="C729" i="1"/>
  <c r="C733" i="1"/>
  <c r="C737" i="1"/>
  <c r="C741" i="1"/>
  <c r="C745" i="1"/>
  <c r="C749" i="1"/>
  <c r="C753" i="1"/>
  <c r="C757" i="1"/>
  <c r="C761" i="1"/>
  <c r="C765" i="1"/>
  <c r="C769" i="1"/>
  <c r="C773" i="1"/>
  <c r="C777" i="1"/>
  <c r="C781" i="1"/>
  <c r="C785" i="1"/>
  <c r="C789" i="1"/>
  <c r="C793" i="1"/>
  <c r="C797" i="1"/>
  <c r="C801" i="1"/>
  <c r="C805" i="1"/>
  <c r="C809" i="1"/>
  <c r="C813" i="1"/>
  <c r="C817" i="1"/>
  <c r="C821" i="1"/>
  <c r="C825" i="1"/>
  <c r="C829" i="1"/>
  <c r="C833" i="1"/>
  <c r="C837" i="1"/>
  <c r="C841" i="1"/>
  <c r="C845" i="1"/>
  <c r="C849" i="1"/>
  <c r="C853" i="1"/>
  <c r="C857" i="1"/>
  <c r="C861" i="1"/>
  <c r="C865" i="1"/>
  <c r="C869" i="1"/>
  <c r="C873" i="1"/>
  <c r="C302" i="1"/>
  <c r="C383" i="1"/>
  <c r="C447" i="1"/>
  <c r="C511" i="1"/>
  <c r="C566" i="1"/>
  <c r="C598" i="1"/>
  <c r="C630" i="1"/>
  <c r="C650" i="1"/>
  <c r="C666" i="1"/>
  <c r="C682" i="1"/>
  <c r="C698" i="1"/>
  <c r="C714" i="1"/>
  <c r="C730" i="1"/>
  <c r="C746" i="1"/>
  <c r="C762" i="1"/>
  <c r="C778" i="1"/>
  <c r="C794" i="1"/>
  <c r="C810" i="1"/>
  <c r="C822" i="1"/>
  <c r="C830" i="1"/>
  <c r="C838" i="1"/>
  <c r="C846" i="1"/>
  <c r="C854" i="1"/>
  <c r="C862" i="1"/>
  <c r="C870" i="1"/>
  <c r="C877" i="1"/>
  <c r="C882" i="1"/>
  <c r="C888" i="1"/>
  <c r="C893" i="1"/>
  <c r="C898" i="1"/>
  <c r="C904" i="1"/>
  <c r="C909" i="1"/>
  <c r="C914" i="1"/>
  <c r="C920" i="1"/>
  <c r="C925" i="1"/>
  <c r="C930" i="1"/>
  <c r="C936" i="1"/>
  <c r="C940" i="1"/>
  <c r="C944" i="1"/>
  <c r="C948" i="1"/>
  <c r="C952" i="1"/>
  <c r="C956" i="1"/>
  <c r="C960" i="1"/>
  <c r="C964" i="1"/>
  <c r="C968" i="1"/>
  <c r="C972" i="1"/>
  <c r="C976" i="1"/>
  <c r="C980" i="1"/>
  <c r="C984" i="1"/>
  <c r="C988" i="1"/>
  <c r="C992" i="1"/>
  <c r="C996" i="1"/>
  <c r="C1000" i="1"/>
  <c r="C1004" i="1"/>
  <c r="C1008" i="1"/>
  <c r="C1012" i="1"/>
  <c r="C1016" i="1"/>
  <c r="C1020" i="1"/>
  <c r="C1024" i="1"/>
  <c r="C1028" i="1"/>
  <c r="C1032" i="1"/>
  <c r="C1036" i="1"/>
  <c r="C1040" i="1"/>
  <c r="C1044" i="1"/>
  <c r="C1048" i="1"/>
  <c r="C1052" i="1"/>
  <c r="C1056" i="1"/>
  <c r="C1060" i="1"/>
  <c r="C1064" i="1"/>
  <c r="C1068" i="1"/>
  <c r="C1072" i="1"/>
  <c r="C1076" i="1"/>
  <c r="C1080" i="1"/>
  <c r="C1084" i="1"/>
  <c r="C1088" i="1"/>
  <c r="C1092" i="1"/>
  <c r="C1096" i="1"/>
  <c r="C1100" i="1"/>
  <c r="C1104" i="1"/>
  <c r="C1108" i="1"/>
  <c r="C1112" i="1"/>
  <c r="C1116" i="1"/>
  <c r="C1120" i="1"/>
  <c r="C1124" i="1"/>
  <c r="C1128" i="1"/>
  <c r="C1132" i="1"/>
  <c r="C1136" i="1"/>
  <c r="C1140" i="1"/>
  <c r="C1144" i="1"/>
  <c r="C1148" i="1"/>
  <c r="C1152" i="1"/>
  <c r="C1156" i="1"/>
  <c r="C1160" i="1"/>
  <c r="C1164" i="1"/>
  <c r="C1168" i="1"/>
  <c r="C1172" i="1"/>
  <c r="C1176" i="1"/>
  <c r="C1180" i="1"/>
  <c r="C1184" i="1"/>
  <c r="C1188" i="1"/>
  <c r="C1192" i="1"/>
  <c r="C1196" i="1"/>
  <c r="C334" i="1"/>
  <c r="C399" i="1"/>
  <c r="C463" i="1"/>
  <c r="C527" i="1"/>
  <c r="C574" i="1"/>
  <c r="C606" i="1"/>
  <c r="C635" i="1"/>
  <c r="C654" i="1"/>
  <c r="C670" i="1"/>
  <c r="C686" i="1"/>
  <c r="C702" i="1"/>
  <c r="C718" i="1"/>
  <c r="C734" i="1"/>
  <c r="C750" i="1"/>
  <c r="C766" i="1"/>
  <c r="C782" i="1"/>
  <c r="C798" i="1"/>
  <c r="C814" i="1"/>
  <c r="C824" i="1"/>
  <c r="C832" i="1"/>
  <c r="C840" i="1"/>
  <c r="C848" i="1"/>
  <c r="C856" i="1"/>
  <c r="C864" i="1"/>
  <c r="C872" i="1"/>
  <c r="C878" i="1"/>
  <c r="C884" i="1"/>
  <c r="C889" i="1"/>
  <c r="C894" i="1"/>
  <c r="C900" i="1"/>
  <c r="C905" i="1"/>
  <c r="C910" i="1"/>
  <c r="C916" i="1"/>
  <c r="C921" i="1"/>
  <c r="C926" i="1"/>
  <c r="C932" i="1"/>
  <c r="C937" i="1"/>
  <c r="C941" i="1"/>
  <c r="C945" i="1"/>
  <c r="C949" i="1"/>
  <c r="C953" i="1"/>
  <c r="C957" i="1"/>
  <c r="C961" i="1"/>
  <c r="C965" i="1"/>
  <c r="C969" i="1"/>
  <c r="C973" i="1"/>
  <c r="C977" i="1"/>
  <c r="C981" i="1"/>
  <c r="C985" i="1"/>
  <c r="C989" i="1"/>
  <c r="C993" i="1"/>
  <c r="C997" i="1"/>
  <c r="C1001" i="1"/>
  <c r="C1005" i="1"/>
  <c r="C1009" i="1"/>
  <c r="C1013" i="1"/>
  <c r="C1017" i="1"/>
  <c r="C1021" i="1"/>
  <c r="C1025" i="1"/>
  <c r="C1029" i="1"/>
  <c r="C1033" i="1"/>
  <c r="C1037" i="1"/>
  <c r="C1041" i="1"/>
  <c r="C1045" i="1"/>
  <c r="C1049" i="1"/>
  <c r="C1053" i="1"/>
  <c r="C1057" i="1"/>
  <c r="C1061" i="1"/>
  <c r="C1065" i="1"/>
  <c r="C1069" i="1"/>
  <c r="C1073" i="1"/>
  <c r="C1077" i="1"/>
  <c r="C1081" i="1"/>
  <c r="C1085" i="1"/>
  <c r="C1089" i="1"/>
  <c r="C1093" i="1"/>
  <c r="C1097" i="1"/>
  <c r="C1101" i="1"/>
  <c r="C1105" i="1"/>
  <c r="C1109" i="1"/>
  <c r="C1113" i="1"/>
  <c r="C1117" i="1"/>
  <c r="C1121" i="1"/>
  <c r="C1125" i="1"/>
  <c r="C1129" i="1"/>
  <c r="C351" i="1"/>
  <c r="C415" i="1"/>
  <c r="C479" i="1"/>
  <c r="C543" i="1"/>
  <c r="C582" i="1"/>
  <c r="C614" i="1"/>
  <c r="C641" i="1"/>
  <c r="C658" i="1"/>
  <c r="C674" i="1"/>
  <c r="C690" i="1"/>
  <c r="C706" i="1"/>
  <c r="C722" i="1"/>
  <c r="C738" i="1"/>
  <c r="C754" i="1"/>
  <c r="C770" i="1"/>
  <c r="C786" i="1"/>
  <c r="C802" i="1"/>
  <c r="C818" i="1"/>
  <c r="C826" i="1"/>
  <c r="C834" i="1"/>
  <c r="C842" i="1"/>
  <c r="C850" i="1"/>
  <c r="C858" i="1"/>
  <c r="C866" i="1"/>
  <c r="C367" i="1"/>
  <c r="C431" i="1"/>
  <c r="C495" i="1"/>
  <c r="C558" i="1"/>
  <c r="C590" i="1"/>
  <c r="C622" i="1"/>
  <c r="C646" i="1"/>
  <c r="C662" i="1"/>
  <c r="C678" i="1"/>
  <c r="C694" i="1"/>
  <c r="C710" i="1"/>
  <c r="C726" i="1"/>
  <c r="C742" i="1"/>
  <c r="C758" i="1"/>
  <c r="C774" i="1"/>
  <c r="C790" i="1"/>
  <c r="C806" i="1"/>
  <c r="C820" i="1"/>
  <c r="C828" i="1"/>
  <c r="C836" i="1"/>
  <c r="C844" i="1"/>
  <c r="C852" i="1"/>
  <c r="C860" i="1"/>
  <c r="C868" i="1"/>
  <c r="C876" i="1"/>
  <c r="C881" i="1"/>
  <c r="C886" i="1"/>
  <c r="C892" i="1"/>
  <c r="C897" i="1"/>
  <c r="C902" i="1"/>
  <c r="C908" i="1"/>
  <c r="C913" i="1"/>
  <c r="C918" i="1"/>
  <c r="C924" i="1"/>
  <c r="C929" i="1"/>
  <c r="C934" i="1"/>
  <c r="C939" i="1"/>
  <c r="C943" i="1"/>
  <c r="C947" i="1"/>
  <c r="C951" i="1"/>
  <c r="C955" i="1"/>
  <c r="C959" i="1"/>
  <c r="C963" i="1"/>
  <c r="C967" i="1"/>
  <c r="C971" i="1"/>
  <c r="C975" i="1"/>
  <c r="C979" i="1"/>
  <c r="C983" i="1"/>
  <c r="C987" i="1"/>
  <c r="C991" i="1"/>
  <c r="C995" i="1"/>
  <c r="C999" i="1"/>
  <c r="C1003" i="1"/>
  <c r="C1007" i="1"/>
  <c r="C1011" i="1"/>
  <c r="C1015" i="1"/>
  <c r="C1019" i="1"/>
  <c r="C1023" i="1"/>
  <c r="C1027" i="1"/>
  <c r="C1031" i="1"/>
  <c r="C1035" i="1"/>
  <c r="C1039" i="1"/>
  <c r="C1043" i="1"/>
  <c r="C1047" i="1"/>
  <c r="C1051" i="1"/>
  <c r="C1055" i="1"/>
  <c r="C1059" i="1"/>
  <c r="C1063" i="1"/>
  <c r="C1067" i="1"/>
  <c r="C1071" i="1"/>
  <c r="C1075" i="1"/>
  <c r="C1079" i="1"/>
  <c r="C1083" i="1"/>
  <c r="C1087" i="1"/>
  <c r="C1091" i="1"/>
  <c r="C1095" i="1"/>
  <c r="C1099" i="1"/>
  <c r="C1103" i="1"/>
  <c r="C1107" i="1"/>
  <c r="C1111" i="1"/>
  <c r="C1115" i="1"/>
  <c r="C1119" i="1"/>
  <c r="C1123" i="1"/>
  <c r="C1127" i="1"/>
  <c r="C1131" i="1"/>
  <c r="C1135" i="1"/>
  <c r="C1139" i="1"/>
  <c r="C1143" i="1"/>
  <c r="C1147" i="1"/>
  <c r="C1151" i="1"/>
  <c r="C1155" i="1"/>
  <c r="C1159" i="1"/>
  <c r="C1163" i="1"/>
  <c r="C1167" i="1"/>
  <c r="C1171" i="1"/>
  <c r="C1175" i="1"/>
  <c r="C1179" i="1"/>
  <c r="C1183" i="1"/>
  <c r="C1187" i="1"/>
  <c r="C1191" i="1"/>
  <c r="C1195" i="1"/>
  <c r="C1199" i="1"/>
  <c r="C1203" i="1"/>
  <c r="C1207" i="1"/>
  <c r="C1211" i="1"/>
  <c r="C1215" i="1"/>
  <c r="C1219" i="1"/>
  <c r="C1223" i="1"/>
  <c r="C1239" i="1"/>
  <c r="C1235" i="1"/>
  <c r="C1231" i="1"/>
  <c r="C1227" i="1"/>
  <c r="C1222" i="1"/>
  <c r="C1217" i="1"/>
  <c r="C1212" i="1"/>
  <c r="C1206" i="1"/>
  <c r="C1201" i="1"/>
  <c r="C1194" i="1"/>
  <c r="C1186" i="1"/>
  <c r="C1178" i="1"/>
  <c r="C1170" i="1"/>
  <c r="C1162" i="1"/>
  <c r="C1154" i="1"/>
  <c r="C1146" i="1"/>
  <c r="C1138" i="1"/>
  <c r="C1130" i="1"/>
  <c r="C1114" i="1"/>
  <c r="C1098" i="1"/>
  <c r="C1082" i="1"/>
  <c r="C1066" i="1"/>
  <c r="C1050" i="1"/>
  <c r="C1034" i="1"/>
  <c r="C1018" i="1"/>
  <c r="C1002" i="1"/>
  <c r="C986" i="1"/>
  <c r="C970" i="1"/>
  <c r="C954" i="1"/>
  <c r="C938" i="1"/>
  <c r="C917" i="1"/>
  <c r="C896" i="1"/>
  <c r="C874" i="1"/>
</calcChain>
</file>

<file path=xl/sharedStrings.xml><?xml version="1.0" encoding="utf-8"?>
<sst xmlns="http://schemas.openxmlformats.org/spreadsheetml/2006/main" count="6216" uniqueCount="843">
  <si>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</si>
  <si>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</si>
  <si>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</si>
  <si>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</si>
  <si>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</si>
  <si>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</si>
  <si>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</si>
  <si>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</si>
  <si>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</si>
  <si>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</si>
  <si>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</si>
  <si>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</si>
  <si>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</si>
  <si>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</si>
  <si>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</si>
  <si>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</si>
  <si>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</si>
  <si>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</si>
  <si>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</si>
  <si>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</si>
  <si>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</si>
  <si>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</si>
  <si>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</si>
  <si>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</si>
  <si>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</si>
  <si>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</si>
  <si>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</si>
  <si>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</si>
  <si>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</si>
  <si>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</si>
  <si>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</si>
  <si>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</si>
  <si>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</si>
  <si>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</si>
  <si>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</si>
  <si>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</si>
  <si>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</si>
  <si>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</si>
  <si>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</si>
  <si>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</si>
  <si>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</si>
  <si>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</si>
  <si>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</si>
  <si>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</si>
  <si>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</si>
  <si>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</si>
  <si>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</si>
  <si>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</si>
  <si>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</si>
  <si>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</si>
  <si>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</si>
  <si>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</si>
  <si>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</si>
  <si>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</si>
  <si>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</si>
  <si>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</si>
  <si>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</si>
  <si>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</si>
  <si>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</si>
  <si>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</si>
  <si>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</si>
  <si>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</si>
  <si>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</si>
  <si>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</si>
  <si>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</si>
  <si>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</si>
  <si>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</si>
  <si>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</si>
  <si>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</si>
  <si>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</si>
  <si>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</si>
  <si>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</si>
  <si>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</si>
  <si>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</si>
  <si>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</si>
  <si>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</si>
  <si>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</si>
  <si>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</si>
  <si>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</si>
  <si>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</si>
  <si>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</si>
  <si>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</si>
  <si>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</si>
  <si>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</si>
  <si>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</si>
  <si>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</si>
  <si>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</si>
  <si>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</si>
  <si>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</si>
  <si>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</si>
  <si>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</si>
  <si>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</si>
  <si>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</si>
  <si>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</si>
  <si>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</si>
  <si>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</si>
  <si>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</si>
  <si>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</si>
  <si>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</si>
  <si>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</si>
  <si>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</si>
  <si>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</si>
  <si>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</si>
  <si>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</si>
  <si>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</si>
  <si>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</si>
  <si>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</si>
  <si>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</si>
  <si>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</si>
  <si>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</si>
  <si>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</si>
  <si>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</si>
  <si>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</si>
  <si>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</si>
  <si>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</si>
  <si>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</si>
  <si>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</si>
  <si>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</si>
  <si>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</si>
  <si>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</si>
  <si>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</si>
  <si>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</si>
  <si>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</si>
  <si>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</si>
  <si>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</si>
  <si>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</si>
  <si>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</si>
  <si>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</si>
  <si>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</si>
  <si>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</si>
  <si>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</si>
  <si>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</si>
  <si>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</si>
  <si>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</si>
  <si>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</si>
  <si>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</si>
  <si>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</si>
  <si>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</si>
  <si>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</si>
  <si>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</si>
  <si>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</si>
  <si>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</si>
  <si>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</si>
  <si>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</si>
  <si>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</si>
  <si>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</si>
  <si>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</si>
  <si>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</si>
  <si>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</si>
  <si>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</si>
  <si>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</si>
  <si>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</si>
  <si>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</si>
  <si>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</si>
  <si>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</si>
  <si>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</si>
  <si>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</si>
  <si>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</si>
  <si>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</si>
  <si>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</si>
  <si>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</si>
  <si>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</si>
  <si>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</si>
  <si>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</si>
  <si>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</si>
  <si>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</si>
  <si>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</si>
  <si>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</si>
  <si>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</si>
  <si>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</si>
  <si>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</si>
  <si>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</si>
  <si>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</si>
  <si>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</si>
  <si>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Servicio de Limpieza</t>
  </si>
  <si>
    <t>Total Servicio de Limpieza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</si>
  <si>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</si>
  <si>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</si>
  <si>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</si>
  <si>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</si>
  <si>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</si>
  <si>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</si>
  <si>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</si>
  <si>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</si>
  <si>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</si>
  <si>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</si>
  <si>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</si>
  <si>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</si>
  <si>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</si>
  <si>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</si>
  <si>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</si>
  <si>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</si>
  <si>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</si>
  <si>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</si>
  <si>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</si>
  <si>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</si>
  <si>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</si>
  <si>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12003</t>
  </si>
  <si>
    <t>12006</t>
  </si>
  <si>
    <t>12103</t>
  </si>
  <si>
    <t>10000</t>
  </si>
  <si>
    <t>23010</t>
  </si>
  <si>
    <t>22601</t>
  </si>
  <si>
    <t>233</t>
  </si>
  <si>
    <t>23120</t>
  </si>
  <si>
    <t>11000</t>
  </si>
  <si>
    <t>23020</t>
  </si>
  <si>
    <t>23100</t>
  </si>
  <si>
    <t>22001</t>
  </si>
  <si>
    <t>489</t>
  </si>
  <si>
    <t>12100</t>
  </si>
  <si>
    <t>223</t>
  </si>
  <si>
    <t>23110</t>
  </si>
  <si>
    <t>22706</t>
  </si>
  <si>
    <t>11001</t>
  </si>
  <si>
    <t>12101</t>
  </si>
  <si>
    <t>22000</t>
  </si>
  <si>
    <t>23000</t>
  </si>
  <si>
    <t>213</t>
  </si>
  <si>
    <t>12000</t>
  </si>
  <si>
    <t>203</t>
  </si>
  <si>
    <t>22604</t>
  </si>
  <si>
    <t>12004</t>
  </si>
  <si>
    <t>22799</t>
  </si>
  <si>
    <t>13002</t>
  </si>
  <si>
    <t>22699</t>
  </si>
  <si>
    <t>22103</t>
  </si>
  <si>
    <t>22104</t>
  </si>
  <si>
    <t>13000</t>
  </si>
  <si>
    <t>22199</t>
  </si>
  <si>
    <t>13001</t>
  </si>
  <si>
    <t>22602</t>
  </si>
  <si>
    <t>151</t>
  </si>
  <si>
    <t>12005</t>
  </si>
  <si>
    <t>22110</t>
  </si>
  <si>
    <t>22606</t>
  </si>
  <si>
    <t>214</t>
  </si>
  <si>
    <t>623</t>
  </si>
  <si>
    <t>22100</t>
  </si>
  <si>
    <t>12001</t>
  </si>
  <si>
    <t>131</t>
  </si>
  <si>
    <t>466</t>
  </si>
  <si>
    <t>463</t>
  </si>
  <si>
    <t>83000</t>
  </si>
  <si>
    <t>44905</t>
  </si>
  <si>
    <t>352</t>
  </si>
  <si>
    <t>82190</t>
  </si>
  <si>
    <t>83100</t>
  </si>
  <si>
    <t>600</t>
  </si>
  <si>
    <t>633</t>
  </si>
  <si>
    <t>629</t>
  </si>
  <si>
    <t>74905</t>
  </si>
  <si>
    <t>622</t>
  </si>
  <si>
    <t>609</t>
  </si>
  <si>
    <t>632</t>
  </si>
  <si>
    <t>619</t>
  </si>
  <si>
    <t>640</t>
  </si>
  <si>
    <t>210</t>
  </si>
  <si>
    <t>204</t>
  </si>
  <si>
    <t>212</t>
  </si>
  <si>
    <t>22102</t>
  </si>
  <si>
    <t>22700</t>
  </si>
  <si>
    <t>22609</t>
  </si>
  <si>
    <t>48000</t>
  </si>
  <si>
    <t>412</t>
  </si>
  <si>
    <t>712</t>
  </si>
  <si>
    <t>473</t>
  </si>
  <si>
    <t>22002</t>
  </si>
  <si>
    <t>641</t>
  </si>
  <si>
    <t>22701</t>
  </si>
  <si>
    <t>636</t>
  </si>
  <si>
    <t>626</t>
  </si>
  <si>
    <t>206</t>
  </si>
  <si>
    <t>216</t>
  </si>
  <si>
    <t>22200</t>
  </si>
  <si>
    <t>22201</t>
  </si>
  <si>
    <t>22705</t>
  </si>
  <si>
    <t>202</t>
  </si>
  <si>
    <t>481</t>
  </si>
  <si>
    <t>635</t>
  </si>
  <si>
    <t>913</t>
  </si>
  <si>
    <t>310</t>
  </si>
  <si>
    <t>470</t>
  </si>
  <si>
    <t>143</t>
  </si>
  <si>
    <t>482</t>
  </si>
  <si>
    <t>224</t>
  </si>
  <si>
    <t>479</t>
  </si>
  <si>
    <t>22106</t>
  </si>
  <si>
    <t>467</t>
  </si>
  <si>
    <t>22607</t>
  </si>
  <si>
    <t>16205</t>
  </si>
  <si>
    <t>16000</t>
  </si>
  <si>
    <t>83101</t>
  </si>
  <si>
    <t>16204</t>
  </si>
  <si>
    <t>150</t>
  </si>
  <si>
    <t>16105</t>
  </si>
  <si>
    <t>83001</t>
  </si>
  <si>
    <t>16200</t>
  </si>
  <si>
    <t>625</t>
  </si>
  <si>
    <t>500</t>
  </si>
  <si>
    <t>225</t>
  </si>
  <si>
    <t>215</t>
  </si>
  <si>
    <t>83002</t>
  </si>
  <si>
    <t>22614</t>
  </si>
  <si>
    <t>22613</t>
  </si>
  <si>
    <t>22611</t>
  </si>
  <si>
    <t>22603</t>
  </si>
  <si>
    <t>634</t>
  </si>
  <si>
    <t>219</t>
  </si>
  <si>
    <t>610</t>
  </si>
  <si>
    <t>22113</t>
  </si>
  <si>
    <t>82192</t>
  </si>
  <si>
    <t>124</t>
  </si>
  <si>
    <t>44901</t>
  </si>
  <si>
    <t>82091</t>
  </si>
  <si>
    <t>711</t>
  </si>
  <si>
    <t>771</t>
  </si>
  <si>
    <t>411</t>
  </si>
  <si>
    <t>74902</t>
  </si>
  <si>
    <t>44902</t>
  </si>
  <si>
    <t>48002</t>
  </si>
  <si>
    <t>48001</t>
  </si>
  <si>
    <t>22617</t>
  </si>
  <si>
    <t>22612</t>
  </si>
  <si>
    <t>22616</t>
  </si>
  <si>
    <t>22615</t>
  </si>
  <si>
    <t>22618</t>
  </si>
  <si>
    <t>490</t>
  </si>
  <si>
    <t>Gastos Autorizados</t>
  </si>
  <si>
    <t>Disposiciones ó Compromisos</t>
  </si>
  <si>
    <t>83102</t>
  </si>
  <si>
    <t>714</t>
  </si>
  <si>
    <t>05</t>
  </si>
  <si>
    <t>4301</t>
  </si>
  <si>
    <t>4331</t>
  </si>
  <si>
    <t>22101</t>
  </si>
  <si>
    <t>22619</t>
  </si>
  <si>
    <t>22112</t>
  </si>
  <si>
    <t>1513</t>
  </si>
  <si>
    <t>48900</t>
  </si>
  <si>
    <t>2316</t>
  </si>
  <si>
    <t>11</t>
  </si>
  <si>
    <t>1302</t>
  </si>
  <si>
    <t>4315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</si>
  <si>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</si>
  <si>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</si>
  <si>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</si>
  <si>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</si>
  <si>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</si>
  <si>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</si>
  <si>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</si>
  <si>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</si>
  <si>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</si>
  <si>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</si>
  <si>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</si>
  <si>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</si>
  <si>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</si>
  <si>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</si>
  <si>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</si>
  <si>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</si>
  <si>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</si>
  <si>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</si>
  <si>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</si>
  <si>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</si>
  <si>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</si>
  <si>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</si>
  <si>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</si>
  <si>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</si>
  <si>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</si>
  <si>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17-2411 Fomento del Empleo</t>
  </si>
  <si>
    <t>11-4301 Dirección del Área de Innovación</t>
  </si>
  <si>
    <t>37-4312 Mercados, Abastos y Lonjas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</si>
  <si>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</si>
  <si>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</si>
  <si>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</si>
  <si>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</si>
  <si>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</si>
  <si>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</si>
  <si>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</si>
  <si>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</si>
  <si>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</si>
  <si>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</si>
  <si>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</si>
  <si>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</si>
  <si>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</si>
  <si>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</si>
  <si>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</si>
  <si>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</si>
  <si>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</si>
  <si>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</si>
  <si>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</si>
  <si>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</si>
  <si>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</si>
  <si>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</si>
  <si>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</si>
  <si>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</si>
  <si>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</si>
  <si>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</si>
  <si>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</si>
  <si>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</si>
  <si>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</si>
  <si>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</si>
  <si>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</si>
  <si>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</si>
  <si>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</si>
  <si>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</si>
  <si>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42-4315 Actuaciones en Materia de Consumo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</si>
  <si>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</si>
  <si>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</si>
  <si>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</si>
  <si>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</si>
  <si>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</si>
  <si>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</si>
  <si>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</si>
  <si>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</si>
  <si>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</si>
  <si>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</si>
  <si>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</si>
  <si>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</si>
  <si>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</si>
  <si>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</si>
  <si>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</si>
  <si>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</si>
  <si>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</si>
  <si>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</si>
  <si>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</si>
  <si>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</si>
  <si>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</si>
  <si>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</si>
  <si>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</si>
  <si>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</si>
  <si>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</si>
  <si>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</si>
  <si>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</si>
  <si>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</si>
  <si>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</si>
  <si>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</si>
  <si>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</si>
  <si>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</si>
  <si>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</si>
  <si>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</si>
  <si>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</si>
  <si>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</si>
  <si>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</si>
  <si>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</si>
  <si>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</si>
  <si>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</si>
  <si>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</si>
  <si>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</si>
  <si>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</si>
  <si>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</si>
  <si>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</si>
  <si>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</si>
  <si>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Fomento del Comercio</t>
  </si>
  <si>
    <t>Total Fomento del Comercio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</si>
  <si>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</si>
  <si>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</si>
  <si>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</si>
  <si>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</si>
  <si>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</si>
  <si>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</si>
  <si>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</si>
  <si>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</si>
  <si>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</si>
  <si>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</si>
  <si>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</si>
  <si>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</si>
  <si>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</si>
  <si>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Actuaciones en Materia de Consumo</t>
  </si>
  <si>
    <t>Total Actuaciones en Materia de Consumo</t>
  </si>
  <si>
    <t>Total 4315</t>
  </si>
  <si>
    <t>Total 11</t>
  </si>
  <si>
    <t>Suma de Gastos Autorizados</t>
  </si>
  <si>
    <t>Suma de Disposiciones ó Compromisos</t>
  </si>
  <si>
    <t>200</t>
  </si>
  <si>
    <t>624</t>
  </si>
  <si>
    <t>89-1521 Promoción y Gestión de la Vivienda</t>
  </si>
  <si>
    <t>59-4911 Sociedad de la Información</t>
  </si>
  <si>
    <t>81-9333 Patrimonio IFS Área 03</t>
  </si>
  <si>
    <t>86-9337 Patrominio IFS Área 09</t>
  </si>
  <si>
    <t>90-9339 Patrimonio IFS Área 05</t>
  </si>
  <si>
    <t>779</t>
  </si>
  <si>
    <t>74901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</si>
  <si>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</si>
  <si>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</si>
  <si>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</si>
  <si>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</si>
  <si>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</si>
  <si>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</si>
  <si>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</si>
  <si>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</si>
  <si>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</si>
  <si>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</si>
  <si>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</si>
  <si>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</si>
  <si>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</si>
  <si>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</si>
  <si>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</si>
  <si>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</si>
  <si>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</si>
  <si>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</si>
  <si>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</si>
  <si>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</si>
  <si>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Retribuciones básicas</t>
  </si>
  <si>
    <t>Retribuciones básicas.</t>
  </si>
  <si>
    <t>Retribuciones complementarias.</t>
  </si>
  <si>
    <t>Sueldos del Grupo C1.</t>
  </si>
  <si>
    <t>Trienios.</t>
  </si>
  <si>
    <t>Complemento de destino.</t>
  </si>
  <si>
    <t>Complemento específico.</t>
  </si>
  <si>
    <t>Otros complementos.</t>
  </si>
  <si>
    <t>Ordinario no inventariable.</t>
  </si>
  <si>
    <t>Prensa, revistas, libros y otras publicaciones.</t>
  </si>
  <si>
    <t>Transportes.</t>
  </si>
  <si>
    <t>Atenciones protocolarias y representativas.</t>
  </si>
  <si>
    <t>De los miembros de los órganos de gobierno.</t>
  </si>
  <si>
    <t>Del personal directivo.</t>
  </si>
  <si>
    <t>Dietas del personal no directivo</t>
  </si>
  <si>
    <t>Locomoción del personal no directivo.</t>
  </si>
  <si>
    <t>Otras transf. a Familias e Instituciones sin fines de lucro.</t>
  </si>
  <si>
    <t>Sueldos del Grupo A1.</t>
  </si>
  <si>
    <t>Sueldos del Grupo A2.</t>
  </si>
  <si>
    <t>Sueldos del Grupo C2.</t>
  </si>
  <si>
    <t>Arrendamientos de maquinaria, instalaciones y utillaje.</t>
  </si>
  <si>
    <t>Reparación de maquinaria, instalaciones técnicas y utillaje.</t>
  </si>
  <si>
    <t>Jurídicos, contenciosos.</t>
  </si>
  <si>
    <t>Otros trabajos realizados por otras empresas y profes.</t>
  </si>
  <si>
    <t>Sueldos del Grupo E.</t>
  </si>
  <si>
    <t>Horas extraordinarias</t>
  </si>
  <si>
    <t>Otras remuneraciones.</t>
  </si>
  <si>
    <t>Gratificaciones.</t>
  </si>
  <si>
    <t>Reparación de elementos de transporte.</t>
  </si>
  <si>
    <t>Mobiliario.</t>
  </si>
  <si>
    <t>Combustibles y carburantes.</t>
  </si>
  <si>
    <t>Vestuario.</t>
  </si>
  <si>
    <t>Productos de limpieza y aseo.</t>
  </si>
  <si>
    <t>Otros suministros.</t>
  </si>
  <si>
    <t>Publicidad y propaganda.</t>
  </si>
  <si>
    <t>Reuniones, conferencias y cursos.</t>
  </si>
  <si>
    <t>Otros gastos diversos</t>
  </si>
  <si>
    <t>Energía eléctrica.</t>
  </si>
  <si>
    <t>Maquinaria, instalaciones técnicas y utillaje.</t>
  </si>
  <si>
    <t>Laboral temporal.</t>
  </si>
  <si>
    <t>Estudios y trabajos técnicos.</t>
  </si>
  <si>
    <t>Otras indemnizaciones.</t>
  </si>
  <si>
    <t>A Mancomunidades.</t>
  </si>
  <si>
    <t>A otras Entidades que agrupen municipios.</t>
  </si>
  <si>
    <t>Arrendamientos de terrenos y bienes naturales.</t>
  </si>
  <si>
    <t>Arrendamientos de edificios y otras construcciones.</t>
  </si>
  <si>
    <t>Primas de seguros.</t>
  </si>
  <si>
    <t>Intereses de demora.</t>
  </si>
  <si>
    <t>Transferencia corriente a VIVA</t>
  </si>
  <si>
    <t>Gastos en inversiones de carácter inmaterial.</t>
  </si>
  <si>
    <t>Transf de capital a VIVA</t>
  </si>
  <si>
    <t>Préstamo participativo a Sociedad Valladolid Alta Velocidad</t>
  </si>
  <si>
    <t>Anuncios por cuenta de particulares</t>
  </si>
  <si>
    <t>Equipos para procesos de información.</t>
  </si>
  <si>
    <t>Inversiones en terrenos.</t>
  </si>
  <si>
    <t>Otras invers nuevas en infraest y bienes dest al uso gral</t>
  </si>
  <si>
    <t>Otras inver de reposic en infraest y bienes dest al uso gral</t>
  </si>
  <si>
    <t>Edificios y otras construcciones.</t>
  </si>
  <si>
    <t>Elementos de transporte.</t>
  </si>
  <si>
    <t>Obras por cuenta de particulares</t>
  </si>
  <si>
    <t>Anticipo sistema de compensación Ariza</t>
  </si>
  <si>
    <t>Arrendamientos de material de transporte.</t>
  </si>
  <si>
    <t>Reparación de edificios y otras construcciones.</t>
  </si>
  <si>
    <t>Gas.</t>
  </si>
  <si>
    <t>Limpieza y aseo.</t>
  </si>
  <si>
    <t>Transf. corriente a la F.M. Deportes</t>
  </si>
  <si>
    <t>Transferencias a Sociedades Anónimas Deportivas</t>
  </si>
  <si>
    <t>Aportación capital F.M. Deportes</t>
  </si>
  <si>
    <t>Aportación capital FMD (presupuestos participativos)</t>
  </si>
  <si>
    <t>Gastos en aplicaciones informáticas.</t>
  </si>
  <si>
    <t>Servicios de Telecomunicaciones.</t>
  </si>
  <si>
    <t>Actividades culturales y deportivas</t>
  </si>
  <si>
    <t>Seguridad.</t>
  </si>
  <si>
    <t>Premios, becas, etc.</t>
  </si>
  <si>
    <t>Intereses.</t>
  </si>
  <si>
    <t>Amort de prést a l/p de entes de fuera del sector público.</t>
  </si>
  <si>
    <t>Material informático no inventariable.</t>
  </si>
  <si>
    <t>Productos farmacéuticos y material sanitario.</t>
  </si>
  <si>
    <t>Otro personal.</t>
  </si>
  <si>
    <t>Productividad.</t>
  </si>
  <si>
    <t>Seguridad Social.</t>
  </si>
  <si>
    <t>Pensiones a cargo de la Entidad local.</t>
  </si>
  <si>
    <t>Formación y perfeccionamiento del personal.</t>
  </si>
  <si>
    <t>Acción social.</t>
  </si>
  <si>
    <t>Seguros.</t>
  </si>
  <si>
    <t>Oposiciones y pruebas selectivas</t>
  </si>
  <si>
    <t>Anticipos al personal</t>
  </si>
  <si>
    <t>Prestamos al personal</t>
  </si>
  <si>
    <t>Arrendamientos de equipos para procesos de información.</t>
  </si>
  <si>
    <t>Procesos electorales.</t>
  </si>
  <si>
    <t>Fondo de Contingencia</t>
  </si>
  <si>
    <t>Tributos.</t>
  </si>
  <si>
    <t>Daños en bienes asegurados</t>
  </si>
  <si>
    <t>Subvenciones para fomento del empleo.</t>
  </si>
  <si>
    <t>Otras subvenciones a Empresas privadas.</t>
  </si>
  <si>
    <t>Transf. a fundaciones, instituciones y otras entidades</t>
  </si>
  <si>
    <t>A empresas privadas.</t>
  </si>
  <si>
    <t>Préstamo participativo a la Asoc. Industr. Mercado del Val</t>
  </si>
  <si>
    <t>A Consorcios.</t>
  </si>
  <si>
    <t>Postales.</t>
  </si>
  <si>
    <t>Publicación en Diarios Oficiales</t>
  </si>
  <si>
    <t>Subvenciones a asociaciones y atenciones benéficas</t>
  </si>
  <si>
    <t>Agua.</t>
  </si>
  <si>
    <t>Plan Infancia</t>
  </si>
  <si>
    <t>Plan Conciliación y Corresponsabilidad</t>
  </si>
  <si>
    <t>Otras inv nuevas asoc al funcionam operativo de los serv</t>
  </si>
  <si>
    <t>Manutención de animales.</t>
  </si>
  <si>
    <t>Sumin. de material electrónico, eléctrico y de telecomunic.</t>
  </si>
  <si>
    <t>Infraestructuras y bienes naturales.</t>
  </si>
  <si>
    <t>Aportación corriente a AUVASA</t>
  </si>
  <si>
    <t>Aportación de capital a AUVASA</t>
  </si>
  <si>
    <t>Anticipos a entidades del sector público municipal</t>
  </si>
  <si>
    <t>Transf. corriente a la F.M. Cultura</t>
  </si>
  <si>
    <t>Aportación capital a F.M. Cultura</t>
  </si>
  <si>
    <t>Aportación corriente a la sociedad mixta de Turismo</t>
  </si>
  <si>
    <t>Aportación de capital a la sociedad mixta de Turismo</t>
  </si>
  <si>
    <t>Atenc. beneficas ayuda a familias</t>
  </si>
  <si>
    <t>Atenc. benéficas: pensiones para transeuntes/indomiciliados</t>
  </si>
  <si>
    <t>Plan Solidaridad</t>
  </si>
  <si>
    <t>Plan Municipal Drogas</t>
  </si>
  <si>
    <t>Plan Municipal de Convivencia</t>
  </si>
  <si>
    <t>Plan de Accesibilidad</t>
  </si>
  <si>
    <t>Plan Municipal de Ciudad Amigable con los Mayores</t>
  </si>
  <si>
    <t>Al exterior.</t>
  </si>
  <si>
    <t>Retrib. de funcionarios en prácticas.</t>
  </si>
  <si>
    <t>Otro inmovilizado material.</t>
  </si>
  <si>
    <t>AYUNTAMIENTO DE VALLADOLID  -  ESTADO DE EJECUCIÓN PRESUPUESTO DE GASTOS -  28 DE FEBRERO DE 2021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</si>
  <si>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</si>
  <si>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</si>
  <si>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</si>
  <si>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</si>
  <si>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</si>
  <si>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</si>
  <si>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</si>
  <si>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</si>
  <si>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</si>
  <si>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</si>
  <si>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</si>
  <si>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</si>
  <si>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</si>
  <si>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</si>
  <si>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</si>
  <si>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</si>
  <si>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</si>
  <si>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</si>
  <si>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</si>
  <si>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</si>
  <si>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</si>
  <si>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</si>
  <si>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</si>
  <si>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</si>
  <si>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</si>
  <si>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</si>
  <si>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</si>
  <si>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</si>
  <si>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</si>
  <si>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</si>
  <si>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</si>
  <si>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</si>
  <si>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</si>
  <si>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</si>
  <si>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77301</t>
  </si>
  <si>
    <t>Subvención a la SAD Futbol Valladolid</t>
  </si>
  <si>
    <t>48921</t>
  </si>
  <si>
    <t>Transf. Federación Asociaciones de Vecinos Antonio Machado</t>
  </si>
  <si>
    <t>48922</t>
  </si>
  <si>
    <t>Transf. Asociación Pajarillos Educa</t>
  </si>
  <si>
    <t>16104</t>
  </si>
  <si>
    <t>Indemnización al personal lab. por jubilaciones anticipadas.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</si>
  <si>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</si>
  <si>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</si>
  <si>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</si>
  <si>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</si>
  <si>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</si>
  <si>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</si>
  <si>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</si>
  <si>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</si>
  <si>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</si>
  <si>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</si>
  <si>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</si>
  <si>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</si>
  <si>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</si>
  <si>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</si>
  <si>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</si>
  <si>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Subvenciones a empresas privadas.</t>
  </si>
  <si>
    <t>Plan de Juventud</t>
  </si>
  <si>
    <t>48926</t>
  </si>
  <si>
    <t>Transf. Consejo Local de la Juventud.- Actividad ordinaria</t>
  </si>
  <si>
    <t>48927</t>
  </si>
  <si>
    <t>Transf. Convenio con Fundación Splora</t>
  </si>
  <si>
    <t>48991</t>
  </si>
  <si>
    <t>Transf. Fundación Juan Soñador</t>
  </si>
  <si>
    <t>Plan contra la violencia de género e igualdad de oportunidad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</si>
  <si>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</si>
  <si>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</si>
  <si>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</si>
  <si>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</si>
  <si>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</si>
  <si>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</si>
  <si>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</si>
  <si>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</si>
  <si>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</si>
  <si>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</si>
  <si>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</si>
  <si>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</si>
  <si>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</si>
  <si>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</si>
  <si>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</si>
  <si>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</si>
  <si>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</si>
  <si>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</si>
  <si>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</si>
  <si>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</si>
  <si>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</si>
  <si>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</si>
  <si>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</si>
  <si>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</si>
  <si>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</si>
  <si>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</si>
  <si>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</si>
  <si>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</si>
  <si>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</si>
  <si>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</si>
  <si>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</si>
  <si>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</si>
  <si>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</si>
  <si>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</si>
  <si>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</si>
  <si>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</si>
  <si>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</si>
  <si>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</si>
  <si>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</si>
  <si>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</si>
  <si>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723</t>
  </si>
  <si>
    <t>A soci merc estat, entid públ empr y otros organ públicos</t>
  </si>
  <si>
    <t>47901</t>
  </si>
  <si>
    <t>Subvención a Frasas con Nata C.B (faro urbano)</t>
  </si>
  <si>
    <t>47902</t>
  </si>
  <si>
    <t>Subvención a Fresas con Nata C.B. (murales urbanos)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</si>
  <si>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</si>
  <si>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</si>
  <si>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</si>
  <si>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</si>
  <si>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</si>
  <si>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</si>
  <si>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</si>
  <si>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</si>
  <si>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</si>
  <si>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</si>
  <si>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</si>
  <si>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</si>
  <si>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</si>
  <si>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</si>
  <si>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</si>
  <si>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</si>
  <si>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</si>
  <si>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</si>
  <si>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</si>
  <si>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</si>
  <si>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</si>
  <si>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</si>
  <si>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48954</t>
  </si>
  <si>
    <t>Transf. Asociación de productoras de cine publicitario</t>
  </si>
  <si>
    <t>48955</t>
  </si>
  <si>
    <t>Transf. UVA: máster universitario</t>
  </si>
  <si>
    <t>Transf. Fundación Segundo y Santiago Montes</t>
  </si>
  <si>
    <t>78901</t>
  </si>
  <si>
    <t>Transf. Círculo de Recreo de Valladolid</t>
  </si>
  <si>
    <t>48956</t>
  </si>
  <si>
    <t>Transf. AVADECO: iluminación navideña</t>
  </si>
  <si>
    <t>48957</t>
  </si>
  <si>
    <t>Transf. FECOSVA: iluminación navideña</t>
  </si>
  <si>
    <t>48958</t>
  </si>
  <si>
    <t>Transf. Fundación INTRAS</t>
  </si>
  <si>
    <t>48959</t>
  </si>
  <si>
    <t>Transf. ALESTE: proyecto infanto-juvenil</t>
  </si>
  <si>
    <t>48960</t>
  </si>
  <si>
    <t>Transf. CÁRITAS: proyecto infanto-juvenil</t>
  </si>
  <si>
    <t>48962</t>
  </si>
  <si>
    <t>Transf. A.V. Unión Esgueva</t>
  </si>
  <si>
    <t>48963</t>
  </si>
  <si>
    <t>Transf. A CyL de Ayuda al Drogadicto (ACLAD)</t>
  </si>
  <si>
    <t>48964</t>
  </si>
  <si>
    <t>Transf. Fundación Aldaba: Proyecto Hombre</t>
  </si>
  <si>
    <t>48965</t>
  </si>
  <si>
    <t>Transf. As. Alcohólicos Rehabilitados Va (ARVA)</t>
  </si>
  <si>
    <t>48966</t>
  </si>
  <si>
    <t>Transf. As. Va. Alcohólicos Rehabilitados (AVAR)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</si>
  <si>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</si>
  <si>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</si>
  <si>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</si>
  <si>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</si>
  <si>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</si>
  <si>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</si>
  <si>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</si>
  <si>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</si>
  <si>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</si>
  <si>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</si>
  <si>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</si>
  <si>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</si>
  <si>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</si>
  <si>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</si>
  <si>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</si>
  <si>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</si>
  <si>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</si>
  <si>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</si>
  <si>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</si>
  <si>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</si>
  <si>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</si>
  <si>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</si>
  <si>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</si>
  <si>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</si>
  <si>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</si>
  <si>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</si>
  <si>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49001</t>
  </si>
  <si>
    <t>Transf. Instituto Coop. Internacional y Desarrollo Mpal</t>
  </si>
  <si>
    <t>49002</t>
  </si>
  <si>
    <t>Transf. Fundación MUSOL</t>
  </si>
  <si>
    <t>49099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</si>
  <si>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</si>
  <si>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</si>
  <si>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</si>
  <si>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</si>
  <si>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</si>
  <si>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</si>
  <si>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</si>
  <si>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</si>
  <si>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</si>
  <si>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</si>
  <si>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</si>
  <si>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</si>
  <si>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</si>
  <si>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</si>
  <si>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</si>
  <si>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</si>
  <si>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</si>
  <si>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48989</t>
  </si>
  <si>
    <t>Transf. Colegio Oficial de Veterinarios de Vallladolid</t>
  </si>
  <si>
    <t>48990</t>
  </si>
  <si>
    <t>Transf. Hermandad de Donantes de Sangre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</si>
</sst>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5" fillId="0" borderId="0"/>
    <xf numFmtId="0" fontId="7" fillId="2" borderId="0" applyNumberFormat="0" applyBorder="0" applyAlignment="0" applyProtection="0"/>
    <xf numFmtId="0" fontId="6" fillId="0" borderId="1" applyNumberFormat="0" applyFill="0" applyAlignment="0" applyProtection="0"/>
    <xf numFmtId="0" fontId="3" fillId="0" borderId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0" fontId="4" fillId="0" borderId="0" xfId="0" applyNumberFormat="1" applyFont="1" applyFill="1" applyBorder="1" applyAlignment="1" applyProtection="1"/>
    <xf numFmtId="49" fontId="3" fillId="0" borderId="0" xfId="4" applyNumberFormat="1"/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2" fillId="0" borderId="0" xfId="4" applyFont="1"/>
    <xf numFmtId="49" fontId="2" fillId="0" borderId="0" xfId="4" applyNumberFormat="1" applyFont="1" applyFill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NumberFormat="1" applyFont="1" applyFill="1" applyBorder="1" applyAlignment="1" applyProtection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/>
    </xf>
    <xf numFmtId="1" fontId="12" fillId="0" borderId="0" xfId="5" applyNumberFormat="1" applyFont="1"/>
    <xf numFmtId="49" fontId="12" fillId="0" borderId="0" xfId="5" applyNumberFormat="1" applyFont="1"/>
    <xf numFmtId="4" fontId="12" fillId="0" borderId="0" xfId="5" applyNumberFormat="1" applyFont="1"/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febrero 2021" xfId="5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257.383081134256" createdVersion="6" refreshedVersion="6" minRefreshableVersion="3" recordCount="1415">
  <cacheSource type="worksheet">
    <worksheetSource ref="A1:N1416" sheet="Ejecución febrero 2021"/>
  </cacheSource>
  <cacheFields count="15">
    <cacheField name="Org." numFmtId="1">
      <sharedItems count="11">
        <s v="01"/>
        <s v="02"/>
        <s v="03"/>
        <s v="04"/>
        <s v="05"/>
        <s v="06"/>
        <s v="07"/>
        <s v="08"/>
        <s v="09"/>
        <s v="10"/>
        <s v="11"/>
      </sharedItems>
    </cacheField>
    <cacheField name="Prog." numFmtId="1">
      <sharedItems count="60">
        <s v="9121"/>
        <s v="9201"/>
        <s v="9203"/>
        <s v="9205"/>
        <s v="9206"/>
        <s v="9207"/>
        <s v="9312"/>
        <s v="1501"/>
        <s v="151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31"/>
        <s v="9341"/>
        <s v="4301"/>
        <s v="4314"/>
        <s v="4315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</sharedItems>
    </cacheField>
    <cacheField name="Denominación" numFmtId="0">
      <sharedItems count="60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Gestión del Patromonio"/>
        <s v="Tesorería y Recaudación"/>
        <s v="Dirección del Área de Innovación"/>
        <s v="Fomento del Comercio"/>
        <s v="Actuaciones en Materia de Consumo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Servicio de Limpieza"/>
        <s v="Limpieza Viaria"/>
        <s v="Protección de la Salubridad Pública"/>
      </sharedItems>
    </cacheField>
    <cacheField name="Cap" numFmtId="0">
      <sharedItems count="9">
        <s v="1"/>
        <s v="2"/>
        <s v="4"/>
        <s v="6"/>
        <s v="3"/>
        <s v="7"/>
        <s v="8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1940835"/>
    </cacheField>
    <cacheField name="Modificaciones" numFmtId="4">
      <sharedItems containsSemiMixedTypes="0" containsString="0" containsNumber="1" containsInteger="1" minValue="0" maxValue="0"/>
    </cacheField>
    <cacheField name="Créditos Totales" numFmtId="4">
      <sharedItems containsSemiMixedTypes="0" containsString="0" containsNumber="1" containsInteger="1" minValue="0" maxValue="21940835"/>
    </cacheField>
    <cacheField name="Gastos Autorizados" numFmtId="4">
      <sharedItems containsSemiMixedTypes="0" containsString="0" containsNumber="1" minValue="0" maxValue="15520900"/>
    </cacheField>
    <cacheField name="Disposiciones ó Compromisos" numFmtId="4">
      <sharedItems containsSemiMixedTypes="0" containsString="0" containsNumber="1" minValue="0" maxValue="15520900"/>
    </cacheField>
    <cacheField name="Obligaciones Reconocidas" numFmtId="4">
      <sharedItems containsSemiMixedTypes="0" containsString="0" containsNumber="1" minValue="0" maxValue="3798204.32"/>
    </cacheField>
    <cacheField name="Pagos Realizados" numFmtId="4">
      <sharedItems containsSemiMixedTypes="0" containsString="0" containsNumber="1" minValue="0" maxValue="1993881.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15">
  <r>
    <x v="0"/>
    <x v="0"/>
    <x v="0"/>
    <x v="0"/>
    <s v="10"/>
    <s v="10000"/>
    <s v="Retribuciones básicas"/>
    <n v="1527903"/>
    <n v="0"/>
    <n v="1527903"/>
    <n v="1400037"/>
    <n v="1400037"/>
    <n v="211313.95"/>
    <n v="211313.95"/>
  </r>
  <r>
    <x v="0"/>
    <x v="0"/>
    <x v="0"/>
    <x v="0"/>
    <s v="11"/>
    <s v="11000"/>
    <s v="Retribuciones básicas."/>
    <n v="771543"/>
    <n v="0"/>
    <n v="771543"/>
    <n v="698693"/>
    <n v="698693"/>
    <n v="105711.66"/>
    <n v="105711.66"/>
  </r>
  <r>
    <x v="0"/>
    <x v="0"/>
    <x v="0"/>
    <x v="0"/>
    <s v="11"/>
    <s v="11001"/>
    <s v="Retribuciones complementarias."/>
    <n v="2046"/>
    <n v="0"/>
    <n v="2046"/>
    <n v="52029"/>
    <n v="52029"/>
    <n v="6157.44"/>
    <n v="6157.44"/>
  </r>
  <r>
    <x v="0"/>
    <x v="0"/>
    <x v="0"/>
    <x v="0"/>
    <s v="12"/>
    <s v="12003"/>
    <s v="Sueldos del Grupo C1."/>
    <n v="21648"/>
    <n v="0"/>
    <n v="21648"/>
    <n v="21454"/>
    <n v="21454"/>
    <n v="3153.68"/>
    <n v="3153.68"/>
  </r>
  <r>
    <x v="0"/>
    <x v="0"/>
    <x v="0"/>
    <x v="0"/>
    <s v="12"/>
    <s v="12006"/>
    <s v="Trienios."/>
    <n v="6732"/>
    <n v="0"/>
    <n v="6732"/>
    <n v="6277"/>
    <n v="6277"/>
    <n v="980.9"/>
    <n v="980.9"/>
  </r>
  <r>
    <x v="0"/>
    <x v="0"/>
    <x v="0"/>
    <x v="0"/>
    <s v="12"/>
    <s v="12100"/>
    <s v="Complemento de destino."/>
    <n v="13481"/>
    <n v="0"/>
    <n v="13481"/>
    <n v="13361"/>
    <n v="13361"/>
    <n v="1925.92"/>
    <n v="1925.92"/>
  </r>
  <r>
    <x v="0"/>
    <x v="0"/>
    <x v="0"/>
    <x v="0"/>
    <s v="12"/>
    <s v="12101"/>
    <s v="Complemento específico."/>
    <n v="29604"/>
    <n v="0"/>
    <n v="29604"/>
    <n v="29340"/>
    <n v="29340"/>
    <n v="4229.2"/>
    <n v="4229.2"/>
  </r>
  <r>
    <x v="0"/>
    <x v="0"/>
    <x v="0"/>
    <x v="0"/>
    <s v="12"/>
    <s v="12103"/>
    <s v="Otros complementos."/>
    <n v="3162"/>
    <n v="0"/>
    <n v="3162"/>
    <n v="2951"/>
    <n v="2951"/>
    <n v="432.48"/>
    <n v="432.48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14500"/>
    <n v="0"/>
    <n v="114500"/>
    <n v="0"/>
    <n v="0"/>
    <n v="0"/>
    <n v="0"/>
  </r>
  <r>
    <x v="0"/>
    <x v="0"/>
    <x v="0"/>
    <x v="1"/>
    <s v="23"/>
    <s v="23000"/>
    <s v="De los miembros de los órganos de gobierno."/>
    <n v="13000"/>
    <n v="0"/>
    <n v="13000"/>
    <n v="0"/>
    <n v="0"/>
    <n v="0"/>
    <n v="0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0"/>
    <n v="0"/>
    <n v="0"/>
    <n v="0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14527.46"/>
    <n v="14527.46"/>
  </r>
  <r>
    <x v="0"/>
    <x v="1"/>
    <x v="1"/>
    <x v="0"/>
    <s v="12"/>
    <s v="12000"/>
    <s v="Sueldos del Grupo A1."/>
    <n v="241072"/>
    <n v="0"/>
    <n v="241072"/>
    <n v="208928"/>
    <n v="208928"/>
    <n v="29425.11"/>
    <n v="29425.11"/>
  </r>
  <r>
    <x v="0"/>
    <x v="1"/>
    <x v="1"/>
    <x v="0"/>
    <s v="12"/>
    <s v="12001"/>
    <s v="Sueldos del Grupo A2."/>
    <n v="14132"/>
    <n v="0"/>
    <n v="14132"/>
    <n v="0"/>
    <n v="0"/>
    <n v="0"/>
    <n v="0"/>
  </r>
  <r>
    <x v="0"/>
    <x v="1"/>
    <x v="1"/>
    <x v="0"/>
    <s v="12"/>
    <s v="12003"/>
    <s v="Sueldos del Grupo C1."/>
    <n v="97415"/>
    <n v="0"/>
    <n v="97415"/>
    <n v="97415"/>
    <n v="97415"/>
    <n v="13271.74"/>
    <n v="13271.74"/>
  </r>
  <r>
    <x v="0"/>
    <x v="1"/>
    <x v="1"/>
    <x v="0"/>
    <s v="12"/>
    <s v="12004"/>
    <s v="Sueldos del Grupo C2."/>
    <n v="18349"/>
    <n v="0"/>
    <n v="18349"/>
    <n v="18185"/>
    <n v="18185"/>
    <n v="2624.72"/>
    <n v="2624.72"/>
  </r>
  <r>
    <x v="0"/>
    <x v="1"/>
    <x v="1"/>
    <x v="0"/>
    <s v="12"/>
    <s v="12006"/>
    <s v="Trienios."/>
    <n v="106353"/>
    <n v="0"/>
    <n v="106353"/>
    <n v="99854"/>
    <n v="99854"/>
    <n v="15043.37"/>
    <n v="15043.37"/>
  </r>
  <r>
    <x v="0"/>
    <x v="1"/>
    <x v="1"/>
    <x v="0"/>
    <s v="12"/>
    <s v="12100"/>
    <s v="Complemento de destino."/>
    <n v="261082"/>
    <n v="0"/>
    <n v="261082"/>
    <n v="233764"/>
    <n v="233764"/>
    <n v="31711.96"/>
    <n v="31711.96"/>
  </r>
  <r>
    <x v="0"/>
    <x v="1"/>
    <x v="1"/>
    <x v="0"/>
    <s v="12"/>
    <s v="12101"/>
    <s v="Complemento específico."/>
    <n v="671213"/>
    <n v="0"/>
    <n v="671213"/>
    <n v="602942"/>
    <n v="602942"/>
    <n v="92358.56"/>
    <n v="92358.56"/>
  </r>
  <r>
    <x v="0"/>
    <x v="1"/>
    <x v="1"/>
    <x v="0"/>
    <s v="12"/>
    <s v="12103"/>
    <s v="Otros complementos."/>
    <n v="52822"/>
    <n v="0"/>
    <n v="52822"/>
    <n v="50366"/>
    <n v="50366"/>
    <n v="6681.63"/>
    <n v="6681.63"/>
  </r>
  <r>
    <x v="0"/>
    <x v="1"/>
    <x v="1"/>
    <x v="1"/>
    <s v="20"/>
    <s v="203"/>
    <s v="Arrendamientos de maquinaria, instalaciones y utillaje."/>
    <n v="2565"/>
    <n v="0"/>
    <n v="2565"/>
    <n v="2527.36"/>
    <n v="2527.36"/>
    <n v="84.36"/>
    <n v="84.36"/>
  </r>
  <r>
    <x v="0"/>
    <x v="1"/>
    <x v="1"/>
    <x v="1"/>
    <s v="21"/>
    <s v="213"/>
    <s v="Reparación de maquinaria, instalaciones técnicas y utillaje."/>
    <n v="3000"/>
    <n v="0"/>
    <n v="3000"/>
    <n v="2953.92"/>
    <n v="2953.92"/>
    <n v="253.92"/>
    <n v="253.92"/>
  </r>
  <r>
    <x v="0"/>
    <x v="1"/>
    <x v="1"/>
    <x v="1"/>
    <s v="22"/>
    <s v="22604"/>
    <s v="Jurídicos, contenciosos."/>
    <n v="252000"/>
    <n v="0"/>
    <n v="252000"/>
    <n v="8266.86"/>
    <n v="8266.86"/>
    <n v="8266.86"/>
    <n v="5580.8"/>
  </r>
  <r>
    <x v="0"/>
    <x v="1"/>
    <x v="1"/>
    <x v="1"/>
    <s v="22"/>
    <s v="22799"/>
    <s v="Otros trabajos realizados por otras empresas y profes."/>
    <n v="78000"/>
    <n v="0"/>
    <n v="78000"/>
    <n v="47365.120000000003"/>
    <n v="47365.120000000003"/>
    <n v="3947.09"/>
    <n v="3947.09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2472"/>
    <n v="0"/>
    <n v="32472"/>
    <n v="21647"/>
    <n v="21647"/>
    <n v="3153.68"/>
    <n v="3153.68"/>
  </r>
  <r>
    <x v="0"/>
    <x v="2"/>
    <x v="2"/>
    <x v="0"/>
    <s v="12"/>
    <s v="12004"/>
    <s v="Sueldos del Grupo C2."/>
    <n v="64222"/>
    <n v="0"/>
    <n v="64222"/>
    <n v="55047"/>
    <n v="55047"/>
    <n v="6408.69"/>
    <n v="6408.69"/>
  </r>
  <r>
    <x v="0"/>
    <x v="2"/>
    <x v="2"/>
    <x v="0"/>
    <s v="12"/>
    <s v="12005"/>
    <s v="Sueldos del Grupo E."/>
    <n v="33632"/>
    <n v="0"/>
    <n v="33632"/>
    <n v="8408"/>
    <n v="8408"/>
    <n v="1201.1600000000001"/>
    <n v="1201.1600000000001"/>
  </r>
  <r>
    <x v="0"/>
    <x v="2"/>
    <x v="2"/>
    <x v="0"/>
    <s v="12"/>
    <s v="12006"/>
    <s v="Trienios."/>
    <n v="25177"/>
    <n v="0"/>
    <n v="25177"/>
    <n v="24275"/>
    <n v="24275"/>
    <n v="3407.97"/>
    <n v="3407.97"/>
  </r>
  <r>
    <x v="0"/>
    <x v="2"/>
    <x v="2"/>
    <x v="0"/>
    <s v="12"/>
    <s v="12100"/>
    <s v="Complemento de destino."/>
    <n v="67528"/>
    <n v="0"/>
    <n v="67528"/>
    <n v="44838"/>
    <n v="44838"/>
    <n v="5659.46"/>
    <n v="5659.46"/>
  </r>
  <r>
    <x v="0"/>
    <x v="2"/>
    <x v="2"/>
    <x v="0"/>
    <s v="12"/>
    <s v="12101"/>
    <s v="Complemento específico."/>
    <n v="178973"/>
    <n v="0"/>
    <n v="178973"/>
    <n v="125320"/>
    <n v="125320"/>
    <n v="20568.650000000001"/>
    <n v="20568.650000000001"/>
  </r>
  <r>
    <x v="0"/>
    <x v="2"/>
    <x v="2"/>
    <x v="0"/>
    <s v="12"/>
    <s v="12103"/>
    <s v="Otros complementos."/>
    <n v="22810"/>
    <n v="0"/>
    <n v="22810"/>
    <n v="22809"/>
    <n v="22809"/>
    <n v="2993.38"/>
    <n v="2993.38"/>
  </r>
  <r>
    <x v="0"/>
    <x v="2"/>
    <x v="2"/>
    <x v="0"/>
    <s v="13"/>
    <s v="13000"/>
    <s v="Retribuciones básicas."/>
    <n v="267888"/>
    <n v="0"/>
    <n v="267888"/>
    <n v="252124"/>
    <n v="252124"/>
    <n v="36027.4"/>
    <n v="36027.4"/>
  </r>
  <r>
    <x v="0"/>
    <x v="2"/>
    <x v="2"/>
    <x v="0"/>
    <s v="13"/>
    <s v="13001"/>
    <s v="Horas extraordinarias"/>
    <n v="15000"/>
    <n v="0"/>
    <n v="15000"/>
    <n v="0"/>
    <n v="0"/>
    <n v="0"/>
    <n v="0"/>
  </r>
  <r>
    <x v="0"/>
    <x v="2"/>
    <x v="2"/>
    <x v="0"/>
    <s v="13"/>
    <s v="13002"/>
    <s v="Otras remuneraciones."/>
    <n v="219237"/>
    <n v="0"/>
    <n v="219237"/>
    <n v="217282"/>
    <n v="217282"/>
    <n v="32152.17"/>
    <n v="32152.17"/>
  </r>
  <r>
    <x v="0"/>
    <x v="2"/>
    <x v="2"/>
    <x v="0"/>
    <s v="15"/>
    <s v="151"/>
    <s v="Gratificaciones."/>
    <n v="15000"/>
    <n v="0"/>
    <n v="15000"/>
    <n v="0"/>
    <n v="0"/>
    <n v="0"/>
    <n v="0"/>
  </r>
  <r>
    <x v="0"/>
    <x v="2"/>
    <x v="2"/>
    <x v="1"/>
    <s v="20"/>
    <s v="203"/>
    <s v="Arrendamientos de maquinaria, instalaciones y utillaje."/>
    <n v="6500"/>
    <n v="0"/>
    <n v="6500"/>
    <n v="989.24"/>
    <n v="989.24"/>
    <n v="197.84"/>
    <n v="197.84"/>
  </r>
  <r>
    <x v="0"/>
    <x v="2"/>
    <x v="2"/>
    <x v="1"/>
    <s v="21"/>
    <s v="213"/>
    <s v="Reparación de maquinaria, instalaciones técnicas y utillaje."/>
    <n v="15500"/>
    <n v="0"/>
    <n v="15500"/>
    <n v="8831.64"/>
    <n v="8831.64"/>
    <n v="67.47"/>
    <n v="67.47"/>
  </r>
  <r>
    <x v="0"/>
    <x v="2"/>
    <x v="2"/>
    <x v="1"/>
    <s v="21"/>
    <s v="214"/>
    <s v="Reparación de elementos de transporte."/>
    <n v="7500"/>
    <n v="0"/>
    <n v="7500"/>
    <n v="0"/>
    <n v="0"/>
    <n v="0"/>
    <n v="0"/>
  </r>
  <r>
    <x v="0"/>
    <x v="2"/>
    <x v="2"/>
    <x v="1"/>
    <s v="22"/>
    <s v="22000"/>
    <s v="Ordinario no inventariable."/>
    <n v="135000"/>
    <n v="0"/>
    <n v="135000"/>
    <n v="24606.59"/>
    <n v="24606.59"/>
    <n v="11507.89"/>
    <n v="6980.53"/>
  </r>
  <r>
    <x v="0"/>
    <x v="2"/>
    <x v="2"/>
    <x v="1"/>
    <s v="22"/>
    <s v="22103"/>
    <s v="Combustibles y carburantes."/>
    <n v="9500"/>
    <n v="0"/>
    <n v="9500"/>
    <n v="4200"/>
    <n v="4200"/>
    <n v="301.39999999999998"/>
    <n v="301.39999999999998"/>
  </r>
  <r>
    <x v="0"/>
    <x v="2"/>
    <x v="2"/>
    <x v="1"/>
    <s v="22"/>
    <s v="22104"/>
    <s v="Vestuario."/>
    <n v="15450"/>
    <n v="0"/>
    <n v="15450"/>
    <n v="16665.599999999999"/>
    <n v="16665.599999999999"/>
    <n v="592.9"/>
    <n v="592.9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0"/>
    <n v="0"/>
    <n v="0"/>
    <n v="0"/>
  </r>
  <r>
    <x v="0"/>
    <x v="2"/>
    <x v="2"/>
    <x v="1"/>
    <s v="22"/>
    <s v="22799"/>
    <s v="Otros trabajos realizados por otras empresas y profes."/>
    <n v="4000"/>
    <n v="0"/>
    <n v="4000"/>
    <n v="0"/>
    <n v="0"/>
    <n v="0"/>
    <n v="0"/>
  </r>
  <r>
    <x v="0"/>
    <x v="2"/>
    <x v="2"/>
    <x v="1"/>
    <s v="23"/>
    <s v="23020"/>
    <s v="Dietas del personal no directivo"/>
    <n v="1300"/>
    <n v="0"/>
    <n v="1300"/>
    <n v="0"/>
    <n v="0"/>
    <n v="0"/>
    <n v="0"/>
  </r>
  <r>
    <x v="0"/>
    <x v="2"/>
    <x v="2"/>
    <x v="1"/>
    <s v="23"/>
    <s v="23120"/>
    <s v="Locomoción del personal no directivo."/>
    <n v="1300"/>
    <n v="0"/>
    <n v="1300"/>
    <n v="0"/>
    <n v="0"/>
    <n v="0"/>
    <n v="0"/>
  </r>
  <r>
    <x v="0"/>
    <x v="2"/>
    <x v="2"/>
    <x v="3"/>
    <s v="62"/>
    <s v="623"/>
    <s v="Maquinaria, instalaciones técnicas y utillaje."/>
    <n v="6000"/>
    <n v="0"/>
    <n v="6000"/>
    <n v="0"/>
    <n v="0"/>
    <n v="0"/>
    <n v="0"/>
  </r>
  <r>
    <x v="0"/>
    <x v="3"/>
    <x v="3"/>
    <x v="0"/>
    <s v="12"/>
    <s v="12005"/>
    <s v="Sueldos del Grupo E."/>
    <n v="8408"/>
    <n v="0"/>
    <n v="8408"/>
    <n v="8333"/>
    <n v="8333"/>
    <n v="1201.1600000000001"/>
    <n v="1201.1600000000001"/>
  </r>
  <r>
    <x v="0"/>
    <x v="3"/>
    <x v="3"/>
    <x v="0"/>
    <s v="12"/>
    <s v="12006"/>
    <s v="Trienios."/>
    <n v="3104"/>
    <n v="0"/>
    <n v="3104"/>
    <n v="2871"/>
    <n v="2871"/>
    <n v="443.4"/>
    <n v="443.4"/>
  </r>
  <r>
    <x v="0"/>
    <x v="3"/>
    <x v="3"/>
    <x v="0"/>
    <s v="12"/>
    <s v="12100"/>
    <s v="Complemento de destino."/>
    <n v="3987"/>
    <n v="0"/>
    <n v="3987"/>
    <n v="3952"/>
    <n v="3952"/>
    <n v="569.6"/>
    <n v="569.6"/>
  </r>
  <r>
    <x v="0"/>
    <x v="3"/>
    <x v="3"/>
    <x v="0"/>
    <s v="12"/>
    <s v="12101"/>
    <s v="Complemento específico."/>
    <n v="10407"/>
    <n v="0"/>
    <n v="10407"/>
    <n v="10315"/>
    <n v="10315"/>
    <n v="1486.78"/>
    <n v="1486.78"/>
  </r>
  <r>
    <x v="0"/>
    <x v="3"/>
    <x v="3"/>
    <x v="0"/>
    <s v="12"/>
    <s v="12103"/>
    <s v="Otros complementos."/>
    <n v="4967"/>
    <n v="0"/>
    <n v="4967"/>
    <n v="4594"/>
    <n v="4594"/>
    <n v="709.5"/>
    <n v="709.5"/>
  </r>
  <r>
    <x v="0"/>
    <x v="3"/>
    <x v="3"/>
    <x v="0"/>
    <s v="13"/>
    <s v="13000"/>
    <s v="Retribuciones básicas."/>
    <n v="65856"/>
    <n v="0"/>
    <n v="65856"/>
    <n v="44263"/>
    <n v="44263"/>
    <n v="6323.44"/>
    <n v="6323.44"/>
  </r>
  <r>
    <x v="0"/>
    <x v="3"/>
    <x v="3"/>
    <x v="0"/>
    <s v="13"/>
    <s v="13002"/>
    <s v="Otras remuneraciones."/>
    <n v="70978"/>
    <n v="0"/>
    <n v="70978"/>
    <n v="42966"/>
    <n v="42966"/>
    <n v="5653.08"/>
    <n v="5653.08"/>
  </r>
  <r>
    <x v="0"/>
    <x v="3"/>
    <x v="3"/>
    <x v="1"/>
    <s v="20"/>
    <s v="203"/>
    <s v="Arrendamientos de maquinaria, instalaciones y utillaje."/>
    <n v="4500"/>
    <n v="0"/>
    <n v="4500"/>
    <n v="4351.9399999999996"/>
    <n v="4351.9399999999996"/>
    <n v="725.32"/>
    <n v="725.32"/>
  </r>
  <r>
    <x v="0"/>
    <x v="3"/>
    <x v="3"/>
    <x v="1"/>
    <s v="21"/>
    <s v="213"/>
    <s v="Reparación de maquinaria, instalaciones técnicas y utillaje."/>
    <n v="7000"/>
    <n v="0"/>
    <n v="7000"/>
    <n v="1170.3"/>
    <n v="1170.3"/>
    <n v="0"/>
    <n v="0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582.96"/>
    <n v="531.11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68245"/>
    <n v="0"/>
    <n v="168245"/>
    <n v="31348.39"/>
    <n v="31348.39"/>
    <n v="315.54000000000002"/>
    <n v="0"/>
  </r>
  <r>
    <x v="0"/>
    <x v="3"/>
    <x v="3"/>
    <x v="1"/>
    <s v="22"/>
    <s v="22699"/>
    <s v="Otros gastos diversos"/>
    <n v="3500"/>
    <n v="0"/>
    <n v="3500"/>
    <n v="0"/>
    <n v="0"/>
    <n v="0"/>
    <n v="0"/>
  </r>
  <r>
    <x v="0"/>
    <x v="3"/>
    <x v="3"/>
    <x v="3"/>
    <s v="62"/>
    <s v="623"/>
    <s v="Maquinaria, instalaciones técnicas y utillaje."/>
    <n v="31600"/>
    <n v="0"/>
    <n v="31600"/>
    <n v="0"/>
    <n v="0"/>
    <n v="0"/>
    <n v="0"/>
  </r>
  <r>
    <x v="0"/>
    <x v="4"/>
    <x v="4"/>
    <x v="0"/>
    <s v="12"/>
    <s v="12000"/>
    <s v="Sueldos del Grupo A1."/>
    <n v="16071"/>
    <n v="0"/>
    <n v="16071"/>
    <n v="15928"/>
    <n v="15928"/>
    <n v="2428.7800000000002"/>
    <n v="2428.7800000000002"/>
  </r>
  <r>
    <x v="0"/>
    <x v="4"/>
    <x v="4"/>
    <x v="0"/>
    <s v="12"/>
    <s v="12001"/>
    <s v="Sueldos del Grupo A2."/>
    <n v="84794"/>
    <n v="0"/>
    <n v="84794"/>
    <n v="70031"/>
    <n v="70031"/>
    <n v="10500.6"/>
    <n v="10500.6"/>
  </r>
  <r>
    <x v="0"/>
    <x v="4"/>
    <x v="4"/>
    <x v="0"/>
    <s v="12"/>
    <s v="12004"/>
    <s v="Sueldos del Grupo C2."/>
    <n v="9175"/>
    <n v="0"/>
    <n v="9175"/>
    <n v="9093"/>
    <n v="9093"/>
    <n v="1312.36"/>
    <n v="1312.36"/>
  </r>
  <r>
    <x v="0"/>
    <x v="4"/>
    <x v="4"/>
    <x v="0"/>
    <s v="12"/>
    <s v="12006"/>
    <s v="Trienios."/>
    <n v="27589"/>
    <n v="0"/>
    <n v="27589"/>
    <n v="22695"/>
    <n v="22695"/>
    <n v="3263.76"/>
    <n v="3263.76"/>
  </r>
  <r>
    <x v="0"/>
    <x v="4"/>
    <x v="4"/>
    <x v="0"/>
    <s v="12"/>
    <s v="12100"/>
    <s v="Complemento de destino."/>
    <n v="58957"/>
    <n v="0"/>
    <n v="58957"/>
    <n v="51750"/>
    <n v="51750"/>
    <n v="7385.76"/>
    <n v="7385.76"/>
  </r>
  <r>
    <x v="0"/>
    <x v="4"/>
    <x v="4"/>
    <x v="0"/>
    <s v="12"/>
    <s v="12101"/>
    <s v="Complemento específico."/>
    <n v="139927"/>
    <n v="0"/>
    <n v="139927"/>
    <n v="122501"/>
    <n v="122501"/>
    <n v="24323"/>
    <n v="24323"/>
  </r>
  <r>
    <x v="0"/>
    <x v="4"/>
    <x v="4"/>
    <x v="0"/>
    <s v="12"/>
    <s v="12103"/>
    <s v="Otros complementos."/>
    <n v="10711"/>
    <n v="0"/>
    <n v="10711"/>
    <n v="10183"/>
    <n v="10183"/>
    <n v="1266.26"/>
    <n v="1266.26"/>
  </r>
  <r>
    <x v="0"/>
    <x v="4"/>
    <x v="4"/>
    <x v="0"/>
    <s v="13"/>
    <s v="13000"/>
    <s v="Retribuciones básicas."/>
    <n v="13661"/>
    <n v="0"/>
    <n v="13661"/>
    <n v="13539"/>
    <n v="13539"/>
    <n v="1140.75"/>
    <n v="1140.75"/>
  </r>
  <r>
    <x v="0"/>
    <x v="4"/>
    <x v="4"/>
    <x v="0"/>
    <s v="13"/>
    <s v="13002"/>
    <s v="Otras remuneraciones."/>
    <n v="14006"/>
    <n v="0"/>
    <n v="14006"/>
    <n v="13881"/>
    <n v="13881"/>
    <n v="2601.34"/>
    <n v="2601.34"/>
  </r>
  <r>
    <x v="0"/>
    <x v="4"/>
    <x v="4"/>
    <x v="0"/>
    <s v="13"/>
    <s v="131"/>
    <s v="Laboral temporal."/>
    <n v="35812"/>
    <n v="0"/>
    <n v="35812"/>
    <n v="35772.1"/>
    <n v="35772.1"/>
    <n v="3172.56"/>
    <n v="3172.56"/>
  </r>
  <r>
    <x v="0"/>
    <x v="4"/>
    <x v="4"/>
    <x v="1"/>
    <s v="20"/>
    <s v="203"/>
    <s v="Arrendamientos de maquinaria, instalaciones y utillaje."/>
    <n v="1600"/>
    <n v="0"/>
    <n v="1600"/>
    <n v="1530"/>
    <n v="1530"/>
    <n v="0"/>
    <n v="0"/>
  </r>
  <r>
    <x v="0"/>
    <x v="4"/>
    <x v="4"/>
    <x v="1"/>
    <s v="21"/>
    <s v="213"/>
    <s v="Reparación de maquinaria, instalaciones técnicas y utillaje."/>
    <n v="3500"/>
    <n v="0"/>
    <n v="3500"/>
    <n v="515"/>
    <n v="515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15431.38"/>
    <n v="6431.38"/>
    <n v="5804.6"/>
    <n v="5804.6"/>
  </r>
  <r>
    <x v="0"/>
    <x v="4"/>
    <x v="4"/>
    <x v="1"/>
    <s v="22"/>
    <s v="22199"/>
    <s v="Otros suministros."/>
    <n v="0"/>
    <n v="0"/>
    <n v="0"/>
    <n v="0"/>
    <n v="0"/>
    <n v="0"/>
    <n v="0"/>
  </r>
  <r>
    <x v="0"/>
    <x v="4"/>
    <x v="4"/>
    <x v="1"/>
    <s v="22"/>
    <s v="22602"/>
    <s v="Publicidad y propaganda."/>
    <n v="7500"/>
    <n v="0"/>
    <n v="7500"/>
    <n v="5179.2"/>
    <n v="5179.2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30850"/>
    <n v="30850"/>
    <n v="600"/>
    <n v="600"/>
  </r>
  <r>
    <x v="0"/>
    <x v="4"/>
    <x v="4"/>
    <x v="1"/>
    <s v="22"/>
    <s v="22799"/>
    <s v="Otros trabajos realizados por otras empresas y profes."/>
    <n v="55000"/>
    <n v="0"/>
    <n v="55000"/>
    <n v="0"/>
    <n v="0"/>
    <n v="0"/>
    <n v="0"/>
  </r>
  <r>
    <x v="0"/>
    <x v="4"/>
    <x v="4"/>
    <x v="3"/>
    <s v="62"/>
    <s v="623"/>
    <s v="Maquinaria, instalaciones técnicas y utillaje."/>
    <n v="10000"/>
    <n v="0"/>
    <n v="10000"/>
    <n v="0"/>
    <n v="0"/>
    <n v="0"/>
    <n v="0"/>
  </r>
  <r>
    <x v="0"/>
    <x v="5"/>
    <x v="5"/>
    <x v="0"/>
    <s v="12"/>
    <s v="12000"/>
    <s v="Sueldos del Grupo A1."/>
    <n v="16071"/>
    <n v="0"/>
    <n v="16071"/>
    <n v="15928"/>
    <n v="15928"/>
    <n v="2428.7800000000002"/>
    <n v="2428.7800000000002"/>
  </r>
  <r>
    <x v="0"/>
    <x v="5"/>
    <x v="5"/>
    <x v="0"/>
    <s v="12"/>
    <s v="12003"/>
    <s v="Sueldos del Grupo C1."/>
    <n v="21648"/>
    <n v="0"/>
    <n v="21648"/>
    <n v="10727"/>
    <n v="10727"/>
    <n v="3153.68"/>
    <n v="3153.68"/>
  </r>
  <r>
    <x v="0"/>
    <x v="5"/>
    <x v="5"/>
    <x v="0"/>
    <s v="12"/>
    <s v="12006"/>
    <s v="Trienios."/>
    <n v="15516"/>
    <n v="0"/>
    <n v="15516"/>
    <n v="12418"/>
    <n v="12418"/>
    <n v="2297.6799999999998"/>
    <n v="2297.6799999999998"/>
  </r>
  <r>
    <x v="0"/>
    <x v="5"/>
    <x v="5"/>
    <x v="0"/>
    <s v="12"/>
    <s v="12100"/>
    <s v="Complemento de destino."/>
    <n v="26242"/>
    <n v="0"/>
    <n v="26242"/>
    <n v="23962"/>
    <n v="23962"/>
    <n v="3748.88"/>
    <n v="3748.88"/>
  </r>
  <r>
    <x v="0"/>
    <x v="5"/>
    <x v="5"/>
    <x v="0"/>
    <s v="12"/>
    <s v="12101"/>
    <s v="Complemento específico."/>
    <n v="58092"/>
    <n v="0"/>
    <n v="58092"/>
    <n v="55445"/>
    <n v="55445"/>
    <n v="8298.86"/>
    <n v="8298.86"/>
  </r>
  <r>
    <x v="0"/>
    <x v="5"/>
    <x v="5"/>
    <x v="0"/>
    <s v="12"/>
    <s v="12103"/>
    <s v="Otros complementos."/>
    <n v="7621"/>
    <n v="0"/>
    <n v="7621"/>
    <n v="12007"/>
    <n v="12007"/>
    <n v="1007.6"/>
    <n v="1007.6"/>
  </r>
  <r>
    <x v="0"/>
    <x v="5"/>
    <x v="5"/>
    <x v="1"/>
    <s v="20"/>
    <s v="203"/>
    <s v="Arrendamientos de maquinaria, instalaciones y utillaje."/>
    <n v="4500"/>
    <n v="0"/>
    <n v="4500"/>
    <n v="3241.5"/>
    <n v="3241.5"/>
    <n v="647.70000000000005"/>
    <n v="647.70000000000005"/>
  </r>
  <r>
    <x v="0"/>
    <x v="5"/>
    <x v="5"/>
    <x v="1"/>
    <s v="21"/>
    <s v="213"/>
    <s v="Reparación de maquinaria, instalaciones técnicas y utillaje."/>
    <n v="6100"/>
    <n v="0"/>
    <n v="6100"/>
    <n v="0"/>
    <n v="0"/>
    <n v="0"/>
    <n v="0"/>
  </r>
  <r>
    <x v="0"/>
    <x v="5"/>
    <x v="5"/>
    <x v="1"/>
    <s v="22"/>
    <s v="22001"/>
    <s v="Prensa, revistas, libros y otras publicaciones."/>
    <n v="4100"/>
    <n v="0"/>
    <n v="4100"/>
    <n v="5459.06"/>
    <n v="5459.06"/>
    <n v="1387"/>
    <n v="1387"/>
  </r>
  <r>
    <x v="0"/>
    <x v="5"/>
    <x v="5"/>
    <x v="1"/>
    <s v="22"/>
    <s v="22602"/>
    <s v="Publicidad y propaganda."/>
    <n v="70350"/>
    <n v="0"/>
    <n v="70350"/>
    <n v="1815"/>
    <n v="1815"/>
    <n v="1815"/>
    <n v="1815"/>
  </r>
  <r>
    <x v="0"/>
    <x v="5"/>
    <x v="5"/>
    <x v="1"/>
    <s v="22"/>
    <s v="22699"/>
    <s v="Otros gastos diversos"/>
    <n v="40000"/>
    <n v="0"/>
    <n v="40000"/>
    <n v="0"/>
    <n v="0"/>
    <n v="0"/>
    <n v="0"/>
  </r>
  <r>
    <x v="0"/>
    <x v="5"/>
    <x v="5"/>
    <x v="1"/>
    <s v="22"/>
    <s v="22799"/>
    <s v="Otros trabajos realizados por otras empresas y profes."/>
    <n v="40000"/>
    <n v="0"/>
    <n v="40000"/>
    <n v="37709.019999999997"/>
    <n v="37709.019999999997"/>
    <n v="4509.3599999999997"/>
    <n v="4509.3599999999997"/>
  </r>
  <r>
    <x v="0"/>
    <x v="5"/>
    <x v="5"/>
    <x v="1"/>
    <s v="23"/>
    <s v="233"/>
    <s v="Otras indemnizaciones."/>
    <n v="18000"/>
    <n v="0"/>
    <n v="18000"/>
    <n v="0"/>
    <n v="0"/>
    <n v="0"/>
    <n v="0"/>
  </r>
  <r>
    <x v="0"/>
    <x v="5"/>
    <x v="5"/>
    <x v="2"/>
    <s v="46"/>
    <s v="463"/>
    <s v="A Mancomunidades."/>
    <n v="3005"/>
    <n v="0"/>
    <n v="3005"/>
    <n v="0"/>
    <n v="0"/>
    <n v="0"/>
    <n v="0"/>
  </r>
  <r>
    <x v="0"/>
    <x v="5"/>
    <x v="5"/>
    <x v="2"/>
    <s v="46"/>
    <s v="466"/>
    <s v="A otras Entidades que agrupen municipios."/>
    <n v="45535"/>
    <n v="0"/>
    <n v="45535"/>
    <n v="0"/>
    <n v="0"/>
    <n v="0"/>
    <n v="0"/>
  </r>
  <r>
    <x v="0"/>
    <x v="6"/>
    <x v="6"/>
    <x v="0"/>
    <s v="12"/>
    <s v="12000"/>
    <s v="Sueldos del Grupo A1."/>
    <n v="112500"/>
    <n v="0"/>
    <n v="112500"/>
    <n v="80357"/>
    <n v="80357"/>
    <n v="12143.9"/>
    <n v="12143.9"/>
  </r>
  <r>
    <x v="0"/>
    <x v="6"/>
    <x v="6"/>
    <x v="0"/>
    <s v="12"/>
    <s v="12001"/>
    <s v="Sueldos del Grupo A2."/>
    <n v="42397"/>
    <n v="0"/>
    <n v="42397"/>
    <n v="14132"/>
    <n v="14132"/>
    <n v="0"/>
    <n v="0"/>
  </r>
  <r>
    <x v="0"/>
    <x v="6"/>
    <x v="6"/>
    <x v="0"/>
    <s v="12"/>
    <s v="12003"/>
    <s v="Sueldos del Grupo C1."/>
    <n v="140711"/>
    <n v="0"/>
    <n v="140711"/>
    <n v="139454"/>
    <n v="139454"/>
    <n v="20498.919999999998"/>
    <n v="20498.919999999998"/>
  </r>
  <r>
    <x v="0"/>
    <x v="6"/>
    <x v="6"/>
    <x v="0"/>
    <s v="12"/>
    <s v="12004"/>
    <s v="Sueldos del Grupo C2."/>
    <n v="27524"/>
    <n v="0"/>
    <n v="27524"/>
    <n v="9174"/>
    <n v="9174"/>
    <n v="3937.08"/>
    <n v="3937.08"/>
  </r>
  <r>
    <x v="0"/>
    <x v="6"/>
    <x v="6"/>
    <x v="0"/>
    <s v="12"/>
    <s v="12006"/>
    <s v="Trienios."/>
    <n v="93092"/>
    <n v="0"/>
    <n v="93092"/>
    <n v="90670"/>
    <n v="90670"/>
    <n v="12853.54"/>
    <n v="12853.54"/>
  </r>
  <r>
    <x v="0"/>
    <x v="6"/>
    <x v="6"/>
    <x v="0"/>
    <s v="12"/>
    <s v="12100"/>
    <s v="Complemento de destino."/>
    <n v="213422"/>
    <n v="0"/>
    <n v="213422"/>
    <n v="170992"/>
    <n v="170992"/>
    <n v="24234.560000000001"/>
    <n v="24234.560000000001"/>
  </r>
  <r>
    <x v="0"/>
    <x v="6"/>
    <x v="6"/>
    <x v="0"/>
    <s v="12"/>
    <s v="12101"/>
    <s v="Complemento específico."/>
    <n v="534727"/>
    <n v="0"/>
    <n v="534727"/>
    <n v="445294"/>
    <n v="445294"/>
    <n v="68032.240000000005"/>
    <n v="68032.240000000005"/>
  </r>
  <r>
    <x v="0"/>
    <x v="6"/>
    <x v="6"/>
    <x v="0"/>
    <s v="12"/>
    <s v="12103"/>
    <s v="Otros complementos."/>
    <n v="44049"/>
    <n v="0"/>
    <n v="44049"/>
    <n v="42938"/>
    <n v="42938"/>
    <n v="5643.36"/>
    <n v="5643.36"/>
  </r>
  <r>
    <x v="0"/>
    <x v="6"/>
    <x v="6"/>
    <x v="1"/>
    <s v="20"/>
    <s v="203"/>
    <s v="Arrendamientos de maquinaria, instalaciones y utillaje."/>
    <n v="2500"/>
    <n v="0"/>
    <n v="2500"/>
    <n v="2146.94"/>
    <n v="2146.94"/>
    <n v="506.94"/>
    <n v="506.94"/>
  </r>
  <r>
    <x v="0"/>
    <x v="6"/>
    <x v="6"/>
    <x v="1"/>
    <s v="21"/>
    <s v="213"/>
    <s v="Reparación de maquinaria, instalaciones técnicas y utillaje."/>
    <n v="1000"/>
    <n v="0"/>
    <n v="1000"/>
    <n v="990"/>
    <n v="990"/>
    <n v="0"/>
    <n v="0"/>
  </r>
  <r>
    <x v="0"/>
    <x v="6"/>
    <x v="6"/>
    <x v="1"/>
    <s v="22"/>
    <s v="22000"/>
    <s v="Ordinario no inventariable."/>
    <n v="1000"/>
    <n v="0"/>
    <n v="1000"/>
    <n v="0"/>
    <n v="0"/>
    <n v="0"/>
    <n v="0"/>
  </r>
  <r>
    <x v="0"/>
    <x v="6"/>
    <x v="6"/>
    <x v="1"/>
    <s v="22"/>
    <s v="22602"/>
    <s v="Publicidad y propaganda."/>
    <n v="100"/>
    <n v="0"/>
    <n v="100"/>
    <n v="13.2"/>
    <n v="13.2"/>
    <n v="13.2"/>
    <n v="0"/>
  </r>
  <r>
    <x v="0"/>
    <x v="6"/>
    <x v="6"/>
    <x v="1"/>
    <s v="22"/>
    <s v="22699"/>
    <s v="Otros gastos diversos"/>
    <n v="1000"/>
    <n v="0"/>
    <n v="1000"/>
    <n v="636.51"/>
    <n v="636.51"/>
    <n v="136.51"/>
    <n v="0"/>
  </r>
  <r>
    <x v="0"/>
    <x v="6"/>
    <x v="6"/>
    <x v="1"/>
    <s v="22"/>
    <s v="22706"/>
    <s v="Estudios y trabajos técnicos."/>
    <n v="75000"/>
    <n v="0"/>
    <n v="75000"/>
    <n v="26194.080000000002"/>
    <n v="26194.080000000002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0357"/>
    <n v="0"/>
    <n v="80357"/>
    <n v="64285"/>
    <n v="64285"/>
    <n v="9715.1200000000008"/>
    <n v="9715.1200000000008"/>
  </r>
  <r>
    <x v="1"/>
    <x v="7"/>
    <x v="7"/>
    <x v="0"/>
    <s v="12"/>
    <s v="12003"/>
    <s v="Sueldos del Grupo C1."/>
    <n v="32502"/>
    <n v="0"/>
    <n v="32502"/>
    <n v="32471"/>
    <n v="32471"/>
    <n v="3337.64"/>
    <n v="3337.64"/>
  </r>
  <r>
    <x v="1"/>
    <x v="7"/>
    <x v="7"/>
    <x v="0"/>
    <s v="12"/>
    <s v="12006"/>
    <s v="Trienios."/>
    <n v="38699"/>
    <n v="0"/>
    <n v="38699"/>
    <n v="38699"/>
    <n v="38699"/>
    <n v="5418.88"/>
    <n v="5418.88"/>
  </r>
  <r>
    <x v="1"/>
    <x v="7"/>
    <x v="7"/>
    <x v="0"/>
    <s v="12"/>
    <s v="12100"/>
    <s v="Complemento de destino."/>
    <n v="83420"/>
    <n v="0"/>
    <n v="83420"/>
    <n v="72699"/>
    <n v="72699"/>
    <n v="9553.09"/>
    <n v="9553.09"/>
  </r>
  <r>
    <x v="1"/>
    <x v="7"/>
    <x v="7"/>
    <x v="0"/>
    <s v="12"/>
    <s v="12101"/>
    <s v="Complemento específico."/>
    <n v="196935"/>
    <n v="0"/>
    <n v="196935"/>
    <n v="167837"/>
    <n v="167837"/>
    <n v="26933.88"/>
    <n v="26933.88"/>
  </r>
  <r>
    <x v="1"/>
    <x v="7"/>
    <x v="7"/>
    <x v="0"/>
    <s v="12"/>
    <s v="12103"/>
    <s v="Otros complementos."/>
    <n v="19511"/>
    <n v="0"/>
    <n v="19511"/>
    <n v="19510"/>
    <n v="19510"/>
    <n v="2366.65"/>
    <n v="2366.65"/>
  </r>
  <r>
    <x v="1"/>
    <x v="7"/>
    <x v="7"/>
    <x v="1"/>
    <s v="20"/>
    <s v="202"/>
    <s v="Arrendamientos de edificios y otras construcciones."/>
    <n v="30000"/>
    <n v="0"/>
    <n v="30000"/>
    <n v="0"/>
    <n v="0"/>
    <n v="0"/>
    <n v="0"/>
  </r>
  <r>
    <x v="1"/>
    <x v="7"/>
    <x v="7"/>
    <x v="1"/>
    <s v="20"/>
    <s v="203"/>
    <s v="Arrendamientos de maquinaria, instalaciones y utillaje."/>
    <n v="15000"/>
    <n v="0"/>
    <n v="15000"/>
    <n v="12000"/>
    <n v="12000"/>
    <n v="2160.8000000000002"/>
    <n v="1965.98"/>
  </r>
  <r>
    <x v="1"/>
    <x v="7"/>
    <x v="7"/>
    <x v="1"/>
    <s v="22"/>
    <s v="22103"/>
    <s v="Combustibles y carburantes."/>
    <n v="0"/>
    <n v="0"/>
    <n v="0"/>
    <n v="0"/>
    <n v="0"/>
    <n v="0"/>
    <n v="0"/>
  </r>
  <r>
    <x v="1"/>
    <x v="7"/>
    <x v="7"/>
    <x v="1"/>
    <s v="22"/>
    <s v="22104"/>
    <s v="Vestuario."/>
    <n v="0"/>
    <n v="0"/>
    <n v="0"/>
    <n v="0"/>
    <n v="0"/>
    <n v="0"/>
    <n v="0"/>
  </r>
  <r>
    <x v="1"/>
    <x v="7"/>
    <x v="7"/>
    <x v="1"/>
    <s v="22"/>
    <s v="224"/>
    <s v="Primas de seguros."/>
    <n v="30000"/>
    <n v="0"/>
    <n v="30000"/>
    <n v="0"/>
    <n v="0"/>
    <n v="0"/>
    <n v="0"/>
  </r>
  <r>
    <x v="1"/>
    <x v="7"/>
    <x v="7"/>
    <x v="1"/>
    <s v="22"/>
    <s v="22602"/>
    <s v="Publicidad y propaganda."/>
    <n v="2500"/>
    <n v="0"/>
    <n v="2500"/>
    <n v="0"/>
    <n v="0"/>
    <n v="0"/>
    <n v="0"/>
  </r>
  <r>
    <x v="1"/>
    <x v="7"/>
    <x v="7"/>
    <x v="1"/>
    <s v="22"/>
    <s v="22699"/>
    <s v="Otros gastos diversos"/>
    <n v="9000"/>
    <n v="0"/>
    <n v="9000"/>
    <n v="114.95"/>
    <n v="114.95"/>
    <n v="0"/>
    <n v="0"/>
  </r>
  <r>
    <x v="1"/>
    <x v="7"/>
    <x v="7"/>
    <x v="1"/>
    <s v="22"/>
    <s v="22706"/>
    <s v="Estudios y trabajos técnicos."/>
    <n v="0"/>
    <n v="0"/>
    <n v="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0"/>
    <n v="0"/>
    <n v="0"/>
    <n v="0"/>
  </r>
  <r>
    <x v="1"/>
    <x v="7"/>
    <x v="7"/>
    <x v="1"/>
    <s v="23"/>
    <s v="23120"/>
    <s v="Locomoción del personal no directivo."/>
    <n v="1000"/>
    <n v="0"/>
    <n v="1000"/>
    <n v="0"/>
    <n v="0"/>
    <n v="0"/>
    <n v="0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4"/>
    <s v="35"/>
    <s v="352"/>
    <s v="Intereses de demora."/>
    <n v="0"/>
    <n v="0"/>
    <n v="0"/>
    <n v="0"/>
    <n v="0"/>
    <n v="0"/>
    <n v="0"/>
  </r>
  <r>
    <x v="1"/>
    <x v="7"/>
    <x v="7"/>
    <x v="2"/>
    <s v="44"/>
    <s v="44905"/>
    <s v="Transferencia corriente a VIVA"/>
    <n v="720000"/>
    <n v="0"/>
    <n v="720000"/>
    <n v="0"/>
    <n v="0"/>
    <n v="0"/>
    <n v="0"/>
  </r>
  <r>
    <x v="1"/>
    <x v="7"/>
    <x v="7"/>
    <x v="3"/>
    <s v="61"/>
    <s v="619"/>
    <s v="Otras inver de reposic en infraest y bienes dest al uso gral"/>
    <n v="125000"/>
    <n v="0"/>
    <n v="125000"/>
    <n v="0"/>
    <n v="0"/>
    <n v="0"/>
    <n v="0"/>
  </r>
  <r>
    <x v="1"/>
    <x v="7"/>
    <x v="7"/>
    <x v="3"/>
    <s v="64"/>
    <s v="640"/>
    <s v="Gastos en inversiones de carácter inmaterial."/>
    <n v="0"/>
    <n v="0"/>
    <n v="0"/>
    <n v="0"/>
    <n v="0"/>
    <n v="0"/>
    <n v="0"/>
  </r>
  <r>
    <x v="1"/>
    <x v="7"/>
    <x v="7"/>
    <x v="5"/>
    <s v="74"/>
    <s v="74905"/>
    <s v="Transf de capital a VIVA"/>
    <n v="3000000"/>
    <n v="0"/>
    <n v="3000000"/>
    <n v="0"/>
    <n v="0"/>
    <n v="0"/>
    <n v="0"/>
  </r>
  <r>
    <x v="1"/>
    <x v="7"/>
    <x v="7"/>
    <x v="6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6"/>
    <s v="83"/>
    <s v="83000"/>
    <s v="Anuncios por cuenta de particulares"/>
    <n v="0"/>
    <n v="0"/>
    <n v="0"/>
    <n v="0"/>
    <n v="0"/>
    <n v="0"/>
    <n v="0"/>
  </r>
  <r>
    <x v="1"/>
    <x v="7"/>
    <x v="7"/>
    <x v="6"/>
    <s v="83"/>
    <s v="83100"/>
    <s v="Obras por cuenta de particulares"/>
    <n v="10000"/>
    <n v="0"/>
    <n v="10000"/>
    <n v="0"/>
    <n v="0"/>
    <n v="0"/>
    <n v="0"/>
  </r>
  <r>
    <x v="1"/>
    <x v="8"/>
    <x v="8"/>
    <x v="0"/>
    <s v="12"/>
    <s v="12000"/>
    <s v="Sueldos del Grupo A1."/>
    <n v="241072"/>
    <n v="0"/>
    <n v="241072"/>
    <n v="176785"/>
    <n v="176785"/>
    <n v="25947.46"/>
    <n v="25947.46"/>
  </r>
  <r>
    <x v="1"/>
    <x v="8"/>
    <x v="8"/>
    <x v="0"/>
    <s v="12"/>
    <s v="12001"/>
    <s v="Sueldos del Grupo A2."/>
    <n v="42397"/>
    <n v="0"/>
    <n v="42397"/>
    <n v="21009"/>
    <n v="21009"/>
    <n v="4200.24"/>
    <n v="4200.24"/>
  </r>
  <r>
    <x v="1"/>
    <x v="8"/>
    <x v="8"/>
    <x v="0"/>
    <s v="12"/>
    <s v="12003"/>
    <s v="Sueldos del Grupo C1."/>
    <n v="151535"/>
    <n v="0"/>
    <n v="151535"/>
    <n v="108239"/>
    <n v="108239"/>
    <n v="14520.7"/>
    <n v="14520.7"/>
  </r>
  <r>
    <x v="1"/>
    <x v="8"/>
    <x v="8"/>
    <x v="0"/>
    <s v="12"/>
    <s v="12004"/>
    <s v="Sueldos del Grupo C2."/>
    <n v="45873"/>
    <n v="0"/>
    <n v="45873"/>
    <n v="45463"/>
    <n v="45463"/>
    <n v="6382.73"/>
    <n v="6382.73"/>
  </r>
  <r>
    <x v="1"/>
    <x v="8"/>
    <x v="8"/>
    <x v="0"/>
    <s v="12"/>
    <s v="12006"/>
    <s v="Trienios."/>
    <n v="104397"/>
    <n v="0"/>
    <n v="104397"/>
    <n v="99137"/>
    <n v="99137"/>
    <n v="14805.94"/>
    <n v="14805.94"/>
  </r>
  <r>
    <x v="1"/>
    <x v="8"/>
    <x v="8"/>
    <x v="0"/>
    <s v="12"/>
    <s v="12100"/>
    <s v="Complemento de destino."/>
    <n v="296199"/>
    <n v="0"/>
    <n v="296199"/>
    <n v="222140"/>
    <n v="222140"/>
    <n v="30426.13"/>
    <n v="30426.13"/>
  </r>
  <r>
    <x v="1"/>
    <x v="8"/>
    <x v="8"/>
    <x v="0"/>
    <s v="12"/>
    <s v="12101"/>
    <s v="Complemento específico."/>
    <n v="728984"/>
    <n v="0"/>
    <n v="728984"/>
    <n v="543162"/>
    <n v="543162"/>
    <n v="81989.8"/>
    <n v="81989.8"/>
  </r>
  <r>
    <x v="1"/>
    <x v="8"/>
    <x v="8"/>
    <x v="0"/>
    <s v="12"/>
    <s v="12103"/>
    <s v="Otros complementos."/>
    <n v="53396"/>
    <n v="0"/>
    <n v="53396"/>
    <n v="51004"/>
    <n v="51004"/>
    <n v="6651.63"/>
    <n v="6651.63"/>
  </r>
  <r>
    <x v="1"/>
    <x v="8"/>
    <x v="8"/>
    <x v="0"/>
    <s v="13"/>
    <s v="13000"/>
    <s v="Retribuciones básicas."/>
    <n v="37698"/>
    <n v="0"/>
    <n v="37698"/>
    <n v="16924"/>
    <n v="16924"/>
    <n v="2417.7199999999998"/>
    <n v="2417.7199999999998"/>
  </r>
  <r>
    <x v="1"/>
    <x v="8"/>
    <x v="8"/>
    <x v="0"/>
    <s v="13"/>
    <s v="13002"/>
    <s v="Otras remuneraciones."/>
    <n v="40980"/>
    <n v="0"/>
    <n v="40980"/>
    <n v="14006"/>
    <n v="14006"/>
    <n v="1839.22"/>
    <n v="1839.22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1"/>
    <s v="216"/>
    <s v="Equipos para procesos de información."/>
    <n v="0"/>
    <n v="0"/>
    <n v="0"/>
    <n v="0"/>
    <n v="0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160"/>
    <n v="160"/>
    <n v="12.55"/>
    <n v="0"/>
  </r>
  <r>
    <x v="1"/>
    <x v="8"/>
    <x v="8"/>
    <x v="1"/>
    <s v="22"/>
    <s v="22706"/>
    <s v="Estudios y trabajos técnicos."/>
    <n v="52750"/>
    <n v="0"/>
    <n v="52750"/>
    <n v="13278.74"/>
    <n v="13278.74"/>
    <n v="5675.43"/>
    <n v="5675.43"/>
  </r>
  <r>
    <x v="1"/>
    <x v="8"/>
    <x v="8"/>
    <x v="1"/>
    <s v="22"/>
    <s v="22799"/>
    <s v="Otros trabajos realizados por otras empresas y profes."/>
    <n v="7000"/>
    <n v="0"/>
    <n v="7000"/>
    <n v="0"/>
    <n v="0"/>
    <n v="0"/>
    <n v="0"/>
  </r>
  <r>
    <x v="1"/>
    <x v="8"/>
    <x v="8"/>
    <x v="4"/>
    <s v="35"/>
    <s v="352"/>
    <s v="Intereses de demora."/>
    <n v="5000"/>
    <n v="0"/>
    <n v="5000"/>
    <n v="0"/>
    <n v="0"/>
    <n v="0"/>
    <n v="0"/>
  </r>
  <r>
    <x v="1"/>
    <x v="8"/>
    <x v="8"/>
    <x v="3"/>
    <s v="60"/>
    <s v="600"/>
    <s v="Inversiones en terrenos."/>
    <n v="1315000"/>
    <n v="0"/>
    <n v="1315000"/>
    <n v="0"/>
    <n v="0"/>
    <n v="0"/>
    <n v="0"/>
  </r>
  <r>
    <x v="1"/>
    <x v="8"/>
    <x v="8"/>
    <x v="3"/>
    <s v="60"/>
    <s v="609"/>
    <s v="Otras invers nuevas en infraest y bienes dest al uso gral"/>
    <n v="3500000"/>
    <n v="0"/>
    <n v="3500000"/>
    <n v="600719"/>
    <n v="0"/>
    <n v="0"/>
    <n v="0"/>
  </r>
  <r>
    <x v="1"/>
    <x v="8"/>
    <x v="8"/>
    <x v="3"/>
    <s v="61"/>
    <s v="619"/>
    <s v="Otras inver de reposic en infraest y bienes dest al uso gral"/>
    <n v="1220000"/>
    <n v="0"/>
    <n v="1220000"/>
    <n v="0"/>
    <n v="0"/>
    <n v="0"/>
    <n v="0"/>
  </r>
  <r>
    <x v="1"/>
    <x v="8"/>
    <x v="8"/>
    <x v="3"/>
    <s v="62"/>
    <s v="623"/>
    <s v="Maquinaria, instalaciones técnicas y utillaje."/>
    <n v="0"/>
    <n v="0"/>
    <n v="0"/>
    <n v="0"/>
    <n v="0"/>
    <n v="0"/>
    <n v="0"/>
  </r>
  <r>
    <x v="1"/>
    <x v="8"/>
    <x v="8"/>
    <x v="3"/>
    <s v="64"/>
    <s v="641"/>
    <s v="Gastos en aplicaciones informáticas."/>
    <n v="113500"/>
    <n v="0"/>
    <n v="113500"/>
    <n v="0"/>
    <n v="0"/>
    <n v="0"/>
    <n v="0"/>
  </r>
  <r>
    <x v="1"/>
    <x v="8"/>
    <x v="8"/>
    <x v="6"/>
    <s v="83"/>
    <s v="83100"/>
    <s v="Obras por cuenta de particulares"/>
    <n v="50000"/>
    <n v="0"/>
    <n v="50000"/>
    <n v="0"/>
    <n v="0"/>
    <n v="0"/>
    <n v="0"/>
  </r>
  <r>
    <x v="1"/>
    <x v="8"/>
    <x v="8"/>
    <x v="6"/>
    <s v="83"/>
    <s v="83102"/>
    <s v="Anticipo sistema de compensación Ariza"/>
    <n v="0"/>
    <n v="0"/>
    <n v="0"/>
    <n v="0"/>
    <n v="0"/>
    <n v="0"/>
    <n v="0"/>
  </r>
  <r>
    <x v="1"/>
    <x v="9"/>
    <x v="9"/>
    <x v="0"/>
    <s v="12"/>
    <s v="12000"/>
    <s v="Sueldos del Grupo A1."/>
    <n v="64286"/>
    <n v="0"/>
    <n v="64286"/>
    <n v="48214"/>
    <n v="48214"/>
    <n v="7286.34"/>
    <n v="7286.34"/>
  </r>
  <r>
    <x v="1"/>
    <x v="9"/>
    <x v="9"/>
    <x v="0"/>
    <s v="12"/>
    <s v="12001"/>
    <s v="Sueldos del Grupo A2."/>
    <n v="42397"/>
    <n v="0"/>
    <n v="42397"/>
    <n v="14132"/>
    <n v="14132"/>
    <n v="2355.06"/>
    <n v="2355.06"/>
  </r>
  <r>
    <x v="1"/>
    <x v="9"/>
    <x v="9"/>
    <x v="0"/>
    <s v="12"/>
    <s v="12004"/>
    <s v="Sueldos del Grupo C2."/>
    <n v="18349"/>
    <n v="0"/>
    <n v="18349"/>
    <n v="9174"/>
    <n v="9174"/>
    <n v="1312.36"/>
    <n v="1312.36"/>
  </r>
  <r>
    <x v="1"/>
    <x v="9"/>
    <x v="9"/>
    <x v="0"/>
    <s v="12"/>
    <s v="12006"/>
    <s v="Trienios."/>
    <n v="8894"/>
    <n v="0"/>
    <n v="8894"/>
    <n v="8894"/>
    <n v="8894"/>
    <n v="1334.54"/>
    <n v="1334.54"/>
  </r>
  <r>
    <x v="1"/>
    <x v="9"/>
    <x v="9"/>
    <x v="0"/>
    <s v="12"/>
    <s v="12100"/>
    <s v="Complemento de destino."/>
    <n v="72923"/>
    <n v="0"/>
    <n v="72923"/>
    <n v="39809"/>
    <n v="39809"/>
    <n v="5847.57"/>
    <n v="5847.57"/>
  </r>
  <r>
    <x v="1"/>
    <x v="9"/>
    <x v="9"/>
    <x v="0"/>
    <s v="12"/>
    <s v="12101"/>
    <s v="Complemento específico."/>
    <n v="182834"/>
    <n v="0"/>
    <n v="182834"/>
    <n v="99540"/>
    <n v="99540"/>
    <n v="14616.83"/>
    <n v="14616.83"/>
  </r>
  <r>
    <x v="1"/>
    <x v="9"/>
    <x v="9"/>
    <x v="0"/>
    <s v="12"/>
    <s v="12103"/>
    <s v="Otros complementos."/>
    <n v="5816"/>
    <n v="0"/>
    <n v="5816"/>
    <n v="5816"/>
    <n v="5816"/>
    <n v="776.34"/>
    <n v="776.34"/>
  </r>
  <r>
    <x v="1"/>
    <x v="9"/>
    <x v="9"/>
    <x v="0"/>
    <s v="13"/>
    <s v="13000"/>
    <s v="Retribuciones básicas."/>
    <n v="810505"/>
    <n v="0"/>
    <n v="810505"/>
    <n v="618547"/>
    <n v="618547"/>
    <n v="79144.2"/>
    <n v="79144.2"/>
  </r>
  <r>
    <x v="1"/>
    <x v="9"/>
    <x v="9"/>
    <x v="0"/>
    <s v="13"/>
    <s v="13001"/>
    <s v="Horas extraordinarias"/>
    <n v="0"/>
    <n v="0"/>
    <n v="0"/>
    <n v="0"/>
    <n v="0"/>
    <n v="0"/>
    <n v="0"/>
  </r>
  <r>
    <x v="1"/>
    <x v="9"/>
    <x v="9"/>
    <x v="0"/>
    <s v="13"/>
    <s v="13002"/>
    <s v="Otras remuneraciones."/>
    <n v="797865"/>
    <n v="0"/>
    <n v="797865"/>
    <n v="558274"/>
    <n v="558274"/>
    <n v="78686.990000000005"/>
    <n v="78686.990000000005"/>
  </r>
  <r>
    <x v="1"/>
    <x v="9"/>
    <x v="9"/>
    <x v="0"/>
    <s v="13"/>
    <s v="131"/>
    <s v="Laboral temporal."/>
    <n v="0"/>
    <n v="0"/>
    <n v="0"/>
    <n v="25000"/>
    <n v="25000"/>
    <n v="3381.5"/>
    <n v="3381.5"/>
  </r>
  <r>
    <x v="1"/>
    <x v="9"/>
    <x v="9"/>
    <x v="0"/>
    <s v="15"/>
    <s v="151"/>
    <s v="Gratificaciones."/>
    <n v="0"/>
    <n v="0"/>
    <n v="0"/>
    <n v="0"/>
    <n v="0"/>
    <n v="0"/>
    <n v="0"/>
  </r>
  <r>
    <x v="1"/>
    <x v="9"/>
    <x v="9"/>
    <x v="1"/>
    <s v="20"/>
    <s v="203"/>
    <s v="Arrendamientos de maquinaria, instalaciones y utillaje."/>
    <n v="10000"/>
    <n v="0"/>
    <n v="10000"/>
    <n v="0"/>
    <n v="0"/>
    <n v="0"/>
    <n v="0"/>
  </r>
  <r>
    <x v="1"/>
    <x v="9"/>
    <x v="9"/>
    <x v="1"/>
    <s v="20"/>
    <s v="204"/>
    <s v="Arrendamientos de material de transporte."/>
    <n v="6000"/>
    <n v="0"/>
    <n v="6000"/>
    <n v="0"/>
    <n v="0"/>
    <n v="0"/>
    <n v="0"/>
  </r>
  <r>
    <x v="1"/>
    <x v="9"/>
    <x v="9"/>
    <x v="1"/>
    <s v="21"/>
    <s v="212"/>
    <s v="Reparación de edificios y otras construcciones."/>
    <n v="70000"/>
    <n v="0"/>
    <n v="70000"/>
    <n v="38000"/>
    <n v="1735.9"/>
    <n v="735.9"/>
    <n v="735.9"/>
  </r>
  <r>
    <x v="1"/>
    <x v="9"/>
    <x v="9"/>
    <x v="1"/>
    <s v="21"/>
    <s v="213"/>
    <s v="Reparación de maquinaria, instalaciones técnicas y utillaje."/>
    <n v="50000"/>
    <n v="0"/>
    <n v="50000"/>
    <n v="28643.52"/>
    <n v="18643.52"/>
    <n v="523.92999999999995"/>
    <n v="523.92999999999995"/>
  </r>
  <r>
    <x v="1"/>
    <x v="9"/>
    <x v="9"/>
    <x v="1"/>
    <s v="21"/>
    <s v="214"/>
    <s v="Reparación de elementos de transporte."/>
    <n v="16000"/>
    <n v="0"/>
    <n v="16000"/>
    <n v="13000"/>
    <n v="227.14"/>
    <n v="227.14"/>
    <n v="0"/>
  </r>
  <r>
    <x v="1"/>
    <x v="9"/>
    <x v="9"/>
    <x v="1"/>
    <s v="22"/>
    <s v="22100"/>
    <s v="Energía eléctrica."/>
    <n v="200000"/>
    <n v="0"/>
    <n v="200000"/>
    <n v="180000"/>
    <n v="180000"/>
    <n v="19260.21"/>
    <n v="14351.7"/>
  </r>
  <r>
    <x v="1"/>
    <x v="9"/>
    <x v="9"/>
    <x v="1"/>
    <s v="22"/>
    <s v="22102"/>
    <s v="Gas."/>
    <n v="95000"/>
    <n v="0"/>
    <n v="95000"/>
    <n v="75000"/>
    <n v="75000"/>
    <n v="22359.040000000001"/>
    <n v="22359.040000000001"/>
  </r>
  <r>
    <x v="1"/>
    <x v="9"/>
    <x v="9"/>
    <x v="1"/>
    <s v="22"/>
    <s v="22103"/>
    <s v="Combustibles y carburantes."/>
    <n v="20000"/>
    <n v="0"/>
    <n v="20000"/>
    <n v="6000"/>
    <n v="6000"/>
    <n v="0"/>
    <n v="0"/>
  </r>
  <r>
    <x v="1"/>
    <x v="9"/>
    <x v="9"/>
    <x v="1"/>
    <s v="22"/>
    <s v="22104"/>
    <s v="Vestuario."/>
    <n v="40000"/>
    <n v="0"/>
    <n v="40000"/>
    <n v="0"/>
    <n v="0"/>
    <n v="0"/>
    <n v="0"/>
  </r>
  <r>
    <x v="1"/>
    <x v="9"/>
    <x v="9"/>
    <x v="1"/>
    <s v="22"/>
    <s v="225"/>
    <s v="Tributos."/>
    <n v="0"/>
    <n v="0"/>
    <n v="0"/>
    <n v="900"/>
    <n v="900"/>
    <n v="210.19"/>
    <n v="0"/>
  </r>
  <r>
    <x v="1"/>
    <x v="9"/>
    <x v="9"/>
    <x v="1"/>
    <s v="22"/>
    <s v="22699"/>
    <s v="Otros gastos diversos"/>
    <n v="5000"/>
    <n v="0"/>
    <n v="5000"/>
    <n v="0"/>
    <n v="0"/>
    <n v="0"/>
    <n v="0"/>
  </r>
  <r>
    <x v="1"/>
    <x v="9"/>
    <x v="9"/>
    <x v="1"/>
    <s v="22"/>
    <s v="22700"/>
    <s v="Limpieza y aseo."/>
    <n v="335000"/>
    <n v="0"/>
    <n v="335000"/>
    <n v="313235.67"/>
    <n v="313235.67"/>
    <n v="21751.81"/>
    <n v="21751.81"/>
  </r>
  <r>
    <x v="1"/>
    <x v="9"/>
    <x v="9"/>
    <x v="1"/>
    <s v="22"/>
    <s v="22799"/>
    <s v="Otros trabajos realizados por otras empresas y profes."/>
    <n v="70000"/>
    <n v="0"/>
    <n v="70000"/>
    <n v="60500"/>
    <n v="0"/>
    <n v="0"/>
    <n v="0"/>
  </r>
  <r>
    <x v="1"/>
    <x v="9"/>
    <x v="9"/>
    <x v="3"/>
    <s v="61"/>
    <s v="610"/>
    <s v="Inversiones en terrenos."/>
    <n v="172500"/>
    <n v="0"/>
    <n v="172500"/>
    <n v="0"/>
    <n v="0"/>
    <n v="0"/>
    <n v="0"/>
  </r>
  <r>
    <x v="1"/>
    <x v="9"/>
    <x v="9"/>
    <x v="3"/>
    <s v="62"/>
    <s v="623"/>
    <s v="Maquinaria, instalaciones técnicas y utillaje."/>
    <n v="26200"/>
    <n v="0"/>
    <n v="26200"/>
    <n v="0"/>
    <n v="0"/>
    <n v="0"/>
    <n v="0"/>
  </r>
  <r>
    <x v="1"/>
    <x v="9"/>
    <x v="9"/>
    <x v="3"/>
    <s v="62"/>
    <s v="624"/>
    <s v="Elementos de transporte."/>
    <n v="167000"/>
    <n v="0"/>
    <n v="167000"/>
    <n v="0"/>
    <n v="0"/>
    <n v="0"/>
    <n v="0"/>
  </r>
  <r>
    <x v="1"/>
    <x v="9"/>
    <x v="9"/>
    <x v="3"/>
    <s v="63"/>
    <s v="632"/>
    <s v="Edificios y otras construcciones."/>
    <n v="2025000"/>
    <n v="0"/>
    <n v="2025000"/>
    <n v="54524.94"/>
    <n v="54524.94"/>
    <n v="0"/>
    <n v="0"/>
  </r>
  <r>
    <x v="1"/>
    <x v="9"/>
    <x v="9"/>
    <x v="3"/>
    <s v="63"/>
    <s v="633"/>
    <s v="Maquinaria, instalaciones técnicas y utillaje."/>
    <n v="0"/>
    <n v="0"/>
    <n v="0"/>
    <n v="0"/>
    <n v="0"/>
    <n v="0"/>
    <n v="0"/>
  </r>
  <r>
    <x v="2"/>
    <x v="10"/>
    <x v="10"/>
    <x v="2"/>
    <s v="41"/>
    <s v="412"/>
    <s v="Transf. corriente a la F.M. Deportes"/>
    <n v="8906000"/>
    <n v="0"/>
    <n v="8906000"/>
    <n v="8906000"/>
    <n v="8906000"/>
    <n v="0"/>
    <n v="0"/>
  </r>
  <r>
    <x v="2"/>
    <x v="10"/>
    <x v="10"/>
    <x v="2"/>
    <s v="47"/>
    <s v="473"/>
    <s v="Transferencias a Sociedades Anónimas Deportivas"/>
    <n v="0"/>
    <n v="0"/>
    <n v="0"/>
    <n v="0"/>
    <n v="0"/>
    <n v="0"/>
    <n v="0"/>
  </r>
  <r>
    <x v="2"/>
    <x v="10"/>
    <x v="10"/>
    <x v="2"/>
    <s v="48"/>
    <s v="48904"/>
    <s v="Transf. Club Deportivo Atletismo Valladolid"/>
    <n v="24500"/>
    <n v="0"/>
    <n v="24500"/>
    <n v="0"/>
    <n v="0"/>
    <n v="0"/>
    <n v="0"/>
  </r>
  <r>
    <x v="2"/>
    <x v="10"/>
    <x v="10"/>
    <x v="2"/>
    <s v="48"/>
    <s v="48905"/>
    <s v="Transf. Club Deportivo Parquesol Fútbol Femenino"/>
    <n v="16250"/>
    <n v="0"/>
    <n v="16250"/>
    <n v="0"/>
    <n v="0"/>
    <n v="0"/>
    <n v="0"/>
  </r>
  <r>
    <x v="2"/>
    <x v="10"/>
    <x v="10"/>
    <x v="2"/>
    <s v="48"/>
    <s v="48906"/>
    <s v="Transf. Real Valladolid Baloncesto"/>
    <n v="149000"/>
    <n v="0"/>
    <n v="149000"/>
    <n v="0"/>
    <n v="0"/>
    <n v="0"/>
    <n v="0"/>
  </r>
  <r>
    <x v="2"/>
    <x v="10"/>
    <x v="10"/>
    <x v="2"/>
    <s v="48"/>
    <s v="48907"/>
    <s v="Transf. Club Deportivo Valladolid Rugby Asociación Club"/>
    <n v="87000"/>
    <n v="0"/>
    <n v="87000"/>
    <n v="0"/>
    <n v="0"/>
    <n v="0"/>
    <n v="0"/>
  </r>
  <r>
    <x v="2"/>
    <x v="10"/>
    <x v="10"/>
    <x v="2"/>
    <s v="48"/>
    <s v="48908"/>
    <s v="Transf. Club Deportivo Patinaje en Línea Valladollid"/>
    <n v="41000"/>
    <n v="0"/>
    <n v="41000"/>
    <n v="0"/>
    <n v="0"/>
    <n v="0"/>
    <n v="0"/>
  </r>
  <r>
    <x v="2"/>
    <x v="10"/>
    <x v="10"/>
    <x v="2"/>
    <s v="48"/>
    <s v="48909"/>
    <s v="Transf. Club Deportivo Balonmano Aula"/>
    <n v="87000"/>
    <n v="0"/>
    <n v="87000"/>
    <n v="0"/>
    <n v="0"/>
    <n v="0"/>
    <n v="0"/>
  </r>
  <r>
    <x v="2"/>
    <x v="10"/>
    <x v="10"/>
    <x v="2"/>
    <s v="48"/>
    <s v="48910"/>
    <s v="Transf. Club Deportivo Valladolid Tenis de Mesa"/>
    <n v="11250"/>
    <n v="0"/>
    <n v="11250"/>
    <n v="0"/>
    <n v="0"/>
    <n v="0"/>
    <n v="0"/>
  </r>
  <r>
    <x v="2"/>
    <x v="10"/>
    <x v="10"/>
    <x v="2"/>
    <s v="48"/>
    <s v="48911"/>
    <s v="Transf. Club Deportivo Universidad Voley Femenino"/>
    <n v="5250"/>
    <n v="0"/>
    <n v="5250"/>
    <n v="0"/>
    <n v="0"/>
    <n v="0"/>
    <n v="0"/>
  </r>
  <r>
    <x v="2"/>
    <x v="10"/>
    <x v="10"/>
    <x v="2"/>
    <s v="48"/>
    <s v="48912"/>
    <s v="Transf. Club Deportivo Valladolid Club de Esgrima"/>
    <n v="19000"/>
    <n v="0"/>
    <n v="19000"/>
    <n v="0"/>
    <n v="0"/>
    <n v="0"/>
    <n v="0"/>
  </r>
  <r>
    <x v="2"/>
    <x v="10"/>
    <x v="10"/>
    <x v="2"/>
    <s v="48"/>
    <s v="48913"/>
    <s v="Transf. Club Deportivo Baloncesto en silla de ruedas"/>
    <n v="25500"/>
    <n v="0"/>
    <n v="25500"/>
    <n v="0"/>
    <n v="0"/>
    <n v="0"/>
    <n v="0"/>
  </r>
  <r>
    <x v="2"/>
    <x v="10"/>
    <x v="10"/>
    <x v="2"/>
    <s v="48"/>
    <s v="48914"/>
    <s v="Transf. Club Deportivo Baloncesto en silla de ruedas"/>
    <n v="149000"/>
    <n v="0"/>
    <n v="149000"/>
    <n v="0"/>
    <n v="0"/>
    <n v="0"/>
    <n v="0"/>
  </r>
  <r>
    <x v="2"/>
    <x v="10"/>
    <x v="10"/>
    <x v="2"/>
    <s v="48"/>
    <s v="48915"/>
    <s v="Transf. Club Deportivo Boxeo Valladolid"/>
    <n v="6250"/>
    <n v="0"/>
    <n v="6250"/>
    <n v="0"/>
    <n v="0"/>
    <n v="0"/>
    <n v="0"/>
  </r>
  <r>
    <x v="2"/>
    <x v="10"/>
    <x v="10"/>
    <x v="2"/>
    <s v="48"/>
    <s v="48916"/>
    <s v="Transf. Club Deportivo El Salvador Rugby"/>
    <n v="92000"/>
    <n v="0"/>
    <n v="92000"/>
    <n v="0"/>
    <n v="0"/>
    <n v="0"/>
    <n v="0"/>
  </r>
  <r>
    <x v="2"/>
    <x v="10"/>
    <x v="10"/>
    <x v="2"/>
    <s v="48"/>
    <s v="48917"/>
    <s v="Transf. Club Deportivo Cisne Piragüismo"/>
    <n v="5500"/>
    <n v="0"/>
    <n v="5500"/>
    <n v="0"/>
    <n v="0"/>
    <n v="0"/>
    <n v="0"/>
  </r>
  <r>
    <x v="2"/>
    <x v="10"/>
    <x v="10"/>
    <x v="2"/>
    <s v="48"/>
    <s v="48918"/>
    <s v="Transf. Club Deportivo Hand Vall"/>
    <n v="13250"/>
    <n v="0"/>
    <n v="13250"/>
    <n v="0"/>
    <n v="0"/>
    <n v="0"/>
    <n v="0"/>
  </r>
  <r>
    <x v="2"/>
    <x v="10"/>
    <x v="10"/>
    <x v="2"/>
    <s v="48"/>
    <s v="48919"/>
    <s v="Transf. Club Deportivo Rolling Lemons"/>
    <n v="5500"/>
    <n v="0"/>
    <n v="5500"/>
    <n v="0"/>
    <n v="0"/>
    <n v="0"/>
    <n v="0"/>
  </r>
  <r>
    <x v="2"/>
    <x v="10"/>
    <x v="10"/>
    <x v="2"/>
    <s v="48"/>
    <s v="48920"/>
    <s v="Transf. Club Deportivo Real Sociedad Hípica  (pádel)"/>
    <n v="2750"/>
    <n v="0"/>
    <n v="2750"/>
    <n v="0"/>
    <n v="0"/>
    <n v="0"/>
    <n v="0"/>
  </r>
  <r>
    <x v="2"/>
    <x v="10"/>
    <x v="10"/>
    <x v="2"/>
    <s v="48"/>
    <s v="48999"/>
    <s v="Otras transf. a Familias e Instituciones sin fines de lucro."/>
    <n v="12000"/>
    <n v="0"/>
    <n v="12000"/>
    <n v="0"/>
    <n v="0"/>
    <n v="0"/>
    <n v="0"/>
  </r>
  <r>
    <x v="2"/>
    <x v="10"/>
    <x v="10"/>
    <x v="5"/>
    <s v="71"/>
    <s v="712"/>
    <s v="Aportación capital F.M. Deportes"/>
    <n v="2100000"/>
    <n v="0"/>
    <n v="2100000"/>
    <n v="0"/>
    <n v="0"/>
    <n v="0"/>
    <n v="0"/>
  </r>
  <r>
    <x v="2"/>
    <x v="10"/>
    <x v="10"/>
    <x v="5"/>
    <s v="71"/>
    <s v="714"/>
    <s v="Aportación capital FMD (presupuestos participativos)"/>
    <n v="0"/>
    <n v="0"/>
    <n v="0"/>
    <n v="0"/>
    <n v="0"/>
    <n v="0"/>
    <n v="0"/>
  </r>
  <r>
    <x v="2"/>
    <x v="10"/>
    <x v="10"/>
    <x v="5"/>
    <s v="77"/>
    <s v="77301"/>
    <s v="Subvención a la SAD Futbol Valladolid"/>
    <n v="460000"/>
    <n v="0"/>
    <n v="460000"/>
    <n v="310000"/>
    <n v="310000"/>
    <n v="0"/>
    <n v="0"/>
  </r>
  <r>
    <x v="2"/>
    <x v="11"/>
    <x v="11"/>
    <x v="0"/>
    <s v="12"/>
    <s v="12000"/>
    <s v="Sueldos del Grupo A1."/>
    <n v="48214"/>
    <n v="0"/>
    <n v="48214"/>
    <n v="48214"/>
    <n v="48214"/>
    <n v="4857.5600000000004"/>
    <n v="4857.5600000000004"/>
  </r>
  <r>
    <x v="2"/>
    <x v="11"/>
    <x v="11"/>
    <x v="0"/>
    <s v="12"/>
    <s v="12001"/>
    <s v="Sueldos del Grupo A2."/>
    <n v="14132"/>
    <n v="0"/>
    <n v="14132"/>
    <n v="0"/>
    <n v="0"/>
    <n v="0"/>
    <n v="0"/>
  </r>
  <r>
    <x v="2"/>
    <x v="11"/>
    <x v="11"/>
    <x v="0"/>
    <s v="12"/>
    <s v="12003"/>
    <s v="Sueldos del Grupo C1."/>
    <n v="10824"/>
    <n v="0"/>
    <n v="10824"/>
    <n v="10823"/>
    <n v="10823"/>
    <n v="3153.68"/>
    <n v="3153.68"/>
  </r>
  <r>
    <x v="2"/>
    <x v="11"/>
    <x v="11"/>
    <x v="0"/>
    <s v="12"/>
    <s v="12004"/>
    <s v="Sueldos del Grupo C2."/>
    <n v="18349"/>
    <n v="0"/>
    <n v="18349"/>
    <n v="9093"/>
    <n v="9093"/>
    <n v="1312.36"/>
    <n v="1312.36"/>
  </r>
  <r>
    <x v="2"/>
    <x v="11"/>
    <x v="11"/>
    <x v="0"/>
    <s v="12"/>
    <s v="12006"/>
    <s v="Trienios."/>
    <n v="22339"/>
    <n v="0"/>
    <n v="22339"/>
    <n v="22339"/>
    <n v="22339"/>
    <n v="3239.8"/>
    <n v="3239.8"/>
  </r>
  <r>
    <x v="2"/>
    <x v="11"/>
    <x v="11"/>
    <x v="0"/>
    <s v="12"/>
    <s v="12100"/>
    <s v="Complemento de destino."/>
    <n v="68868"/>
    <n v="0"/>
    <n v="68868"/>
    <n v="55255"/>
    <n v="55255"/>
    <n v="7033.64"/>
    <n v="7033.64"/>
  </r>
  <r>
    <x v="2"/>
    <x v="11"/>
    <x v="11"/>
    <x v="0"/>
    <s v="12"/>
    <s v="12101"/>
    <s v="Complemento específico."/>
    <n v="156063"/>
    <n v="0"/>
    <n v="156063"/>
    <n v="123970"/>
    <n v="123970"/>
    <n v="15255.14"/>
    <n v="15255.14"/>
  </r>
  <r>
    <x v="2"/>
    <x v="11"/>
    <x v="11"/>
    <x v="0"/>
    <s v="12"/>
    <s v="12103"/>
    <s v="Otros complementos."/>
    <n v="12837"/>
    <n v="0"/>
    <n v="12837"/>
    <n v="12836"/>
    <n v="12836"/>
    <n v="1645.38"/>
    <n v="1645.38"/>
  </r>
  <r>
    <x v="2"/>
    <x v="11"/>
    <x v="11"/>
    <x v="1"/>
    <s v="22"/>
    <s v="22602"/>
    <s v="Publicidad y propaganda."/>
    <n v="3000"/>
    <n v="0"/>
    <n v="3000"/>
    <n v="4808.5"/>
    <n v="4808.5"/>
    <n v="4808.5"/>
    <n v="4808.5"/>
  </r>
  <r>
    <x v="2"/>
    <x v="11"/>
    <x v="11"/>
    <x v="1"/>
    <s v="22"/>
    <s v="22699"/>
    <s v="Otros gastos diversos"/>
    <n v="2000"/>
    <n v="0"/>
    <n v="2000"/>
    <n v="0"/>
    <n v="0"/>
    <n v="0"/>
    <n v="0"/>
  </r>
  <r>
    <x v="2"/>
    <x v="11"/>
    <x v="11"/>
    <x v="1"/>
    <s v="22"/>
    <s v="22706"/>
    <s v="Estudios y trabajos técnicos."/>
    <n v="15000"/>
    <n v="0"/>
    <n v="15000"/>
    <n v="0"/>
    <n v="0"/>
    <n v="0"/>
    <n v="0"/>
  </r>
  <r>
    <x v="2"/>
    <x v="11"/>
    <x v="11"/>
    <x v="1"/>
    <s v="23"/>
    <s v="23020"/>
    <s v="Dietas del personal no directivo"/>
    <n v="400"/>
    <n v="0"/>
    <n v="400"/>
    <n v="0"/>
    <n v="0"/>
    <n v="0"/>
    <n v="0"/>
  </r>
  <r>
    <x v="2"/>
    <x v="11"/>
    <x v="11"/>
    <x v="6"/>
    <s v="83"/>
    <s v="83000"/>
    <s v="Anuncios por cuenta de particulares"/>
    <n v="10000"/>
    <n v="0"/>
    <n v="10000"/>
    <n v="0"/>
    <n v="0"/>
    <n v="0"/>
    <n v="0"/>
  </r>
  <r>
    <x v="2"/>
    <x v="12"/>
    <x v="12"/>
    <x v="0"/>
    <s v="12"/>
    <s v="12000"/>
    <s v="Sueldos del Grupo A1."/>
    <n v="16071"/>
    <n v="0"/>
    <n v="16071"/>
    <n v="15928"/>
    <n v="15928"/>
    <n v="2428.7800000000002"/>
    <n v="2428.7800000000002"/>
  </r>
  <r>
    <x v="2"/>
    <x v="12"/>
    <x v="12"/>
    <x v="0"/>
    <s v="12"/>
    <s v="12001"/>
    <s v="Sueldos del Grupo A2."/>
    <n v="223174"/>
    <n v="0"/>
    <n v="223174"/>
    <n v="197853"/>
    <n v="197853"/>
    <n v="31351.86"/>
    <n v="31351.86"/>
  </r>
  <r>
    <x v="2"/>
    <x v="12"/>
    <x v="12"/>
    <x v="0"/>
    <s v="12"/>
    <s v="12003"/>
    <s v="Sueldos del Grupo C1."/>
    <n v="10824"/>
    <n v="0"/>
    <n v="10824"/>
    <n v="10727"/>
    <n v="10727"/>
    <n v="1576.84"/>
    <n v="1576.84"/>
  </r>
  <r>
    <x v="2"/>
    <x v="12"/>
    <x v="12"/>
    <x v="0"/>
    <s v="12"/>
    <s v="12004"/>
    <s v="Sueldos del Grupo C2."/>
    <n v="9175"/>
    <n v="0"/>
    <n v="9175"/>
    <n v="9093"/>
    <n v="9093"/>
    <n v="1312.36"/>
    <n v="1312.36"/>
  </r>
  <r>
    <x v="2"/>
    <x v="12"/>
    <x v="12"/>
    <x v="0"/>
    <s v="12"/>
    <s v="12005"/>
    <s v="Sueldos del Grupo E."/>
    <n v="8408"/>
    <n v="0"/>
    <n v="8408"/>
    <n v="8333"/>
    <n v="8333"/>
    <n v="1201.1600000000001"/>
    <n v="1201.1600000000001"/>
  </r>
  <r>
    <x v="2"/>
    <x v="12"/>
    <x v="12"/>
    <x v="0"/>
    <s v="12"/>
    <s v="12006"/>
    <s v="Trienios."/>
    <n v="79366"/>
    <n v="0"/>
    <n v="79366"/>
    <n v="79365"/>
    <n v="79365"/>
    <n v="11192.18"/>
    <n v="11192.18"/>
  </r>
  <r>
    <x v="2"/>
    <x v="12"/>
    <x v="12"/>
    <x v="0"/>
    <s v="12"/>
    <s v="12100"/>
    <s v="Complemento de destino."/>
    <n v="136808"/>
    <n v="0"/>
    <n v="136808"/>
    <n v="124730"/>
    <n v="124730"/>
    <n v="18712.82"/>
    <n v="18712.82"/>
  </r>
  <r>
    <x v="2"/>
    <x v="12"/>
    <x v="12"/>
    <x v="0"/>
    <s v="12"/>
    <s v="12101"/>
    <s v="Complemento específico."/>
    <n v="349324"/>
    <n v="0"/>
    <n v="349324"/>
    <n v="317790"/>
    <n v="317790"/>
    <n v="54402.8"/>
    <n v="54402.8"/>
  </r>
  <r>
    <x v="2"/>
    <x v="12"/>
    <x v="12"/>
    <x v="0"/>
    <s v="12"/>
    <s v="12103"/>
    <s v="Otros complementos."/>
    <n v="37871"/>
    <n v="0"/>
    <n v="37871"/>
    <n v="37871"/>
    <n v="37871"/>
    <n v="4751.51"/>
    <n v="4751.51"/>
  </r>
  <r>
    <x v="2"/>
    <x v="12"/>
    <x v="12"/>
    <x v="0"/>
    <s v="13"/>
    <s v="13000"/>
    <s v="Retribuciones básicas."/>
    <n v="477608"/>
    <n v="0"/>
    <n v="477608"/>
    <n v="467630"/>
    <n v="467630"/>
    <n v="59251.96"/>
    <n v="59251.96"/>
  </r>
  <r>
    <x v="2"/>
    <x v="12"/>
    <x v="12"/>
    <x v="0"/>
    <s v="13"/>
    <s v="13002"/>
    <s v="Otras remuneraciones."/>
    <n v="399455"/>
    <n v="0"/>
    <n v="399455"/>
    <n v="386866"/>
    <n v="386866"/>
    <n v="57381.84"/>
    <n v="57381.84"/>
  </r>
  <r>
    <x v="2"/>
    <x v="12"/>
    <x v="12"/>
    <x v="1"/>
    <s v="20"/>
    <s v="202"/>
    <s v="Arrendamientos de edificios y otras construcciones."/>
    <n v="5000"/>
    <n v="0"/>
    <n v="5000"/>
    <n v="0"/>
    <n v="0"/>
    <n v="0"/>
    <n v="0"/>
  </r>
  <r>
    <x v="2"/>
    <x v="12"/>
    <x v="12"/>
    <x v="1"/>
    <s v="20"/>
    <s v="203"/>
    <s v="Arrendamientos de maquinaria, instalaciones y utillaje."/>
    <n v="15000"/>
    <n v="0"/>
    <n v="15000"/>
    <n v="13673.42"/>
    <n v="13673.42"/>
    <n v="2662.62"/>
    <n v="2662.62"/>
  </r>
  <r>
    <x v="2"/>
    <x v="12"/>
    <x v="12"/>
    <x v="1"/>
    <s v="21"/>
    <s v="212"/>
    <s v="Reparación de edificios y otras construcciones."/>
    <n v="75000"/>
    <n v="0"/>
    <n v="75000"/>
    <n v="36722.019999999997"/>
    <n v="3561.56"/>
    <n v="3561.56"/>
    <n v="2361.92"/>
  </r>
  <r>
    <x v="2"/>
    <x v="12"/>
    <x v="12"/>
    <x v="1"/>
    <s v="21"/>
    <s v="213"/>
    <s v="Reparación de maquinaria, instalaciones técnicas y utillaje."/>
    <n v="130000"/>
    <n v="0"/>
    <n v="130000"/>
    <n v="65468.99"/>
    <n v="21394.17"/>
    <n v="11744.81"/>
    <n v="11520.96"/>
  </r>
  <r>
    <x v="2"/>
    <x v="12"/>
    <x v="12"/>
    <x v="1"/>
    <s v="22"/>
    <s v="22100"/>
    <s v="Energía eléctrica."/>
    <n v="520000"/>
    <n v="0"/>
    <n v="520000"/>
    <n v="480000"/>
    <n v="480000"/>
    <n v="56133.27"/>
    <n v="36459.410000000003"/>
  </r>
  <r>
    <x v="2"/>
    <x v="12"/>
    <x v="12"/>
    <x v="1"/>
    <s v="22"/>
    <s v="22102"/>
    <s v="Gas."/>
    <n v="430000"/>
    <n v="0"/>
    <n v="430000"/>
    <n v="315000"/>
    <n v="315000"/>
    <n v="64801.69"/>
    <n v="64801.69"/>
  </r>
  <r>
    <x v="2"/>
    <x v="12"/>
    <x v="12"/>
    <x v="1"/>
    <s v="22"/>
    <s v="22103"/>
    <s v="Combustibles y carburantes."/>
    <n v="8000"/>
    <n v="0"/>
    <n v="8000"/>
    <n v="4878.28"/>
    <n v="4878.28"/>
    <n v="922.78"/>
    <n v="544.5"/>
  </r>
  <r>
    <x v="2"/>
    <x v="12"/>
    <x v="12"/>
    <x v="1"/>
    <s v="22"/>
    <s v="22104"/>
    <s v="Vestuario."/>
    <n v="15796"/>
    <n v="0"/>
    <n v="15796"/>
    <n v="11646.57"/>
    <n v="11646.57"/>
    <n v="2473.2399999999998"/>
    <n v="2473.2399999999998"/>
  </r>
  <r>
    <x v="2"/>
    <x v="12"/>
    <x v="12"/>
    <x v="1"/>
    <s v="22"/>
    <s v="22110"/>
    <s v="Productos de limpieza y aseo."/>
    <n v="0"/>
    <n v="0"/>
    <n v="0"/>
    <n v="1161.29"/>
    <n v="1161.29"/>
    <n v="1161.29"/>
    <n v="1161.29"/>
  </r>
  <r>
    <x v="2"/>
    <x v="12"/>
    <x v="12"/>
    <x v="1"/>
    <s v="22"/>
    <s v="22199"/>
    <s v="Otros suministros."/>
    <n v="5000"/>
    <n v="0"/>
    <n v="5000"/>
    <n v="266.18"/>
    <n v="266.18"/>
    <n v="71.680000000000007"/>
    <n v="71.680000000000007"/>
  </r>
  <r>
    <x v="2"/>
    <x v="12"/>
    <x v="12"/>
    <x v="1"/>
    <s v="22"/>
    <s v="22200"/>
    <s v="Servicios de Telecomunicaciones."/>
    <n v="55000"/>
    <n v="0"/>
    <n v="55000"/>
    <n v="20561.900000000001"/>
    <n v="20561.900000000001"/>
    <n v="3426.98"/>
    <n v="0"/>
  </r>
  <r>
    <x v="2"/>
    <x v="12"/>
    <x v="12"/>
    <x v="1"/>
    <s v="22"/>
    <s v="22602"/>
    <s v="Publicidad y propaganda."/>
    <n v="50000"/>
    <n v="0"/>
    <n v="50000"/>
    <n v="24782.84"/>
    <n v="24782.84"/>
    <n v="15775.45"/>
    <n v="15775.45"/>
  </r>
  <r>
    <x v="2"/>
    <x v="12"/>
    <x v="12"/>
    <x v="1"/>
    <s v="22"/>
    <s v="22609"/>
    <s v="Actividades culturales y deportivas"/>
    <n v="170000"/>
    <n v="0"/>
    <n v="170000"/>
    <n v="5858"/>
    <n v="5858"/>
    <n v="5418"/>
    <n v="5418"/>
  </r>
  <r>
    <x v="2"/>
    <x v="12"/>
    <x v="12"/>
    <x v="1"/>
    <s v="22"/>
    <s v="22699"/>
    <s v="Otros gastos diversos"/>
    <n v="70000"/>
    <n v="0"/>
    <n v="70000"/>
    <n v="10085.719999999999"/>
    <n v="10085.719999999999"/>
    <n v="2536.38"/>
    <n v="763.38"/>
  </r>
  <r>
    <x v="2"/>
    <x v="12"/>
    <x v="12"/>
    <x v="1"/>
    <s v="22"/>
    <s v="22700"/>
    <s v="Limpieza y aseo."/>
    <n v="525000"/>
    <n v="0"/>
    <n v="525000"/>
    <n v="414119.06"/>
    <n v="414119.06"/>
    <n v="36011.620000000003"/>
    <n v="36011.620000000003"/>
  </r>
  <r>
    <x v="2"/>
    <x v="12"/>
    <x v="12"/>
    <x v="1"/>
    <s v="22"/>
    <s v="22701"/>
    <s v="Seguridad."/>
    <n v="422818"/>
    <n v="0"/>
    <n v="422818"/>
    <n v="398706.05"/>
    <n v="398706.05"/>
    <n v="7314.09"/>
    <n v="7314.09"/>
  </r>
  <r>
    <x v="2"/>
    <x v="12"/>
    <x v="12"/>
    <x v="1"/>
    <s v="22"/>
    <s v="22706"/>
    <s v="Estudios y trabajos técnicos."/>
    <n v="40000"/>
    <n v="0"/>
    <n v="40000"/>
    <n v="0"/>
    <n v="0"/>
    <n v="0"/>
    <n v="0"/>
  </r>
  <r>
    <x v="2"/>
    <x v="12"/>
    <x v="12"/>
    <x v="1"/>
    <s v="22"/>
    <s v="22799"/>
    <s v="Otros trabajos realizados por otras empresas y profes."/>
    <n v="456536"/>
    <n v="0"/>
    <n v="456536"/>
    <n v="325388.36"/>
    <n v="325388.36"/>
    <n v="35689.53"/>
    <n v="33413.519999999997"/>
  </r>
  <r>
    <x v="2"/>
    <x v="12"/>
    <x v="12"/>
    <x v="2"/>
    <s v="48"/>
    <s v="481"/>
    <s v="Premios, becas, etc."/>
    <n v="42000"/>
    <n v="0"/>
    <n v="42000"/>
    <n v="0"/>
    <n v="0"/>
    <n v="0"/>
    <n v="0"/>
  </r>
  <r>
    <x v="2"/>
    <x v="12"/>
    <x v="12"/>
    <x v="2"/>
    <s v="48"/>
    <s v="48921"/>
    <s v="Transf. Federación Asociaciones de Vecinos Antonio Machado"/>
    <n v="15000"/>
    <n v="0"/>
    <n v="15000"/>
    <n v="15000"/>
    <n v="15000"/>
    <n v="15000"/>
    <n v="15000"/>
  </r>
  <r>
    <x v="2"/>
    <x v="12"/>
    <x v="12"/>
    <x v="2"/>
    <s v="48"/>
    <s v="48922"/>
    <s v="Transf. Asociación Pajarillos Educa"/>
    <n v="40000"/>
    <n v="0"/>
    <n v="40000"/>
    <n v="0"/>
    <n v="0"/>
    <n v="0"/>
    <n v="0"/>
  </r>
  <r>
    <x v="2"/>
    <x v="12"/>
    <x v="12"/>
    <x v="2"/>
    <s v="48"/>
    <s v="48999"/>
    <s v="Otras transf. a Familias e Instituciones sin fines de lucro."/>
    <n v="437821"/>
    <n v="0"/>
    <n v="437821"/>
    <n v="452560.75"/>
    <n v="246739.75"/>
    <n v="32245.78"/>
    <n v="32245.78"/>
  </r>
  <r>
    <x v="2"/>
    <x v="12"/>
    <x v="12"/>
    <x v="3"/>
    <s v="60"/>
    <s v="609"/>
    <s v="Otras invers nuevas en infraest y bienes dest al uso gral"/>
    <n v="0"/>
    <n v="0"/>
    <n v="0"/>
    <n v="0"/>
    <n v="0"/>
    <n v="0"/>
    <n v="0"/>
  </r>
  <r>
    <x v="2"/>
    <x v="12"/>
    <x v="12"/>
    <x v="3"/>
    <s v="62"/>
    <s v="625"/>
    <s v="Mobiliario."/>
    <n v="0"/>
    <n v="0"/>
    <n v="0"/>
    <n v="0"/>
    <n v="0"/>
    <n v="0"/>
    <n v="0"/>
  </r>
  <r>
    <x v="2"/>
    <x v="12"/>
    <x v="12"/>
    <x v="3"/>
    <s v="63"/>
    <s v="632"/>
    <s v="Edificios y otras construcciones."/>
    <n v="963120"/>
    <n v="0"/>
    <n v="963120"/>
    <n v="15001.53"/>
    <n v="15001.53"/>
    <n v="0"/>
    <n v="0"/>
  </r>
  <r>
    <x v="2"/>
    <x v="12"/>
    <x v="12"/>
    <x v="3"/>
    <s v="63"/>
    <s v="633"/>
    <s v="Maquinaria, instalaciones técnicas y utillaje."/>
    <n v="125000"/>
    <n v="0"/>
    <n v="125000"/>
    <n v="0"/>
    <n v="0"/>
    <n v="0"/>
    <n v="0"/>
  </r>
  <r>
    <x v="2"/>
    <x v="12"/>
    <x v="12"/>
    <x v="3"/>
    <s v="63"/>
    <s v="635"/>
    <s v="Mobiliario."/>
    <n v="120000"/>
    <n v="0"/>
    <n v="120000"/>
    <n v="0"/>
    <n v="0"/>
    <n v="0"/>
    <n v="0"/>
  </r>
  <r>
    <x v="3"/>
    <x v="13"/>
    <x v="13"/>
    <x v="4"/>
    <s v="31"/>
    <s v="310"/>
    <s v="Intereses."/>
    <n v="1000000"/>
    <n v="0"/>
    <n v="1000000"/>
    <n v="0"/>
    <n v="0"/>
    <n v="0"/>
    <n v="0"/>
  </r>
  <r>
    <x v="3"/>
    <x v="13"/>
    <x v="13"/>
    <x v="4"/>
    <s v="35"/>
    <s v="352"/>
    <s v="Intereses de demora."/>
    <n v="5000"/>
    <n v="0"/>
    <n v="5000"/>
    <n v="0"/>
    <n v="0"/>
    <n v="0"/>
    <n v="0"/>
  </r>
  <r>
    <x v="3"/>
    <x v="13"/>
    <x v="13"/>
    <x v="7"/>
    <s v="91"/>
    <s v="913"/>
    <s v="Amort de prést a l/p de entes de fuera del sector público."/>
    <n v="11250000"/>
    <n v="0"/>
    <n v="11250000"/>
    <n v="9500940.2400000002"/>
    <n v="9500940.2400000002"/>
    <n v="0"/>
    <n v="0"/>
  </r>
  <r>
    <x v="3"/>
    <x v="14"/>
    <x v="14"/>
    <x v="0"/>
    <s v="12"/>
    <s v="12000"/>
    <s v="Sueldos del Grupo A1."/>
    <n v="80357"/>
    <n v="0"/>
    <n v="80357"/>
    <n v="48214"/>
    <n v="48214"/>
    <n v="9310.32"/>
    <n v="9310.32"/>
  </r>
  <r>
    <x v="3"/>
    <x v="14"/>
    <x v="14"/>
    <x v="0"/>
    <s v="12"/>
    <s v="12001"/>
    <s v="Sueldos del Grupo A2."/>
    <n v="42397"/>
    <n v="0"/>
    <n v="42397"/>
    <n v="14132"/>
    <n v="14132"/>
    <n v="3920.22"/>
    <n v="3920.22"/>
  </r>
  <r>
    <x v="3"/>
    <x v="14"/>
    <x v="14"/>
    <x v="0"/>
    <s v="12"/>
    <s v="12004"/>
    <s v="Sueldos del Grupo C2."/>
    <n v="9175"/>
    <n v="0"/>
    <n v="9175"/>
    <n v="9093"/>
    <n v="9093"/>
    <n v="1312.36"/>
    <n v="1312.36"/>
  </r>
  <r>
    <x v="3"/>
    <x v="14"/>
    <x v="14"/>
    <x v="0"/>
    <s v="12"/>
    <s v="12006"/>
    <s v="Trienios."/>
    <n v="23164"/>
    <n v="0"/>
    <n v="23164"/>
    <n v="23163"/>
    <n v="23163"/>
    <n v="3513.02"/>
    <n v="3513.02"/>
  </r>
  <r>
    <x v="3"/>
    <x v="14"/>
    <x v="14"/>
    <x v="0"/>
    <s v="12"/>
    <s v="12100"/>
    <s v="Complemento de destino."/>
    <n v="71810"/>
    <n v="0"/>
    <n v="71810"/>
    <n v="42697"/>
    <n v="42697"/>
    <n v="7864.64"/>
    <n v="7864.64"/>
  </r>
  <r>
    <x v="3"/>
    <x v="14"/>
    <x v="14"/>
    <x v="0"/>
    <s v="12"/>
    <s v="12101"/>
    <s v="Complemento específico."/>
    <n v="184133"/>
    <n v="0"/>
    <n v="184133"/>
    <n v="108645"/>
    <n v="108645"/>
    <n v="22675.34"/>
    <n v="22675.34"/>
  </r>
  <r>
    <x v="3"/>
    <x v="14"/>
    <x v="14"/>
    <x v="0"/>
    <s v="12"/>
    <s v="12103"/>
    <s v="Otros complementos."/>
    <n v="13382"/>
    <n v="0"/>
    <n v="13382"/>
    <n v="13382"/>
    <n v="13382"/>
    <n v="1784.09"/>
    <n v="1784.09"/>
  </r>
  <r>
    <x v="3"/>
    <x v="14"/>
    <x v="14"/>
    <x v="0"/>
    <s v="13"/>
    <s v="13000"/>
    <s v="Retribuciones básicas."/>
    <n v="17098"/>
    <n v="0"/>
    <n v="17098"/>
    <n v="16945"/>
    <n v="16945"/>
    <n v="2483.67"/>
    <n v="2483.67"/>
  </r>
  <r>
    <x v="3"/>
    <x v="14"/>
    <x v="14"/>
    <x v="0"/>
    <s v="13"/>
    <s v="13002"/>
    <s v="Otras remuneraciones."/>
    <n v="12258"/>
    <n v="0"/>
    <n v="12258"/>
    <n v="12148"/>
    <n v="12148"/>
    <n v="1589.44"/>
    <n v="1589.44"/>
  </r>
  <r>
    <x v="3"/>
    <x v="14"/>
    <x v="14"/>
    <x v="1"/>
    <s v="21"/>
    <s v="213"/>
    <s v="Reparación de maquinaria, instalaciones técnicas y utillaje."/>
    <n v="2030"/>
    <n v="0"/>
    <n v="2030"/>
    <n v="1440.66"/>
    <n v="1440.66"/>
    <n v="251.8"/>
    <n v="167.44"/>
  </r>
  <r>
    <x v="3"/>
    <x v="14"/>
    <x v="14"/>
    <x v="1"/>
    <s v="22"/>
    <s v="22002"/>
    <s v="Material informático no inventariable."/>
    <n v="2030"/>
    <n v="0"/>
    <n v="2030"/>
    <n v="0"/>
    <n v="0"/>
    <n v="0"/>
    <n v="0"/>
  </r>
  <r>
    <x v="3"/>
    <x v="14"/>
    <x v="14"/>
    <x v="1"/>
    <s v="22"/>
    <s v="22104"/>
    <s v="Vestuario."/>
    <n v="812"/>
    <n v="0"/>
    <n v="812"/>
    <n v="0"/>
    <n v="0"/>
    <n v="0"/>
    <n v="0"/>
  </r>
  <r>
    <x v="3"/>
    <x v="14"/>
    <x v="14"/>
    <x v="1"/>
    <s v="22"/>
    <s v="22106"/>
    <s v="Productos farmacéuticos y material sanitario."/>
    <n v="42630"/>
    <n v="0"/>
    <n v="42630"/>
    <n v="19000"/>
    <n v="19000"/>
    <n v="780"/>
    <n v="780"/>
  </r>
  <r>
    <x v="3"/>
    <x v="14"/>
    <x v="14"/>
    <x v="1"/>
    <s v="22"/>
    <s v="22199"/>
    <s v="Otros suministros."/>
    <n v="508"/>
    <n v="0"/>
    <n v="508"/>
    <n v="1425"/>
    <n v="1425"/>
    <n v="72.180000000000007"/>
    <n v="72.180000000000007"/>
  </r>
  <r>
    <x v="3"/>
    <x v="14"/>
    <x v="14"/>
    <x v="1"/>
    <s v="22"/>
    <s v="225"/>
    <s v="Tributos."/>
    <n v="0"/>
    <n v="0"/>
    <n v="0"/>
    <n v="71.099999999999994"/>
    <n v="71.099999999999994"/>
    <n v="71.099999999999994"/>
    <n v="71.099999999999994"/>
  </r>
  <r>
    <x v="3"/>
    <x v="14"/>
    <x v="14"/>
    <x v="1"/>
    <s v="22"/>
    <s v="22706"/>
    <s v="Estudios y trabajos técnicos."/>
    <n v="46390"/>
    <n v="0"/>
    <n v="46390"/>
    <n v="55683"/>
    <n v="25683"/>
    <n v="12760"/>
    <n v="12760"/>
  </r>
  <r>
    <x v="3"/>
    <x v="14"/>
    <x v="14"/>
    <x v="1"/>
    <s v="22"/>
    <s v="22799"/>
    <s v="Otros trabajos realizados por otras empresas y profes."/>
    <n v="28120"/>
    <n v="0"/>
    <n v="28120"/>
    <n v="3200"/>
    <n v="3200"/>
    <n v="0"/>
    <n v="0"/>
  </r>
  <r>
    <x v="3"/>
    <x v="14"/>
    <x v="14"/>
    <x v="3"/>
    <s v="62"/>
    <s v="623"/>
    <s v="Maquinaria, instalaciones técnicas y utillaje."/>
    <n v="3000"/>
    <n v="0"/>
    <n v="3000"/>
    <n v="0"/>
    <n v="0"/>
    <n v="0"/>
    <n v="0"/>
  </r>
  <r>
    <x v="3"/>
    <x v="15"/>
    <x v="15"/>
    <x v="0"/>
    <s v="12"/>
    <s v="12000"/>
    <s v="Sueldos del Grupo A1."/>
    <n v="48214"/>
    <n v="0"/>
    <n v="48214"/>
    <n v="28885"/>
    <n v="28885"/>
    <n v="7286.34"/>
    <n v="7286.34"/>
  </r>
  <r>
    <x v="3"/>
    <x v="15"/>
    <x v="15"/>
    <x v="0"/>
    <s v="12"/>
    <s v="12001"/>
    <s v="Sueldos del Grupo A2."/>
    <n v="56530"/>
    <n v="0"/>
    <n v="56530"/>
    <n v="26919"/>
    <n v="26919"/>
    <n v="7599.17"/>
    <n v="7599.17"/>
  </r>
  <r>
    <x v="3"/>
    <x v="15"/>
    <x v="15"/>
    <x v="0"/>
    <s v="12"/>
    <s v="12003"/>
    <s v="Sueldos del Grupo C1."/>
    <n v="108239"/>
    <n v="0"/>
    <n v="108239"/>
    <n v="56260"/>
    <n v="56260"/>
    <n v="14191.56"/>
    <n v="14191.56"/>
  </r>
  <r>
    <x v="3"/>
    <x v="15"/>
    <x v="15"/>
    <x v="0"/>
    <s v="12"/>
    <s v="12004"/>
    <s v="Sueldos del Grupo C2."/>
    <n v="64222"/>
    <n v="0"/>
    <n v="64222"/>
    <n v="15607"/>
    <n v="15607"/>
    <n v="5905.62"/>
    <n v="5905.62"/>
  </r>
  <r>
    <x v="3"/>
    <x v="15"/>
    <x v="15"/>
    <x v="0"/>
    <s v="12"/>
    <s v="12006"/>
    <s v="Trienios."/>
    <n v="69303"/>
    <n v="0"/>
    <n v="69303"/>
    <n v="38028"/>
    <n v="38028"/>
    <n v="9916.34"/>
    <n v="9916.34"/>
  </r>
  <r>
    <x v="3"/>
    <x v="15"/>
    <x v="15"/>
    <x v="0"/>
    <s v="12"/>
    <s v="12100"/>
    <s v="Complemento de destino."/>
    <n v="168933"/>
    <n v="0"/>
    <n v="168933"/>
    <n v="76614"/>
    <n v="76614"/>
    <n v="20916.82"/>
    <n v="20916.82"/>
  </r>
  <r>
    <x v="3"/>
    <x v="15"/>
    <x v="15"/>
    <x v="0"/>
    <s v="12"/>
    <s v="12101"/>
    <s v="Complemento específico."/>
    <n v="398068"/>
    <n v="0"/>
    <n v="398068"/>
    <n v="206787"/>
    <n v="206787"/>
    <n v="65524.34"/>
    <n v="65524.34"/>
  </r>
  <r>
    <x v="3"/>
    <x v="15"/>
    <x v="15"/>
    <x v="0"/>
    <s v="12"/>
    <s v="12103"/>
    <s v="Otros complementos."/>
    <n v="33607"/>
    <n v="0"/>
    <n v="33607"/>
    <n v="17823"/>
    <n v="17823"/>
    <n v="4616.16"/>
    <n v="4616.16"/>
  </r>
  <r>
    <x v="3"/>
    <x v="15"/>
    <x v="15"/>
    <x v="0"/>
    <s v="14"/>
    <s v="143"/>
    <s v="Otro personal."/>
    <n v="360000"/>
    <n v="0"/>
    <n v="360000"/>
    <n v="360000"/>
    <n v="360000"/>
    <n v="359793.05"/>
    <n v="359793.05"/>
  </r>
  <r>
    <x v="3"/>
    <x v="15"/>
    <x v="15"/>
    <x v="0"/>
    <s v="15"/>
    <s v="150"/>
    <s v="Productividad."/>
    <n v="313322"/>
    <n v="0"/>
    <n v="313322"/>
    <n v="0"/>
    <n v="0"/>
    <n v="0"/>
    <n v="0"/>
  </r>
  <r>
    <x v="3"/>
    <x v="15"/>
    <x v="15"/>
    <x v="0"/>
    <s v="15"/>
    <s v="151"/>
    <s v="Gratificaciones."/>
    <n v="10000"/>
    <n v="0"/>
    <n v="10000"/>
    <n v="0"/>
    <n v="0"/>
    <n v="0"/>
    <n v="0"/>
  </r>
  <r>
    <x v="3"/>
    <x v="15"/>
    <x v="15"/>
    <x v="0"/>
    <s v="16"/>
    <s v="16000"/>
    <s v="Seguridad Social."/>
    <n v="21940835"/>
    <n v="0"/>
    <n v="21940835"/>
    <n v="3798204.32"/>
    <n v="3798204.32"/>
    <n v="3798204.32"/>
    <n v="1993881.9"/>
  </r>
  <r>
    <x v="3"/>
    <x v="15"/>
    <x v="15"/>
    <x v="0"/>
    <s v="16"/>
    <s v="16105"/>
    <s v="Pensiones a cargo de la Entidad local."/>
    <n v="1000"/>
    <n v="0"/>
    <n v="1000"/>
    <n v="69.23"/>
    <n v="69.23"/>
    <n v="69.23"/>
    <n v="69.23"/>
  </r>
  <r>
    <x v="3"/>
    <x v="15"/>
    <x v="15"/>
    <x v="0"/>
    <s v="16"/>
    <s v="16200"/>
    <s v="Formación y perfeccionamiento del personal."/>
    <n v="98760"/>
    <n v="0"/>
    <n v="98760"/>
    <n v="0"/>
    <n v="0"/>
    <n v="0"/>
    <n v="0"/>
  </r>
  <r>
    <x v="3"/>
    <x v="15"/>
    <x v="15"/>
    <x v="0"/>
    <s v="16"/>
    <s v="16204"/>
    <s v="Acción social."/>
    <n v="599300"/>
    <n v="0"/>
    <n v="599300"/>
    <n v="61747.040000000001"/>
    <n v="61747.040000000001"/>
    <n v="14015.04"/>
    <n v="14015.04"/>
  </r>
  <r>
    <x v="3"/>
    <x v="15"/>
    <x v="15"/>
    <x v="0"/>
    <s v="16"/>
    <s v="16205"/>
    <s v="Seguros."/>
    <n v="349500"/>
    <n v="0"/>
    <n v="349500"/>
    <n v="329185"/>
    <n v="4685"/>
    <n v="0"/>
    <n v="0"/>
  </r>
  <r>
    <x v="3"/>
    <x v="15"/>
    <x v="15"/>
    <x v="1"/>
    <s v="20"/>
    <s v="203"/>
    <s v="Arrendamientos de maquinaria, instalaciones y utillaje."/>
    <n v="2000"/>
    <n v="0"/>
    <n v="2000"/>
    <n v="1545.68"/>
    <n v="1545.68"/>
    <n v="395.68"/>
    <n v="395.68"/>
  </r>
  <r>
    <x v="3"/>
    <x v="15"/>
    <x v="15"/>
    <x v="1"/>
    <s v="21"/>
    <s v="213"/>
    <s v="Reparación de maquinaria, instalaciones técnicas y utillaje."/>
    <n v="3000"/>
    <n v="0"/>
    <n v="3000"/>
    <n v="2967.98"/>
    <n v="2967.98"/>
    <n v="467.98"/>
    <n v="467.98"/>
  </r>
  <r>
    <x v="3"/>
    <x v="15"/>
    <x v="15"/>
    <x v="1"/>
    <s v="22"/>
    <s v="22602"/>
    <s v="Publicidad y propaganda."/>
    <n v="10000"/>
    <n v="0"/>
    <n v="10000"/>
    <n v="0"/>
    <n v="0"/>
    <n v="0"/>
    <n v="0"/>
  </r>
  <r>
    <x v="3"/>
    <x v="15"/>
    <x v="15"/>
    <x v="1"/>
    <s v="22"/>
    <s v="22604"/>
    <s v="Jurídicos, contenciosos."/>
    <n v="0"/>
    <n v="0"/>
    <n v="0"/>
    <n v="0"/>
    <n v="0"/>
    <n v="0"/>
    <n v="0"/>
  </r>
  <r>
    <x v="3"/>
    <x v="15"/>
    <x v="15"/>
    <x v="1"/>
    <s v="22"/>
    <s v="22607"/>
    <s v="Oposiciones y pruebas selectivas"/>
    <n v="55000"/>
    <n v="0"/>
    <n v="55000"/>
    <n v="0"/>
    <n v="0"/>
    <n v="0"/>
    <n v="0"/>
  </r>
  <r>
    <x v="3"/>
    <x v="15"/>
    <x v="15"/>
    <x v="1"/>
    <s v="22"/>
    <s v="22699"/>
    <s v="Otros gastos diversos"/>
    <n v="2100"/>
    <n v="0"/>
    <n v="2100"/>
    <n v="0"/>
    <n v="0"/>
    <n v="0"/>
    <n v="0"/>
  </r>
  <r>
    <x v="3"/>
    <x v="15"/>
    <x v="15"/>
    <x v="1"/>
    <s v="22"/>
    <s v="22799"/>
    <s v="Otros trabajos realizados por otras empresas y profes."/>
    <n v="20000"/>
    <n v="0"/>
    <n v="20000"/>
    <n v="0"/>
    <n v="0"/>
    <n v="0"/>
    <n v="0"/>
  </r>
  <r>
    <x v="3"/>
    <x v="15"/>
    <x v="15"/>
    <x v="1"/>
    <s v="23"/>
    <s v="23020"/>
    <s v="Dietas del personal no directivo"/>
    <n v="4000"/>
    <n v="0"/>
    <n v="4000"/>
    <n v="0"/>
    <n v="0"/>
    <n v="0"/>
    <n v="0"/>
  </r>
  <r>
    <x v="3"/>
    <x v="15"/>
    <x v="15"/>
    <x v="1"/>
    <s v="23"/>
    <s v="23120"/>
    <s v="Locomoción del personal no directivo."/>
    <n v="4000"/>
    <n v="0"/>
    <n v="4000"/>
    <n v="0"/>
    <n v="0"/>
    <n v="0"/>
    <n v="0"/>
  </r>
  <r>
    <x v="3"/>
    <x v="15"/>
    <x v="15"/>
    <x v="1"/>
    <s v="23"/>
    <s v="233"/>
    <s v="Otras indemnizaciones."/>
    <n v="300000"/>
    <n v="0"/>
    <n v="300000"/>
    <n v="30340"/>
    <n v="30340"/>
    <n v="30340"/>
    <n v="30340"/>
  </r>
  <r>
    <x v="3"/>
    <x v="15"/>
    <x v="15"/>
    <x v="3"/>
    <s v="64"/>
    <s v="641"/>
    <s v="Gastos en aplicaciones informáticas."/>
    <n v="85000"/>
    <n v="0"/>
    <n v="85000"/>
    <n v="0"/>
    <n v="0"/>
    <n v="0"/>
    <n v="0"/>
  </r>
  <r>
    <x v="3"/>
    <x v="15"/>
    <x v="15"/>
    <x v="6"/>
    <s v="83"/>
    <s v="83001"/>
    <s v="Anticipos al personal"/>
    <n v="170000"/>
    <n v="0"/>
    <n v="170000"/>
    <n v="0"/>
    <n v="0"/>
    <n v="0"/>
    <n v="0"/>
  </r>
  <r>
    <x v="3"/>
    <x v="15"/>
    <x v="15"/>
    <x v="6"/>
    <s v="83"/>
    <s v="83101"/>
    <s v="Prestamos al personal"/>
    <n v="400000"/>
    <n v="0"/>
    <n v="400000"/>
    <n v="14200"/>
    <n v="14200"/>
    <n v="14200"/>
    <n v="14200"/>
  </r>
  <r>
    <x v="3"/>
    <x v="16"/>
    <x v="16"/>
    <x v="0"/>
    <s v="12"/>
    <s v="12000"/>
    <s v="Sueldos del Grupo A1."/>
    <n v="160714"/>
    <n v="0"/>
    <n v="160714"/>
    <n v="80357"/>
    <n v="80357"/>
    <n v="11820.06"/>
    <n v="11820.06"/>
  </r>
  <r>
    <x v="3"/>
    <x v="16"/>
    <x v="16"/>
    <x v="0"/>
    <s v="12"/>
    <s v="12001"/>
    <s v="Sueldos del Grupo A2."/>
    <n v="70701"/>
    <n v="0"/>
    <n v="70701"/>
    <n v="42397"/>
    <n v="42397"/>
    <n v="6300.36"/>
    <n v="6300.36"/>
  </r>
  <r>
    <x v="3"/>
    <x v="16"/>
    <x v="16"/>
    <x v="0"/>
    <s v="12"/>
    <s v="12003"/>
    <s v="Sueldos del Grupo C1."/>
    <n v="10824"/>
    <n v="0"/>
    <n v="10824"/>
    <n v="10823"/>
    <n v="10823"/>
    <n v="1576.84"/>
    <n v="1576.84"/>
  </r>
  <r>
    <x v="3"/>
    <x v="16"/>
    <x v="16"/>
    <x v="0"/>
    <s v="12"/>
    <s v="12004"/>
    <s v="Sueldos del Grupo C2."/>
    <n v="9175"/>
    <n v="0"/>
    <n v="9175"/>
    <n v="9093"/>
    <n v="9093"/>
    <n v="1312.36"/>
    <n v="1312.36"/>
  </r>
  <r>
    <x v="3"/>
    <x v="16"/>
    <x v="16"/>
    <x v="0"/>
    <s v="12"/>
    <s v="12006"/>
    <s v="Trienios."/>
    <n v="29988"/>
    <n v="0"/>
    <n v="29988"/>
    <n v="29987"/>
    <n v="29987"/>
    <n v="4582.93"/>
    <n v="4582.93"/>
  </r>
  <r>
    <x v="3"/>
    <x v="16"/>
    <x v="16"/>
    <x v="0"/>
    <s v="12"/>
    <s v="12100"/>
    <s v="Complemento de destino."/>
    <n v="136597"/>
    <n v="0"/>
    <n v="136597"/>
    <n v="84017"/>
    <n v="84017"/>
    <n v="11853.57"/>
    <n v="11853.57"/>
  </r>
  <r>
    <x v="3"/>
    <x v="16"/>
    <x v="16"/>
    <x v="0"/>
    <s v="12"/>
    <s v="12101"/>
    <s v="Complemento específico."/>
    <n v="390672"/>
    <n v="0"/>
    <n v="390672"/>
    <n v="241232"/>
    <n v="241232"/>
    <n v="34952.33"/>
    <n v="34952.33"/>
  </r>
  <r>
    <x v="3"/>
    <x v="16"/>
    <x v="16"/>
    <x v="0"/>
    <s v="12"/>
    <s v="12103"/>
    <s v="Otros complementos."/>
    <n v="12971"/>
    <n v="0"/>
    <n v="12971"/>
    <n v="12970"/>
    <n v="12970"/>
    <n v="2106.15"/>
    <n v="2106.15"/>
  </r>
  <r>
    <x v="3"/>
    <x v="16"/>
    <x v="16"/>
    <x v="0"/>
    <s v="13"/>
    <s v="13000"/>
    <s v="Retribuciones básicas."/>
    <n v="34610"/>
    <n v="0"/>
    <n v="34610"/>
    <n v="29695"/>
    <n v="29695"/>
    <n v="4944.32"/>
    <n v="4944.32"/>
  </r>
  <r>
    <x v="3"/>
    <x v="16"/>
    <x v="16"/>
    <x v="0"/>
    <s v="13"/>
    <s v="13002"/>
    <s v="Otras remuneraciones."/>
    <n v="41662"/>
    <n v="0"/>
    <n v="41662"/>
    <n v="27527"/>
    <n v="27527"/>
    <n v="5709.28"/>
    <n v="5709.28"/>
  </r>
  <r>
    <x v="3"/>
    <x v="16"/>
    <x v="16"/>
    <x v="0"/>
    <s v="15"/>
    <s v="151"/>
    <s v="Gratificaciones."/>
    <n v="1000"/>
    <n v="0"/>
    <n v="1000"/>
    <n v="0"/>
    <n v="0"/>
    <n v="0"/>
    <n v="0"/>
  </r>
  <r>
    <x v="3"/>
    <x v="16"/>
    <x v="16"/>
    <x v="1"/>
    <s v="20"/>
    <s v="206"/>
    <s v="Arrendamientos de equipos para procesos de información."/>
    <n v="0"/>
    <n v="0"/>
    <n v="0"/>
    <n v="0"/>
    <n v="0"/>
    <n v="0"/>
    <n v="0"/>
  </r>
  <r>
    <x v="3"/>
    <x v="16"/>
    <x v="16"/>
    <x v="1"/>
    <s v="21"/>
    <s v="213"/>
    <s v="Reparación de maquinaria, instalaciones técnicas y utillaje."/>
    <n v="30000"/>
    <n v="0"/>
    <n v="30000"/>
    <n v="2740.23"/>
    <n v="2740.23"/>
    <n v="126.41"/>
    <n v="126.41"/>
  </r>
  <r>
    <x v="3"/>
    <x v="16"/>
    <x v="16"/>
    <x v="1"/>
    <s v="21"/>
    <s v="216"/>
    <s v="Equipos para procesos de información."/>
    <n v="1046300"/>
    <n v="0"/>
    <n v="1046300"/>
    <n v="955552.35"/>
    <n v="955552.35"/>
    <n v="121511.99"/>
    <n v="121511.99"/>
  </r>
  <r>
    <x v="3"/>
    <x v="16"/>
    <x v="16"/>
    <x v="1"/>
    <s v="22"/>
    <s v="22002"/>
    <s v="Material informático no inventariable."/>
    <n v="66000"/>
    <n v="0"/>
    <n v="66000"/>
    <n v="34180.910000000003"/>
    <n v="34180.910000000003"/>
    <n v="9270.9599999999991"/>
    <n v="6185.52"/>
  </r>
  <r>
    <x v="3"/>
    <x v="16"/>
    <x v="16"/>
    <x v="1"/>
    <s v="22"/>
    <s v="22100"/>
    <s v="Energía eléctrica."/>
    <n v="85000"/>
    <n v="0"/>
    <n v="85000"/>
    <n v="85000"/>
    <n v="85000"/>
    <n v="7611.81"/>
    <n v="0"/>
  </r>
  <r>
    <x v="3"/>
    <x v="16"/>
    <x v="16"/>
    <x v="1"/>
    <s v="22"/>
    <s v="22103"/>
    <s v="Combustibles y carburantes."/>
    <n v="1500"/>
    <n v="0"/>
    <n v="1500"/>
    <n v="0"/>
    <n v="0"/>
    <n v="0"/>
    <n v="0"/>
  </r>
  <r>
    <x v="3"/>
    <x v="16"/>
    <x v="16"/>
    <x v="1"/>
    <s v="22"/>
    <s v="22110"/>
    <s v="Productos de limpieza y aseo."/>
    <n v="0"/>
    <n v="0"/>
    <n v="0"/>
    <n v="0"/>
    <n v="0"/>
    <n v="0"/>
    <n v="0"/>
  </r>
  <r>
    <x v="3"/>
    <x v="16"/>
    <x v="16"/>
    <x v="1"/>
    <s v="22"/>
    <s v="22199"/>
    <s v="Otros suministros."/>
    <n v="0"/>
    <n v="0"/>
    <n v="0"/>
    <n v="0"/>
    <n v="0"/>
    <n v="0"/>
    <n v="0"/>
  </r>
  <r>
    <x v="3"/>
    <x v="16"/>
    <x v="16"/>
    <x v="1"/>
    <s v="22"/>
    <s v="22200"/>
    <s v="Servicios de Telecomunicaciones."/>
    <n v="390000"/>
    <n v="0"/>
    <n v="390000"/>
    <n v="192355.93"/>
    <n v="192355.93"/>
    <n v="0"/>
    <n v="0"/>
  </r>
  <r>
    <x v="3"/>
    <x v="16"/>
    <x v="16"/>
    <x v="1"/>
    <s v="22"/>
    <s v="22699"/>
    <s v="Otros gastos diversos"/>
    <n v="4000"/>
    <n v="0"/>
    <n v="4000"/>
    <n v="0"/>
    <n v="0"/>
    <n v="0"/>
    <n v="0"/>
  </r>
  <r>
    <x v="3"/>
    <x v="16"/>
    <x v="16"/>
    <x v="1"/>
    <s v="22"/>
    <s v="22700"/>
    <s v="Limpieza y aseo."/>
    <n v="11400"/>
    <n v="0"/>
    <n v="11400"/>
    <n v="7510.47"/>
    <n v="7510.47"/>
    <n v="0"/>
    <n v="0"/>
  </r>
  <r>
    <x v="3"/>
    <x v="16"/>
    <x v="16"/>
    <x v="1"/>
    <s v="22"/>
    <s v="22701"/>
    <s v="Seguridad."/>
    <n v="34000"/>
    <n v="0"/>
    <n v="34000"/>
    <n v="33880"/>
    <n v="33880"/>
    <n v="1594.14"/>
    <n v="1594.14"/>
  </r>
  <r>
    <x v="3"/>
    <x v="16"/>
    <x v="16"/>
    <x v="1"/>
    <s v="22"/>
    <s v="22799"/>
    <s v="Otros trabajos realizados por otras empresas y profes."/>
    <n v="20000"/>
    <n v="0"/>
    <n v="20000"/>
    <n v="0"/>
    <n v="0"/>
    <n v="0"/>
    <n v="0"/>
  </r>
  <r>
    <x v="3"/>
    <x v="16"/>
    <x v="16"/>
    <x v="1"/>
    <s v="23"/>
    <s v="23020"/>
    <s v="Dietas del personal no directivo"/>
    <n v="1000"/>
    <n v="0"/>
    <n v="1000"/>
    <n v="0"/>
    <n v="0"/>
    <n v="0"/>
    <n v="0"/>
  </r>
  <r>
    <x v="3"/>
    <x v="16"/>
    <x v="16"/>
    <x v="1"/>
    <s v="23"/>
    <s v="23120"/>
    <s v="Locomoción del personal no directivo."/>
    <n v="1900"/>
    <n v="0"/>
    <n v="1900"/>
    <n v="0"/>
    <n v="0"/>
    <n v="0"/>
    <n v="0"/>
  </r>
  <r>
    <x v="3"/>
    <x v="16"/>
    <x v="16"/>
    <x v="3"/>
    <s v="62"/>
    <s v="623"/>
    <s v="Maquinaria, instalaciones técnicas y utillaje."/>
    <n v="35000"/>
    <n v="0"/>
    <n v="35000"/>
    <n v="0"/>
    <n v="0"/>
    <n v="0"/>
    <n v="0"/>
  </r>
  <r>
    <x v="3"/>
    <x v="16"/>
    <x v="16"/>
    <x v="3"/>
    <s v="62"/>
    <s v="625"/>
    <s v="Mobiliario."/>
    <n v="7000"/>
    <n v="0"/>
    <n v="7000"/>
    <n v="0"/>
    <n v="0"/>
    <n v="0"/>
    <n v="0"/>
  </r>
  <r>
    <x v="3"/>
    <x v="16"/>
    <x v="16"/>
    <x v="3"/>
    <s v="62"/>
    <s v="626"/>
    <s v="Equipos para procesos de información."/>
    <n v="647000"/>
    <n v="0"/>
    <n v="647000"/>
    <n v="0"/>
    <n v="0"/>
    <n v="0"/>
    <n v="0"/>
  </r>
  <r>
    <x v="3"/>
    <x v="16"/>
    <x v="16"/>
    <x v="3"/>
    <s v="63"/>
    <s v="633"/>
    <s v="Maquinaria, instalaciones técnicas y utillaje."/>
    <n v="5000"/>
    <n v="0"/>
    <n v="5000"/>
    <n v="0"/>
    <n v="0"/>
    <n v="0"/>
    <n v="0"/>
  </r>
  <r>
    <x v="3"/>
    <x v="16"/>
    <x v="16"/>
    <x v="3"/>
    <s v="63"/>
    <s v="636"/>
    <s v="Equipos para procesos de información."/>
    <n v="680000"/>
    <n v="0"/>
    <n v="680000"/>
    <n v="573027.53"/>
    <n v="573027.53"/>
    <n v="44403.81"/>
    <n v="44403.81"/>
  </r>
  <r>
    <x v="3"/>
    <x v="16"/>
    <x v="16"/>
    <x v="3"/>
    <s v="64"/>
    <s v="641"/>
    <s v="Gastos en aplicaciones informáticas."/>
    <n v="1765000"/>
    <n v="0"/>
    <n v="1765000"/>
    <n v="856391.18"/>
    <n v="856391.18"/>
    <n v="19102.39"/>
    <n v="19102.39"/>
  </r>
  <r>
    <x v="3"/>
    <x v="17"/>
    <x v="17"/>
    <x v="0"/>
    <s v="12"/>
    <s v="12000"/>
    <s v="Sueldos del Grupo A1."/>
    <n v="96429"/>
    <n v="0"/>
    <n v="96429"/>
    <n v="77225"/>
    <n v="77225"/>
    <n v="12143.9"/>
    <n v="12143.9"/>
  </r>
  <r>
    <x v="3"/>
    <x v="17"/>
    <x v="17"/>
    <x v="0"/>
    <s v="12"/>
    <s v="12001"/>
    <s v="Sueldos del Grupo A2."/>
    <n v="14132"/>
    <n v="0"/>
    <n v="14132"/>
    <n v="14132"/>
    <n v="14132"/>
    <n v="2100.12"/>
    <n v="2100.12"/>
  </r>
  <r>
    <x v="3"/>
    <x v="17"/>
    <x v="17"/>
    <x v="0"/>
    <s v="12"/>
    <s v="12003"/>
    <s v="Sueldos del Grupo C1."/>
    <n v="75767"/>
    <n v="0"/>
    <n v="75767"/>
    <n v="64943"/>
    <n v="64943"/>
    <n v="9461.0400000000009"/>
    <n v="9461.0400000000009"/>
  </r>
  <r>
    <x v="3"/>
    <x v="17"/>
    <x v="17"/>
    <x v="0"/>
    <s v="12"/>
    <s v="12004"/>
    <s v="Sueldos del Grupo C2."/>
    <n v="9175"/>
    <n v="0"/>
    <n v="9175"/>
    <n v="9093"/>
    <n v="9093"/>
    <n v="1312.36"/>
    <n v="1312.36"/>
  </r>
  <r>
    <x v="3"/>
    <x v="17"/>
    <x v="17"/>
    <x v="0"/>
    <s v="12"/>
    <s v="12006"/>
    <s v="Trienios."/>
    <n v="57465"/>
    <n v="0"/>
    <n v="57465"/>
    <n v="57386"/>
    <n v="57386"/>
    <n v="8617.74"/>
    <n v="8617.74"/>
  </r>
  <r>
    <x v="3"/>
    <x v="17"/>
    <x v="17"/>
    <x v="0"/>
    <s v="12"/>
    <s v="12100"/>
    <s v="Complemento de destino."/>
    <n v="134866"/>
    <n v="0"/>
    <n v="134866"/>
    <n v="113422"/>
    <n v="113422"/>
    <n v="16774.599999999999"/>
    <n v="16774.599999999999"/>
  </r>
  <r>
    <x v="3"/>
    <x v="17"/>
    <x v="17"/>
    <x v="0"/>
    <s v="12"/>
    <s v="12101"/>
    <s v="Complemento específico."/>
    <n v="314291"/>
    <n v="0"/>
    <n v="314291"/>
    <n v="264886"/>
    <n v="264886"/>
    <n v="38797.32"/>
    <n v="38797.32"/>
  </r>
  <r>
    <x v="3"/>
    <x v="17"/>
    <x v="17"/>
    <x v="0"/>
    <s v="12"/>
    <s v="12103"/>
    <s v="Otros complementos."/>
    <n v="27551"/>
    <n v="0"/>
    <n v="27551"/>
    <n v="27517"/>
    <n v="27517"/>
    <n v="3851.92"/>
    <n v="3851.92"/>
  </r>
  <r>
    <x v="3"/>
    <x v="17"/>
    <x v="17"/>
    <x v="1"/>
    <s v="20"/>
    <s v="203"/>
    <s v="Arrendamientos de maquinaria, instalaciones y utillaje."/>
    <n v="4000"/>
    <n v="0"/>
    <n v="4000"/>
    <n v="4000"/>
    <n v="4000"/>
    <n v="1322.85"/>
    <n v="309.14999999999998"/>
  </r>
  <r>
    <x v="3"/>
    <x v="17"/>
    <x v="17"/>
    <x v="1"/>
    <s v="22"/>
    <s v="22706"/>
    <s v="Estudios y trabajos técnicos."/>
    <n v="66000"/>
    <n v="0"/>
    <n v="66000"/>
    <n v="0"/>
    <n v="0"/>
    <n v="0"/>
    <n v="0"/>
  </r>
  <r>
    <x v="3"/>
    <x v="17"/>
    <x v="17"/>
    <x v="1"/>
    <s v="23"/>
    <s v="23010"/>
    <s v="Del personal directivo."/>
    <n v="1000"/>
    <n v="0"/>
    <n v="1000"/>
    <n v="0"/>
    <n v="0"/>
    <n v="0"/>
    <n v="0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2"/>
    <s v="48"/>
    <s v="481"/>
    <s v="Premios, becas, etc."/>
    <n v="19000"/>
    <n v="0"/>
    <n v="19000"/>
    <n v="0"/>
    <n v="0"/>
    <n v="0"/>
    <n v="0"/>
  </r>
  <r>
    <x v="3"/>
    <x v="17"/>
    <x v="17"/>
    <x v="3"/>
    <s v="62"/>
    <s v="625"/>
    <s v="Mobiliario."/>
    <n v="30000"/>
    <n v="0"/>
    <n v="30000"/>
    <n v="0"/>
    <n v="0"/>
    <n v="0"/>
    <n v="0"/>
  </r>
  <r>
    <x v="3"/>
    <x v="18"/>
    <x v="18"/>
    <x v="0"/>
    <s v="12"/>
    <s v="12000"/>
    <s v="Sueldos del Grupo A1."/>
    <n v="32143"/>
    <n v="0"/>
    <n v="32143"/>
    <n v="31856"/>
    <n v="31856"/>
    <n v="4857.5600000000004"/>
    <n v="4857.5600000000004"/>
  </r>
  <r>
    <x v="3"/>
    <x v="18"/>
    <x v="18"/>
    <x v="0"/>
    <s v="12"/>
    <s v="12001"/>
    <s v="Sueldos del Grupo A2."/>
    <n v="42397"/>
    <n v="0"/>
    <n v="42397"/>
    <n v="28013"/>
    <n v="28013"/>
    <n v="6300.36"/>
    <n v="6300.36"/>
  </r>
  <r>
    <x v="3"/>
    <x v="18"/>
    <x v="18"/>
    <x v="0"/>
    <s v="12"/>
    <s v="12003"/>
    <s v="Sueldos del Grupo C1."/>
    <n v="184006"/>
    <n v="0"/>
    <n v="184006"/>
    <n v="173182"/>
    <n v="173182"/>
    <n v="25229.439999999999"/>
    <n v="25229.439999999999"/>
  </r>
  <r>
    <x v="3"/>
    <x v="18"/>
    <x v="18"/>
    <x v="0"/>
    <s v="12"/>
    <s v="12004"/>
    <s v="Sueldos del Grupo C2."/>
    <n v="91746"/>
    <n v="0"/>
    <n v="91746"/>
    <n v="82571"/>
    <n v="82571"/>
    <n v="11811.24"/>
    <n v="11811.24"/>
  </r>
  <r>
    <x v="3"/>
    <x v="18"/>
    <x v="18"/>
    <x v="0"/>
    <s v="12"/>
    <s v="12006"/>
    <s v="Trienios."/>
    <n v="104828"/>
    <n v="0"/>
    <n v="104828"/>
    <n v="96688"/>
    <n v="96688"/>
    <n v="15559.32"/>
    <n v="15559.32"/>
  </r>
  <r>
    <x v="3"/>
    <x v="18"/>
    <x v="18"/>
    <x v="0"/>
    <s v="12"/>
    <s v="12100"/>
    <s v="Complemento de destino."/>
    <n v="214076"/>
    <n v="0"/>
    <n v="214076"/>
    <n v="202658"/>
    <n v="202658"/>
    <n v="28951.24"/>
    <n v="28951.24"/>
  </r>
  <r>
    <x v="3"/>
    <x v="18"/>
    <x v="18"/>
    <x v="0"/>
    <s v="12"/>
    <s v="12101"/>
    <s v="Complemento específico."/>
    <n v="487511"/>
    <n v="0"/>
    <n v="487511"/>
    <n v="462857"/>
    <n v="462857"/>
    <n v="66122.5"/>
    <n v="66122.5"/>
  </r>
  <r>
    <x v="3"/>
    <x v="18"/>
    <x v="18"/>
    <x v="0"/>
    <s v="12"/>
    <s v="12103"/>
    <s v="Otros complementos."/>
    <n v="57633"/>
    <n v="0"/>
    <n v="57633"/>
    <n v="55827"/>
    <n v="55827"/>
    <n v="8019.12"/>
    <n v="8019.12"/>
  </r>
  <r>
    <x v="3"/>
    <x v="18"/>
    <x v="18"/>
    <x v="0"/>
    <s v="13"/>
    <s v="13000"/>
    <s v="Retribuciones básicas."/>
    <n v="69262"/>
    <n v="0"/>
    <n v="69262"/>
    <n v="68074"/>
    <n v="68074"/>
    <n v="8480.27"/>
    <n v="8480.27"/>
  </r>
  <r>
    <x v="3"/>
    <x v="18"/>
    <x v="18"/>
    <x v="0"/>
    <s v="13"/>
    <s v="13002"/>
    <s v="Otras remuneraciones."/>
    <n v="60779"/>
    <n v="0"/>
    <n v="60779"/>
    <n v="60237"/>
    <n v="60237"/>
    <n v="9561.56"/>
    <n v="9561.56"/>
  </r>
  <r>
    <x v="3"/>
    <x v="18"/>
    <x v="18"/>
    <x v="1"/>
    <s v="21"/>
    <s v="213"/>
    <s v="Reparación de maquinaria, instalaciones técnicas y utillaje."/>
    <n v="15000"/>
    <n v="0"/>
    <n v="15000"/>
    <n v="4828.8"/>
    <n v="4828.8"/>
    <n v="827.96"/>
    <n v="827.96"/>
  </r>
  <r>
    <x v="3"/>
    <x v="18"/>
    <x v="18"/>
    <x v="1"/>
    <s v="22"/>
    <s v="22000"/>
    <s v="Ordinario no inventariable."/>
    <n v="2000"/>
    <n v="0"/>
    <n v="2000"/>
    <n v="0"/>
    <n v="0"/>
    <n v="0"/>
    <n v="0"/>
  </r>
  <r>
    <x v="3"/>
    <x v="18"/>
    <x v="18"/>
    <x v="1"/>
    <s v="22"/>
    <s v="22199"/>
    <s v="Otros suministros."/>
    <n v="2000"/>
    <n v="0"/>
    <n v="2000"/>
    <n v="0"/>
    <n v="0"/>
    <n v="0"/>
    <n v="0"/>
  </r>
  <r>
    <x v="3"/>
    <x v="18"/>
    <x v="18"/>
    <x v="1"/>
    <s v="22"/>
    <s v="22200"/>
    <s v="Servicios de Telecomunicaciones."/>
    <n v="1389425"/>
    <n v="0"/>
    <n v="1389425"/>
    <n v="777396.16"/>
    <n v="777396.16"/>
    <n v="104465.34"/>
    <n v="104465.34"/>
  </r>
  <r>
    <x v="3"/>
    <x v="18"/>
    <x v="18"/>
    <x v="1"/>
    <s v="22"/>
    <s v="22699"/>
    <s v="Otros gastos diversos"/>
    <n v="6000"/>
    <n v="0"/>
    <n v="6000"/>
    <n v="199.65"/>
    <n v="199.65"/>
    <n v="199.65"/>
    <n v="0"/>
  </r>
  <r>
    <x v="3"/>
    <x v="18"/>
    <x v="18"/>
    <x v="1"/>
    <s v="22"/>
    <s v="22705"/>
    <s v="Procesos electorales."/>
    <n v="30000"/>
    <n v="0"/>
    <n v="30000"/>
    <n v="0"/>
    <n v="0"/>
    <n v="0"/>
    <n v="0"/>
  </r>
  <r>
    <x v="3"/>
    <x v="18"/>
    <x v="18"/>
    <x v="1"/>
    <s v="22"/>
    <s v="22799"/>
    <s v="Otros trabajos realizados por otras empresas y profes."/>
    <n v="362900"/>
    <n v="0"/>
    <n v="362900"/>
    <n v="332097.71999999997"/>
    <n v="332097.71999999997"/>
    <n v="50969.64"/>
    <n v="49773.29"/>
  </r>
  <r>
    <x v="3"/>
    <x v="18"/>
    <x v="18"/>
    <x v="1"/>
    <s v="23"/>
    <s v="23020"/>
    <s v="Dietas del personal no directivo"/>
    <n v="300"/>
    <n v="0"/>
    <n v="300"/>
    <n v="0"/>
    <n v="0"/>
    <n v="0"/>
    <n v="0"/>
  </r>
  <r>
    <x v="3"/>
    <x v="18"/>
    <x v="18"/>
    <x v="1"/>
    <s v="23"/>
    <s v="23120"/>
    <s v="Locomoción del personal no directivo."/>
    <n v="500"/>
    <n v="0"/>
    <n v="500"/>
    <n v="0"/>
    <n v="0"/>
    <n v="0"/>
    <n v="0"/>
  </r>
  <r>
    <x v="3"/>
    <x v="18"/>
    <x v="18"/>
    <x v="2"/>
    <s v="46"/>
    <s v="466"/>
    <s v="A otras Entidades que agrupen municipios."/>
    <n v="3000"/>
    <n v="0"/>
    <n v="3000"/>
    <n v="0"/>
    <n v="0"/>
    <n v="0"/>
    <n v="0"/>
  </r>
  <r>
    <x v="3"/>
    <x v="19"/>
    <x v="19"/>
    <x v="8"/>
    <s v="50"/>
    <s v="500"/>
    <s v="Fondo de Contingencia"/>
    <n v="1000000"/>
    <n v="0"/>
    <n v="1000000"/>
    <n v="0"/>
    <n v="0"/>
    <n v="0"/>
    <n v="0"/>
  </r>
  <r>
    <x v="3"/>
    <x v="20"/>
    <x v="20"/>
    <x v="0"/>
    <s v="12"/>
    <s v="12000"/>
    <s v="Sueldos del Grupo A1."/>
    <n v="32143"/>
    <n v="0"/>
    <n v="32143"/>
    <n v="31856"/>
    <n v="31856"/>
    <n v="4857.5600000000004"/>
    <n v="4857.5600000000004"/>
  </r>
  <r>
    <x v="3"/>
    <x v="20"/>
    <x v="20"/>
    <x v="0"/>
    <s v="12"/>
    <s v="12003"/>
    <s v="Sueldos del Grupo C1."/>
    <n v="21648"/>
    <n v="0"/>
    <n v="21648"/>
    <n v="21647"/>
    <n v="21647"/>
    <n v="3153.68"/>
    <n v="3153.68"/>
  </r>
  <r>
    <x v="3"/>
    <x v="20"/>
    <x v="20"/>
    <x v="0"/>
    <s v="12"/>
    <s v="12006"/>
    <s v="Trienios."/>
    <n v="17866"/>
    <n v="0"/>
    <n v="17866"/>
    <n v="17703"/>
    <n v="17703"/>
    <n v="2663.54"/>
    <n v="2663.54"/>
  </r>
  <r>
    <x v="3"/>
    <x v="20"/>
    <x v="20"/>
    <x v="0"/>
    <s v="12"/>
    <s v="12100"/>
    <s v="Complemento de destino."/>
    <n v="36946"/>
    <n v="0"/>
    <n v="36946"/>
    <n v="36945"/>
    <n v="36945"/>
    <n v="5277.96"/>
    <n v="5277.96"/>
  </r>
  <r>
    <x v="3"/>
    <x v="20"/>
    <x v="20"/>
    <x v="0"/>
    <s v="12"/>
    <s v="12101"/>
    <s v="Complemento específico."/>
    <n v="88641"/>
    <n v="0"/>
    <n v="88641"/>
    <n v="88641"/>
    <n v="88641"/>
    <n v="12663"/>
    <n v="12663"/>
  </r>
  <r>
    <x v="3"/>
    <x v="20"/>
    <x v="20"/>
    <x v="0"/>
    <s v="12"/>
    <s v="12103"/>
    <s v="Otros complementos."/>
    <n v="8937"/>
    <n v="0"/>
    <n v="8937"/>
    <n v="8861"/>
    <n v="8861"/>
    <n v="1165.44"/>
    <n v="1165.44"/>
  </r>
  <r>
    <x v="3"/>
    <x v="20"/>
    <x v="20"/>
    <x v="1"/>
    <s v="20"/>
    <s v="203"/>
    <s v="Arrendamientos de maquinaria, instalaciones y utillaje."/>
    <n v="4000"/>
    <n v="0"/>
    <n v="4000"/>
    <n v="2380.4"/>
    <n v="2380.4"/>
    <n v="474.76"/>
    <n v="474.76"/>
  </r>
  <r>
    <x v="3"/>
    <x v="20"/>
    <x v="20"/>
    <x v="1"/>
    <s v="21"/>
    <s v="213"/>
    <s v="Reparación de maquinaria, instalaciones técnicas y utillaje."/>
    <n v="0"/>
    <n v="0"/>
    <n v="0"/>
    <n v="0"/>
    <n v="0"/>
    <n v="0"/>
    <n v="0"/>
  </r>
  <r>
    <x v="3"/>
    <x v="20"/>
    <x v="20"/>
    <x v="1"/>
    <s v="22"/>
    <s v="225"/>
    <s v="Tributos."/>
    <n v="6000"/>
    <n v="0"/>
    <n v="6000"/>
    <n v="5037.8100000000004"/>
    <n v="5037.8100000000004"/>
    <n v="5037.8100000000004"/>
    <n v="5037.8100000000004"/>
  </r>
  <r>
    <x v="3"/>
    <x v="20"/>
    <x v="20"/>
    <x v="1"/>
    <s v="22"/>
    <s v="22602"/>
    <s v="Publicidad y propaganda."/>
    <n v="1000"/>
    <n v="0"/>
    <n v="1000"/>
    <n v="9.6"/>
    <n v="9.6"/>
    <n v="9.6"/>
    <n v="9.6"/>
  </r>
  <r>
    <x v="3"/>
    <x v="20"/>
    <x v="20"/>
    <x v="1"/>
    <s v="22"/>
    <s v="22699"/>
    <s v="Otros gastos diversos"/>
    <n v="2500"/>
    <n v="0"/>
    <n v="2500"/>
    <n v="0"/>
    <n v="0"/>
    <n v="0"/>
    <n v="0"/>
  </r>
  <r>
    <x v="3"/>
    <x v="20"/>
    <x v="20"/>
    <x v="1"/>
    <s v="22"/>
    <s v="22799"/>
    <s v="Otros trabajos realizados por otras empresas y profes."/>
    <n v="12000"/>
    <n v="0"/>
    <n v="12000"/>
    <n v="5082"/>
    <n v="5082"/>
    <n v="0"/>
    <n v="0"/>
  </r>
  <r>
    <x v="3"/>
    <x v="20"/>
    <x v="20"/>
    <x v="1"/>
    <s v="23"/>
    <s v="23020"/>
    <s v="Dietas del personal no directivo"/>
    <n v="2000"/>
    <n v="0"/>
    <n v="2000"/>
    <n v="0"/>
    <n v="0"/>
    <n v="0"/>
    <n v="0"/>
  </r>
  <r>
    <x v="3"/>
    <x v="21"/>
    <x v="21"/>
    <x v="0"/>
    <s v="12"/>
    <s v="12000"/>
    <s v="Sueldos del Grupo A1."/>
    <n v="112500"/>
    <n v="0"/>
    <n v="112500"/>
    <n v="96428"/>
    <n v="96428"/>
    <n v="12143.9"/>
    <n v="12143.9"/>
  </r>
  <r>
    <x v="3"/>
    <x v="21"/>
    <x v="21"/>
    <x v="0"/>
    <s v="12"/>
    <s v="12001"/>
    <s v="Sueldos del Grupo A2."/>
    <n v="56530"/>
    <n v="0"/>
    <n v="56530"/>
    <n v="56025"/>
    <n v="56025"/>
    <n v="8655.42"/>
    <n v="8655.42"/>
  </r>
  <r>
    <x v="3"/>
    <x v="21"/>
    <x v="21"/>
    <x v="0"/>
    <s v="12"/>
    <s v="12003"/>
    <s v="Sueldos del Grupo C1."/>
    <n v="227302"/>
    <n v="0"/>
    <n v="227302"/>
    <n v="216478"/>
    <n v="216478"/>
    <n v="28015.19"/>
    <n v="28015.19"/>
  </r>
  <r>
    <x v="3"/>
    <x v="21"/>
    <x v="21"/>
    <x v="0"/>
    <s v="12"/>
    <s v="12004"/>
    <s v="Sueldos del Grupo C2."/>
    <n v="73396"/>
    <n v="0"/>
    <n v="73396"/>
    <n v="64221"/>
    <n v="64221"/>
    <n v="10498.88"/>
    <n v="10498.88"/>
  </r>
  <r>
    <x v="3"/>
    <x v="21"/>
    <x v="21"/>
    <x v="0"/>
    <s v="12"/>
    <s v="12006"/>
    <s v="Trienios."/>
    <n v="132960"/>
    <n v="0"/>
    <n v="132960"/>
    <n v="123439"/>
    <n v="123439"/>
    <n v="18088.599999999999"/>
    <n v="18088.599999999999"/>
  </r>
  <r>
    <x v="3"/>
    <x v="21"/>
    <x v="21"/>
    <x v="0"/>
    <s v="12"/>
    <s v="12100"/>
    <s v="Complemento de destino."/>
    <n v="280394"/>
    <n v="0"/>
    <n v="280394"/>
    <n v="261849"/>
    <n v="261849"/>
    <n v="34968.400000000001"/>
    <n v="34968.400000000001"/>
  </r>
  <r>
    <x v="3"/>
    <x v="21"/>
    <x v="21"/>
    <x v="0"/>
    <s v="12"/>
    <s v="12101"/>
    <s v="Complemento específico."/>
    <n v="653472"/>
    <n v="0"/>
    <n v="653472"/>
    <n v="608260"/>
    <n v="608260"/>
    <n v="99158.7"/>
    <n v="99158.7"/>
  </r>
  <r>
    <x v="3"/>
    <x v="21"/>
    <x v="21"/>
    <x v="0"/>
    <s v="12"/>
    <s v="12103"/>
    <s v="Otros complementos."/>
    <n v="66339"/>
    <n v="0"/>
    <n v="66339"/>
    <n v="63065"/>
    <n v="63065"/>
    <n v="8585.24"/>
    <n v="8585.24"/>
  </r>
  <r>
    <x v="3"/>
    <x v="21"/>
    <x v="21"/>
    <x v="0"/>
    <s v="13"/>
    <s v="13000"/>
    <s v="Retribuciones básicas."/>
    <n v="31332"/>
    <n v="0"/>
    <n v="31332"/>
    <n v="31051"/>
    <n v="31051"/>
    <n v="4476.18"/>
    <n v="4476.18"/>
  </r>
  <r>
    <x v="3"/>
    <x v="21"/>
    <x v="21"/>
    <x v="0"/>
    <s v="13"/>
    <s v="13001"/>
    <s v="Horas extraordinarias"/>
    <n v="1500"/>
    <n v="0"/>
    <n v="1500"/>
    <n v="0"/>
    <n v="0"/>
    <n v="0"/>
    <n v="0"/>
  </r>
  <r>
    <x v="3"/>
    <x v="21"/>
    <x v="21"/>
    <x v="0"/>
    <s v="13"/>
    <s v="13002"/>
    <s v="Otras remuneraciones."/>
    <n v="28892"/>
    <n v="0"/>
    <n v="28892"/>
    <n v="28634"/>
    <n v="28634"/>
    <n v="3866.44"/>
    <n v="3866.44"/>
  </r>
  <r>
    <x v="3"/>
    <x v="21"/>
    <x v="21"/>
    <x v="0"/>
    <s v="13"/>
    <s v="131"/>
    <s v="Laboral temporal."/>
    <n v="40000"/>
    <n v="0"/>
    <n v="40000"/>
    <n v="0"/>
    <n v="0"/>
    <n v="0"/>
    <n v="0"/>
  </r>
  <r>
    <x v="3"/>
    <x v="21"/>
    <x v="21"/>
    <x v="0"/>
    <s v="16"/>
    <s v="16104"/>
    <s v="Indemnización al personal lab. por jubilaciones anticipadas."/>
    <n v="1000"/>
    <n v="0"/>
    <n v="1000"/>
    <n v="0"/>
    <n v="0"/>
    <n v="0"/>
    <n v="0"/>
  </r>
  <r>
    <x v="3"/>
    <x v="21"/>
    <x v="21"/>
    <x v="1"/>
    <s v="20"/>
    <s v="203"/>
    <s v="Arrendamientos de maquinaria, instalaciones y utillaje."/>
    <n v="8000"/>
    <n v="0"/>
    <n v="8000"/>
    <n v="6737.77"/>
    <n v="6737.77"/>
    <n v="1237.77"/>
    <n v="1237.77"/>
  </r>
  <r>
    <x v="3"/>
    <x v="21"/>
    <x v="21"/>
    <x v="1"/>
    <s v="22"/>
    <s v="22000"/>
    <s v="Ordinario no inventariable."/>
    <n v="4500"/>
    <n v="0"/>
    <n v="4500"/>
    <n v="0"/>
    <n v="0"/>
    <n v="0"/>
    <n v="0"/>
  </r>
  <r>
    <x v="3"/>
    <x v="21"/>
    <x v="21"/>
    <x v="1"/>
    <s v="22"/>
    <s v="22602"/>
    <s v="Publicidad y propaganda."/>
    <n v="12000"/>
    <n v="0"/>
    <n v="12000"/>
    <n v="5500"/>
    <n v="5500"/>
    <n v="0"/>
    <n v="0"/>
  </r>
  <r>
    <x v="3"/>
    <x v="21"/>
    <x v="21"/>
    <x v="1"/>
    <s v="22"/>
    <s v="22604"/>
    <s v="Jurídicos, contenciosos."/>
    <n v="1000"/>
    <n v="0"/>
    <n v="1000"/>
    <n v="0"/>
    <n v="0"/>
    <n v="0"/>
    <n v="0"/>
  </r>
  <r>
    <x v="3"/>
    <x v="21"/>
    <x v="21"/>
    <x v="1"/>
    <s v="22"/>
    <s v="22699"/>
    <s v="Otros gastos diversos"/>
    <n v="15400"/>
    <n v="0"/>
    <n v="15400"/>
    <n v="0"/>
    <n v="0"/>
    <n v="0"/>
    <n v="0"/>
  </r>
  <r>
    <x v="3"/>
    <x v="21"/>
    <x v="21"/>
    <x v="1"/>
    <s v="22"/>
    <s v="22799"/>
    <s v="Otros trabajos realizados por otras empresas y profes."/>
    <n v="40000"/>
    <n v="0"/>
    <n v="40000"/>
    <n v="27355.01"/>
    <n v="27355.01"/>
    <n v="8508.1299999999992"/>
    <n v="0"/>
  </r>
  <r>
    <x v="3"/>
    <x v="21"/>
    <x v="21"/>
    <x v="3"/>
    <s v="64"/>
    <s v="641"/>
    <s v="Gastos en aplicaciones informáticas."/>
    <n v="115096"/>
    <n v="0"/>
    <n v="115096"/>
    <n v="115095.2"/>
    <n v="115095.2"/>
    <n v="0"/>
    <n v="0"/>
  </r>
  <r>
    <x v="3"/>
    <x v="22"/>
    <x v="22"/>
    <x v="0"/>
    <s v="12"/>
    <s v="12000"/>
    <s v="Sueldos del Grupo A1."/>
    <n v="64286"/>
    <n v="0"/>
    <n v="64286"/>
    <n v="48214"/>
    <n v="48214"/>
    <n v="7286.34"/>
    <n v="7286.34"/>
  </r>
  <r>
    <x v="3"/>
    <x v="22"/>
    <x v="22"/>
    <x v="0"/>
    <s v="12"/>
    <s v="12001"/>
    <s v="Sueldos del Grupo A2."/>
    <n v="14132"/>
    <n v="0"/>
    <n v="14132"/>
    <n v="14006"/>
    <n v="14006"/>
    <n v="2065.12"/>
    <n v="2065.12"/>
  </r>
  <r>
    <x v="3"/>
    <x v="22"/>
    <x v="22"/>
    <x v="0"/>
    <s v="12"/>
    <s v="12003"/>
    <s v="Sueldos del Grupo C1."/>
    <n v="43296"/>
    <n v="0"/>
    <n v="43296"/>
    <n v="32471"/>
    <n v="32471"/>
    <n v="4306.5200000000004"/>
    <n v="4306.5200000000004"/>
  </r>
  <r>
    <x v="3"/>
    <x v="22"/>
    <x v="22"/>
    <x v="0"/>
    <s v="12"/>
    <s v="12006"/>
    <s v="Trienios."/>
    <n v="24859"/>
    <n v="0"/>
    <n v="24859"/>
    <n v="23731"/>
    <n v="23731"/>
    <n v="3590.14"/>
    <n v="3590.14"/>
  </r>
  <r>
    <x v="3"/>
    <x v="22"/>
    <x v="22"/>
    <x v="0"/>
    <s v="12"/>
    <s v="12100"/>
    <s v="Complemento de destino."/>
    <n v="71032"/>
    <n v="0"/>
    <n v="71032"/>
    <n v="55355"/>
    <n v="55355"/>
    <n v="7632.94"/>
    <n v="7632.94"/>
  </r>
  <r>
    <x v="3"/>
    <x v="22"/>
    <x v="22"/>
    <x v="0"/>
    <s v="12"/>
    <s v="12101"/>
    <s v="Complemento específico."/>
    <n v="168187"/>
    <n v="0"/>
    <n v="168187"/>
    <n v="129714"/>
    <n v="129714"/>
    <n v="19441.009999999998"/>
    <n v="19441.009999999998"/>
  </r>
  <r>
    <x v="3"/>
    <x v="22"/>
    <x v="22"/>
    <x v="0"/>
    <s v="12"/>
    <s v="12103"/>
    <s v="Otros complementos."/>
    <n v="12034"/>
    <n v="0"/>
    <n v="12034"/>
    <n v="11529"/>
    <n v="11529"/>
    <n v="1528.74"/>
    <n v="1528.74"/>
  </r>
  <r>
    <x v="3"/>
    <x v="22"/>
    <x v="22"/>
    <x v="1"/>
    <s v="20"/>
    <s v="203"/>
    <s v="Arrendamientos de maquinaria, instalaciones y utillaje."/>
    <n v="1600"/>
    <n v="0"/>
    <n v="1600"/>
    <n v="1600"/>
    <n v="1600"/>
    <n v="197.84"/>
    <n v="197.84"/>
  </r>
  <r>
    <x v="3"/>
    <x v="22"/>
    <x v="22"/>
    <x v="1"/>
    <s v="21"/>
    <s v="213"/>
    <s v="Reparación de maquinaria, instalaciones técnicas y utillaje."/>
    <n v="8000"/>
    <n v="0"/>
    <n v="8000"/>
    <n v="8000"/>
    <n v="8000"/>
    <n v="227.09"/>
    <n v="227.09"/>
  </r>
  <r>
    <x v="3"/>
    <x v="22"/>
    <x v="22"/>
    <x v="1"/>
    <s v="22"/>
    <s v="224"/>
    <s v="Primas de seguros."/>
    <n v="781304"/>
    <n v="0"/>
    <n v="781304"/>
    <n v="555215.12"/>
    <n v="264337.53000000003"/>
    <n v="4910.7299999999996"/>
    <n v="4910.7299999999996"/>
  </r>
  <r>
    <x v="3"/>
    <x v="22"/>
    <x v="22"/>
    <x v="1"/>
    <s v="22"/>
    <s v="225"/>
    <s v="Tributos."/>
    <n v="5500"/>
    <n v="0"/>
    <n v="5500"/>
    <n v="0"/>
    <n v="0"/>
    <n v="0"/>
    <n v="0"/>
  </r>
  <r>
    <x v="3"/>
    <x v="22"/>
    <x v="22"/>
    <x v="1"/>
    <s v="22"/>
    <s v="22602"/>
    <s v="Publicidad y propaganda."/>
    <n v="1500"/>
    <n v="0"/>
    <n v="1500"/>
    <n v="0"/>
    <n v="0"/>
    <n v="0"/>
    <n v="0"/>
  </r>
  <r>
    <x v="3"/>
    <x v="22"/>
    <x v="22"/>
    <x v="1"/>
    <s v="22"/>
    <s v="22604"/>
    <s v="Jurídicos, contenciosos."/>
    <n v="10000"/>
    <n v="0"/>
    <n v="10000"/>
    <n v="216.42"/>
    <n v="216.42"/>
    <n v="216.42"/>
    <n v="216.42"/>
  </r>
  <r>
    <x v="3"/>
    <x v="22"/>
    <x v="22"/>
    <x v="1"/>
    <s v="22"/>
    <s v="22699"/>
    <s v="Otros gastos diversos"/>
    <n v="50000"/>
    <n v="0"/>
    <n v="50000"/>
    <n v="0"/>
    <n v="0"/>
    <n v="0"/>
    <n v="0"/>
  </r>
  <r>
    <x v="3"/>
    <x v="22"/>
    <x v="22"/>
    <x v="1"/>
    <s v="22"/>
    <s v="22706"/>
    <s v="Estudios y trabajos técnicos."/>
    <n v="9000"/>
    <n v="0"/>
    <n v="9000"/>
    <n v="2904"/>
    <n v="2904"/>
    <n v="0"/>
    <n v="0"/>
  </r>
  <r>
    <x v="3"/>
    <x v="22"/>
    <x v="22"/>
    <x v="1"/>
    <s v="23"/>
    <s v="23020"/>
    <s v="Dietas del personal no directivo"/>
    <n v="200"/>
    <n v="0"/>
    <n v="200"/>
    <n v="0"/>
    <n v="0"/>
    <n v="0"/>
    <n v="0"/>
  </r>
  <r>
    <x v="3"/>
    <x v="22"/>
    <x v="22"/>
    <x v="1"/>
    <s v="23"/>
    <s v="23120"/>
    <s v="Locomoción del personal no directivo."/>
    <n v="200"/>
    <n v="0"/>
    <n v="200"/>
    <n v="0"/>
    <n v="0"/>
    <n v="0"/>
    <n v="0"/>
  </r>
  <r>
    <x v="3"/>
    <x v="22"/>
    <x v="22"/>
    <x v="6"/>
    <s v="83"/>
    <s v="83000"/>
    <s v="Anuncios por cuenta de particulares"/>
    <n v="6000"/>
    <n v="0"/>
    <n v="6000"/>
    <n v="85.2"/>
    <n v="85.2"/>
    <n v="85.2"/>
    <n v="0"/>
  </r>
  <r>
    <x v="3"/>
    <x v="22"/>
    <x v="22"/>
    <x v="6"/>
    <s v="83"/>
    <s v="83002"/>
    <s v="Daños en bienes asegurados"/>
    <n v="35000"/>
    <n v="0"/>
    <n v="35000"/>
    <n v="0"/>
    <n v="0"/>
    <n v="0"/>
    <n v="0"/>
  </r>
  <r>
    <x v="3"/>
    <x v="22"/>
    <x v="22"/>
    <x v="6"/>
    <s v="83"/>
    <s v="83100"/>
    <s v="Obras por cuenta de particulares"/>
    <n v="20000"/>
    <n v="0"/>
    <n v="20000"/>
    <n v="0"/>
    <n v="0"/>
    <n v="0"/>
    <n v="0"/>
  </r>
  <r>
    <x v="3"/>
    <x v="23"/>
    <x v="23"/>
    <x v="0"/>
    <s v="12"/>
    <s v="12000"/>
    <s v="Sueldos del Grupo A1."/>
    <n v="66289"/>
    <n v="0"/>
    <n v="66289"/>
    <n v="79641"/>
    <n v="79641"/>
    <n v="7286.34"/>
    <n v="7286.34"/>
  </r>
  <r>
    <x v="3"/>
    <x v="23"/>
    <x v="23"/>
    <x v="0"/>
    <s v="12"/>
    <s v="12001"/>
    <s v="Sueldos del Grupo A2."/>
    <n v="28265"/>
    <n v="0"/>
    <n v="28265"/>
    <n v="14132"/>
    <n v="14132"/>
    <n v="2100.12"/>
    <n v="2100.12"/>
  </r>
  <r>
    <x v="3"/>
    <x v="23"/>
    <x v="23"/>
    <x v="0"/>
    <s v="12"/>
    <s v="12003"/>
    <s v="Sueldos del Grupo C1."/>
    <n v="227302"/>
    <n v="0"/>
    <n v="227302"/>
    <n v="205654"/>
    <n v="205654"/>
    <n v="27988.9"/>
    <n v="27988.9"/>
  </r>
  <r>
    <x v="3"/>
    <x v="23"/>
    <x v="23"/>
    <x v="0"/>
    <s v="12"/>
    <s v="12004"/>
    <s v="Sueldos del Grupo C2."/>
    <n v="64222"/>
    <n v="0"/>
    <n v="64222"/>
    <n v="45872"/>
    <n v="45872"/>
    <n v="6561.8"/>
    <n v="6561.8"/>
  </r>
  <r>
    <x v="3"/>
    <x v="23"/>
    <x v="23"/>
    <x v="0"/>
    <s v="12"/>
    <s v="12006"/>
    <s v="Trienios."/>
    <n v="108050"/>
    <n v="0"/>
    <n v="108050"/>
    <n v="108049"/>
    <n v="108049"/>
    <n v="15113.89"/>
    <n v="15113.89"/>
  </r>
  <r>
    <x v="3"/>
    <x v="23"/>
    <x v="23"/>
    <x v="0"/>
    <s v="12"/>
    <s v="12100"/>
    <s v="Complemento de destino."/>
    <n v="235896"/>
    <n v="0"/>
    <n v="235896"/>
    <n v="196250"/>
    <n v="196250"/>
    <n v="26840.27"/>
    <n v="26840.27"/>
  </r>
  <r>
    <x v="3"/>
    <x v="23"/>
    <x v="23"/>
    <x v="0"/>
    <s v="12"/>
    <s v="12101"/>
    <s v="Complemento específico."/>
    <n v="551002"/>
    <n v="0"/>
    <n v="551002"/>
    <n v="457128"/>
    <n v="457128"/>
    <n v="69742.95"/>
    <n v="69742.95"/>
  </r>
  <r>
    <x v="3"/>
    <x v="23"/>
    <x v="23"/>
    <x v="0"/>
    <s v="12"/>
    <s v="12103"/>
    <s v="Otros complementos."/>
    <n v="55789"/>
    <n v="0"/>
    <n v="55789"/>
    <n v="55789"/>
    <n v="55789"/>
    <n v="7299.01"/>
    <n v="7299.01"/>
  </r>
  <r>
    <x v="3"/>
    <x v="23"/>
    <x v="23"/>
    <x v="0"/>
    <s v="13"/>
    <s v="13000"/>
    <s v="Retribuciones básicas."/>
    <n v="138247"/>
    <n v="0"/>
    <n v="138247"/>
    <n v="93652"/>
    <n v="93652"/>
    <n v="16363.7"/>
    <n v="16363.7"/>
  </r>
  <r>
    <x v="3"/>
    <x v="23"/>
    <x v="23"/>
    <x v="0"/>
    <s v="13"/>
    <s v="13002"/>
    <s v="Otras remuneraciones."/>
    <n v="125518"/>
    <n v="0"/>
    <n v="125518"/>
    <n v="74026"/>
    <n v="74026"/>
    <n v="11982.06"/>
    <n v="11982.06"/>
  </r>
  <r>
    <x v="3"/>
    <x v="23"/>
    <x v="23"/>
    <x v="1"/>
    <s v="21"/>
    <s v="213"/>
    <s v="Reparación de maquinaria, instalaciones técnicas y utillaje."/>
    <n v="5700"/>
    <n v="0"/>
    <n v="5700"/>
    <n v="5671.16"/>
    <n v="5671.16"/>
    <n v="1071.1600000000001"/>
    <n v="1071.1600000000001"/>
  </r>
  <r>
    <x v="3"/>
    <x v="23"/>
    <x v="23"/>
    <x v="1"/>
    <s v="22"/>
    <s v="22000"/>
    <s v="Ordinario no inventariable."/>
    <n v="1200"/>
    <n v="0"/>
    <n v="1200"/>
    <n v="1011.32"/>
    <n v="1011.32"/>
    <n v="1011.32"/>
    <n v="240.19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61200"/>
    <n v="0"/>
    <n v="61200"/>
    <n v="1689.9"/>
    <n v="1689.9"/>
    <n v="1689.9"/>
    <n v="1689.9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48214"/>
    <n v="0"/>
    <n v="48214"/>
    <n v="28884.48"/>
    <n v="28884.48"/>
    <n v="6881.54"/>
    <n v="6881.54"/>
  </r>
  <r>
    <x v="4"/>
    <x v="24"/>
    <x v="24"/>
    <x v="0"/>
    <s v="12"/>
    <s v="12003"/>
    <s v="Sueldos del Grupo C1."/>
    <n v="10824"/>
    <n v="0"/>
    <n v="10824"/>
    <n v="6251"/>
    <n v="6251"/>
    <n v="1576.84"/>
    <n v="1576.84"/>
  </r>
  <r>
    <x v="4"/>
    <x v="24"/>
    <x v="24"/>
    <x v="0"/>
    <s v="12"/>
    <s v="12004"/>
    <s v="Sueldos del Grupo C2."/>
    <n v="18349"/>
    <n v="0"/>
    <n v="18349"/>
    <n v="16977.560000000001"/>
    <n v="16977.560000000001"/>
    <n v="2624.72"/>
    <n v="2624.72"/>
  </r>
  <r>
    <x v="4"/>
    <x v="24"/>
    <x v="24"/>
    <x v="0"/>
    <s v="12"/>
    <s v="12006"/>
    <s v="Trienios."/>
    <n v="17754"/>
    <n v="0"/>
    <n v="17754"/>
    <n v="10786.56"/>
    <n v="10786.56"/>
    <n v="2705.98"/>
    <n v="2705.98"/>
  </r>
  <r>
    <x v="4"/>
    <x v="24"/>
    <x v="24"/>
    <x v="0"/>
    <s v="12"/>
    <s v="12100"/>
    <s v="Complemento de destino."/>
    <n v="54299"/>
    <n v="0"/>
    <n v="54299"/>
    <n v="35426.68"/>
    <n v="35426.68"/>
    <n v="7570.87"/>
    <n v="7570.87"/>
  </r>
  <r>
    <x v="4"/>
    <x v="24"/>
    <x v="24"/>
    <x v="0"/>
    <s v="12"/>
    <s v="12101"/>
    <s v="Complemento específico."/>
    <n v="127641"/>
    <n v="0"/>
    <n v="127641"/>
    <n v="83597.7"/>
    <n v="83597.7"/>
    <n v="18847.71"/>
    <n v="18847.71"/>
  </r>
  <r>
    <x v="4"/>
    <x v="24"/>
    <x v="24"/>
    <x v="0"/>
    <s v="12"/>
    <s v="12103"/>
    <s v="Otros complementos."/>
    <n v="8506"/>
    <n v="0"/>
    <n v="8506"/>
    <n v="5418.36"/>
    <n v="5418.36"/>
    <n v="1360.08"/>
    <n v="1360.08"/>
  </r>
  <r>
    <x v="4"/>
    <x v="24"/>
    <x v="24"/>
    <x v="1"/>
    <s v="20"/>
    <s v="203"/>
    <s v="Arrendamientos de maquinaria, instalaciones y utillaje."/>
    <n v="4000"/>
    <n v="0"/>
    <n v="4000"/>
    <n v="2500"/>
    <n v="2500"/>
    <n v="197.84"/>
    <n v="197.84"/>
  </r>
  <r>
    <x v="4"/>
    <x v="24"/>
    <x v="24"/>
    <x v="1"/>
    <s v="23"/>
    <s v="23010"/>
    <s v="Del personal directivo."/>
    <n v="1000"/>
    <n v="0"/>
    <n v="1000"/>
    <n v="0"/>
    <n v="0"/>
    <n v="0"/>
    <n v="0"/>
  </r>
  <r>
    <x v="4"/>
    <x v="24"/>
    <x v="24"/>
    <x v="1"/>
    <s v="23"/>
    <s v="23020"/>
    <s v="Dietas del personal no directivo"/>
    <n v="1000"/>
    <n v="0"/>
    <n v="1000"/>
    <n v="0"/>
    <n v="0"/>
    <n v="0"/>
    <n v="0"/>
  </r>
  <r>
    <x v="4"/>
    <x v="24"/>
    <x v="24"/>
    <x v="1"/>
    <s v="23"/>
    <s v="23120"/>
    <s v="Locomoción del personal no directivo."/>
    <n v="1000"/>
    <n v="0"/>
    <n v="1000"/>
    <n v="0"/>
    <n v="0"/>
    <n v="0"/>
    <n v="0"/>
  </r>
  <r>
    <x v="4"/>
    <x v="25"/>
    <x v="25"/>
    <x v="0"/>
    <s v="12"/>
    <s v="12000"/>
    <s v="Sueldos del Grupo A1."/>
    <n v="16071"/>
    <n v="0"/>
    <n v="16071"/>
    <n v="16071.46"/>
    <n v="16071.46"/>
    <n v="0"/>
    <n v="0"/>
  </r>
  <r>
    <x v="4"/>
    <x v="25"/>
    <x v="25"/>
    <x v="0"/>
    <s v="12"/>
    <s v="12001"/>
    <s v="Sueldos del Grupo A2."/>
    <n v="42397"/>
    <n v="0"/>
    <n v="42397"/>
    <n v="28610"/>
    <n v="28610"/>
    <n v="5385.06"/>
    <n v="5385.06"/>
  </r>
  <r>
    <x v="4"/>
    <x v="25"/>
    <x v="25"/>
    <x v="0"/>
    <s v="12"/>
    <s v="12004"/>
    <s v="Sueldos del Grupo C2."/>
    <n v="9175"/>
    <n v="0"/>
    <n v="9175"/>
    <n v="1950"/>
    <n v="1950"/>
    <n v="1306.51"/>
    <n v="1306.51"/>
  </r>
  <r>
    <x v="4"/>
    <x v="25"/>
    <x v="25"/>
    <x v="0"/>
    <s v="12"/>
    <s v="12006"/>
    <s v="Trienios."/>
    <n v="10260"/>
    <n v="0"/>
    <n v="10260"/>
    <n v="10260"/>
    <n v="10260"/>
    <n v="1913.22"/>
    <n v="1913.22"/>
  </r>
  <r>
    <x v="4"/>
    <x v="25"/>
    <x v="25"/>
    <x v="0"/>
    <s v="12"/>
    <s v="12100"/>
    <s v="Complemento de destino."/>
    <n v="42050"/>
    <n v="0"/>
    <n v="42050"/>
    <n v="20258.72"/>
    <n v="20258.72"/>
    <n v="4110.1899999999996"/>
    <n v="4110.1899999999996"/>
  </r>
  <r>
    <x v="4"/>
    <x v="25"/>
    <x v="25"/>
    <x v="0"/>
    <s v="12"/>
    <s v="12101"/>
    <s v="Complemento específico."/>
    <n v="108425"/>
    <n v="0"/>
    <n v="108425"/>
    <n v="50085.74"/>
    <n v="50085.74"/>
    <n v="11049.05"/>
    <n v="11049.05"/>
  </r>
  <r>
    <x v="4"/>
    <x v="25"/>
    <x v="25"/>
    <x v="0"/>
    <s v="12"/>
    <s v="12103"/>
    <s v="Otros complementos."/>
    <n v="4402"/>
    <n v="0"/>
    <n v="4402"/>
    <n v="1400"/>
    <n v="1400"/>
    <n v="815.65"/>
    <n v="815.65"/>
  </r>
  <r>
    <x v="4"/>
    <x v="25"/>
    <x v="25"/>
    <x v="0"/>
    <s v="13"/>
    <s v="13000"/>
    <s v="Retribuciones básicas."/>
    <n v="165205"/>
    <n v="0"/>
    <n v="165205"/>
    <n v="165199"/>
    <n v="165199"/>
    <n v="23763.06"/>
    <n v="23763.06"/>
  </r>
  <r>
    <x v="4"/>
    <x v="25"/>
    <x v="25"/>
    <x v="0"/>
    <s v="13"/>
    <s v="13002"/>
    <s v="Otras remuneraciones."/>
    <n v="147387"/>
    <n v="0"/>
    <n v="147387"/>
    <n v="143672"/>
    <n v="143672"/>
    <n v="19559.66"/>
    <n v="19559.66"/>
  </r>
  <r>
    <x v="4"/>
    <x v="25"/>
    <x v="25"/>
    <x v="0"/>
    <s v="13"/>
    <s v="131"/>
    <s v="Laboral temporal."/>
    <n v="35812"/>
    <n v="0"/>
    <n v="35812"/>
    <n v="0"/>
    <n v="0"/>
    <n v="0"/>
    <n v="0"/>
  </r>
  <r>
    <x v="4"/>
    <x v="25"/>
    <x v="25"/>
    <x v="1"/>
    <s v="20"/>
    <s v="202"/>
    <s v="Arrendamientos de edificios y otras construcciones."/>
    <n v="10000"/>
    <n v="0"/>
    <n v="10000"/>
    <n v="0"/>
    <n v="0"/>
    <n v="0"/>
    <n v="0"/>
  </r>
  <r>
    <x v="4"/>
    <x v="25"/>
    <x v="25"/>
    <x v="1"/>
    <s v="20"/>
    <s v="203"/>
    <s v="Arrendamientos de maquinaria, instalaciones y utillaje."/>
    <n v="1500"/>
    <n v="0"/>
    <n v="1500"/>
    <n v="0"/>
    <n v="0"/>
    <n v="0"/>
    <n v="0"/>
  </r>
  <r>
    <x v="4"/>
    <x v="25"/>
    <x v="25"/>
    <x v="1"/>
    <s v="21"/>
    <s v="213"/>
    <s v="Reparación de maquinaria, instalaciones técnicas y utillaje."/>
    <n v="1000"/>
    <n v="0"/>
    <n v="1000"/>
    <n v="0"/>
    <n v="0"/>
    <n v="0"/>
    <n v="0"/>
  </r>
  <r>
    <x v="4"/>
    <x v="25"/>
    <x v="25"/>
    <x v="1"/>
    <s v="22"/>
    <s v="22100"/>
    <s v="Energía eléctrica."/>
    <n v="11000"/>
    <n v="0"/>
    <n v="11000"/>
    <n v="9000"/>
    <n v="9000"/>
    <n v="465.37"/>
    <n v="0"/>
  </r>
  <r>
    <x v="4"/>
    <x v="25"/>
    <x v="25"/>
    <x v="1"/>
    <s v="22"/>
    <s v="22104"/>
    <s v="Vestuario."/>
    <n v="9000"/>
    <n v="0"/>
    <n v="9000"/>
    <n v="813.12"/>
    <n v="813.12"/>
    <n v="813.12"/>
    <n v="813.12"/>
  </r>
  <r>
    <x v="4"/>
    <x v="25"/>
    <x v="25"/>
    <x v="1"/>
    <s v="22"/>
    <s v="22199"/>
    <s v="Otros suministros."/>
    <n v="1000"/>
    <n v="0"/>
    <n v="1000"/>
    <n v="0"/>
    <n v="0"/>
    <n v="0"/>
    <n v="0"/>
  </r>
  <r>
    <x v="4"/>
    <x v="25"/>
    <x v="25"/>
    <x v="1"/>
    <s v="22"/>
    <s v="22602"/>
    <s v="Publicidad y propaganda."/>
    <n v="30000"/>
    <n v="0"/>
    <n v="30000"/>
    <n v="3630"/>
    <n v="3630"/>
    <n v="3593.7"/>
    <n v="3593.7"/>
  </r>
  <r>
    <x v="4"/>
    <x v="25"/>
    <x v="25"/>
    <x v="1"/>
    <s v="22"/>
    <s v="22699"/>
    <s v="Otros gastos diversos"/>
    <n v="120000"/>
    <n v="0"/>
    <n v="120000"/>
    <n v="0"/>
    <n v="0"/>
    <n v="0"/>
    <n v="0"/>
  </r>
  <r>
    <x v="4"/>
    <x v="25"/>
    <x v="25"/>
    <x v="1"/>
    <s v="22"/>
    <s v="22706"/>
    <s v="Estudios y trabajos técnicos."/>
    <n v="174000"/>
    <n v="0"/>
    <n v="174000"/>
    <n v="6050"/>
    <n v="6050"/>
    <n v="0"/>
    <n v="0"/>
  </r>
  <r>
    <x v="4"/>
    <x v="25"/>
    <x v="25"/>
    <x v="1"/>
    <s v="22"/>
    <s v="22799"/>
    <s v="Otros trabajos realizados por otras empresas y profes."/>
    <n v="40400"/>
    <n v="0"/>
    <n v="40400"/>
    <n v="16171.65"/>
    <n v="16171.65"/>
    <n v="15525.9"/>
    <n v="15525.9"/>
  </r>
  <r>
    <x v="4"/>
    <x v="25"/>
    <x v="25"/>
    <x v="2"/>
    <s v="46"/>
    <s v="467"/>
    <s v="A Consorcios."/>
    <n v="200000"/>
    <n v="0"/>
    <n v="200000"/>
    <n v="0"/>
    <n v="0"/>
    <n v="0"/>
    <n v="0"/>
  </r>
  <r>
    <x v="4"/>
    <x v="25"/>
    <x v="25"/>
    <x v="2"/>
    <s v="48"/>
    <s v="48923"/>
    <s v="Transf. Fed. Organizaciones Artesanas de CyL (FOACAL)"/>
    <n v="51000"/>
    <n v="0"/>
    <n v="51000"/>
    <n v="51000"/>
    <n v="51000"/>
    <n v="0"/>
    <n v="0"/>
  </r>
  <r>
    <x v="4"/>
    <x v="25"/>
    <x v="25"/>
    <x v="2"/>
    <s v="48"/>
    <s v="48924"/>
    <s v="Transf. Asociación de Ceramistas de Valladolid (ACEVA)"/>
    <n v="29000"/>
    <n v="0"/>
    <n v="29000"/>
    <n v="0"/>
    <n v="0"/>
    <n v="0"/>
    <n v="0"/>
  </r>
  <r>
    <x v="4"/>
    <x v="25"/>
    <x v="25"/>
    <x v="2"/>
    <s v="48"/>
    <s v="48925"/>
    <s v="Transf. FECOSVA, AVADECO y Cámara de Comercio"/>
    <n v="280000"/>
    <n v="0"/>
    <n v="280000"/>
    <n v="0"/>
    <n v="0"/>
    <n v="0"/>
    <n v="0"/>
  </r>
  <r>
    <x v="4"/>
    <x v="25"/>
    <x v="25"/>
    <x v="3"/>
    <s v="63"/>
    <s v="632"/>
    <s v="Edificios y otras construcciones."/>
    <n v="600000"/>
    <n v="0"/>
    <n v="600000"/>
    <n v="0"/>
    <n v="0"/>
    <n v="0"/>
    <n v="0"/>
  </r>
  <r>
    <x v="4"/>
    <x v="25"/>
    <x v="25"/>
    <x v="6"/>
    <s v="82"/>
    <s v="82192"/>
    <s v="Préstamo participativo a la Asoc. Industr. Mercado del Val"/>
    <n v="0"/>
    <n v="0"/>
    <n v="0"/>
    <n v="0"/>
    <n v="0"/>
    <n v="0"/>
    <n v="0"/>
  </r>
  <r>
    <x v="4"/>
    <x v="26"/>
    <x v="26"/>
    <x v="0"/>
    <s v="12"/>
    <s v="12000"/>
    <s v="Sueldos del Grupo A1."/>
    <n v="0"/>
    <n v="0"/>
    <n v="0"/>
    <n v="15000"/>
    <n v="15000"/>
    <n v="1214.3900000000001"/>
    <n v="1214.3900000000001"/>
  </r>
  <r>
    <x v="4"/>
    <x v="26"/>
    <x v="26"/>
    <x v="0"/>
    <s v="12"/>
    <s v="12001"/>
    <s v="Sueldos del Grupo A2."/>
    <n v="70662"/>
    <n v="0"/>
    <n v="70662"/>
    <n v="56025"/>
    <n v="56025"/>
    <n v="8400.48"/>
    <n v="8400.48"/>
  </r>
  <r>
    <x v="4"/>
    <x v="26"/>
    <x v="26"/>
    <x v="0"/>
    <s v="12"/>
    <s v="12003"/>
    <s v="Sueldos del Grupo C1."/>
    <n v="32472"/>
    <n v="0"/>
    <n v="32472"/>
    <n v="32182"/>
    <n v="32182"/>
    <n v="4730.5200000000004"/>
    <n v="4730.5200000000004"/>
  </r>
  <r>
    <x v="4"/>
    <x v="26"/>
    <x v="26"/>
    <x v="0"/>
    <s v="12"/>
    <s v="12004"/>
    <s v="Sueldos del Grupo C2."/>
    <n v="36698"/>
    <n v="0"/>
    <n v="36698"/>
    <n v="36371"/>
    <n v="36371"/>
    <n v="4986.96"/>
    <n v="4986.96"/>
  </r>
  <r>
    <x v="4"/>
    <x v="26"/>
    <x v="26"/>
    <x v="0"/>
    <s v="12"/>
    <s v="12006"/>
    <s v="Trienios."/>
    <n v="39785"/>
    <n v="0"/>
    <n v="39785"/>
    <n v="34680"/>
    <n v="34680"/>
    <n v="5326.44"/>
    <n v="5326.44"/>
  </r>
  <r>
    <x v="4"/>
    <x v="26"/>
    <x v="26"/>
    <x v="0"/>
    <s v="12"/>
    <s v="12100"/>
    <s v="Complemento de destino."/>
    <n v="75213"/>
    <n v="0"/>
    <n v="75213"/>
    <n v="67861"/>
    <n v="67861"/>
    <n v="10559.66"/>
    <n v="10559.66"/>
  </r>
  <r>
    <x v="4"/>
    <x v="26"/>
    <x v="26"/>
    <x v="0"/>
    <s v="12"/>
    <s v="12101"/>
    <s v="Complemento específico."/>
    <n v="183535"/>
    <n v="0"/>
    <n v="183535"/>
    <n v="164748"/>
    <n v="164748"/>
    <n v="32232.03"/>
    <n v="32232.03"/>
  </r>
  <r>
    <x v="4"/>
    <x v="26"/>
    <x v="26"/>
    <x v="0"/>
    <s v="12"/>
    <s v="12103"/>
    <s v="Otros complementos."/>
    <n v="20167"/>
    <n v="0"/>
    <n v="20167"/>
    <n v="18854"/>
    <n v="18854"/>
    <n v="2508.63"/>
    <n v="2508.63"/>
  </r>
  <r>
    <x v="4"/>
    <x v="26"/>
    <x v="26"/>
    <x v="0"/>
    <s v="13"/>
    <s v="13000"/>
    <s v="Retribuciones básicas."/>
    <n v="15380"/>
    <n v="0"/>
    <n v="15380"/>
    <n v="15242"/>
    <n v="15242"/>
    <n v="2197.16"/>
    <n v="2197.16"/>
  </r>
  <r>
    <x v="4"/>
    <x v="26"/>
    <x v="26"/>
    <x v="0"/>
    <s v="13"/>
    <s v="13002"/>
    <s v="Otras remuneraciones."/>
    <n v="12588"/>
    <n v="0"/>
    <n v="12588"/>
    <n v="12476"/>
    <n v="12476"/>
    <n v="1636.64"/>
    <n v="1636.64"/>
  </r>
  <r>
    <x v="4"/>
    <x v="26"/>
    <x v="26"/>
    <x v="0"/>
    <s v="13"/>
    <s v="131"/>
    <s v="Laboral temporal."/>
    <n v="35812"/>
    <n v="0"/>
    <n v="35812"/>
    <n v="0"/>
    <n v="0"/>
    <n v="0"/>
    <n v="0"/>
  </r>
  <r>
    <x v="4"/>
    <x v="26"/>
    <x v="26"/>
    <x v="1"/>
    <s v="20"/>
    <s v="203"/>
    <s v="Arrendamientos de maquinaria, instalaciones y utillaje."/>
    <n v="3000"/>
    <n v="0"/>
    <n v="3000"/>
    <n v="2010"/>
    <n v="2010"/>
    <n v="246.58"/>
    <n v="246.58"/>
  </r>
  <r>
    <x v="4"/>
    <x v="26"/>
    <x v="26"/>
    <x v="1"/>
    <s v="21"/>
    <s v="213"/>
    <s v="Reparación de maquinaria, instalaciones técnicas y utillaje."/>
    <n v="1500"/>
    <n v="0"/>
    <n v="1500"/>
    <n v="0"/>
    <n v="0"/>
    <n v="0"/>
    <n v="0"/>
  </r>
  <r>
    <x v="4"/>
    <x v="26"/>
    <x v="26"/>
    <x v="1"/>
    <s v="22"/>
    <s v="22100"/>
    <s v="Energía eléctrica."/>
    <n v="8000"/>
    <n v="0"/>
    <n v="8000"/>
    <n v="7448.76"/>
    <n v="7448.76"/>
    <n v="848.66"/>
    <n v="0"/>
  </r>
  <r>
    <x v="4"/>
    <x v="26"/>
    <x v="26"/>
    <x v="1"/>
    <s v="22"/>
    <s v="22102"/>
    <s v="Gas."/>
    <n v="2100"/>
    <n v="0"/>
    <n v="2100"/>
    <n v="1700"/>
    <n v="1700"/>
    <n v="429.97"/>
    <n v="429.97"/>
  </r>
  <r>
    <x v="4"/>
    <x v="26"/>
    <x v="26"/>
    <x v="1"/>
    <s v="22"/>
    <s v="22199"/>
    <s v="Otros suministros."/>
    <n v="1000"/>
    <n v="0"/>
    <n v="1000"/>
    <n v="0"/>
    <n v="0"/>
    <n v="0"/>
    <n v="0"/>
  </r>
  <r>
    <x v="4"/>
    <x v="26"/>
    <x v="26"/>
    <x v="1"/>
    <s v="22"/>
    <s v="22200"/>
    <s v="Servicios de Telecomunicaciones."/>
    <n v="1000"/>
    <n v="0"/>
    <n v="1000"/>
    <n v="0"/>
    <n v="0"/>
    <n v="0"/>
    <n v="0"/>
  </r>
  <r>
    <x v="4"/>
    <x v="26"/>
    <x v="26"/>
    <x v="1"/>
    <s v="22"/>
    <s v="22602"/>
    <s v="Publicidad y propaganda."/>
    <n v="16000"/>
    <n v="0"/>
    <n v="16000"/>
    <n v="2813.25"/>
    <n v="2813.25"/>
    <n v="2813.25"/>
    <n v="2813.25"/>
  </r>
  <r>
    <x v="4"/>
    <x v="26"/>
    <x v="26"/>
    <x v="1"/>
    <s v="22"/>
    <s v="22606"/>
    <s v="Reuniones, conferencias y cursos."/>
    <n v="8000"/>
    <n v="0"/>
    <n v="8000"/>
    <n v="16000"/>
    <n v="16000"/>
    <n v="0"/>
    <n v="0"/>
  </r>
  <r>
    <x v="4"/>
    <x v="26"/>
    <x v="26"/>
    <x v="1"/>
    <s v="22"/>
    <s v="22699"/>
    <s v="Otros gastos diversos"/>
    <n v="15000"/>
    <n v="0"/>
    <n v="15000"/>
    <n v="0"/>
    <n v="0"/>
    <n v="0"/>
    <n v="0"/>
  </r>
  <r>
    <x v="4"/>
    <x v="26"/>
    <x v="26"/>
    <x v="1"/>
    <s v="22"/>
    <s v="22700"/>
    <s v="Limpieza y aseo."/>
    <n v="4700"/>
    <n v="0"/>
    <n v="4700"/>
    <n v="4461.2700000000004"/>
    <n v="4461.2700000000004"/>
    <n v="0"/>
    <n v="0"/>
  </r>
  <r>
    <x v="4"/>
    <x v="26"/>
    <x v="26"/>
    <x v="1"/>
    <s v="22"/>
    <s v="22799"/>
    <s v="Otros trabajos realizados por otras empresas y profes."/>
    <n v="12000"/>
    <n v="0"/>
    <n v="12000"/>
    <n v="0"/>
    <n v="0"/>
    <n v="0"/>
    <n v="0"/>
  </r>
  <r>
    <x v="4"/>
    <x v="26"/>
    <x v="26"/>
    <x v="2"/>
    <s v="48"/>
    <s v="489"/>
    <s v="Otras transf. a Familias e Instituciones sin fines de lucro."/>
    <n v="18300"/>
    <n v="0"/>
    <n v="18300"/>
    <n v="0"/>
    <n v="0"/>
    <n v="0"/>
    <n v="0"/>
  </r>
  <r>
    <x v="4"/>
    <x v="27"/>
    <x v="27"/>
    <x v="0"/>
    <s v="12"/>
    <s v="12000"/>
    <s v="Sueldos del Grupo A1."/>
    <n v="80357"/>
    <n v="0"/>
    <n v="80357"/>
    <n v="73925"/>
    <n v="73925"/>
    <n v="9368.7800000000007"/>
    <n v="9368.7800000000007"/>
  </r>
  <r>
    <x v="4"/>
    <x v="27"/>
    <x v="27"/>
    <x v="0"/>
    <s v="12"/>
    <s v="12001"/>
    <s v="Sueldos del Grupo A2."/>
    <n v="84794"/>
    <n v="0"/>
    <n v="84794"/>
    <n v="33300.720000000001"/>
    <n v="33300.720000000001"/>
    <n v="8400.48"/>
    <n v="8400.48"/>
  </r>
  <r>
    <x v="4"/>
    <x v="27"/>
    <x v="27"/>
    <x v="0"/>
    <s v="12"/>
    <s v="12003"/>
    <s v="Sueldos del Grupo C1."/>
    <n v="10824"/>
    <n v="0"/>
    <n v="10824"/>
    <n v="6251"/>
    <n v="6251"/>
    <n v="1576.84"/>
    <n v="1576.84"/>
  </r>
  <r>
    <x v="4"/>
    <x v="27"/>
    <x v="27"/>
    <x v="0"/>
    <s v="12"/>
    <s v="12004"/>
    <s v="Sueldos del Grupo C2."/>
    <n v="0"/>
    <n v="0"/>
    <n v="0"/>
    <n v="23884"/>
    <n v="23884"/>
    <n v="7724.84"/>
    <n v="7724.84"/>
  </r>
  <r>
    <x v="4"/>
    <x v="27"/>
    <x v="27"/>
    <x v="0"/>
    <s v="12"/>
    <s v="12006"/>
    <s v="Trienios."/>
    <n v="21107"/>
    <n v="0"/>
    <n v="21107"/>
    <n v="20871"/>
    <n v="20871"/>
    <n v="2490.36"/>
    <n v="2490.36"/>
  </r>
  <r>
    <x v="4"/>
    <x v="27"/>
    <x v="27"/>
    <x v="0"/>
    <s v="12"/>
    <s v="12100"/>
    <s v="Complemento de destino."/>
    <n v="98350"/>
    <n v="0"/>
    <n v="98350"/>
    <n v="70204"/>
    <n v="70204"/>
    <n v="14076.84"/>
    <n v="14076.84"/>
  </r>
  <r>
    <x v="4"/>
    <x v="27"/>
    <x v="27"/>
    <x v="0"/>
    <s v="12"/>
    <s v="12101"/>
    <s v="Complemento específico."/>
    <n v="245403"/>
    <n v="0"/>
    <n v="245403"/>
    <n v="201470"/>
    <n v="201470"/>
    <n v="37492.300000000003"/>
    <n v="37492.300000000003"/>
  </r>
  <r>
    <x v="4"/>
    <x v="27"/>
    <x v="27"/>
    <x v="0"/>
    <s v="12"/>
    <s v="12103"/>
    <s v="Otros complementos."/>
    <n v="10026"/>
    <n v="0"/>
    <n v="10026"/>
    <n v="7034.48"/>
    <n v="7034.48"/>
    <n v="1017.82"/>
    <n v="1017.82"/>
  </r>
  <r>
    <x v="4"/>
    <x v="27"/>
    <x v="27"/>
    <x v="0"/>
    <s v="13"/>
    <s v="13000"/>
    <s v="Retribuciones básicas."/>
    <n v="108142"/>
    <n v="0"/>
    <n v="108142"/>
    <n v="61852"/>
    <n v="61852"/>
    <n v="15654.75"/>
    <n v="15654.75"/>
  </r>
  <r>
    <x v="4"/>
    <x v="27"/>
    <x v="27"/>
    <x v="0"/>
    <s v="13"/>
    <s v="13002"/>
    <s v="Otras remuneraciones."/>
    <n v="54763"/>
    <n v="0"/>
    <n v="54763"/>
    <n v="23313"/>
    <n v="23313"/>
    <n v="7683.64"/>
    <n v="7683.64"/>
  </r>
  <r>
    <x v="4"/>
    <x v="27"/>
    <x v="27"/>
    <x v="0"/>
    <s v="14"/>
    <s v="143"/>
    <s v="Otro personal."/>
    <n v="198438"/>
    <n v="0"/>
    <n v="198438"/>
    <n v="86754"/>
    <n v="86754"/>
    <n v="21883.8"/>
    <n v="21883.8"/>
  </r>
  <r>
    <x v="4"/>
    <x v="27"/>
    <x v="27"/>
    <x v="1"/>
    <s v="20"/>
    <s v="202"/>
    <s v="Arrendamientos de edificios y otras construcciones."/>
    <n v="6000"/>
    <n v="0"/>
    <n v="6000"/>
    <n v="0"/>
    <n v="0"/>
    <n v="0"/>
    <n v="0"/>
  </r>
  <r>
    <x v="4"/>
    <x v="27"/>
    <x v="27"/>
    <x v="1"/>
    <s v="20"/>
    <s v="203"/>
    <s v="Arrendamientos de maquinaria, instalaciones y utillaje."/>
    <n v="7000"/>
    <n v="0"/>
    <n v="7000"/>
    <n v="7059.81"/>
    <n v="7059.81"/>
    <n v="902.52"/>
    <n v="902.52"/>
  </r>
  <r>
    <x v="4"/>
    <x v="27"/>
    <x v="27"/>
    <x v="1"/>
    <s v="20"/>
    <s v="204"/>
    <s v="Arrendamientos de material de transporte."/>
    <n v="800"/>
    <n v="0"/>
    <n v="800"/>
    <n v="676.36"/>
    <n v="676.36"/>
    <n v="0"/>
    <n v="0"/>
  </r>
  <r>
    <x v="4"/>
    <x v="27"/>
    <x v="27"/>
    <x v="1"/>
    <s v="21"/>
    <s v="212"/>
    <s v="Reparación de edificios y otras construcciones."/>
    <n v="100"/>
    <n v="0"/>
    <n v="100"/>
    <n v="0"/>
    <n v="0"/>
    <n v="0"/>
    <n v="0"/>
  </r>
  <r>
    <x v="4"/>
    <x v="27"/>
    <x v="27"/>
    <x v="1"/>
    <s v="21"/>
    <s v="213"/>
    <s v="Reparación de maquinaria, instalaciones técnicas y utillaje."/>
    <n v="16000"/>
    <n v="0"/>
    <n v="16000"/>
    <n v="11040.73"/>
    <n v="11040.73"/>
    <n v="0"/>
    <n v="0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633"/>
    <n v="633"/>
    <n v="0"/>
    <n v="0"/>
  </r>
  <r>
    <x v="4"/>
    <x v="27"/>
    <x v="27"/>
    <x v="1"/>
    <s v="22"/>
    <s v="22100"/>
    <s v="Energía eléctrica."/>
    <n v="25000"/>
    <n v="0"/>
    <n v="25000"/>
    <n v="50000"/>
    <n v="50000"/>
    <n v="3271.84"/>
    <n v="0"/>
  </r>
  <r>
    <x v="4"/>
    <x v="27"/>
    <x v="27"/>
    <x v="1"/>
    <s v="22"/>
    <s v="22110"/>
    <s v="Productos de limpieza y aseo."/>
    <n v="100"/>
    <n v="0"/>
    <n v="100"/>
    <n v="0"/>
    <n v="0"/>
    <n v="0"/>
    <n v="0"/>
  </r>
  <r>
    <x v="4"/>
    <x v="27"/>
    <x v="27"/>
    <x v="1"/>
    <s v="22"/>
    <s v="22199"/>
    <s v="Otros suministros."/>
    <n v="3000"/>
    <n v="0"/>
    <n v="3000"/>
    <n v="0"/>
    <n v="0"/>
    <n v="0"/>
    <n v="0"/>
  </r>
  <r>
    <x v="4"/>
    <x v="27"/>
    <x v="27"/>
    <x v="1"/>
    <s v="22"/>
    <s v="22200"/>
    <s v="Servicios de Telecomunicaciones."/>
    <n v="10000"/>
    <n v="0"/>
    <n v="10000"/>
    <n v="3910.4"/>
    <n v="3910.4"/>
    <n v="651.73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5"/>
    <s v="Tributos."/>
    <n v="0"/>
    <n v="0"/>
    <n v="0"/>
    <n v="0"/>
    <n v="0"/>
    <n v="0"/>
    <n v="0"/>
  </r>
  <r>
    <x v="4"/>
    <x v="27"/>
    <x v="27"/>
    <x v="1"/>
    <s v="22"/>
    <s v="22602"/>
    <s v="Publicidad y propaganda."/>
    <n v="56000"/>
    <n v="0"/>
    <n v="56000"/>
    <n v="18855.240000000002"/>
    <n v="18855.240000000002"/>
    <n v="17461.16"/>
    <n v="17461.16"/>
  </r>
  <r>
    <x v="4"/>
    <x v="27"/>
    <x v="27"/>
    <x v="1"/>
    <s v="22"/>
    <s v="22606"/>
    <s v="Reuniones, conferencias y cursos."/>
    <n v="40000"/>
    <n v="0"/>
    <n v="40000"/>
    <n v="0"/>
    <n v="0"/>
    <n v="0"/>
    <n v="0"/>
  </r>
  <r>
    <x v="4"/>
    <x v="27"/>
    <x v="27"/>
    <x v="1"/>
    <s v="22"/>
    <s v="22699"/>
    <s v="Otros gastos diversos"/>
    <n v="40000"/>
    <n v="0"/>
    <n v="40000"/>
    <n v="5907.5"/>
    <n v="5907.5"/>
    <n v="0"/>
    <n v="0"/>
  </r>
  <r>
    <x v="4"/>
    <x v="27"/>
    <x v="27"/>
    <x v="1"/>
    <s v="22"/>
    <s v="22700"/>
    <s v="Limpieza y aseo."/>
    <n v="68240"/>
    <n v="0"/>
    <n v="68240"/>
    <n v="43297.08"/>
    <n v="43297.08"/>
    <n v="0"/>
    <n v="0"/>
  </r>
  <r>
    <x v="4"/>
    <x v="27"/>
    <x v="27"/>
    <x v="1"/>
    <s v="22"/>
    <s v="22706"/>
    <s v="Estudios y trabajos técnicos."/>
    <n v="120000"/>
    <n v="0"/>
    <n v="120000"/>
    <n v="48541.7"/>
    <n v="48541.7"/>
    <n v="10224.5"/>
    <n v="10224.5"/>
  </r>
  <r>
    <x v="4"/>
    <x v="27"/>
    <x v="27"/>
    <x v="1"/>
    <s v="22"/>
    <s v="22799"/>
    <s v="Otros trabajos realizados por otras empresas y profes."/>
    <n v="978070"/>
    <n v="0"/>
    <n v="978070"/>
    <n v="117453.63"/>
    <n v="110844.3"/>
    <n v="18133.14"/>
    <n v="15501.39"/>
  </r>
  <r>
    <x v="4"/>
    <x v="27"/>
    <x v="27"/>
    <x v="1"/>
    <s v="23"/>
    <s v="23020"/>
    <s v="Dietas del personal no directivo"/>
    <n v="14000"/>
    <n v="0"/>
    <n v="14000"/>
    <n v="0"/>
    <n v="0"/>
    <n v="0"/>
    <n v="0"/>
  </r>
  <r>
    <x v="4"/>
    <x v="27"/>
    <x v="27"/>
    <x v="1"/>
    <s v="23"/>
    <s v="23120"/>
    <s v="Locomoción del personal no directivo."/>
    <n v="22000"/>
    <n v="0"/>
    <n v="22000"/>
    <n v="0"/>
    <n v="0"/>
    <n v="0"/>
    <n v="0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0"/>
    <s v="Subvenciones para fomento del empleo."/>
    <n v="210000"/>
    <n v="0"/>
    <n v="210000"/>
    <n v="0"/>
    <n v="0"/>
    <n v="0"/>
    <n v="0"/>
  </r>
  <r>
    <x v="4"/>
    <x v="27"/>
    <x v="27"/>
    <x v="2"/>
    <s v="47"/>
    <s v="479"/>
    <s v="Otras subvenciones a Empresas privadas."/>
    <n v="1586000"/>
    <n v="0"/>
    <n v="1586000"/>
    <n v="1464000"/>
    <n v="14000"/>
    <n v="0"/>
    <n v="0"/>
  </r>
  <r>
    <x v="4"/>
    <x v="27"/>
    <x v="27"/>
    <x v="2"/>
    <s v="48"/>
    <s v="481"/>
    <s v="Premios, becas, etc."/>
    <n v="300000"/>
    <n v="0"/>
    <n v="300000"/>
    <n v="0"/>
    <n v="0"/>
    <n v="0"/>
    <n v="0"/>
  </r>
  <r>
    <x v="4"/>
    <x v="27"/>
    <x v="27"/>
    <x v="2"/>
    <s v="48"/>
    <s v="482"/>
    <s v="Transf. a fundaciones, instituciones y otras entidades"/>
    <n v="0"/>
    <n v="0"/>
    <n v="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0"/>
    <n v="0"/>
    <n v="0"/>
    <n v="0"/>
  </r>
  <r>
    <x v="4"/>
    <x v="27"/>
    <x v="27"/>
    <x v="2"/>
    <s v="48"/>
    <s v="48202"/>
    <s v="Transf. a Fundación Parque Científico de la UVA"/>
    <n v="100000"/>
    <n v="0"/>
    <n v="100000"/>
    <n v="0"/>
    <n v="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0"/>
    <n v="0"/>
    <n v="0"/>
    <n v="0"/>
  </r>
  <r>
    <x v="4"/>
    <x v="27"/>
    <x v="27"/>
    <x v="2"/>
    <s v="48"/>
    <s v="48204"/>
    <s v="Transf. Conf. Va Empresarios: Plan Traspasa"/>
    <n v="50000"/>
    <n v="0"/>
    <n v="50000"/>
    <n v="0"/>
    <n v="0"/>
    <n v="0"/>
    <n v="0"/>
  </r>
  <r>
    <x v="4"/>
    <x v="27"/>
    <x v="27"/>
    <x v="2"/>
    <s v="48"/>
    <s v="48299"/>
    <s v="Transf. a fundaciones, instituciones y otras entidades"/>
    <n v="485000"/>
    <n v="0"/>
    <n v="485000"/>
    <n v="256845.81"/>
    <n v="256845.81"/>
    <n v="0"/>
    <n v="0"/>
  </r>
  <r>
    <x v="4"/>
    <x v="27"/>
    <x v="27"/>
    <x v="3"/>
    <s v="60"/>
    <s v="609"/>
    <s v="Otras invers nuevas en infraest y bienes dest al uso gral"/>
    <n v="1817558"/>
    <n v="0"/>
    <n v="1817558"/>
    <n v="254081.93"/>
    <n v="38120.959999999999"/>
    <n v="0"/>
    <n v="0"/>
  </r>
  <r>
    <x v="4"/>
    <x v="27"/>
    <x v="27"/>
    <x v="3"/>
    <s v="62"/>
    <s v="625"/>
    <s v="Mobiliario."/>
    <n v="160000"/>
    <n v="0"/>
    <n v="160000"/>
    <n v="0"/>
    <n v="0"/>
    <n v="0"/>
    <n v="0"/>
  </r>
  <r>
    <x v="4"/>
    <x v="27"/>
    <x v="27"/>
    <x v="3"/>
    <s v="62"/>
    <s v="626"/>
    <s v="Equipos para procesos de información."/>
    <n v="142600"/>
    <n v="0"/>
    <n v="142600"/>
    <n v="0"/>
    <n v="0"/>
    <n v="0"/>
    <n v="0"/>
  </r>
  <r>
    <x v="4"/>
    <x v="27"/>
    <x v="27"/>
    <x v="5"/>
    <s v="77"/>
    <s v="779"/>
    <s v="Subvenciones a empresas privadas."/>
    <n v="2000000"/>
    <n v="0"/>
    <n v="2000000"/>
    <n v="2000000"/>
    <n v="0"/>
    <n v="0"/>
    <n v="0"/>
  </r>
  <r>
    <x v="5"/>
    <x v="28"/>
    <x v="28"/>
    <x v="0"/>
    <s v="12"/>
    <s v="12001"/>
    <s v="Sueldos del Grupo A2."/>
    <n v="14132"/>
    <n v="0"/>
    <n v="14132"/>
    <n v="14006"/>
    <n v="14006"/>
    <n v="2100.12"/>
    <n v="2100.12"/>
  </r>
  <r>
    <x v="5"/>
    <x v="28"/>
    <x v="28"/>
    <x v="0"/>
    <s v="12"/>
    <s v="12004"/>
    <s v="Sueldos del Grupo C2."/>
    <n v="9175"/>
    <n v="0"/>
    <n v="9175"/>
    <n v="9093"/>
    <n v="9093"/>
    <n v="1312.36"/>
    <n v="1312.36"/>
  </r>
  <r>
    <x v="5"/>
    <x v="28"/>
    <x v="28"/>
    <x v="0"/>
    <s v="12"/>
    <s v="12006"/>
    <s v="Trienios."/>
    <n v="6025"/>
    <n v="0"/>
    <n v="6025"/>
    <n v="4575"/>
    <n v="4575"/>
    <n v="898.66"/>
    <n v="898.66"/>
  </r>
  <r>
    <x v="5"/>
    <x v="28"/>
    <x v="28"/>
    <x v="0"/>
    <s v="12"/>
    <s v="12100"/>
    <s v="Complemento de destino."/>
    <n v="15380"/>
    <n v="0"/>
    <n v="15380"/>
    <n v="15243"/>
    <n v="15243"/>
    <n v="2197.12"/>
    <n v="2197.12"/>
  </r>
  <r>
    <x v="5"/>
    <x v="28"/>
    <x v="28"/>
    <x v="0"/>
    <s v="12"/>
    <s v="12101"/>
    <s v="Complemento específico."/>
    <n v="40376"/>
    <n v="0"/>
    <n v="40376"/>
    <n v="40015"/>
    <n v="40015"/>
    <n v="5767.94"/>
    <n v="5767.94"/>
  </r>
  <r>
    <x v="5"/>
    <x v="28"/>
    <x v="28"/>
    <x v="0"/>
    <s v="12"/>
    <s v="12103"/>
    <s v="Otros complementos."/>
    <n v="2798"/>
    <n v="0"/>
    <n v="2798"/>
    <n v="1964"/>
    <n v="1964"/>
    <n v="395.6"/>
    <n v="395.6"/>
  </r>
  <r>
    <x v="5"/>
    <x v="28"/>
    <x v="28"/>
    <x v="1"/>
    <s v="21"/>
    <s v="212"/>
    <s v="Reparación de edificios y otras construcciones."/>
    <n v="8000"/>
    <n v="0"/>
    <n v="8000"/>
    <n v="4369.3900000000003"/>
    <n v="4369.3900000000003"/>
    <n v="0"/>
    <n v="0"/>
  </r>
  <r>
    <x v="5"/>
    <x v="28"/>
    <x v="28"/>
    <x v="1"/>
    <s v="21"/>
    <s v="213"/>
    <s v="Reparación de maquinaria, instalaciones técnicas y utillaje."/>
    <n v="11000"/>
    <n v="0"/>
    <n v="11000"/>
    <n v="7468.98"/>
    <n v="7468.98"/>
    <n v="0"/>
    <n v="0"/>
  </r>
  <r>
    <x v="5"/>
    <x v="28"/>
    <x v="28"/>
    <x v="1"/>
    <s v="22"/>
    <s v="22100"/>
    <s v="Energía eléctrica."/>
    <n v="70000"/>
    <n v="0"/>
    <n v="70000"/>
    <n v="65000"/>
    <n v="65000"/>
    <n v="4635.97"/>
    <n v="4635.97"/>
  </r>
  <r>
    <x v="5"/>
    <x v="28"/>
    <x v="28"/>
    <x v="1"/>
    <s v="22"/>
    <s v="22602"/>
    <s v="Publicidad y propaganda."/>
    <n v="31000"/>
    <n v="0"/>
    <n v="31000"/>
    <n v="25758.09"/>
    <n v="25758.09"/>
    <n v="7251.98"/>
    <n v="7251.98"/>
  </r>
  <r>
    <x v="5"/>
    <x v="28"/>
    <x v="28"/>
    <x v="1"/>
    <s v="22"/>
    <s v="22609"/>
    <s v="Actividades culturales y deportivas"/>
    <n v="35000"/>
    <n v="0"/>
    <n v="35000"/>
    <n v="0"/>
    <n v="0"/>
    <n v="0"/>
    <n v="0"/>
  </r>
  <r>
    <x v="5"/>
    <x v="28"/>
    <x v="28"/>
    <x v="1"/>
    <s v="22"/>
    <s v="22613"/>
    <s v="Plan de Juventud"/>
    <n v="45000"/>
    <n v="0"/>
    <n v="45000"/>
    <n v="0"/>
    <n v="0"/>
    <n v="0"/>
    <n v="0"/>
  </r>
  <r>
    <x v="5"/>
    <x v="28"/>
    <x v="28"/>
    <x v="1"/>
    <s v="22"/>
    <s v="22699"/>
    <s v="Otros gastos diversos"/>
    <n v="15000"/>
    <n v="0"/>
    <n v="15000"/>
    <n v="372.01"/>
    <n v="372.01"/>
    <n v="0"/>
    <n v="0"/>
  </r>
  <r>
    <x v="5"/>
    <x v="28"/>
    <x v="28"/>
    <x v="1"/>
    <s v="22"/>
    <s v="22700"/>
    <s v="Limpieza y aseo."/>
    <n v="87102"/>
    <n v="0"/>
    <n v="87102"/>
    <n v="55626.52"/>
    <n v="55626.52"/>
    <n v="4630.75"/>
    <n v="4630.75"/>
  </r>
  <r>
    <x v="5"/>
    <x v="28"/>
    <x v="28"/>
    <x v="1"/>
    <s v="22"/>
    <s v="22701"/>
    <s v="Seguridad."/>
    <n v="18000"/>
    <n v="0"/>
    <n v="18000"/>
    <n v="25410"/>
    <n v="25410"/>
    <n v="0"/>
    <n v="0"/>
  </r>
  <r>
    <x v="5"/>
    <x v="28"/>
    <x v="28"/>
    <x v="1"/>
    <s v="22"/>
    <s v="22799"/>
    <s v="Otros trabajos realizados por otras empresas y profes."/>
    <n v="470000"/>
    <n v="0"/>
    <n v="470000"/>
    <n v="473925.38"/>
    <n v="240958.23"/>
    <n v="16551.68"/>
    <n v="7816.28"/>
  </r>
  <r>
    <x v="5"/>
    <x v="28"/>
    <x v="28"/>
    <x v="2"/>
    <s v="48"/>
    <s v="48000"/>
    <s v="Subvenciones a asociaciones y atenciones benéficas"/>
    <n v="82325"/>
    <n v="0"/>
    <n v="82325"/>
    <n v="0"/>
    <n v="0"/>
    <n v="0"/>
    <n v="0"/>
  </r>
  <r>
    <x v="5"/>
    <x v="28"/>
    <x v="28"/>
    <x v="2"/>
    <s v="48"/>
    <s v="48926"/>
    <s v="Transf. Consejo Local de la Juventud.- Actividad ordinaria"/>
    <n v="55500"/>
    <n v="0"/>
    <n v="55500"/>
    <n v="0"/>
    <n v="0"/>
    <n v="0"/>
    <n v="0"/>
  </r>
  <r>
    <x v="5"/>
    <x v="28"/>
    <x v="28"/>
    <x v="2"/>
    <s v="48"/>
    <s v="48927"/>
    <s v="Transf. Convenio con Fundación Splora"/>
    <n v="15000"/>
    <n v="0"/>
    <n v="15000"/>
    <n v="0"/>
    <n v="0"/>
    <n v="0"/>
    <n v="0"/>
  </r>
  <r>
    <x v="5"/>
    <x v="28"/>
    <x v="28"/>
    <x v="2"/>
    <s v="48"/>
    <s v="48991"/>
    <s v="Transf. Fundación Juan Soñador"/>
    <n v="0"/>
    <n v="0"/>
    <n v="0"/>
    <n v="0"/>
    <n v="0"/>
    <n v="0"/>
    <n v="0"/>
  </r>
  <r>
    <x v="5"/>
    <x v="29"/>
    <x v="29"/>
    <x v="0"/>
    <s v="12"/>
    <s v="12000"/>
    <s v="Sueldos del Grupo A1."/>
    <n v="32143"/>
    <n v="0"/>
    <n v="32143"/>
    <n v="31856"/>
    <n v="31856"/>
    <n v="4857.5600000000004"/>
    <n v="4857.5600000000004"/>
  </r>
  <r>
    <x v="5"/>
    <x v="29"/>
    <x v="29"/>
    <x v="0"/>
    <s v="12"/>
    <s v="12001"/>
    <s v="Sueldos del Grupo A2."/>
    <n v="14132"/>
    <n v="0"/>
    <n v="14132"/>
    <n v="0"/>
    <n v="0"/>
    <n v="0"/>
    <n v="0"/>
  </r>
  <r>
    <x v="5"/>
    <x v="29"/>
    <x v="29"/>
    <x v="0"/>
    <s v="12"/>
    <s v="12004"/>
    <s v="Sueldos del Grupo C2."/>
    <n v="9175"/>
    <n v="0"/>
    <n v="9175"/>
    <n v="9093"/>
    <n v="9093"/>
    <n v="1312.36"/>
    <n v="1312.36"/>
  </r>
  <r>
    <x v="5"/>
    <x v="29"/>
    <x v="29"/>
    <x v="0"/>
    <s v="12"/>
    <s v="12006"/>
    <s v="Trienios."/>
    <n v="275"/>
    <n v="0"/>
    <n v="275"/>
    <n v="272"/>
    <n v="272"/>
    <n v="39.28"/>
    <n v="39.28"/>
  </r>
  <r>
    <x v="5"/>
    <x v="29"/>
    <x v="29"/>
    <x v="0"/>
    <s v="12"/>
    <s v="12100"/>
    <s v="Complemento de destino."/>
    <n v="31994"/>
    <n v="0"/>
    <n v="31994"/>
    <n v="25252"/>
    <n v="25252"/>
    <n v="3607.56"/>
    <n v="3607.56"/>
  </r>
  <r>
    <x v="5"/>
    <x v="29"/>
    <x v="29"/>
    <x v="0"/>
    <s v="12"/>
    <s v="12101"/>
    <s v="Complemento específico."/>
    <n v="79582"/>
    <n v="0"/>
    <n v="79582"/>
    <n v="63259"/>
    <n v="63259"/>
    <n v="9037.0400000000009"/>
    <n v="9037.0400000000009"/>
  </r>
  <r>
    <x v="5"/>
    <x v="29"/>
    <x v="29"/>
    <x v="0"/>
    <s v="12"/>
    <s v="12103"/>
    <s v="Otros complementos."/>
    <n v="298"/>
    <n v="0"/>
    <n v="298"/>
    <n v="296"/>
    <n v="296"/>
    <n v="42.58"/>
    <n v="42.58"/>
  </r>
  <r>
    <x v="5"/>
    <x v="29"/>
    <x v="29"/>
    <x v="0"/>
    <s v="13"/>
    <s v="13000"/>
    <s v="Retribuciones básicas."/>
    <n v="28083"/>
    <n v="0"/>
    <n v="28083"/>
    <n v="26902"/>
    <n v="26902"/>
    <n v="4011.94"/>
    <n v="4011.94"/>
  </r>
  <r>
    <x v="5"/>
    <x v="29"/>
    <x v="29"/>
    <x v="0"/>
    <s v="13"/>
    <s v="13002"/>
    <s v="Otras remuneraciones."/>
    <n v="17611"/>
    <n v="0"/>
    <n v="17611"/>
    <n v="17454"/>
    <n v="17454"/>
    <n v="2354.2600000000002"/>
    <n v="2354.2600000000002"/>
  </r>
  <r>
    <x v="5"/>
    <x v="29"/>
    <x v="29"/>
    <x v="0"/>
    <s v="13"/>
    <s v="131"/>
    <s v="Laboral temporal."/>
    <n v="168097"/>
    <n v="0"/>
    <n v="168097"/>
    <n v="168096.33"/>
    <n v="168096.33"/>
    <n v="23556.639999999999"/>
    <n v="23556.639999999999"/>
  </r>
  <r>
    <x v="5"/>
    <x v="29"/>
    <x v="29"/>
    <x v="1"/>
    <s v="21"/>
    <s v="212"/>
    <s v="Reparación de edificios y otras construcciones."/>
    <n v="9900"/>
    <n v="0"/>
    <n v="9900"/>
    <n v="0"/>
    <n v="0"/>
    <n v="0"/>
    <n v="0"/>
  </r>
  <r>
    <x v="5"/>
    <x v="29"/>
    <x v="29"/>
    <x v="1"/>
    <s v="21"/>
    <s v="213"/>
    <s v="Reparación de maquinaria, instalaciones técnicas y utillaje."/>
    <n v="6000"/>
    <n v="0"/>
    <n v="6000"/>
    <n v="6528.46"/>
    <n v="6528.46"/>
    <n v="734.22"/>
    <n v="734.22"/>
  </r>
  <r>
    <x v="5"/>
    <x v="29"/>
    <x v="29"/>
    <x v="1"/>
    <s v="22"/>
    <s v="22100"/>
    <s v="Energía eléctrica."/>
    <n v="4000"/>
    <n v="0"/>
    <n v="4000"/>
    <n v="4000"/>
    <n v="4000"/>
    <n v="402.15"/>
    <n v="216.09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5000"/>
    <n v="0"/>
    <n v="5000"/>
    <n v="4000"/>
    <n v="4000"/>
    <n v="851.22"/>
    <n v="851.22"/>
  </r>
  <r>
    <x v="5"/>
    <x v="29"/>
    <x v="29"/>
    <x v="1"/>
    <s v="22"/>
    <s v="22603"/>
    <s v="Publicación en Diarios Oficiales"/>
    <n v="300"/>
    <n v="0"/>
    <n v="300"/>
    <n v="0"/>
    <n v="0"/>
    <n v="0"/>
    <n v="0"/>
  </r>
  <r>
    <x v="5"/>
    <x v="29"/>
    <x v="29"/>
    <x v="1"/>
    <s v="22"/>
    <s v="22611"/>
    <s v="Plan contra la violencia de género e igualdad de oportunidad"/>
    <n v="110000"/>
    <n v="0"/>
    <n v="110000"/>
    <n v="33299"/>
    <n v="33299"/>
    <n v="300"/>
    <n v="300"/>
  </r>
  <r>
    <x v="5"/>
    <x v="29"/>
    <x v="29"/>
    <x v="1"/>
    <s v="22"/>
    <s v="22613"/>
    <s v="Plan de Juventud"/>
    <n v="0"/>
    <n v="0"/>
    <n v="0"/>
    <n v="4896"/>
    <n v="4896"/>
    <n v="1016.03"/>
    <n v="1016.03"/>
  </r>
  <r>
    <x v="5"/>
    <x v="29"/>
    <x v="29"/>
    <x v="1"/>
    <s v="22"/>
    <s v="22614"/>
    <s v="Plan Infancia"/>
    <n v="60000"/>
    <n v="0"/>
    <n v="60000"/>
    <n v="0"/>
    <n v="0"/>
    <n v="0"/>
    <n v="0"/>
  </r>
  <r>
    <x v="5"/>
    <x v="29"/>
    <x v="29"/>
    <x v="1"/>
    <s v="22"/>
    <s v="22619"/>
    <s v="Plan Conciliación y Corresponsabilidad"/>
    <n v="30000"/>
    <n v="0"/>
    <n v="30000"/>
    <n v="0"/>
    <n v="0"/>
    <n v="0"/>
    <n v="0"/>
  </r>
  <r>
    <x v="5"/>
    <x v="29"/>
    <x v="29"/>
    <x v="1"/>
    <s v="22"/>
    <s v="22620"/>
    <s v="Plan de inserción laboral"/>
    <n v="101000"/>
    <n v="0"/>
    <n v="101000"/>
    <n v="0"/>
    <n v="0"/>
    <n v="0"/>
    <n v="0"/>
  </r>
  <r>
    <x v="5"/>
    <x v="29"/>
    <x v="29"/>
    <x v="1"/>
    <s v="22"/>
    <s v="22699"/>
    <s v="Otros gastos diversos"/>
    <n v="0"/>
    <n v="0"/>
    <n v="0"/>
    <n v="0"/>
    <n v="0"/>
    <n v="0"/>
    <n v="0"/>
  </r>
  <r>
    <x v="5"/>
    <x v="29"/>
    <x v="29"/>
    <x v="1"/>
    <s v="22"/>
    <s v="22700"/>
    <s v="Limpieza y aseo."/>
    <n v="8000"/>
    <n v="0"/>
    <n v="8000"/>
    <n v="6165.6"/>
    <n v="6165.6"/>
    <n v="513.79999999999995"/>
    <n v="513.79999999999995"/>
  </r>
  <r>
    <x v="5"/>
    <x v="29"/>
    <x v="29"/>
    <x v="1"/>
    <s v="22"/>
    <s v="22799"/>
    <s v="Otros trabajos realizados por otras empresas y profes."/>
    <n v="150000"/>
    <n v="0"/>
    <n v="150000"/>
    <n v="76566.58"/>
    <n v="54786.58"/>
    <n v="1870.19"/>
    <n v="1870.19"/>
  </r>
  <r>
    <x v="5"/>
    <x v="29"/>
    <x v="29"/>
    <x v="1"/>
    <s v="23"/>
    <s v="23020"/>
    <s v="Dietas del personal no directivo"/>
    <n v="1000"/>
    <n v="0"/>
    <n v="1000"/>
    <n v="0"/>
    <n v="0"/>
    <n v="0"/>
    <n v="0"/>
  </r>
  <r>
    <x v="5"/>
    <x v="29"/>
    <x v="29"/>
    <x v="2"/>
    <s v="48"/>
    <s v="48000"/>
    <s v="Subvenciones a asociaciones y atenciones benéficas"/>
    <n v="59300"/>
    <n v="0"/>
    <n v="59300"/>
    <n v="0"/>
    <n v="0"/>
    <n v="0"/>
    <n v="0"/>
  </r>
  <r>
    <x v="5"/>
    <x v="29"/>
    <x v="29"/>
    <x v="2"/>
    <s v="48"/>
    <s v="48928"/>
    <s v="Transf. Adoratrices Stmo. Sacramento: casa de acogida"/>
    <n v="13550"/>
    <n v="0"/>
    <n v="13550"/>
    <n v="0"/>
    <n v="0"/>
    <n v="0"/>
    <n v="0"/>
  </r>
  <r>
    <x v="5"/>
    <x v="29"/>
    <x v="29"/>
    <x v="2"/>
    <s v="48"/>
    <s v="48929"/>
    <s v="Transf. Oblatas Stmo. Redentor: Centro Albor"/>
    <n v="11350"/>
    <n v="0"/>
    <n v="11350"/>
    <n v="0"/>
    <n v="0"/>
    <n v="0"/>
    <n v="0"/>
  </r>
  <r>
    <x v="5"/>
    <x v="29"/>
    <x v="29"/>
    <x v="2"/>
    <s v="48"/>
    <s v="48930"/>
    <s v="Transf. APROME"/>
    <n v="8100"/>
    <n v="0"/>
    <n v="8100"/>
    <n v="0"/>
    <n v="0"/>
    <n v="0"/>
    <n v="0"/>
  </r>
  <r>
    <x v="5"/>
    <x v="29"/>
    <x v="29"/>
    <x v="2"/>
    <s v="48"/>
    <s v="48931"/>
    <s v="Transf. Asociación Rosa Chacel"/>
    <n v="6100"/>
    <n v="0"/>
    <n v="6100"/>
    <n v="0"/>
    <n v="0"/>
    <n v="0"/>
    <n v="0"/>
  </r>
  <r>
    <x v="5"/>
    <x v="29"/>
    <x v="29"/>
    <x v="2"/>
    <s v="48"/>
    <s v="48932"/>
    <s v="Transf. Cáritas Diocesana de Valladolid"/>
    <n v="11000"/>
    <n v="0"/>
    <n v="11000"/>
    <n v="0"/>
    <n v="0"/>
    <n v="0"/>
    <n v="0"/>
  </r>
  <r>
    <x v="5"/>
    <x v="29"/>
    <x v="29"/>
    <x v="2"/>
    <s v="48"/>
    <s v="48933"/>
    <s v="Transf. DIALOGASEX"/>
    <n v="2500"/>
    <n v="0"/>
    <n v="2500"/>
    <n v="0"/>
    <n v="0"/>
    <n v="0"/>
    <n v="0"/>
  </r>
  <r>
    <x v="5"/>
    <x v="29"/>
    <x v="29"/>
    <x v="2"/>
    <s v="48"/>
    <s v="48934"/>
    <s v="Transf. Fundación Triángulo"/>
    <n v="6500"/>
    <n v="0"/>
    <n v="6500"/>
    <n v="0"/>
    <n v="0"/>
    <n v="0"/>
    <n v="0"/>
  </r>
  <r>
    <x v="5"/>
    <x v="29"/>
    <x v="29"/>
    <x v="2"/>
    <s v="48"/>
    <s v="48935"/>
    <s v="Transf. Movimiento contra la Intolerancia"/>
    <n v="4500"/>
    <n v="0"/>
    <n v="4500"/>
    <n v="0"/>
    <n v="0"/>
    <n v="0"/>
    <n v="0"/>
  </r>
  <r>
    <x v="5"/>
    <x v="29"/>
    <x v="29"/>
    <x v="2"/>
    <s v="48"/>
    <s v="48936"/>
    <s v="Transf. ADAVASYMY"/>
    <n v="6000"/>
    <n v="0"/>
    <n v="6000"/>
    <n v="0"/>
    <n v="0"/>
    <n v="0"/>
    <n v="0"/>
  </r>
  <r>
    <x v="5"/>
    <x v="29"/>
    <x v="29"/>
    <x v="2"/>
    <s v="48"/>
    <s v="48937"/>
    <s v="Transf. ALESTE"/>
    <n v="4900"/>
    <n v="0"/>
    <n v="4900"/>
    <n v="0"/>
    <n v="0"/>
    <n v="0"/>
    <n v="0"/>
  </r>
  <r>
    <x v="5"/>
    <x v="29"/>
    <x v="29"/>
    <x v="2"/>
    <s v="48"/>
    <s v="48938"/>
    <s v="Transf. Secretariado Gitano: proyecto POISES"/>
    <n v="5000"/>
    <n v="0"/>
    <n v="5000"/>
    <n v="0"/>
    <n v="0"/>
    <n v="0"/>
    <n v="0"/>
  </r>
  <r>
    <x v="5"/>
    <x v="29"/>
    <x v="29"/>
    <x v="2"/>
    <s v="48"/>
    <s v="48939"/>
    <s v="Transf. ASIES"/>
    <n v="3000"/>
    <n v="0"/>
    <n v="3000"/>
    <n v="0"/>
    <n v="0"/>
    <n v="0"/>
    <n v="0"/>
  </r>
  <r>
    <x v="5"/>
    <x v="29"/>
    <x v="29"/>
    <x v="2"/>
    <s v="48"/>
    <s v="48940"/>
    <s v="Transf. Asociación de Mujeres Rondilla"/>
    <n v="3000"/>
    <n v="0"/>
    <n v="3000"/>
    <n v="0"/>
    <n v="0"/>
    <n v="0"/>
    <n v="0"/>
  </r>
  <r>
    <x v="5"/>
    <x v="29"/>
    <x v="29"/>
    <x v="2"/>
    <s v="48"/>
    <s v="48941"/>
    <s v="Transf. Foro Feminista"/>
    <n v="3500"/>
    <n v="0"/>
    <n v="3500"/>
    <n v="0"/>
    <n v="0"/>
    <n v="0"/>
    <n v="0"/>
  </r>
  <r>
    <x v="5"/>
    <x v="29"/>
    <x v="29"/>
    <x v="3"/>
    <s v="60"/>
    <s v="609"/>
    <s v="Otras invers nuevas en infraest y bienes dest al uso gral"/>
    <n v="20000"/>
    <n v="0"/>
    <n v="20000"/>
    <n v="0"/>
    <n v="0"/>
    <n v="0"/>
    <n v="0"/>
  </r>
  <r>
    <x v="5"/>
    <x v="29"/>
    <x v="29"/>
    <x v="3"/>
    <s v="63"/>
    <s v="632"/>
    <s v="Edificios y otras construcciones."/>
    <n v="3000"/>
    <n v="0"/>
    <n v="3000"/>
    <n v="0"/>
    <n v="0"/>
    <n v="0"/>
    <n v="0"/>
  </r>
  <r>
    <x v="5"/>
    <x v="30"/>
    <x v="30"/>
    <x v="0"/>
    <s v="12"/>
    <s v="12000"/>
    <s v="Sueldos del Grupo A1."/>
    <n v="48214"/>
    <n v="0"/>
    <n v="48214"/>
    <n v="47784"/>
    <n v="47784"/>
    <n v="7043.46"/>
    <n v="7043.46"/>
  </r>
  <r>
    <x v="5"/>
    <x v="30"/>
    <x v="30"/>
    <x v="0"/>
    <s v="12"/>
    <s v="12003"/>
    <s v="Sueldos del Grupo C1."/>
    <n v="10824"/>
    <n v="0"/>
    <n v="10824"/>
    <n v="10727"/>
    <n v="10727"/>
    <n v="1576.84"/>
    <n v="1576.84"/>
  </r>
  <r>
    <x v="5"/>
    <x v="30"/>
    <x v="30"/>
    <x v="0"/>
    <s v="12"/>
    <s v="12004"/>
    <s v="Sueldos del Grupo C2."/>
    <n v="18349"/>
    <n v="0"/>
    <n v="18349"/>
    <n v="18185"/>
    <n v="18185"/>
    <n v="2212.4499999999998"/>
    <n v="2212.4499999999998"/>
  </r>
  <r>
    <x v="5"/>
    <x v="30"/>
    <x v="30"/>
    <x v="0"/>
    <s v="12"/>
    <s v="12006"/>
    <s v="Trienios."/>
    <n v="19796"/>
    <n v="0"/>
    <n v="19796"/>
    <n v="19270"/>
    <n v="19270"/>
    <n v="2825.68"/>
    <n v="2825.68"/>
  </r>
  <r>
    <x v="5"/>
    <x v="30"/>
    <x v="30"/>
    <x v="0"/>
    <s v="12"/>
    <s v="12100"/>
    <s v="Complemento de destino."/>
    <n v="55096"/>
    <n v="0"/>
    <n v="55096"/>
    <n v="55096"/>
    <n v="55096"/>
    <n v="7387.14"/>
    <n v="7387.14"/>
  </r>
  <r>
    <x v="5"/>
    <x v="30"/>
    <x v="30"/>
    <x v="0"/>
    <s v="12"/>
    <s v="12101"/>
    <s v="Complemento específico."/>
    <n v="135283"/>
    <n v="0"/>
    <n v="135283"/>
    <n v="134076"/>
    <n v="134076"/>
    <n v="20866.060000000001"/>
    <n v="20866.060000000001"/>
  </r>
  <r>
    <x v="5"/>
    <x v="30"/>
    <x v="30"/>
    <x v="0"/>
    <s v="12"/>
    <s v="12103"/>
    <s v="Otros complementos."/>
    <n v="9677"/>
    <n v="0"/>
    <n v="9677"/>
    <n v="8528"/>
    <n v="8528"/>
    <n v="1441.71"/>
    <n v="1441.71"/>
  </r>
  <r>
    <x v="5"/>
    <x v="30"/>
    <x v="30"/>
    <x v="1"/>
    <s v="21"/>
    <s v="213"/>
    <s v="Reparación de maquinaria, instalaciones técnicas y utillaje."/>
    <n v="0"/>
    <n v="0"/>
    <n v="0"/>
    <n v="0"/>
    <n v="0"/>
    <n v="0"/>
    <n v="0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1"/>
    <x v="31"/>
    <x v="0"/>
    <s v="12"/>
    <s v="12000"/>
    <s v="Sueldos del Grupo A1."/>
    <n v="16071"/>
    <n v="0"/>
    <n v="16071"/>
    <n v="15928"/>
    <n v="15928"/>
    <n v="2428.7800000000002"/>
    <n v="2428.7800000000002"/>
  </r>
  <r>
    <x v="5"/>
    <x v="31"/>
    <x v="31"/>
    <x v="0"/>
    <s v="12"/>
    <s v="12001"/>
    <s v="Sueldos del Grupo A2."/>
    <n v="14132"/>
    <n v="0"/>
    <n v="14132"/>
    <n v="14006"/>
    <n v="14006"/>
    <n v="2100.12"/>
    <n v="2100.12"/>
  </r>
  <r>
    <x v="5"/>
    <x v="31"/>
    <x v="31"/>
    <x v="0"/>
    <s v="12"/>
    <s v="12004"/>
    <s v="Sueldos del Grupo C2."/>
    <n v="9175"/>
    <n v="0"/>
    <n v="9175"/>
    <n v="9093"/>
    <n v="9093"/>
    <n v="1312.36"/>
    <n v="1312.36"/>
  </r>
  <r>
    <x v="5"/>
    <x v="31"/>
    <x v="31"/>
    <x v="0"/>
    <s v="12"/>
    <s v="12006"/>
    <s v="Trienios."/>
    <n v="12308"/>
    <n v="0"/>
    <n v="12308"/>
    <n v="11416"/>
    <n v="11416"/>
    <n v="1837.08"/>
    <n v="1837.08"/>
  </r>
  <r>
    <x v="5"/>
    <x v="31"/>
    <x v="31"/>
    <x v="0"/>
    <s v="12"/>
    <s v="12100"/>
    <s v="Complemento de destino."/>
    <n v="20869"/>
    <n v="0"/>
    <n v="20869"/>
    <n v="20682"/>
    <n v="20682"/>
    <n v="2981.28"/>
    <n v="2981.28"/>
  </r>
  <r>
    <x v="5"/>
    <x v="31"/>
    <x v="31"/>
    <x v="0"/>
    <s v="12"/>
    <s v="12101"/>
    <s v="Complemento específico."/>
    <n v="52917"/>
    <n v="0"/>
    <n v="52917"/>
    <n v="52445"/>
    <n v="52445"/>
    <n v="7559.64"/>
    <n v="7559.64"/>
  </r>
  <r>
    <x v="5"/>
    <x v="31"/>
    <x v="31"/>
    <x v="0"/>
    <s v="12"/>
    <s v="12103"/>
    <s v="Otros complementos."/>
    <n v="6503"/>
    <n v="0"/>
    <n v="6503"/>
    <n v="5933"/>
    <n v="5933"/>
    <n v="850.3"/>
    <n v="850.3"/>
  </r>
  <r>
    <x v="5"/>
    <x v="31"/>
    <x v="31"/>
    <x v="1"/>
    <s v="21"/>
    <s v="212"/>
    <s v="Reparación de edificios y otras construcciones."/>
    <n v="25000"/>
    <n v="0"/>
    <n v="25000"/>
    <n v="8500"/>
    <n v="467.84"/>
    <n v="467.84"/>
    <n v="326.35000000000002"/>
  </r>
  <r>
    <x v="5"/>
    <x v="31"/>
    <x v="31"/>
    <x v="1"/>
    <s v="21"/>
    <s v="213"/>
    <s v="Reparación de maquinaria, instalaciones técnicas y utillaje."/>
    <n v="44100"/>
    <n v="0"/>
    <n v="44100"/>
    <n v="27105.7"/>
    <n v="27105.7"/>
    <n v="343.92"/>
    <n v="0"/>
  </r>
  <r>
    <x v="5"/>
    <x v="31"/>
    <x v="31"/>
    <x v="1"/>
    <s v="22"/>
    <s v="22100"/>
    <s v="Energía eléctrica."/>
    <n v="50000"/>
    <n v="0"/>
    <n v="50000"/>
    <n v="50000"/>
    <n v="50000"/>
    <n v="7922.62"/>
    <n v="7672.19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70100"/>
    <n v="0"/>
    <n v="70100"/>
    <n v="53680"/>
    <n v="53680"/>
    <n v="16087.92"/>
    <n v="16087.92"/>
  </r>
  <r>
    <x v="5"/>
    <x v="31"/>
    <x v="31"/>
    <x v="1"/>
    <s v="22"/>
    <s v="22199"/>
    <s v="Otros suministros."/>
    <n v="29000"/>
    <n v="0"/>
    <n v="29000"/>
    <n v="0"/>
    <n v="0"/>
    <n v="0"/>
    <n v="0"/>
  </r>
  <r>
    <x v="5"/>
    <x v="31"/>
    <x v="31"/>
    <x v="1"/>
    <s v="22"/>
    <s v="22602"/>
    <s v="Publicidad y propaganda."/>
    <n v="1000"/>
    <n v="0"/>
    <n v="1000"/>
    <n v="0"/>
    <n v="0"/>
    <n v="0"/>
    <n v="0"/>
  </r>
  <r>
    <x v="5"/>
    <x v="31"/>
    <x v="31"/>
    <x v="1"/>
    <s v="22"/>
    <s v="22699"/>
    <s v="Otros gastos diversos"/>
    <n v="6000"/>
    <n v="0"/>
    <n v="6000"/>
    <n v="0"/>
    <n v="0"/>
    <n v="0"/>
    <n v="0"/>
  </r>
  <r>
    <x v="5"/>
    <x v="31"/>
    <x v="31"/>
    <x v="1"/>
    <s v="22"/>
    <s v="22700"/>
    <s v="Limpieza y aseo."/>
    <n v="276500"/>
    <n v="0"/>
    <n v="276500"/>
    <n v="213098.75"/>
    <n v="213098.75"/>
    <n v="17758.23"/>
    <n v="17758.23"/>
  </r>
  <r>
    <x v="5"/>
    <x v="31"/>
    <x v="31"/>
    <x v="1"/>
    <s v="22"/>
    <s v="22706"/>
    <s v="Estudios y trabajos técnicos."/>
    <n v="0"/>
    <n v="0"/>
    <n v="0"/>
    <n v="7187.4"/>
    <n v="7187.4"/>
    <n v="0"/>
    <n v="0"/>
  </r>
  <r>
    <x v="5"/>
    <x v="31"/>
    <x v="31"/>
    <x v="1"/>
    <s v="22"/>
    <s v="22799"/>
    <s v="Otros trabajos realizados por otras empresas y profes."/>
    <n v="3166354"/>
    <n v="0"/>
    <n v="3166354"/>
    <n v="3128277.26"/>
    <n v="3128277.26"/>
    <n v="260259.77"/>
    <n v="230123.89"/>
  </r>
  <r>
    <x v="5"/>
    <x v="31"/>
    <x v="31"/>
    <x v="2"/>
    <s v="48"/>
    <s v="48942"/>
    <s v="Transf. Liga Española de la Educación y Cultura Popular"/>
    <n v="27930"/>
    <n v="0"/>
    <n v="27930"/>
    <n v="0"/>
    <n v="0"/>
    <n v="0"/>
    <n v="0"/>
  </r>
  <r>
    <x v="5"/>
    <x v="31"/>
    <x v="31"/>
    <x v="3"/>
    <s v="62"/>
    <s v="622"/>
    <s v="Edificios y otras construcciones."/>
    <n v="600000"/>
    <n v="0"/>
    <n v="600000"/>
    <n v="0"/>
    <n v="0"/>
    <n v="0"/>
    <n v="0"/>
  </r>
  <r>
    <x v="5"/>
    <x v="31"/>
    <x v="31"/>
    <x v="3"/>
    <s v="63"/>
    <s v="632"/>
    <s v="Edificios y otras construcciones."/>
    <n v="25000"/>
    <n v="0"/>
    <n v="25000"/>
    <n v="0"/>
    <n v="0"/>
    <n v="0"/>
    <n v="0"/>
  </r>
  <r>
    <x v="5"/>
    <x v="31"/>
    <x v="31"/>
    <x v="3"/>
    <s v="63"/>
    <s v="633"/>
    <s v="Maquinaria, instalaciones técnicas y utillaje."/>
    <n v="0"/>
    <n v="0"/>
    <n v="0"/>
    <n v="0"/>
    <n v="0"/>
    <n v="0"/>
    <n v="0"/>
  </r>
  <r>
    <x v="5"/>
    <x v="32"/>
    <x v="32"/>
    <x v="0"/>
    <s v="12"/>
    <s v="12000"/>
    <s v="Sueldos del Grupo A1."/>
    <n v="16071"/>
    <n v="0"/>
    <n v="16071"/>
    <n v="15928"/>
    <n v="15928"/>
    <n v="2428.7800000000002"/>
    <n v="2428.7800000000002"/>
  </r>
  <r>
    <x v="5"/>
    <x v="32"/>
    <x v="32"/>
    <x v="0"/>
    <s v="12"/>
    <s v="12001"/>
    <s v="Sueldos del Grupo A2."/>
    <n v="56530"/>
    <n v="0"/>
    <n v="56530"/>
    <n v="28264"/>
    <n v="28264"/>
    <n v="4200.24"/>
    <n v="4200.24"/>
  </r>
  <r>
    <x v="5"/>
    <x v="32"/>
    <x v="32"/>
    <x v="0"/>
    <s v="12"/>
    <s v="12003"/>
    <s v="Sueldos del Grupo C1."/>
    <n v="10824"/>
    <n v="0"/>
    <n v="10824"/>
    <n v="10727"/>
    <n v="10727"/>
    <n v="1576.84"/>
    <n v="1576.84"/>
  </r>
  <r>
    <x v="5"/>
    <x v="32"/>
    <x v="32"/>
    <x v="0"/>
    <s v="12"/>
    <s v="12004"/>
    <s v="Sueldos del Grupo C2."/>
    <n v="27524"/>
    <n v="0"/>
    <n v="27524"/>
    <n v="27278"/>
    <n v="27278"/>
    <n v="3937.08"/>
    <n v="3937.08"/>
  </r>
  <r>
    <x v="5"/>
    <x v="32"/>
    <x v="32"/>
    <x v="0"/>
    <s v="12"/>
    <s v="12006"/>
    <s v="Trienios."/>
    <n v="21291"/>
    <n v="0"/>
    <n v="21291"/>
    <n v="21290"/>
    <n v="21290"/>
    <n v="3225.32"/>
    <n v="3225.32"/>
  </r>
  <r>
    <x v="5"/>
    <x v="32"/>
    <x v="32"/>
    <x v="0"/>
    <s v="12"/>
    <s v="12100"/>
    <s v="Complemento de destino."/>
    <n v="62689"/>
    <n v="0"/>
    <n v="62689"/>
    <n v="49207"/>
    <n v="49207"/>
    <n v="7029.58"/>
    <n v="7029.58"/>
  </r>
  <r>
    <x v="5"/>
    <x v="32"/>
    <x v="32"/>
    <x v="0"/>
    <s v="12"/>
    <s v="12101"/>
    <s v="Complemento específico."/>
    <n v="151906"/>
    <n v="0"/>
    <n v="151906"/>
    <n v="119259"/>
    <n v="119259"/>
    <n v="17037.14"/>
    <n v="17037.14"/>
  </r>
  <r>
    <x v="5"/>
    <x v="32"/>
    <x v="32"/>
    <x v="0"/>
    <s v="12"/>
    <s v="12103"/>
    <s v="Otros complementos."/>
    <n v="11639"/>
    <n v="0"/>
    <n v="11639"/>
    <n v="11639"/>
    <n v="11639"/>
    <n v="1583.94"/>
    <n v="1583.94"/>
  </r>
  <r>
    <x v="5"/>
    <x v="32"/>
    <x v="32"/>
    <x v="0"/>
    <s v="13"/>
    <s v="13000"/>
    <s v="Retribuciones básicas."/>
    <n v="822195"/>
    <n v="0"/>
    <n v="822195"/>
    <n v="812217"/>
    <n v="812217"/>
    <n v="114359.66"/>
    <n v="114359.66"/>
  </r>
  <r>
    <x v="5"/>
    <x v="32"/>
    <x v="32"/>
    <x v="0"/>
    <s v="13"/>
    <s v="13002"/>
    <s v="Otras remuneraciones."/>
    <n v="692856"/>
    <n v="0"/>
    <n v="692856"/>
    <n v="680268"/>
    <n v="680268"/>
    <n v="118651.64"/>
    <n v="118651.64"/>
  </r>
  <r>
    <x v="5"/>
    <x v="32"/>
    <x v="32"/>
    <x v="1"/>
    <s v="21"/>
    <s v="212"/>
    <s v="Reparación de edificios y otras construcciones."/>
    <n v="338850"/>
    <n v="0"/>
    <n v="338850"/>
    <n v="83280"/>
    <n v="26976.63"/>
    <n v="5001.01"/>
    <n v="3838.71"/>
  </r>
  <r>
    <x v="5"/>
    <x v="32"/>
    <x v="32"/>
    <x v="1"/>
    <s v="21"/>
    <s v="213"/>
    <s v="Reparación de maquinaria, instalaciones técnicas y utillaje."/>
    <n v="234650"/>
    <n v="0"/>
    <n v="234650"/>
    <n v="126722.05"/>
    <n v="126722.05"/>
    <n v="10199.98"/>
    <n v="10199.98"/>
  </r>
  <r>
    <x v="5"/>
    <x v="32"/>
    <x v="32"/>
    <x v="1"/>
    <s v="22"/>
    <s v="22100"/>
    <s v="Energía eléctrica."/>
    <n v="450000"/>
    <n v="0"/>
    <n v="450000"/>
    <n v="450000"/>
    <n v="450000"/>
    <n v="71010.36"/>
    <n v="64115.360000000001"/>
  </r>
  <r>
    <x v="5"/>
    <x v="32"/>
    <x v="32"/>
    <x v="1"/>
    <s v="22"/>
    <s v="22101"/>
    <s v="Agua."/>
    <n v="15000"/>
    <n v="0"/>
    <n v="15000"/>
    <n v="0"/>
    <n v="0"/>
    <n v="0"/>
    <n v="0"/>
  </r>
  <r>
    <x v="5"/>
    <x v="32"/>
    <x v="32"/>
    <x v="1"/>
    <s v="22"/>
    <s v="22102"/>
    <s v="Gas."/>
    <n v="640000"/>
    <n v="0"/>
    <n v="640000"/>
    <n v="526300"/>
    <n v="526300"/>
    <n v="161955.35999999999"/>
    <n v="161955.35999999999"/>
  </r>
  <r>
    <x v="5"/>
    <x v="32"/>
    <x v="32"/>
    <x v="1"/>
    <s v="22"/>
    <s v="22103"/>
    <s v="Combustibles y carburantes."/>
    <n v="12000"/>
    <n v="0"/>
    <n v="12000"/>
    <n v="7260"/>
    <n v="7260"/>
    <n v="1715.18"/>
    <n v="1715.18"/>
  </r>
  <r>
    <x v="5"/>
    <x v="32"/>
    <x v="32"/>
    <x v="1"/>
    <s v="22"/>
    <s v="22104"/>
    <s v="Vestuario."/>
    <n v="4500"/>
    <n v="0"/>
    <n v="4500"/>
    <n v="4500"/>
    <n v="4500"/>
    <n v="0"/>
    <n v="0"/>
  </r>
  <r>
    <x v="5"/>
    <x v="32"/>
    <x v="32"/>
    <x v="1"/>
    <s v="22"/>
    <s v="22200"/>
    <s v="Servicios de Telecomunicaciones."/>
    <n v="4000"/>
    <n v="0"/>
    <n v="4000"/>
    <n v="1973.94"/>
    <n v="1973.94"/>
    <n v="328.99"/>
    <n v="0"/>
  </r>
  <r>
    <x v="5"/>
    <x v="32"/>
    <x v="32"/>
    <x v="1"/>
    <s v="22"/>
    <s v="22700"/>
    <s v="Limpieza y aseo."/>
    <n v="2218320"/>
    <n v="0"/>
    <n v="2218320"/>
    <n v="1830617.72"/>
    <n v="1830617.72"/>
    <n v="153222.24"/>
    <n v="731.75"/>
  </r>
  <r>
    <x v="5"/>
    <x v="32"/>
    <x v="32"/>
    <x v="1"/>
    <s v="22"/>
    <s v="22706"/>
    <s v="Estudios y trabajos técnicos."/>
    <n v="12000"/>
    <n v="0"/>
    <n v="12000"/>
    <n v="3000"/>
    <n v="3000"/>
    <n v="60.35"/>
    <n v="60.35"/>
  </r>
  <r>
    <x v="5"/>
    <x v="32"/>
    <x v="32"/>
    <x v="1"/>
    <s v="22"/>
    <s v="22799"/>
    <s v="Otros trabajos realizados por otras empresas y profes."/>
    <n v="130045"/>
    <n v="0"/>
    <n v="130045"/>
    <n v="137304.15"/>
    <n v="137304.15"/>
    <n v="7005.34"/>
    <n v="7005.34"/>
  </r>
  <r>
    <x v="5"/>
    <x v="32"/>
    <x v="32"/>
    <x v="3"/>
    <s v="63"/>
    <s v="632"/>
    <s v="Edificios y otras construcciones."/>
    <n v="125000"/>
    <n v="0"/>
    <n v="125000"/>
    <n v="0"/>
    <n v="0"/>
    <n v="0"/>
    <n v="0"/>
  </r>
  <r>
    <x v="5"/>
    <x v="32"/>
    <x v="32"/>
    <x v="3"/>
    <s v="63"/>
    <s v="633"/>
    <s v="Maquinaria, instalaciones técnicas y utillaje."/>
    <n v="0"/>
    <n v="0"/>
    <n v="0"/>
    <n v="0"/>
    <n v="0"/>
    <n v="0"/>
    <n v="0"/>
  </r>
  <r>
    <x v="5"/>
    <x v="32"/>
    <x v="32"/>
    <x v="6"/>
    <s v="83"/>
    <s v="83000"/>
    <s v="Anuncios por cuenta de particulares"/>
    <n v="1000"/>
    <n v="0"/>
    <n v="1000"/>
    <n v="0"/>
    <n v="0"/>
    <n v="0"/>
    <n v="0"/>
  </r>
  <r>
    <x v="5"/>
    <x v="33"/>
    <x v="33"/>
    <x v="1"/>
    <s v="21"/>
    <s v="212"/>
    <s v="Reparación de edificios y otras construcciones."/>
    <n v="5000"/>
    <n v="0"/>
    <n v="5000"/>
    <n v="0"/>
    <n v="0"/>
    <n v="0"/>
    <n v="0"/>
  </r>
  <r>
    <x v="5"/>
    <x v="33"/>
    <x v="33"/>
    <x v="1"/>
    <s v="21"/>
    <s v="213"/>
    <s v="Reparación de maquinaria, instalaciones técnicas y utillaje."/>
    <n v="3060"/>
    <n v="0"/>
    <n v="3060"/>
    <n v="1939.93"/>
    <n v="1939.93"/>
    <n v="0"/>
    <n v="0"/>
  </r>
  <r>
    <x v="5"/>
    <x v="33"/>
    <x v="33"/>
    <x v="1"/>
    <s v="21"/>
    <s v="214"/>
    <s v="Reparación de elementos de transporte."/>
    <n v="800"/>
    <n v="0"/>
    <n v="800"/>
    <n v="0"/>
    <n v="0"/>
    <n v="0"/>
    <n v="0"/>
  </r>
  <r>
    <x v="5"/>
    <x v="33"/>
    <x v="33"/>
    <x v="1"/>
    <s v="22"/>
    <s v="22103"/>
    <s v="Combustibles y carburantes."/>
    <n v="1300"/>
    <n v="0"/>
    <n v="1300"/>
    <n v="1300"/>
    <n v="1300"/>
    <n v="144.55000000000001"/>
    <n v="144.55000000000001"/>
  </r>
  <r>
    <x v="5"/>
    <x v="33"/>
    <x v="33"/>
    <x v="1"/>
    <s v="22"/>
    <s v="22602"/>
    <s v="Publicidad y propaganda."/>
    <n v="1500"/>
    <n v="0"/>
    <n v="1500"/>
    <n v="0"/>
    <n v="0"/>
    <n v="0"/>
    <n v="0"/>
  </r>
  <r>
    <x v="5"/>
    <x v="33"/>
    <x v="33"/>
    <x v="1"/>
    <s v="22"/>
    <s v="22699"/>
    <s v="Otros gastos diversos"/>
    <n v="10000"/>
    <n v="0"/>
    <n v="10000"/>
    <n v="0"/>
    <n v="0"/>
    <n v="0"/>
    <n v="0"/>
  </r>
  <r>
    <x v="5"/>
    <x v="33"/>
    <x v="33"/>
    <x v="1"/>
    <s v="22"/>
    <s v="22700"/>
    <s v="Limpieza y aseo."/>
    <n v="12470"/>
    <n v="0"/>
    <n v="12470"/>
    <n v="9610.64"/>
    <n v="9610.64"/>
    <n v="800.89"/>
    <n v="800.89"/>
  </r>
  <r>
    <x v="5"/>
    <x v="33"/>
    <x v="33"/>
    <x v="1"/>
    <s v="22"/>
    <s v="22799"/>
    <s v="Otros trabajos realizados por otras empresas y profes."/>
    <n v="654880"/>
    <n v="0"/>
    <n v="654880"/>
    <n v="629380"/>
    <n v="572950"/>
    <n v="53282.3"/>
    <n v="53282.3"/>
  </r>
  <r>
    <x v="5"/>
    <x v="33"/>
    <x v="33"/>
    <x v="1"/>
    <s v="23"/>
    <s v="23020"/>
    <s v="Dietas del personal no directivo"/>
    <n v="0"/>
    <n v="0"/>
    <n v="0"/>
    <n v="0"/>
    <n v="0"/>
    <n v="0"/>
    <n v="0"/>
  </r>
  <r>
    <x v="5"/>
    <x v="33"/>
    <x v="33"/>
    <x v="2"/>
    <s v="48"/>
    <s v="48000"/>
    <s v="Subvenciones a asociaciones y atenciones benéficas"/>
    <n v="0"/>
    <n v="0"/>
    <n v="0"/>
    <n v="0"/>
    <n v="0"/>
    <n v="0"/>
    <n v="0"/>
  </r>
  <r>
    <x v="5"/>
    <x v="33"/>
    <x v="33"/>
    <x v="2"/>
    <s v="48"/>
    <s v="48008"/>
    <s v="Asociación Fundación Rondilla Personas Adultas"/>
    <n v="19000"/>
    <n v="0"/>
    <n v="19000"/>
    <n v="6333.33"/>
    <n v="6333.33"/>
    <n v="0"/>
    <n v="0"/>
  </r>
  <r>
    <x v="5"/>
    <x v="33"/>
    <x v="33"/>
    <x v="2"/>
    <s v="48"/>
    <s v="48943"/>
    <s v="Transf. Asociación padres de autistas y psicóticos Va/prov."/>
    <n v="10000"/>
    <n v="0"/>
    <n v="10000"/>
    <n v="0"/>
    <n v="0"/>
    <n v="0"/>
    <n v="0"/>
  </r>
  <r>
    <x v="5"/>
    <x v="33"/>
    <x v="33"/>
    <x v="2"/>
    <s v="48"/>
    <s v="48944"/>
    <s v="Transf. Allende Mundi: fomento de la educación"/>
    <n v="5000"/>
    <n v="0"/>
    <n v="5000"/>
    <n v="0"/>
    <n v="0"/>
    <n v="0"/>
    <n v="0"/>
  </r>
  <r>
    <x v="5"/>
    <x v="33"/>
    <x v="33"/>
    <x v="2"/>
    <s v="48"/>
    <s v="48999"/>
    <s v="Otras transf. a Familias e Instituciones sin fines de lucro."/>
    <n v="60000"/>
    <n v="0"/>
    <n v="60000"/>
    <n v="0"/>
    <n v="0"/>
    <n v="0"/>
    <n v="0"/>
  </r>
  <r>
    <x v="5"/>
    <x v="33"/>
    <x v="33"/>
    <x v="3"/>
    <s v="62"/>
    <s v="624"/>
    <s v="Elementos de transporte."/>
    <n v="18000"/>
    <n v="0"/>
    <n v="18000"/>
    <n v="0"/>
    <n v="0"/>
    <n v="0"/>
    <n v="0"/>
  </r>
  <r>
    <x v="5"/>
    <x v="33"/>
    <x v="33"/>
    <x v="3"/>
    <s v="63"/>
    <s v="632"/>
    <s v="Edificios y otras construcciones."/>
    <n v="200000"/>
    <n v="0"/>
    <n v="200000"/>
    <n v="0"/>
    <n v="0"/>
    <n v="0"/>
    <n v="0"/>
  </r>
  <r>
    <x v="5"/>
    <x v="33"/>
    <x v="33"/>
    <x v="6"/>
    <s v="83"/>
    <s v="83000"/>
    <s v="Anuncios por cuenta de particulares"/>
    <n v="0"/>
    <n v="0"/>
    <n v="0"/>
    <n v="0"/>
    <n v="0"/>
    <n v="0"/>
    <n v="0"/>
  </r>
  <r>
    <x v="5"/>
    <x v="34"/>
    <x v="34"/>
    <x v="0"/>
    <s v="12"/>
    <s v="12001"/>
    <s v="Sueldos del Grupo A2."/>
    <n v="113059"/>
    <n v="0"/>
    <n v="113059"/>
    <n v="112050"/>
    <n v="112050"/>
    <n v="14700.84"/>
    <n v="14700.84"/>
  </r>
  <r>
    <x v="5"/>
    <x v="34"/>
    <x v="34"/>
    <x v="0"/>
    <s v="12"/>
    <s v="12003"/>
    <s v="Sueldos del Grupo C1."/>
    <n v="151535"/>
    <n v="0"/>
    <n v="151535"/>
    <n v="139454"/>
    <n v="139454"/>
    <n v="26280.43"/>
    <n v="26280.43"/>
  </r>
  <r>
    <x v="5"/>
    <x v="34"/>
    <x v="34"/>
    <x v="0"/>
    <s v="12"/>
    <s v="12004"/>
    <s v="Sueldos del Grupo C2."/>
    <n v="9175"/>
    <n v="0"/>
    <n v="9175"/>
    <n v="9093"/>
    <n v="9093"/>
    <n v="1312.36"/>
    <n v="1312.36"/>
  </r>
  <r>
    <x v="5"/>
    <x v="34"/>
    <x v="34"/>
    <x v="0"/>
    <s v="12"/>
    <s v="12006"/>
    <s v="Trienios."/>
    <n v="64914"/>
    <n v="0"/>
    <n v="64914"/>
    <n v="61846"/>
    <n v="61846"/>
    <n v="4397.12"/>
    <n v="4397.12"/>
  </r>
  <r>
    <x v="5"/>
    <x v="34"/>
    <x v="34"/>
    <x v="0"/>
    <s v="12"/>
    <s v="12100"/>
    <s v="Complemento de destino."/>
    <n v="152806"/>
    <n v="0"/>
    <n v="152806"/>
    <n v="145444"/>
    <n v="145444"/>
    <n v="20738"/>
    <n v="20738"/>
  </r>
  <r>
    <x v="5"/>
    <x v="34"/>
    <x v="34"/>
    <x v="0"/>
    <s v="12"/>
    <s v="12101"/>
    <s v="Complemento específico."/>
    <n v="363428"/>
    <n v="0"/>
    <n v="363428"/>
    <n v="346182"/>
    <n v="346182"/>
    <n v="56453.47"/>
    <n v="56453.47"/>
  </r>
  <r>
    <x v="5"/>
    <x v="34"/>
    <x v="34"/>
    <x v="0"/>
    <s v="12"/>
    <s v="12103"/>
    <s v="Otros complementos."/>
    <n v="28387"/>
    <n v="0"/>
    <n v="28387"/>
    <n v="27007"/>
    <n v="27007"/>
    <n v="3672.49"/>
    <n v="3672.49"/>
  </r>
  <r>
    <x v="5"/>
    <x v="34"/>
    <x v="34"/>
    <x v="0"/>
    <s v="13"/>
    <s v="13000"/>
    <s v="Retribuciones básicas."/>
    <n v="142475"/>
    <n v="0"/>
    <n v="142475"/>
    <n v="137792"/>
    <n v="137792"/>
    <n v="19744.12"/>
    <n v="19744.12"/>
  </r>
  <r>
    <x v="5"/>
    <x v="34"/>
    <x v="34"/>
    <x v="0"/>
    <s v="13"/>
    <s v="13002"/>
    <s v="Otras remuneraciones."/>
    <n v="139481"/>
    <n v="0"/>
    <n v="139481"/>
    <n v="138131"/>
    <n v="138131"/>
    <n v="19809.14"/>
    <n v="19809.14"/>
  </r>
  <r>
    <x v="5"/>
    <x v="34"/>
    <x v="34"/>
    <x v="0"/>
    <s v="13"/>
    <s v="131"/>
    <s v="Laboral temporal."/>
    <n v="212088"/>
    <n v="0"/>
    <n v="212088"/>
    <n v="211306.21"/>
    <n v="211306.21"/>
    <n v="12586.63"/>
    <n v="12586.63"/>
  </r>
  <r>
    <x v="5"/>
    <x v="34"/>
    <x v="34"/>
    <x v="0"/>
    <s v="15"/>
    <s v="151"/>
    <s v="Gratificaciones."/>
    <n v="1480"/>
    <n v="0"/>
    <n v="1480"/>
    <n v="481.62"/>
    <n v="481.62"/>
    <n v="481.62"/>
    <n v="481.62"/>
  </r>
  <r>
    <x v="5"/>
    <x v="34"/>
    <x v="34"/>
    <x v="1"/>
    <s v="21"/>
    <s v="212"/>
    <s v="Reparación de edificios y otras construcciones."/>
    <n v="13500"/>
    <n v="0"/>
    <n v="13500"/>
    <n v="8000"/>
    <n v="55.14"/>
    <n v="55.14"/>
    <n v="27.55"/>
  </r>
  <r>
    <x v="5"/>
    <x v="34"/>
    <x v="34"/>
    <x v="1"/>
    <s v="21"/>
    <s v="213"/>
    <s v="Reparación de maquinaria, instalaciones técnicas y utillaje."/>
    <n v="5000"/>
    <n v="0"/>
    <n v="5000"/>
    <n v="1422.32"/>
    <n v="1422.32"/>
    <n v="0"/>
    <n v="0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52000"/>
    <n v="0"/>
    <n v="52000"/>
    <n v="9502"/>
    <n v="9502"/>
    <n v="5113.75"/>
    <n v="5005.74"/>
  </r>
  <r>
    <x v="5"/>
    <x v="34"/>
    <x v="34"/>
    <x v="1"/>
    <s v="22"/>
    <s v="22100"/>
    <s v="Energía eléctrica."/>
    <n v="6000"/>
    <n v="0"/>
    <n v="6000"/>
    <n v="5000"/>
    <n v="5000"/>
    <n v="619.20000000000005"/>
    <n v="469.5"/>
  </r>
  <r>
    <x v="5"/>
    <x v="34"/>
    <x v="34"/>
    <x v="1"/>
    <s v="22"/>
    <s v="22102"/>
    <s v="Gas."/>
    <n v="10000"/>
    <n v="0"/>
    <n v="10000"/>
    <n v="7225"/>
    <n v="7225"/>
    <n v="1691.85"/>
    <n v="1691.85"/>
  </r>
  <r>
    <x v="5"/>
    <x v="34"/>
    <x v="34"/>
    <x v="1"/>
    <s v="22"/>
    <s v="22199"/>
    <s v="Otros suministros."/>
    <n v="23000"/>
    <n v="0"/>
    <n v="23000"/>
    <n v="2800"/>
    <n v="2800"/>
    <n v="147.96"/>
    <n v="147.96"/>
  </r>
  <r>
    <x v="5"/>
    <x v="34"/>
    <x v="34"/>
    <x v="1"/>
    <s v="22"/>
    <s v="223"/>
    <s v="Transportes."/>
    <n v="1500"/>
    <n v="0"/>
    <n v="1500"/>
    <n v="0"/>
    <n v="0"/>
    <n v="0"/>
    <n v="0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0"/>
    <n v="0"/>
    <n v="0"/>
    <n v="0"/>
  </r>
  <r>
    <x v="5"/>
    <x v="34"/>
    <x v="34"/>
    <x v="1"/>
    <s v="22"/>
    <s v="22700"/>
    <s v="Limpieza y aseo."/>
    <n v="17642"/>
    <n v="0"/>
    <n v="17642"/>
    <n v="16679.509999999998"/>
    <n v="16679.509999999998"/>
    <n v="1389.95"/>
    <n v="1389.95"/>
  </r>
  <r>
    <x v="5"/>
    <x v="34"/>
    <x v="34"/>
    <x v="1"/>
    <s v="22"/>
    <s v="22799"/>
    <s v="Otros trabajos realizados por otras empresas y profes."/>
    <n v="281659"/>
    <n v="0"/>
    <n v="281659"/>
    <n v="254100"/>
    <n v="254100"/>
    <n v="0"/>
    <n v="0"/>
  </r>
  <r>
    <x v="5"/>
    <x v="34"/>
    <x v="34"/>
    <x v="2"/>
    <s v="48"/>
    <s v="48945"/>
    <s v="Transf. Biblioteca Entrelíneas (A.V. Unión Esgueva)"/>
    <n v="3000"/>
    <n v="0"/>
    <n v="3000"/>
    <n v="0"/>
    <n v="0"/>
    <n v="0"/>
    <n v="0"/>
  </r>
  <r>
    <x v="5"/>
    <x v="34"/>
    <x v="34"/>
    <x v="3"/>
    <s v="62"/>
    <s v="622"/>
    <s v="Edificios y otras construcciones."/>
    <n v="1600425"/>
    <n v="0"/>
    <n v="1600425"/>
    <n v="1600424.23"/>
    <n v="1600424.23"/>
    <n v="79552.149999999994"/>
    <n v="79552.149999999994"/>
  </r>
  <r>
    <x v="5"/>
    <x v="34"/>
    <x v="34"/>
    <x v="3"/>
    <s v="62"/>
    <s v="626"/>
    <s v="Equipos para procesos de información."/>
    <n v="18150"/>
    <n v="0"/>
    <n v="18150"/>
    <n v="0"/>
    <n v="0"/>
    <n v="0"/>
    <n v="0"/>
  </r>
  <r>
    <x v="5"/>
    <x v="34"/>
    <x v="34"/>
    <x v="3"/>
    <s v="62"/>
    <s v="629"/>
    <s v="Otras inv nuevas asoc al funcionam operativo de los serv"/>
    <n v="112500"/>
    <n v="0"/>
    <n v="112500"/>
    <n v="112500"/>
    <n v="0"/>
    <n v="0"/>
    <n v="0"/>
  </r>
  <r>
    <x v="5"/>
    <x v="34"/>
    <x v="34"/>
    <x v="3"/>
    <s v="63"/>
    <s v="632"/>
    <s v="Edificios y otras construcciones."/>
    <n v="33000"/>
    <n v="0"/>
    <n v="33000"/>
    <n v="0"/>
    <n v="0"/>
    <n v="0"/>
    <n v="0"/>
  </r>
  <r>
    <x v="5"/>
    <x v="34"/>
    <x v="34"/>
    <x v="3"/>
    <s v="63"/>
    <s v="635"/>
    <s v="Mobiliario."/>
    <n v="18150"/>
    <n v="0"/>
    <n v="18150"/>
    <n v="0"/>
    <n v="0"/>
    <n v="0"/>
    <n v="0"/>
  </r>
  <r>
    <x v="6"/>
    <x v="35"/>
    <x v="35"/>
    <x v="0"/>
    <s v="13"/>
    <s v="131"/>
    <s v="Laboral temporal."/>
    <n v="0"/>
    <n v="0"/>
    <n v="0"/>
    <n v="0"/>
    <n v="0"/>
    <n v="0"/>
    <n v="0"/>
  </r>
  <r>
    <x v="6"/>
    <x v="35"/>
    <x v="35"/>
    <x v="1"/>
    <s v="22"/>
    <s v="22700"/>
    <s v="Limpieza y aseo."/>
    <n v="4989600"/>
    <n v="0"/>
    <n v="4989600"/>
    <n v="0"/>
    <n v="0"/>
    <n v="0"/>
    <n v="0"/>
  </r>
  <r>
    <x v="6"/>
    <x v="35"/>
    <x v="35"/>
    <x v="3"/>
    <s v="63"/>
    <s v="633"/>
    <s v="Maquinaria, instalaciones técnicas y utillaje."/>
    <n v="311000"/>
    <n v="0"/>
    <n v="311000"/>
    <n v="0"/>
    <n v="0"/>
    <n v="0"/>
    <n v="0"/>
  </r>
  <r>
    <x v="6"/>
    <x v="36"/>
    <x v="36"/>
    <x v="0"/>
    <s v="12"/>
    <s v="12000"/>
    <s v="Sueldos del Grupo A1."/>
    <n v="48214"/>
    <n v="0"/>
    <n v="48214"/>
    <n v="47784"/>
    <n v="47784"/>
    <n v="7286.34"/>
    <n v="7286.34"/>
  </r>
  <r>
    <x v="6"/>
    <x v="36"/>
    <x v="36"/>
    <x v="0"/>
    <s v="12"/>
    <s v="12001"/>
    <s v="Sueldos del Grupo A2."/>
    <n v="28265"/>
    <n v="0"/>
    <n v="28265"/>
    <n v="28013"/>
    <n v="28013"/>
    <n v="3430.2"/>
    <n v="3430.2"/>
  </r>
  <r>
    <x v="6"/>
    <x v="36"/>
    <x v="36"/>
    <x v="0"/>
    <s v="12"/>
    <s v="12003"/>
    <s v="Sueldos del Grupo C1."/>
    <n v="32472"/>
    <n v="0"/>
    <n v="32472"/>
    <n v="21647"/>
    <n v="21647"/>
    <n v="3153.68"/>
    <n v="3153.68"/>
  </r>
  <r>
    <x v="6"/>
    <x v="36"/>
    <x v="36"/>
    <x v="0"/>
    <s v="12"/>
    <s v="12006"/>
    <s v="Trienios."/>
    <n v="37193"/>
    <n v="0"/>
    <n v="37193"/>
    <n v="35342"/>
    <n v="35342"/>
    <n v="5314.08"/>
    <n v="5314.08"/>
  </r>
  <r>
    <x v="6"/>
    <x v="36"/>
    <x v="36"/>
    <x v="0"/>
    <s v="12"/>
    <s v="12100"/>
    <s v="Complemento de destino."/>
    <n v="78467"/>
    <n v="0"/>
    <n v="78467"/>
    <n v="71725"/>
    <n v="71725"/>
    <n v="9778.4599999999991"/>
    <n v="9778.4599999999991"/>
  </r>
  <r>
    <x v="6"/>
    <x v="36"/>
    <x v="36"/>
    <x v="0"/>
    <s v="12"/>
    <s v="12101"/>
    <s v="Complemento específico."/>
    <n v="184686"/>
    <n v="0"/>
    <n v="184686"/>
    <n v="171225"/>
    <n v="171225"/>
    <n v="26159.74"/>
    <n v="26159.74"/>
  </r>
  <r>
    <x v="6"/>
    <x v="36"/>
    <x v="36"/>
    <x v="0"/>
    <s v="12"/>
    <s v="12103"/>
    <s v="Otros complementos."/>
    <n v="17951"/>
    <n v="0"/>
    <n v="17951"/>
    <n v="17076"/>
    <n v="17076"/>
    <n v="2237.12"/>
    <n v="2237.12"/>
  </r>
  <r>
    <x v="6"/>
    <x v="36"/>
    <x v="36"/>
    <x v="1"/>
    <s v="21"/>
    <s v="213"/>
    <s v="Reparación de maquinaria, instalaciones técnicas y utillaje."/>
    <n v="12000"/>
    <n v="0"/>
    <n v="12000"/>
    <n v="6244.17"/>
    <n v="6244.17"/>
    <n v="3054.81"/>
    <n v="0"/>
  </r>
  <r>
    <x v="6"/>
    <x v="36"/>
    <x v="36"/>
    <x v="1"/>
    <s v="22"/>
    <s v="22100"/>
    <s v="Energía eléctrica."/>
    <n v="21800"/>
    <n v="0"/>
    <n v="21800"/>
    <n v="21700"/>
    <n v="21700"/>
    <n v="2848.81"/>
    <n v="0"/>
  </r>
  <r>
    <x v="6"/>
    <x v="36"/>
    <x v="36"/>
    <x v="1"/>
    <s v="22"/>
    <s v="22101"/>
    <s v="Agua."/>
    <n v="1500"/>
    <n v="0"/>
    <n v="1500"/>
    <n v="0"/>
    <n v="0"/>
    <n v="0"/>
    <n v="0"/>
  </r>
  <r>
    <x v="6"/>
    <x v="36"/>
    <x v="36"/>
    <x v="1"/>
    <s v="22"/>
    <s v="22102"/>
    <s v="Gas."/>
    <n v="20000"/>
    <n v="0"/>
    <n v="20000"/>
    <n v="20046.8"/>
    <n v="20046.8"/>
    <n v="0"/>
    <n v="0"/>
  </r>
  <r>
    <x v="6"/>
    <x v="36"/>
    <x v="36"/>
    <x v="1"/>
    <s v="22"/>
    <s v="22110"/>
    <s v="Productos de limpieza y aseo."/>
    <n v="1600"/>
    <n v="0"/>
    <n v="1600"/>
    <n v="1411"/>
    <n v="1411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0"/>
    <n v="0"/>
    <n v="0"/>
    <n v="0"/>
  </r>
  <r>
    <x v="6"/>
    <x v="36"/>
    <x v="36"/>
    <x v="1"/>
    <s v="22"/>
    <s v="22700"/>
    <s v="Limpieza y aseo."/>
    <n v="63250"/>
    <n v="0"/>
    <n v="63250"/>
    <n v="62334.19"/>
    <n v="62334.19"/>
    <n v="0"/>
    <n v="0"/>
  </r>
  <r>
    <x v="6"/>
    <x v="36"/>
    <x v="36"/>
    <x v="1"/>
    <s v="22"/>
    <s v="22706"/>
    <s v="Estudios y trabajos técnicos."/>
    <n v="60000"/>
    <n v="0"/>
    <n v="60000"/>
    <n v="48380"/>
    <n v="48380"/>
    <n v="4031.65"/>
    <n v="4031.65"/>
  </r>
  <r>
    <x v="6"/>
    <x v="36"/>
    <x v="36"/>
    <x v="1"/>
    <s v="22"/>
    <s v="22799"/>
    <s v="Otros trabajos realizados por otras empresas y profes."/>
    <n v="60000"/>
    <n v="0"/>
    <n v="60000"/>
    <n v="33211.980000000003"/>
    <n v="33211.980000000003"/>
    <n v="0"/>
    <n v="0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0"/>
    <n v="0"/>
    <n v="0"/>
    <n v="0"/>
  </r>
  <r>
    <x v="6"/>
    <x v="36"/>
    <x v="36"/>
    <x v="3"/>
    <s v="62"/>
    <s v="623"/>
    <s v="Maquinaria, instalaciones técnicas y utillaje."/>
    <n v="50000"/>
    <n v="0"/>
    <n v="50000"/>
    <n v="0"/>
    <n v="0"/>
    <n v="0"/>
    <n v="0"/>
  </r>
  <r>
    <x v="6"/>
    <x v="36"/>
    <x v="36"/>
    <x v="3"/>
    <s v="63"/>
    <s v="633"/>
    <s v="Maquinaria, instalaciones técnicas y utillaje."/>
    <n v="50000"/>
    <n v="0"/>
    <n v="50000"/>
    <n v="0"/>
    <n v="0"/>
    <n v="0"/>
    <n v="0"/>
  </r>
  <r>
    <x v="6"/>
    <x v="36"/>
    <x v="36"/>
    <x v="5"/>
    <s v="72"/>
    <s v="723"/>
    <s v="A soci merc estat, entid públ empr y otros organ públicos"/>
    <n v="50000"/>
    <n v="0"/>
    <n v="50000"/>
    <n v="0"/>
    <n v="0"/>
    <n v="0"/>
    <n v="0"/>
  </r>
  <r>
    <x v="6"/>
    <x v="36"/>
    <x v="36"/>
    <x v="6"/>
    <s v="83"/>
    <s v="83000"/>
    <s v="Anuncios por cuenta de particulares"/>
    <n v="0"/>
    <n v="0"/>
    <n v="0"/>
    <n v="0"/>
    <n v="0"/>
    <n v="0"/>
    <n v="0"/>
  </r>
  <r>
    <x v="6"/>
    <x v="37"/>
    <x v="37"/>
    <x v="0"/>
    <s v="12"/>
    <s v="12003"/>
    <s v="Sueldos del Grupo C1."/>
    <n v="21648"/>
    <n v="0"/>
    <n v="21648"/>
    <n v="21454"/>
    <n v="21454"/>
    <n v="2838.32"/>
    <n v="2838.32"/>
  </r>
  <r>
    <x v="6"/>
    <x v="37"/>
    <x v="37"/>
    <x v="0"/>
    <s v="12"/>
    <s v="12004"/>
    <s v="Sueldos del Grupo C2."/>
    <n v="9175"/>
    <n v="0"/>
    <n v="9175"/>
    <n v="9093"/>
    <n v="9093"/>
    <n v="1312.36"/>
    <n v="1312.36"/>
  </r>
  <r>
    <x v="6"/>
    <x v="37"/>
    <x v="37"/>
    <x v="0"/>
    <s v="12"/>
    <s v="12006"/>
    <s v="Trienios."/>
    <n v="8316"/>
    <n v="0"/>
    <n v="8316"/>
    <n v="8239"/>
    <n v="8239"/>
    <n v="1204.83"/>
    <n v="1204.83"/>
  </r>
  <r>
    <x v="6"/>
    <x v="37"/>
    <x v="37"/>
    <x v="0"/>
    <s v="12"/>
    <s v="12100"/>
    <s v="Complemento de destino."/>
    <n v="18158"/>
    <n v="0"/>
    <n v="18158"/>
    <n v="17996"/>
    <n v="17996"/>
    <n v="2401.36"/>
    <n v="2401.36"/>
  </r>
  <r>
    <x v="6"/>
    <x v="37"/>
    <x v="37"/>
    <x v="0"/>
    <s v="12"/>
    <s v="12101"/>
    <s v="Complemento específico."/>
    <n v="37995"/>
    <n v="0"/>
    <n v="37995"/>
    <n v="37656"/>
    <n v="37656"/>
    <n v="6085.46"/>
    <n v="6085.46"/>
  </r>
  <r>
    <x v="6"/>
    <x v="37"/>
    <x v="37"/>
    <x v="0"/>
    <s v="12"/>
    <s v="12103"/>
    <s v="Otros complementos."/>
    <n v="3906"/>
    <n v="0"/>
    <n v="3906"/>
    <n v="3873"/>
    <n v="3873"/>
    <n v="556.47"/>
    <n v="556.47"/>
  </r>
  <r>
    <x v="6"/>
    <x v="37"/>
    <x v="37"/>
    <x v="0"/>
    <s v="13"/>
    <s v="13000"/>
    <s v="Retribuciones básicas."/>
    <n v="1807180"/>
    <n v="0"/>
    <n v="1807180"/>
    <n v="1459290"/>
    <n v="1459290"/>
    <n v="193322.1"/>
    <n v="193322.1"/>
  </r>
  <r>
    <x v="6"/>
    <x v="37"/>
    <x v="37"/>
    <x v="0"/>
    <s v="13"/>
    <s v="13001"/>
    <s v="Horas extraordinarias"/>
    <n v="17000"/>
    <n v="0"/>
    <n v="17000"/>
    <n v="1288.8399999999999"/>
    <n v="1288.8399999999999"/>
    <n v="1288.8399999999999"/>
    <n v="1288.8399999999999"/>
  </r>
  <r>
    <x v="6"/>
    <x v="37"/>
    <x v="37"/>
    <x v="0"/>
    <s v="13"/>
    <s v="13002"/>
    <s v="Otras remuneraciones."/>
    <n v="1717948"/>
    <n v="0"/>
    <n v="1717948"/>
    <n v="1301045"/>
    <n v="1301045"/>
    <n v="199398.96"/>
    <n v="199398.96"/>
  </r>
  <r>
    <x v="6"/>
    <x v="37"/>
    <x v="37"/>
    <x v="0"/>
    <s v="13"/>
    <s v="131"/>
    <s v="Laboral temporal."/>
    <n v="0"/>
    <n v="0"/>
    <n v="0"/>
    <n v="25200"/>
    <n v="25200"/>
    <n v="3623.94"/>
    <n v="3623.94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2"/>
    <s v="Reparación de edificios y otras construcciones."/>
    <n v="3000"/>
    <n v="0"/>
    <n v="3000"/>
    <n v="0"/>
    <n v="0"/>
    <n v="0"/>
    <n v="0"/>
  </r>
  <r>
    <x v="6"/>
    <x v="37"/>
    <x v="37"/>
    <x v="1"/>
    <s v="21"/>
    <s v="213"/>
    <s v="Reparación de maquinaria, instalaciones técnicas y utillaje."/>
    <n v="75000"/>
    <n v="0"/>
    <n v="75000"/>
    <n v="8000"/>
    <n v="8000"/>
    <n v="87.83"/>
    <n v="87.83"/>
  </r>
  <r>
    <x v="6"/>
    <x v="37"/>
    <x v="37"/>
    <x v="1"/>
    <s v="21"/>
    <s v="214"/>
    <s v="Reparación de elementos de transporte."/>
    <n v="70000"/>
    <n v="0"/>
    <n v="70000"/>
    <n v="4367.09"/>
    <n v="2441.59"/>
    <n v="741.63"/>
    <n v="114.97"/>
  </r>
  <r>
    <x v="6"/>
    <x v="37"/>
    <x v="37"/>
    <x v="1"/>
    <s v="22"/>
    <s v="22100"/>
    <s v="Energía eléctrica."/>
    <n v="375000"/>
    <n v="0"/>
    <n v="375000"/>
    <n v="350000"/>
    <n v="350000"/>
    <n v="42892.67"/>
    <n v="34921.93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6500"/>
    <n v="0"/>
    <n v="6500"/>
    <n v="0"/>
    <n v="0"/>
    <n v="0"/>
    <n v="0"/>
  </r>
  <r>
    <x v="6"/>
    <x v="37"/>
    <x v="37"/>
    <x v="1"/>
    <s v="22"/>
    <s v="22103"/>
    <s v="Combustibles y carburantes."/>
    <n v="75000"/>
    <n v="0"/>
    <n v="75000"/>
    <n v="85000"/>
    <n v="85000"/>
    <n v="6975.39"/>
    <n v="6975.39"/>
  </r>
  <r>
    <x v="6"/>
    <x v="37"/>
    <x v="37"/>
    <x v="1"/>
    <s v="22"/>
    <s v="22104"/>
    <s v="Vestuario."/>
    <n v="40000"/>
    <n v="0"/>
    <n v="40000"/>
    <n v="17878.009999999998"/>
    <n v="17878.009999999998"/>
    <n v="0"/>
    <n v="0"/>
  </r>
  <r>
    <x v="6"/>
    <x v="37"/>
    <x v="37"/>
    <x v="1"/>
    <s v="22"/>
    <s v="22106"/>
    <s v="Productos farmacéuticos y material sanitario."/>
    <n v="15000"/>
    <n v="0"/>
    <n v="15000"/>
    <n v="13000"/>
    <n v="1000"/>
    <n v="0"/>
    <n v="0"/>
  </r>
  <r>
    <x v="6"/>
    <x v="37"/>
    <x v="37"/>
    <x v="1"/>
    <s v="22"/>
    <s v="22110"/>
    <s v="Productos de limpieza y aseo."/>
    <n v="2500"/>
    <n v="0"/>
    <n v="2500"/>
    <n v="4000"/>
    <n v="4000"/>
    <n v="0"/>
    <n v="0"/>
  </r>
  <r>
    <x v="6"/>
    <x v="37"/>
    <x v="37"/>
    <x v="1"/>
    <s v="22"/>
    <s v="22113"/>
    <s v="Manutención de animales."/>
    <n v="6500"/>
    <n v="0"/>
    <n v="6500"/>
    <n v="2500"/>
    <n v="2500"/>
    <n v="0"/>
    <n v="0"/>
  </r>
  <r>
    <x v="6"/>
    <x v="37"/>
    <x v="37"/>
    <x v="1"/>
    <s v="22"/>
    <s v="22199"/>
    <s v="Otros suministros."/>
    <n v="90000"/>
    <n v="0"/>
    <n v="90000"/>
    <n v="61850"/>
    <n v="4139.12"/>
    <n v="2346.11"/>
    <n v="2211.91"/>
  </r>
  <r>
    <x v="6"/>
    <x v="37"/>
    <x v="37"/>
    <x v="1"/>
    <s v="22"/>
    <s v="22699"/>
    <s v="Otros gastos diversos"/>
    <n v="12000"/>
    <n v="0"/>
    <n v="12000"/>
    <n v="8559.49"/>
    <n v="8559.49"/>
    <n v="8559.49"/>
    <n v="8559.49"/>
  </r>
  <r>
    <x v="6"/>
    <x v="37"/>
    <x v="37"/>
    <x v="1"/>
    <s v="22"/>
    <s v="22700"/>
    <s v="Limpieza y aseo."/>
    <n v="22200"/>
    <n v="0"/>
    <n v="22200"/>
    <n v="94880.61"/>
    <n v="94880.61"/>
    <n v="39897.47"/>
    <n v="1508.57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41298"/>
    <n v="0"/>
    <n v="1241298"/>
    <n v="597613.89"/>
    <n v="597613.89"/>
    <n v="83975.46"/>
    <n v="83869.039999999994"/>
  </r>
  <r>
    <x v="6"/>
    <x v="37"/>
    <x v="37"/>
    <x v="2"/>
    <s v="48"/>
    <s v="48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4585903"/>
    <n v="0"/>
    <n v="4585903"/>
    <n v="2592153.7999999998"/>
    <n v="2592153.7999999998"/>
    <n v="379021.3"/>
    <n v="379021.3"/>
  </r>
  <r>
    <x v="6"/>
    <x v="37"/>
    <x v="37"/>
    <x v="3"/>
    <s v="61"/>
    <s v="619"/>
    <s v="Otras inver de reposic en infraest y bienes dest al uso gral"/>
    <n v="3088558"/>
    <n v="0"/>
    <n v="3088558"/>
    <n v="1081538.6399999999"/>
    <n v="1040590.72"/>
    <n v="28274.98"/>
    <n v="27353.25"/>
  </r>
  <r>
    <x v="6"/>
    <x v="37"/>
    <x v="37"/>
    <x v="3"/>
    <s v="62"/>
    <s v="623"/>
    <s v="Maquinaria, instalaciones técnicas y utillaje."/>
    <n v="384000"/>
    <n v="0"/>
    <n v="384000"/>
    <n v="0"/>
    <n v="0"/>
    <n v="0"/>
    <n v="0"/>
  </r>
  <r>
    <x v="6"/>
    <x v="37"/>
    <x v="37"/>
    <x v="3"/>
    <s v="63"/>
    <s v="632"/>
    <s v="Edificios y otras construcciones."/>
    <n v="70000"/>
    <n v="0"/>
    <n v="70000"/>
    <n v="0"/>
    <n v="0"/>
    <n v="0"/>
    <n v="0"/>
  </r>
  <r>
    <x v="6"/>
    <x v="38"/>
    <x v="38"/>
    <x v="0"/>
    <s v="12"/>
    <s v="12000"/>
    <s v="Sueldos del Grupo A1."/>
    <n v="80357"/>
    <n v="0"/>
    <n v="80357"/>
    <n v="19256"/>
    <n v="19256"/>
    <n v="6355.31"/>
    <n v="6355.31"/>
  </r>
  <r>
    <x v="6"/>
    <x v="38"/>
    <x v="38"/>
    <x v="0"/>
    <s v="12"/>
    <s v="12001"/>
    <s v="Sueldos del Grupo A2."/>
    <n v="56530"/>
    <n v="0"/>
    <n v="56530"/>
    <n v="24976"/>
    <n v="24976"/>
    <n v="8400.48"/>
    <n v="8400.48"/>
  </r>
  <r>
    <x v="6"/>
    <x v="38"/>
    <x v="38"/>
    <x v="0"/>
    <s v="12"/>
    <s v="12003"/>
    <s v="Sueldos del Grupo C1."/>
    <n v="64943"/>
    <n v="0"/>
    <n v="64943"/>
    <n v="31255"/>
    <n v="31255"/>
    <n v="7647.67"/>
    <n v="7647.67"/>
  </r>
  <r>
    <x v="6"/>
    <x v="38"/>
    <x v="38"/>
    <x v="0"/>
    <s v="12"/>
    <s v="12004"/>
    <s v="Sueldos del Grupo C2."/>
    <n v="9175"/>
    <n v="0"/>
    <n v="9175"/>
    <n v="5202"/>
    <n v="5202"/>
    <n v="1312.36"/>
    <n v="1312.36"/>
  </r>
  <r>
    <x v="6"/>
    <x v="38"/>
    <x v="38"/>
    <x v="0"/>
    <s v="12"/>
    <s v="12006"/>
    <s v="Trienios."/>
    <n v="43291"/>
    <n v="0"/>
    <n v="43291"/>
    <n v="24430"/>
    <n v="24430"/>
    <n v="6868.42"/>
    <n v="6868.42"/>
  </r>
  <r>
    <x v="6"/>
    <x v="38"/>
    <x v="38"/>
    <x v="0"/>
    <s v="12"/>
    <s v="12100"/>
    <s v="Complemento de destino."/>
    <n v="122947"/>
    <n v="0"/>
    <n v="122947"/>
    <n v="45669"/>
    <n v="45669"/>
    <n v="13462.8"/>
    <n v="13462.8"/>
  </r>
  <r>
    <x v="6"/>
    <x v="38"/>
    <x v="38"/>
    <x v="0"/>
    <s v="12"/>
    <s v="12101"/>
    <s v="Complemento específico."/>
    <n v="296257"/>
    <n v="0"/>
    <n v="296257"/>
    <n v="108645"/>
    <n v="108645"/>
    <n v="36414.83"/>
    <n v="36414.83"/>
  </r>
  <r>
    <x v="6"/>
    <x v="38"/>
    <x v="38"/>
    <x v="0"/>
    <s v="12"/>
    <s v="12103"/>
    <s v="Otros complementos."/>
    <n v="21042"/>
    <n v="0"/>
    <n v="21042"/>
    <n v="10278"/>
    <n v="10278"/>
    <n v="2986.07"/>
    <n v="2986.07"/>
  </r>
  <r>
    <x v="6"/>
    <x v="38"/>
    <x v="38"/>
    <x v="0"/>
    <s v="13"/>
    <s v="13000"/>
    <s v="Retribuciones básicas."/>
    <n v="17671"/>
    <n v="0"/>
    <n v="17671"/>
    <n v="10007"/>
    <n v="10007"/>
    <n v="6199.27"/>
    <n v="6199.27"/>
  </r>
  <r>
    <x v="6"/>
    <x v="38"/>
    <x v="38"/>
    <x v="0"/>
    <s v="13"/>
    <s v="13002"/>
    <s v="Otras remuneraciones."/>
    <n v="14006"/>
    <n v="0"/>
    <n v="14006"/>
    <n v="7291"/>
    <n v="7291"/>
    <n v="1839.22"/>
    <n v="1839.22"/>
  </r>
  <r>
    <x v="6"/>
    <x v="38"/>
    <x v="38"/>
    <x v="0"/>
    <s v="13"/>
    <s v="131"/>
    <s v="Laboral temporal."/>
    <n v="79375"/>
    <n v="0"/>
    <n v="79375"/>
    <n v="10000"/>
    <n v="10000"/>
    <n v="3740.85"/>
    <n v="3740.85"/>
  </r>
  <r>
    <x v="6"/>
    <x v="38"/>
    <x v="38"/>
    <x v="0"/>
    <s v="15"/>
    <s v="151"/>
    <s v="Gratificaciones."/>
    <n v="0"/>
    <n v="0"/>
    <n v="0"/>
    <n v="0"/>
    <n v="0"/>
    <n v="0"/>
    <n v="0"/>
  </r>
  <r>
    <x v="6"/>
    <x v="38"/>
    <x v="38"/>
    <x v="1"/>
    <s v="20"/>
    <s v="203"/>
    <s v="Arrendamientos de maquinaria, instalaciones y utillaje."/>
    <n v="13000"/>
    <n v="0"/>
    <n v="13000"/>
    <n v="11532.79"/>
    <n v="11532.79"/>
    <n v="1032.79"/>
    <n v="1032.79"/>
  </r>
  <r>
    <x v="6"/>
    <x v="38"/>
    <x v="38"/>
    <x v="1"/>
    <s v="21"/>
    <s v="213"/>
    <s v="Reparación de maquinaria, instalaciones técnicas y utillaje."/>
    <n v="25000"/>
    <n v="0"/>
    <n v="25000"/>
    <n v="23169.05"/>
    <n v="23169.05"/>
    <n v="1598.64"/>
    <n v="824.24"/>
  </r>
  <r>
    <x v="6"/>
    <x v="38"/>
    <x v="38"/>
    <x v="1"/>
    <s v="21"/>
    <s v="214"/>
    <s v="Reparación de elementos de transporte."/>
    <n v="2500"/>
    <n v="0"/>
    <n v="2500"/>
    <n v="1200"/>
    <n v="1200"/>
    <n v="160.51"/>
    <n v="160.51"/>
  </r>
  <r>
    <x v="6"/>
    <x v="38"/>
    <x v="38"/>
    <x v="1"/>
    <s v="22"/>
    <s v="22100"/>
    <s v="Energía eléctrica."/>
    <n v="20000"/>
    <n v="0"/>
    <n v="20000"/>
    <n v="20000"/>
    <n v="20000"/>
    <n v="3762.76"/>
    <n v="3103.14"/>
  </r>
  <r>
    <x v="6"/>
    <x v="38"/>
    <x v="38"/>
    <x v="1"/>
    <s v="22"/>
    <s v="22101"/>
    <s v="Agua."/>
    <n v="1550"/>
    <n v="0"/>
    <n v="1550"/>
    <n v="0"/>
    <n v="0"/>
    <n v="0"/>
    <n v="0"/>
  </r>
  <r>
    <x v="6"/>
    <x v="38"/>
    <x v="38"/>
    <x v="1"/>
    <s v="22"/>
    <s v="22103"/>
    <s v="Combustibles y carburantes."/>
    <n v="4500"/>
    <n v="0"/>
    <n v="4500"/>
    <n v="1000"/>
    <n v="1000"/>
    <n v="47"/>
    <n v="47"/>
  </r>
  <r>
    <x v="6"/>
    <x v="38"/>
    <x v="38"/>
    <x v="1"/>
    <s v="22"/>
    <s v="22104"/>
    <s v="Vestuario."/>
    <n v="2000"/>
    <n v="0"/>
    <n v="2000"/>
    <n v="2000"/>
    <n v="0"/>
    <n v="0"/>
    <n v="0"/>
  </r>
  <r>
    <x v="6"/>
    <x v="38"/>
    <x v="38"/>
    <x v="1"/>
    <s v="22"/>
    <s v="22112"/>
    <s v="Sumin. de material electrónico, eléctrico y de telecomunic."/>
    <n v="20000"/>
    <n v="0"/>
    <n v="20000"/>
    <n v="21500"/>
    <n v="6500"/>
    <n v="219.55"/>
    <n v="0"/>
  </r>
  <r>
    <x v="6"/>
    <x v="38"/>
    <x v="38"/>
    <x v="1"/>
    <s v="22"/>
    <s v="22199"/>
    <s v="Otros suministros."/>
    <n v="25000"/>
    <n v="0"/>
    <n v="25000"/>
    <n v="28296.86"/>
    <n v="26796.86"/>
    <n v="0"/>
    <n v="0"/>
  </r>
  <r>
    <x v="6"/>
    <x v="38"/>
    <x v="38"/>
    <x v="1"/>
    <s v="22"/>
    <s v="223"/>
    <s v="Transportes."/>
    <n v="925"/>
    <n v="0"/>
    <n v="925"/>
    <n v="1500"/>
    <n v="1500"/>
    <n v="0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7000"/>
    <n v="0"/>
    <n v="7000"/>
    <n v="0"/>
    <n v="0"/>
    <n v="0"/>
    <n v="0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38000"/>
    <n v="0"/>
    <n v="38000"/>
    <n v="13512.5"/>
    <n v="13512.5"/>
    <n v="0"/>
    <n v="0"/>
  </r>
  <r>
    <x v="6"/>
    <x v="38"/>
    <x v="38"/>
    <x v="1"/>
    <s v="22"/>
    <s v="22799"/>
    <s v="Otros trabajos realizados por otras empresas y profes."/>
    <n v="125000"/>
    <n v="0"/>
    <n v="125000"/>
    <n v="41859.49"/>
    <n v="14968"/>
    <n v="953.61"/>
    <n v="953.61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"/>
    <s v="Otras transf. a Familias e Instituciones sin fines de lucro."/>
    <n v="25500"/>
    <n v="0"/>
    <n v="25500"/>
    <n v="2300"/>
    <n v="2300"/>
    <n v="2000"/>
    <n v="0"/>
  </r>
  <r>
    <x v="6"/>
    <x v="38"/>
    <x v="38"/>
    <x v="3"/>
    <s v="63"/>
    <s v="633"/>
    <s v="Maquinaria, instalaciones técnicas y utillaje."/>
    <n v="348000"/>
    <n v="0"/>
    <n v="348000"/>
    <n v="345530.4"/>
    <n v="345530.4"/>
    <n v="28794.2"/>
    <n v="0"/>
  </r>
  <r>
    <x v="7"/>
    <x v="39"/>
    <x v="39"/>
    <x v="0"/>
    <s v="12"/>
    <s v="12000"/>
    <s v="Sueldos del Grupo A1."/>
    <n v="112545"/>
    <n v="0"/>
    <n v="112545"/>
    <n v="80357"/>
    <n v="80357"/>
    <n v="11797.08"/>
    <n v="11797.08"/>
  </r>
  <r>
    <x v="7"/>
    <x v="39"/>
    <x v="39"/>
    <x v="0"/>
    <s v="12"/>
    <s v="12003"/>
    <s v="Sueldos del Grupo C1."/>
    <n v="21648"/>
    <n v="0"/>
    <n v="21648"/>
    <n v="21647"/>
    <n v="21647"/>
    <n v="3153.68"/>
    <n v="3153.68"/>
  </r>
  <r>
    <x v="7"/>
    <x v="39"/>
    <x v="39"/>
    <x v="0"/>
    <s v="12"/>
    <s v="12004"/>
    <s v="Sueldos del Grupo C2."/>
    <n v="27524"/>
    <n v="0"/>
    <n v="27524"/>
    <n v="18185"/>
    <n v="18185"/>
    <n v="3280.12"/>
    <n v="3280.12"/>
  </r>
  <r>
    <x v="7"/>
    <x v="39"/>
    <x v="39"/>
    <x v="0"/>
    <s v="12"/>
    <s v="12006"/>
    <s v="Trienios."/>
    <n v="25563"/>
    <n v="0"/>
    <n v="25563"/>
    <n v="25562"/>
    <n v="25562"/>
    <n v="3828.85"/>
    <n v="3828.85"/>
  </r>
  <r>
    <x v="7"/>
    <x v="39"/>
    <x v="39"/>
    <x v="0"/>
    <s v="12"/>
    <s v="12100"/>
    <s v="Complemento de destino."/>
    <n v="109221"/>
    <n v="0"/>
    <n v="109221"/>
    <n v="83101"/>
    <n v="83101"/>
    <n v="11947.47"/>
    <n v="11947.47"/>
  </r>
  <r>
    <x v="7"/>
    <x v="39"/>
    <x v="39"/>
    <x v="0"/>
    <s v="12"/>
    <s v="12101"/>
    <s v="Complemento específico."/>
    <n v="270094"/>
    <n v="0"/>
    <n v="270094"/>
    <n v="200571"/>
    <n v="200571"/>
    <n v="30962.91"/>
    <n v="30962.91"/>
  </r>
  <r>
    <x v="7"/>
    <x v="39"/>
    <x v="39"/>
    <x v="0"/>
    <s v="12"/>
    <s v="12103"/>
    <s v="Otros complementos."/>
    <n v="13086"/>
    <n v="0"/>
    <n v="13086"/>
    <n v="13085"/>
    <n v="13085"/>
    <n v="1698.81"/>
    <n v="1698.81"/>
  </r>
  <r>
    <x v="7"/>
    <x v="39"/>
    <x v="39"/>
    <x v="1"/>
    <s v="20"/>
    <s v="203"/>
    <s v="Arrendamientos de maquinaria, instalaciones y utillaje."/>
    <n v="10000"/>
    <n v="0"/>
    <n v="10000"/>
    <n v="8034"/>
    <n v="8034"/>
    <n v="834"/>
    <n v="834"/>
  </r>
  <r>
    <x v="7"/>
    <x v="39"/>
    <x v="39"/>
    <x v="1"/>
    <s v="21"/>
    <s v="213"/>
    <s v="Reparación de maquinaria, instalaciones técnicas y utillaje."/>
    <n v="15000"/>
    <n v="0"/>
    <n v="15000"/>
    <n v="12057.68"/>
    <n v="12057.68"/>
    <n v="893.22"/>
    <n v="835.54"/>
  </r>
  <r>
    <x v="7"/>
    <x v="39"/>
    <x v="39"/>
    <x v="1"/>
    <s v="22"/>
    <s v="22602"/>
    <s v="Publicidad y propaganda."/>
    <n v="2500"/>
    <n v="0"/>
    <n v="2500"/>
    <n v="0"/>
    <n v="0"/>
    <n v="0"/>
    <n v="0"/>
  </r>
  <r>
    <x v="7"/>
    <x v="39"/>
    <x v="39"/>
    <x v="1"/>
    <s v="22"/>
    <s v="22606"/>
    <s v="Reuniones, conferencias y cursos."/>
    <n v="1500"/>
    <n v="0"/>
    <n v="1500"/>
    <n v="0"/>
    <n v="0"/>
    <n v="0"/>
    <n v="0"/>
  </r>
  <r>
    <x v="7"/>
    <x v="39"/>
    <x v="39"/>
    <x v="1"/>
    <s v="22"/>
    <s v="22699"/>
    <s v="Otros gastos diversos"/>
    <n v="16000"/>
    <n v="0"/>
    <n v="16000"/>
    <n v="370"/>
    <n v="370"/>
    <n v="101.48"/>
    <n v="25.99"/>
  </r>
  <r>
    <x v="7"/>
    <x v="39"/>
    <x v="39"/>
    <x v="1"/>
    <s v="22"/>
    <s v="22706"/>
    <s v="Estudios y trabajos técnicos."/>
    <n v="120000"/>
    <n v="0"/>
    <n v="120000"/>
    <n v="3984.45"/>
    <n v="3984.45"/>
    <n v="1534.93"/>
    <n v="1534.93"/>
  </r>
  <r>
    <x v="7"/>
    <x v="39"/>
    <x v="39"/>
    <x v="1"/>
    <s v="23"/>
    <s v="23020"/>
    <s v="Dietas del personal no directivo"/>
    <n v="2000"/>
    <n v="0"/>
    <n v="2000"/>
    <n v="0"/>
    <n v="0"/>
    <n v="0"/>
    <n v="0"/>
  </r>
  <r>
    <x v="7"/>
    <x v="39"/>
    <x v="39"/>
    <x v="1"/>
    <s v="23"/>
    <s v="23120"/>
    <s v="Locomoción del personal no directivo."/>
    <n v="2000"/>
    <n v="0"/>
    <n v="2000"/>
    <n v="0"/>
    <n v="0"/>
    <n v="0"/>
    <n v="0"/>
  </r>
  <r>
    <x v="7"/>
    <x v="39"/>
    <x v="39"/>
    <x v="6"/>
    <s v="83"/>
    <s v="83000"/>
    <s v="Anuncios por cuenta de particulares"/>
    <n v="0"/>
    <n v="0"/>
    <n v="0"/>
    <n v="0"/>
    <n v="0"/>
    <n v="0"/>
    <n v="0"/>
  </r>
  <r>
    <x v="7"/>
    <x v="40"/>
    <x v="40"/>
    <x v="0"/>
    <s v="12"/>
    <s v="12000"/>
    <s v="Sueldos del Grupo A1."/>
    <n v="64286"/>
    <n v="0"/>
    <n v="64286"/>
    <n v="63712"/>
    <n v="63712"/>
    <n v="9715.1200000000008"/>
    <n v="9715.1200000000008"/>
  </r>
  <r>
    <x v="7"/>
    <x v="40"/>
    <x v="40"/>
    <x v="0"/>
    <s v="12"/>
    <s v="12001"/>
    <s v="Sueldos del Grupo A2."/>
    <n v="54174"/>
    <n v="0"/>
    <n v="54174"/>
    <n v="53691"/>
    <n v="53691"/>
    <n v="8400.48"/>
    <n v="8400.48"/>
  </r>
  <r>
    <x v="7"/>
    <x v="40"/>
    <x v="40"/>
    <x v="0"/>
    <s v="12"/>
    <s v="12003"/>
    <s v="Sueldos del Grupo C1."/>
    <n v="21648"/>
    <n v="0"/>
    <n v="21648"/>
    <n v="10823"/>
    <n v="10823"/>
    <n v="1576.84"/>
    <n v="1576.84"/>
  </r>
  <r>
    <x v="7"/>
    <x v="40"/>
    <x v="40"/>
    <x v="0"/>
    <s v="12"/>
    <s v="12004"/>
    <s v="Sueldos del Grupo C2."/>
    <n v="18349"/>
    <n v="0"/>
    <n v="18349"/>
    <n v="18185"/>
    <n v="18185"/>
    <n v="2624.72"/>
    <n v="2624.72"/>
  </r>
  <r>
    <x v="7"/>
    <x v="40"/>
    <x v="40"/>
    <x v="0"/>
    <s v="12"/>
    <s v="12006"/>
    <s v="Trienios."/>
    <n v="24426"/>
    <n v="0"/>
    <n v="24426"/>
    <n v="24426"/>
    <n v="24426"/>
    <n v="3923.44"/>
    <n v="3923.44"/>
  </r>
  <r>
    <x v="7"/>
    <x v="40"/>
    <x v="40"/>
    <x v="0"/>
    <s v="12"/>
    <s v="12100"/>
    <s v="Complemento de destino."/>
    <n v="89920"/>
    <n v="0"/>
    <n v="89920"/>
    <n v="83179"/>
    <n v="83179"/>
    <n v="12043.24"/>
    <n v="12043.24"/>
  </r>
  <r>
    <x v="7"/>
    <x v="40"/>
    <x v="40"/>
    <x v="0"/>
    <s v="12"/>
    <s v="12101"/>
    <s v="Complemento específico."/>
    <n v="226725"/>
    <n v="0"/>
    <n v="226725"/>
    <n v="213383"/>
    <n v="213383"/>
    <n v="30872.02"/>
    <n v="30872.02"/>
  </r>
  <r>
    <x v="7"/>
    <x v="40"/>
    <x v="40"/>
    <x v="0"/>
    <s v="12"/>
    <s v="12103"/>
    <s v="Otros complementos."/>
    <n v="10952"/>
    <n v="0"/>
    <n v="10952"/>
    <n v="10951"/>
    <n v="10951"/>
    <n v="1591.56"/>
    <n v="1591.56"/>
  </r>
  <r>
    <x v="7"/>
    <x v="40"/>
    <x v="40"/>
    <x v="0"/>
    <s v="13"/>
    <s v="13000"/>
    <s v="Retribuciones básicas."/>
    <n v="48421"/>
    <n v="0"/>
    <n v="48421"/>
    <n v="15379"/>
    <n v="15379"/>
    <n v="2197.16"/>
    <n v="2197.16"/>
  </r>
  <r>
    <x v="7"/>
    <x v="40"/>
    <x v="40"/>
    <x v="0"/>
    <s v="13"/>
    <s v="13001"/>
    <s v="Horas extraordinarias"/>
    <n v="0"/>
    <n v="0"/>
    <n v="0"/>
    <n v="0"/>
    <n v="0"/>
    <n v="0"/>
    <n v="0"/>
  </r>
  <r>
    <x v="7"/>
    <x v="40"/>
    <x v="40"/>
    <x v="0"/>
    <s v="13"/>
    <s v="13002"/>
    <s v="Otras remuneraciones."/>
    <n v="55147"/>
    <n v="0"/>
    <n v="55147"/>
    <n v="13411"/>
    <n v="13411"/>
    <n v="1754.22"/>
    <n v="1754.22"/>
  </r>
  <r>
    <x v="7"/>
    <x v="40"/>
    <x v="40"/>
    <x v="0"/>
    <s v="15"/>
    <s v="151"/>
    <s v="Gratificaciones."/>
    <n v="10000"/>
    <n v="0"/>
    <n v="10000"/>
    <n v="0"/>
    <n v="0"/>
    <n v="0"/>
    <n v="0"/>
  </r>
  <r>
    <x v="7"/>
    <x v="40"/>
    <x v="40"/>
    <x v="1"/>
    <s v="20"/>
    <s v="203"/>
    <s v="Arrendamientos de maquinaria, instalaciones y utillaje."/>
    <n v="6000"/>
    <n v="0"/>
    <n v="6000"/>
    <n v="2000"/>
    <n v="2000"/>
    <n v="395.68"/>
    <n v="395.68"/>
  </r>
  <r>
    <x v="7"/>
    <x v="40"/>
    <x v="40"/>
    <x v="1"/>
    <s v="21"/>
    <s v="210"/>
    <s v="Infraestructuras y bienes naturales."/>
    <n v="2000"/>
    <n v="0"/>
    <n v="2000"/>
    <n v="0"/>
    <n v="0"/>
    <n v="0"/>
    <n v="0"/>
  </r>
  <r>
    <x v="7"/>
    <x v="40"/>
    <x v="40"/>
    <x v="1"/>
    <s v="21"/>
    <s v="213"/>
    <s v="Reparación de maquinaria, instalaciones técnicas y utillaje."/>
    <n v="3000"/>
    <n v="0"/>
    <n v="3000"/>
    <n v="3000"/>
    <n v="3000"/>
    <n v="199.34"/>
    <n v="199.34"/>
  </r>
  <r>
    <x v="7"/>
    <x v="40"/>
    <x v="40"/>
    <x v="1"/>
    <s v="21"/>
    <s v="214"/>
    <s v="Reparación de elementos de transporte."/>
    <n v="3000"/>
    <n v="0"/>
    <n v="3000"/>
    <n v="84.97"/>
    <n v="84.97"/>
    <n v="84.97"/>
    <n v="84.97"/>
  </r>
  <r>
    <x v="7"/>
    <x v="40"/>
    <x v="40"/>
    <x v="1"/>
    <s v="22"/>
    <s v="22100"/>
    <s v="Energía eléctrica."/>
    <n v="224000"/>
    <n v="0"/>
    <n v="224000"/>
    <n v="210000"/>
    <n v="210000"/>
    <n v="21420.01"/>
    <n v="17412.189999999999"/>
  </r>
  <r>
    <x v="7"/>
    <x v="40"/>
    <x v="40"/>
    <x v="1"/>
    <s v="22"/>
    <s v="22103"/>
    <s v="Combustibles y carburantes."/>
    <n v="3000"/>
    <n v="0"/>
    <n v="3000"/>
    <n v="2000"/>
    <n v="2000"/>
    <n v="216.05"/>
    <n v="216.05"/>
  </r>
  <r>
    <x v="7"/>
    <x v="40"/>
    <x v="40"/>
    <x v="1"/>
    <s v="22"/>
    <s v="22104"/>
    <s v="Vestuario."/>
    <n v="1000"/>
    <n v="0"/>
    <n v="1000"/>
    <n v="0"/>
    <n v="0"/>
    <n v="0"/>
    <n v="0"/>
  </r>
  <r>
    <x v="7"/>
    <x v="40"/>
    <x v="40"/>
    <x v="1"/>
    <s v="22"/>
    <s v="22199"/>
    <s v="Otros suministros."/>
    <n v="1000"/>
    <n v="0"/>
    <n v="1000"/>
    <n v="0"/>
    <n v="0"/>
    <n v="0"/>
    <n v="0"/>
  </r>
  <r>
    <x v="7"/>
    <x v="40"/>
    <x v="40"/>
    <x v="1"/>
    <s v="22"/>
    <s v="22200"/>
    <s v="Servicios de Telecomunicaciones."/>
    <n v="2500"/>
    <n v="0"/>
    <n v="2500"/>
    <n v="0"/>
    <n v="0"/>
    <n v="0"/>
    <n v="0"/>
  </r>
  <r>
    <x v="7"/>
    <x v="40"/>
    <x v="40"/>
    <x v="1"/>
    <s v="22"/>
    <s v="224"/>
    <s v="Primas de seguros."/>
    <n v="1000"/>
    <n v="0"/>
    <n v="1000"/>
    <n v="0"/>
    <n v="0"/>
    <n v="0"/>
    <n v="0"/>
  </r>
  <r>
    <x v="7"/>
    <x v="40"/>
    <x v="40"/>
    <x v="1"/>
    <s v="22"/>
    <s v="225"/>
    <s v="Tributos."/>
    <n v="100"/>
    <n v="0"/>
    <n v="100"/>
    <n v="0"/>
    <n v="0"/>
    <n v="0"/>
    <n v="0"/>
  </r>
  <r>
    <x v="7"/>
    <x v="40"/>
    <x v="40"/>
    <x v="1"/>
    <s v="22"/>
    <s v="22602"/>
    <s v="Publicidad y propaganda."/>
    <n v="16000"/>
    <n v="0"/>
    <n v="16000"/>
    <n v="0"/>
    <n v="0"/>
    <n v="0"/>
    <n v="0"/>
  </r>
  <r>
    <x v="7"/>
    <x v="40"/>
    <x v="40"/>
    <x v="1"/>
    <s v="22"/>
    <s v="22606"/>
    <s v="Reuniones, conferencias y cursos."/>
    <n v="2500"/>
    <n v="0"/>
    <n v="2500"/>
    <n v="0"/>
    <n v="0"/>
    <n v="0"/>
    <n v="0"/>
  </r>
  <r>
    <x v="7"/>
    <x v="40"/>
    <x v="40"/>
    <x v="1"/>
    <s v="22"/>
    <s v="22699"/>
    <s v="Otros gastos diversos"/>
    <n v="32000"/>
    <n v="0"/>
    <n v="32000"/>
    <n v="0"/>
    <n v="0"/>
    <n v="0"/>
    <n v="0"/>
  </r>
  <r>
    <x v="7"/>
    <x v="40"/>
    <x v="40"/>
    <x v="1"/>
    <s v="22"/>
    <s v="22706"/>
    <s v="Estudios y trabajos técnicos."/>
    <n v="115500"/>
    <n v="0"/>
    <n v="115500"/>
    <n v="0"/>
    <n v="0"/>
    <n v="0"/>
    <n v="0"/>
  </r>
  <r>
    <x v="7"/>
    <x v="40"/>
    <x v="40"/>
    <x v="1"/>
    <s v="22"/>
    <s v="22799"/>
    <s v="Otros trabajos realizados por otras empresas y profes."/>
    <n v="4000000"/>
    <n v="0"/>
    <n v="4000000"/>
    <n v="3640422.35"/>
    <n v="3640422.35"/>
    <n v="608881.35"/>
    <n v="608881.35"/>
  </r>
  <r>
    <x v="7"/>
    <x v="40"/>
    <x v="40"/>
    <x v="1"/>
    <s v="23"/>
    <s v="23020"/>
    <s v="Dietas del personal no directivo"/>
    <n v="500"/>
    <n v="0"/>
    <n v="500"/>
    <n v="0"/>
    <n v="0"/>
    <n v="0"/>
    <n v="0"/>
  </r>
  <r>
    <x v="7"/>
    <x v="40"/>
    <x v="40"/>
    <x v="1"/>
    <s v="23"/>
    <s v="23120"/>
    <s v="Locomoción del personal no directivo."/>
    <n v="700"/>
    <n v="0"/>
    <n v="700"/>
    <n v="0"/>
    <n v="0"/>
    <n v="0"/>
    <n v="0"/>
  </r>
  <r>
    <x v="7"/>
    <x v="40"/>
    <x v="40"/>
    <x v="2"/>
    <s v="47"/>
    <s v="479"/>
    <s v="Otras subvenciones a Empresas privadas."/>
    <n v="60000"/>
    <n v="0"/>
    <n v="60000"/>
    <n v="0"/>
    <n v="0"/>
    <n v="0"/>
    <n v="0"/>
  </r>
  <r>
    <x v="7"/>
    <x v="40"/>
    <x v="40"/>
    <x v="3"/>
    <s v="60"/>
    <s v="609"/>
    <s v="Otras invers nuevas en infraest y bienes dest al uso gral"/>
    <n v="80000"/>
    <n v="0"/>
    <n v="80000"/>
    <n v="0"/>
    <n v="0"/>
    <n v="0"/>
    <n v="0"/>
  </r>
  <r>
    <x v="7"/>
    <x v="40"/>
    <x v="40"/>
    <x v="3"/>
    <s v="61"/>
    <s v="619"/>
    <s v="Otras inver de reposic en infraest y bienes dest al uso gral"/>
    <n v="3000000"/>
    <n v="0"/>
    <n v="3000000"/>
    <n v="1393792.6"/>
    <n v="1393792.6"/>
    <n v="184726.11"/>
    <n v="149231.47"/>
  </r>
  <r>
    <x v="7"/>
    <x v="40"/>
    <x v="40"/>
    <x v="3"/>
    <s v="64"/>
    <s v="640"/>
    <s v="Gastos en inversiones de carácter inmaterial."/>
    <n v="50000"/>
    <n v="0"/>
    <n v="50000"/>
    <n v="0"/>
    <n v="0"/>
    <n v="0"/>
    <n v="0"/>
  </r>
  <r>
    <x v="7"/>
    <x v="41"/>
    <x v="41"/>
    <x v="0"/>
    <s v="12"/>
    <s v="12000"/>
    <s v="Sueldos del Grupo A1."/>
    <n v="176786"/>
    <n v="0"/>
    <n v="176786"/>
    <n v="160713.46"/>
    <n v="160713.46"/>
    <n v="21859.02"/>
    <n v="21859.02"/>
  </r>
  <r>
    <x v="7"/>
    <x v="41"/>
    <x v="41"/>
    <x v="0"/>
    <s v="12"/>
    <s v="12001"/>
    <s v="Sueldos del Grupo A2."/>
    <n v="127191"/>
    <n v="0"/>
    <n v="127191"/>
    <n v="70661"/>
    <n v="70661"/>
    <n v="11760.44"/>
    <n v="11760.44"/>
  </r>
  <r>
    <x v="7"/>
    <x v="41"/>
    <x v="41"/>
    <x v="0"/>
    <s v="12"/>
    <s v="12003"/>
    <s v="Sueldos del Grupo C1."/>
    <n v="140711"/>
    <n v="0"/>
    <n v="140711"/>
    <n v="139454"/>
    <n v="139454"/>
    <n v="20498.919999999998"/>
    <n v="20498.919999999998"/>
  </r>
  <r>
    <x v="7"/>
    <x v="41"/>
    <x v="41"/>
    <x v="0"/>
    <s v="12"/>
    <s v="12004"/>
    <s v="Sueldos del Grupo C2."/>
    <n v="82571"/>
    <n v="0"/>
    <n v="82571"/>
    <n v="81834"/>
    <n v="81834"/>
    <n v="11698.64"/>
    <n v="11698.64"/>
  </r>
  <r>
    <x v="7"/>
    <x v="41"/>
    <x v="41"/>
    <x v="0"/>
    <s v="12"/>
    <s v="12006"/>
    <s v="Trienios."/>
    <n v="106827"/>
    <n v="0"/>
    <n v="106827"/>
    <n v="102695"/>
    <n v="102695"/>
    <n v="15902.27"/>
    <n v="15902.27"/>
  </r>
  <r>
    <x v="7"/>
    <x v="41"/>
    <x v="41"/>
    <x v="0"/>
    <s v="12"/>
    <s v="12100"/>
    <s v="Complemento de destino."/>
    <n v="294988"/>
    <n v="0"/>
    <n v="294988"/>
    <n v="259132.92"/>
    <n v="259132.92"/>
    <n v="36564.9"/>
    <n v="36564.9"/>
  </r>
  <r>
    <x v="7"/>
    <x v="41"/>
    <x v="41"/>
    <x v="0"/>
    <s v="12"/>
    <s v="12101"/>
    <s v="Complemento específico."/>
    <n v="718952"/>
    <n v="0"/>
    <n v="718952"/>
    <n v="624920.84"/>
    <n v="624920.84"/>
    <n v="88353.15"/>
    <n v="88353.15"/>
  </r>
  <r>
    <x v="7"/>
    <x v="41"/>
    <x v="41"/>
    <x v="0"/>
    <s v="12"/>
    <s v="12103"/>
    <s v="Otros complementos."/>
    <n v="61073"/>
    <n v="0"/>
    <n v="61073"/>
    <n v="58648"/>
    <n v="58648"/>
    <n v="8402.02"/>
    <n v="8402.02"/>
  </r>
  <r>
    <x v="7"/>
    <x v="41"/>
    <x v="41"/>
    <x v="0"/>
    <s v="13"/>
    <s v="13000"/>
    <s v="Retribuciones básicas."/>
    <n v="77404"/>
    <n v="0"/>
    <n v="77404"/>
    <n v="45830"/>
    <n v="45830"/>
    <n v="9223.99"/>
    <n v="9223.99"/>
  </r>
  <r>
    <x v="7"/>
    <x v="41"/>
    <x v="41"/>
    <x v="0"/>
    <s v="13"/>
    <s v="13002"/>
    <s v="Otras remuneraciones."/>
    <n v="70402"/>
    <n v="0"/>
    <n v="70402"/>
    <n v="37308"/>
    <n v="37308"/>
    <n v="7969.63"/>
    <n v="7969.63"/>
  </r>
  <r>
    <x v="7"/>
    <x v="41"/>
    <x v="41"/>
    <x v="1"/>
    <s v="22"/>
    <s v="22602"/>
    <s v="Publicidad y propaganda."/>
    <n v="500"/>
    <n v="0"/>
    <n v="500"/>
    <n v="78"/>
    <n v="78"/>
    <n v="78"/>
    <n v="18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6"/>
    <s v="83"/>
    <s v="83100"/>
    <s v="Obras por cuenta de particulares"/>
    <n v="400000"/>
    <n v="0"/>
    <n v="400000"/>
    <n v="0"/>
    <n v="0"/>
    <n v="0"/>
    <n v="0"/>
  </r>
  <r>
    <x v="7"/>
    <x v="42"/>
    <x v="42"/>
    <x v="0"/>
    <s v="12"/>
    <s v="12000"/>
    <s v="Sueldos del Grupo A1."/>
    <n v="80357"/>
    <n v="0"/>
    <n v="80357"/>
    <n v="48214"/>
    <n v="48214"/>
    <n v="9310.32"/>
    <n v="9310.32"/>
  </r>
  <r>
    <x v="7"/>
    <x v="42"/>
    <x v="42"/>
    <x v="0"/>
    <s v="12"/>
    <s v="12001"/>
    <s v="Sueldos del Grupo A2."/>
    <n v="70662"/>
    <n v="0"/>
    <n v="70662"/>
    <n v="56529"/>
    <n v="56529"/>
    <n v="11900.68"/>
    <n v="11900.68"/>
  </r>
  <r>
    <x v="7"/>
    <x v="42"/>
    <x v="42"/>
    <x v="0"/>
    <s v="12"/>
    <s v="12003"/>
    <s v="Sueldos del Grupo C1."/>
    <n v="54120"/>
    <n v="0"/>
    <n v="54120"/>
    <n v="43295"/>
    <n v="43295"/>
    <n v="6307.36"/>
    <n v="6307.36"/>
  </r>
  <r>
    <x v="7"/>
    <x v="42"/>
    <x v="42"/>
    <x v="0"/>
    <s v="12"/>
    <s v="12004"/>
    <s v="Sueldos del Grupo C2."/>
    <n v="9175"/>
    <n v="0"/>
    <n v="9175"/>
    <n v="9093"/>
    <n v="9093"/>
    <n v="1312.36"/>
    <n v="1312.36"/>
  </r>
  <r>
    <x v="7"/>
    <x v="42"/>
    <x v="42"/>
    <x v="0"/>
    <s v="12"/>
    <s v="12006"/>
    <s v="Trienios."/>
    <n v="40112"/>
    <n v="0"/>
    <n v="40112"/>
    <n v="40112"/>
    <n v="40112"/>
    <n v="6092.18"/>
    <n v="6092.18"/>
  </r>
  <r>
    <x v="7"/>
    <x v="42"/>
    <x v="42"/>
    <x v="0"/>
    <s v="12"/>
    <s v="12100"/>
    <s v="Complemento de destino."/>
    <n v="127777"/>
    <n v="0"/>
    <n v="127777"/>
    <n v="97543"/>
    <n v="97543"/>
    <n v="16470.189999999999"/>
    <n v="16470.189999999999"/>
  </r>
  <r>
    <x v="7"/>
    <x v="42"/>
    <x v="42"/>
    <x v="0"/>
    <s v="12"/>
    <s v="12101"/>
    <s v="Complemento específico."/>
    <n v="323586"/>
    <n v="0"/>
    <n v="323586"/>
    <n v="244722"/>
    <n v="244722"/>
    <n v="41396.9"/>
    <n v="41396.9"/>
  </r>
  <r>
    <x v="7"/>
    <x v="42"/>
    <x v="42"/>
    <x v="0"/>
    <s v="12"/>
    <s v="12103"/>
    <s v="Otros complementos."/>
    <n v="18670"/>
    <n v="0"/>
    <n v="18670"/>
    <n v="18670"/>
    <n v="18670"/>
    <n v="2514.96"/>
    <n v="2514.96"/>
  </r>
  <r>
    <x v="7"/>
    <x v="42"/>
    <x v="42"/>
    <x v="0"/>
    <s v="13"/>
    <s v="13000"/>
    <s v="Retribuciones básicas."/>
    <n v="682195"/>
    <n v="0"/>
    <n v="682195"/>
    <n v="537595"/>
    <n v="537595"/>
    <n v="66760.789999999994"/>
    <n v="66760.789999999994"/>
  </r>
  <r>
    <x v="7"/>
    <x v="42"/>
    <x v="42"/>
    <x v="0"/>
    <s v="13"/>
    <s v="13001"/>
    <s v="Horas extraordinarias"/>
    <n v="23000"/>
    <n v="0"/>
    <n v="23000"/>
    <n v="11888"/>
    <n v="11888"/>
    <n v="2468.15"/>
    <n v="2468.15"/>
  </r>
  <r>
    <x v="7"/>
    <x v="42"/>
    <x v="42"/>
    <x v="0"/>
    <s v="13"/>
    <s v="13002"/>
    <s v="Otras remuneraciones."/>
    <n v="691528"/>
    <n v="0"/>
    <n v="691528"/>
    <n v="513618"/>
    <n v="513618"/>
    <n v="71364.92"/>
    <n v="71364.92"/>
  </r>
  <r>
    <x v="7"/>
    <x v="42"/>
    <x v="42"/>
    <x v="0"/>
    <s v="15"/>
    <s v="151"/>
    <s v="Gratificaciones."/>
    <n v="1500"/>
    <n v="0"/>
    <n v="1500"/>
    <n v="0"/>
    <n v="0"/>
    <n v="0"/>
    <n v="0"/>
  </r>
  <r>
    <x v="7"/>
    <x v="42"/>
    <x v="42"/>
    <x v="1"/>
    <s v="20"/>
    <s v="203"/>
    <s v="Arrendamientos de maquinaria, instalaciones y utillaje."/>
    <n v="42000"/>
    <n v="0"/>
    <n v="42000"/>
    <n v="11335.86"/>
    <n v="11335.86"/>
    <n v="1172.56"/>
    <n v="801.18"/>
  </r>
  <r>
    <x v="7"/>
    <x v="42"/>
    <x v="42"/>
    <x v="1"/>
    <s v="20"/>
    <s v="204"/>
    <s v="Arrendamientos de material de transporte."/>
    <n v="42000"/>
    <n v="0"/>
    <n v="42000"/>
    <n v="13127.7"/>
    <n v="13127.7"/>
    <n v="423.5"/>
    <n v="423.5"/>
  </r>
  <r>
    <x v="7"/>
    <x v="42"/>
    <x v="42"/>
    <x v="1"/>
    <s v="21"/>
    <s v="210"/>
    <s v="Infraestructuras y bienes naturales."/>
    <n v="245000"/>
    <n v="0"/>
    <n v="245000"/>
    <n v="92276.52"/>
    <n v="31512.77"/>
    <n v="5771.45"/>
    <n v="3712.35"/>
  </r>
  <r>
    <x v="7"/>
    <x v="42"/>
    <x v="42"/>
    <x v="1"/>
    <s v="21"/>
    <s v="213"/>
    <s v="Reparación de maquinaria, instalaciones técnicas y utillaje."/>
    <n v="8000"/>
    <n v="0"/>
    <n v="8000"/>
    <n v="3926.09"/>
    <n v="3926.09"/>
    <n v="171.16"/>
    <n v="171.16"/>
  </r>
  <r>
    <x v="7"/>
    <x v="42"/>
    <x v="42"/>
    <x v="1"/>
    <s v="21"/>
    <s v="214"/>
    <s v="Reparación de elementos de transporte."/>
    <n v="50000"/>
    <n v="0"/>
    <n v="50000"/>
    <n v="829.56"/>
    <n v="829.56"/>
    <n v="829.56"/>
    <n v="829.56"/>
  </r>
  <r>
    <x v="7"/>
    <x v="42"/>
    <x v="42"/>
    <x v="1"/>
    <s v="22"/>
    <s v="22103"/>
    <s v="Combustibles y carburantes."/>
    <n v="65000"/>
    <n v="0"/>
    <n v="65000"/>
    <n v="40327.17"/>
    <n v="40327.17"/>
    <n v="1346.13"/>
    <n v="0"/>
  </r>
  <r>
    <x v="7"/>
    <x v="42"/>
    <x v="42"/>
    <x v="1"/>
    <s v="22"/>
    <s v="22104"/>
    <s v="Vestuario."/>
    <n v="2000"/>
    <n v="0"/>
    <n v="2000"/>
    <n v="0"/>
    <n v="0"/>
    <n v="0"/>
    <n v="0"/>
  </r>
  <r>
    <x v="7"/>
    <x v="42"/>
    <x v="42"/>
    <x v="1"/>
    <s v="22"/>
    <s v="22199"/>
    <s v="Otros suministros."/>
    <n v="30000"/>
    <n v="0"/>
    <n v="30000"/>
    <n v="3520"/>
    <n v="3520"/>
    <n v="60.98"/>
    <n v="60.98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0"/>
    <n v="0"/>
    <n v="0"/>
    <n v="0"/>
  </r>
  <r>
    <x v="7"/>
    <x v="42"/>
    <x v="42"/>
    <x v="1"/>
    <s v="22"/>
    <s v="22700"/>
    <s v="Limpieza y aseo."/>
    <n v="9000"/>
    <n v="0"/>
    <n v="9000"/>
    <n v="6161.09"/>
    <n v="6161.09"/>
    <n v="0"/>
    <n v="0"/>
  </r>
  <r>
    <x v="7"/>
    <x v="42"/>
    <x v="42"/>
    <x v="1"/>
    <s v="22"/>
    <s v="22706"/>
    <s v="Estudios y trabajos técnicos."/>
    <n v="29000"/>
    <n v="0"/>
    <n v="29000"/>
    <n v="0"/>
    <n v="0"/>
    <n v="0"/>
    <n v="0"/>
  </r>
  <r>
    <x v="7"/>
    <x v="42"/>
    <x v="42"/>
    <x v="3"/>
    <s v="60"/>
    <s v="609"/>
    <s v="Otras invers nuevas en infraest y bienes dest al uso gral"/>
    <n v="150000"/>
    <n v="0"/>
    <n v="150000"/>
    <n v="0"/>
    <n v="0"/>
    <n v="0"/>
    <n v="0"/>
  </r>
  <r>
    <x v="7"/>
    <x v="42"/>
    <x v="42"/>
    <x v="3"/>
    <s v="61"/>
    <s v="619"/>
    <s v="Otras inver de reposic en infraest y bienes dest al uso gral"/>
    <n v="8342463"/>
    <n v="0"/>
    <n v="8342463"/>
    <n v="3086422.29"/>
    <n v="3009535.74"/>
    <n v="0"/>
    <n v="0"/>
  </r>
  <r>
    <x v="7"/>
    <x v="42"/>
    <x v="42"/>
    <x v="3"/>
    <s v="62"/>
    <s v="622"/>
    <s v="Edificios y otras construcciones."/>
    <n v="150000"/>
    <n v="0"/>
    <n v="150000"/>
    <n v="0"/>
    <n v="0"/>
    <n v="0"/>
    <n v="0"/>
  </r>
  <r>
    <x v="7"/>
    <x v="42"/>
    <x v="42"/>
    <x v="3"/>
    <s v="62"/>
    <s v="623"/>
    <s v="Maquinaria, instalaciones técnicas y utillaje."/>
    <n v="1000"/>
    <n v="0"/>
    <n v="1000"/>
    <n v="0"/>
    <n v="0"/>
    <n v="0"/>
    <n v="0"/>
  </r>
  <r>
    <x v="7"/>
    <x v="42"/>
    <x v="42"/>
    <x v="3"/>
    <s v="62"/>
    <s v="624"/>
    <s v="Elementos de transporte."/>
    <n v="220000"/>
    <n v="0"/>
    <n v="220000"/>
    <n v="15470"/>
    <n v="15470"/>
    <n v="0"/>
    <n v="0"/>
  </r>
  <r>
    <x v="7"/>
    <x v="43"/>
    <x v="43"/>
    <x v="0"/>
    <s v="12"/>
    <s v="12001"/>
    <s v="Sueldos del Grupo A2."/>
    <n v="14132"/>
    <n v="0"/>
    <n v="14132"/>
    <n v="14006"/>
    <n v="14006"/>
    <n v="2100.12"/>
    <n v="2100.12"/>
  </r>
  <r>
    <x v="7"/>
    <x v="43"/>
    <x v="43"/>
    <x v="0"/>
    <s v="12"/>
    <s v="12003"/>
    <s v="Sueldos del Grupo C1."/>
    <n v="10824"/>
    <n v="0"/>
    <n v="10824"/>
    <n v="10727"/>
    <n v="10727"/>
    <n v="1576.84"/>
    <n v="1576.84"/>
  </r>
  <r>
    <x v="7"/>
    <x v="43"/>
    <x v="43"/>
    <x v="0"/>
    <s v="12"/>
    <s v="12006"/>
    <s v="Trienios."/>
    <n v="8181"/>
    <n v="0"/>
    <n v="8181"/>
    <n v="7598"/>
    <n v="7598"/>
    <n v="1234.31"/>
    <n v="1234.31"/>
  </r>
  <r>
    <x v="7"/>
    <x v="43"/>
    <x v="43"/>
    <x v="0"/>
    <s v="12"/>
    <s v="12100"/>
    <s v="Complemento de destino."/>
    <n v="15677"/>
    <n v="0"/>
    <n v="15677"/>
    <n v="15537"/>
    <n v="15537"/>
    <n v="2239.54"/>
    <n v="2239.54"/>
  </r>
  <r>
    <x v="7"/>
    <x v="43"/>
    <x v="43"/>
    <x v="0"/>
    <s v="12"/>
    <s v="12101"/>
    <s v="Complemento específico."/>
    <n v="38473"/>
    <n v="0"/>
    <n v="38473"/>
    <n v="38130"/>
    <n v="38130"/>
    <n v="5496.14"/>
    <n v="5496.14"/>
  </r>
  <r>
    <x v="7"/>
    <x v="43"/>
    <x v="43"/>
    <x v="0"/>
    <s v="12"/>
    <s v="12103"/>
    <s v="Otros complementos."/>
    <n v="3655"/>
    <n v="0"/>
    <n v="3655"/>
    <n v="3406"/>
    <n v="3406"/>
    <n v="498.18"/>
    <n v="498.18"/>
  </r>
  <r>
    <x v="7"/>
    <x v="43"/>
    <x v="43"/>
    <x v="0"/>
    <s v="13"/>
    <s v="13000"/>
    <s v="Retribuciones básicas."/>
    <n v="94932"/>
    <n v="0"/>
    <n v="94932"/>
    <n v="73339"/>
    <n v="73339"/>
    <n v="10294.35"/>
    <n v="10294.35"/>
  </r>
  <r>
    <x v="7"/>
    <x v="43"/>
    <x v="43"/>
    <x v="0"/>
    <s v="13"/>
    <s v="13002"/>
    <s v="Otras remuneraciones."/>
    <n v="90320"/>
    <n v="0"/>
    <n v="90320"/>
    <n v="63176"/>
    <n v="63176"/>
    <n v="8480.99"/>
    <n v="8480.99"/>
  </r>
  <r>
    <x v="7"/>
    <x v="43"/>
    <x v="43"/>
    <x v="0"/>
    <s v="13"/>
    <s v="131"/>
    <s v="Laboral temporal."/>
    <n v="0"/>
    <n v="0"/>
    <n v="0"/>
    <n v="23500"/>
    <n v="23500"/>
    <n v="3381.5"/>
    <n v="3381.5"/>
  </r>
  <r>
    <x v="7"/>
    <x v="43"/>
    <x v="43"/>
    <x v="1"/>
    <s v="20"/>
    <s v="204"/>
    <s v="Arrendamientos de material de transporte."/>
    <n v="6000"/>
    <n v="0"/>
    <n v="6000"/>
    <n v="0"/>
    <n v="0"/>
    <n v="0"/>
    <n v="0"/>
  </r>
  <r>
    <x v="7"/>
    <x v="43"/>
    <x v="43"/>
    <x v="1"/>
    <s v="21"/>
    <s v="213"/>
    <s v="Reparación de maquinaria, instalaciones técnicas y utillaje."/>
    <n v="107000"/>
    <n v="0"/>
    <n v="107000"/>
    <n v="80239.75"/>
    <n v="80239.75"/>
    <n v="8940.39"/>
    <n v="8940.39"/>
  </r>
  <r>
    <x v="7"/>
    <x v="43"/>
    <x v="43"/>
    <x v="1"/>
    <s v="21"/>
    <s v="214"/>
    <s v="Reparación de elementos de transporte."/>
    <n v="15000"/>
    <n v="0"/>
    <n v="15000"/>
    <n v="109.17"/>
    <n v="109.17"/>
    <n v="109.17"/>
    <n v="109.17"/>
  </r>
  <r>
    <x v="7"/>
    <x v="43"/>
    <x v="43"/>
    <x v="1"/>
    <s v="22"/>
    <s v="22100"/>
    <s v="Energía eléctrica."/>
    <n v="2600000"/>
    <n v="0"/>
    <n v="2600000"/>
    <n v="2590000"/>
    <n v="2590000"/>
    <n v="458848.93"/>
    <n v="419484.5"/>
  </r>
  <r>
    <x v="7"/>
    <x v="43"/>
    <x v="43"/>
    <x v="1"/>
    <s v="22"/>
    <s v="22104"/>
    <s v="Vestuario."/>
    <n v="1000"/>
    <n v="0"/>
    <n v="1000"/>
    <n v="0"/>
    <n v="0"/>
    <n v="0"/>
    <n v="0"/>
  </r>
  <r>
    <x v="7"/>
    <x v="43"/>
    <x v="43"/>
    <x v="1"/>
    <s v="22"/>
    <s v="22199"/>
    <s v="Otros suministros."/>
    <n v="20000"/>
    <n v="0"/>
    <n v="20000"/>
    <n v="13605"/>
    <n v="880.64"/>
    <n v="324.62"/>
    <n v="324.62"/>
  </r>
  <r>
    <x v="7"/>
    <x v="43"/>
    <x v="43"/>
    <x v="1"/>
    <s v="22"/>
    <s v="22606"/>
    <s v="Reuniones, conferencias y cursos."/>
    <n v="2000"/>
    <n v="0"/>
    <n v="2000"/>
    <n v="0"/>
    <n v="0"/>
    <n v="0"/>
    <n v="0"/>
  </r>
  <r>
    <x v="7"/>
    <x v="43"/>
    <x v="43"/>
    <x v="1"/>
    <s v="22"/>
    <s v="22699"/>
    <s v="Otros gastos diversos"/>
    <n v="6000"/>
    <n v="0"/>
    <n v="6000"/>
    <n v="0"/>
    <n v="0"/>
    <n v="0"/>
    <n v="0"/>
  </r>
  <r>
    <x v="7"/>
    <x v="43"/>
    <x v="43"/>
    <x v="1"/>
    <s v="22"/>
    <s v="22700"/>
    <s v="Limpieza y aseo."/>
    <n v="1600"/>
    <n v="0"/>
    <n v="1600"/>
    <n v="1087.25"/>
    <n v="1087.25"/>
    <n v="90.6"/>
    <n v="90.6"/>
  </r>
  <r>
    <x v="7"/>
    <x v="43"/>
    <x v="43"/>
    <x v="1"/>
    <s v="22"/>
    <s v="22706"/>
    <s v="Estudios y trabajos técnicos."/>
    <n v="14500"/>
    <n v="0"/>
    <n v="14500"/>
    <n v="0"/>
    <n v="0"/>
    <n v="0"/>
    <n v="0"/>
  </r>
  <r>
    <x v="7"/>
    <x v="43"/>
    <x v="43"/>
    <x v="3"/>
    <s v="61"/>
    <s v="619"/>
    <s v="Otras inver de reposic en infraest y bienes dest al uso gral"/>
    <n v="2255849"/>
    <n v="0"/>
    <n v="2255849"/>
    <n v="9288.44"/>
    <n v="9288.44"/>
    <n v="197.24"/>
    <n v="197.24"/>
  </r>
  <r>
    <x v="7"/>
    <x v="44"/>
    <x v="44"/>
    <x v="2"/>
    <s v="44"/>
    <s v="44901"/>
    <s v="Aportación corriente a AUVASA"/>
    <n v="15565400"/>
    <n v="0"/>
    <n v="15565400"/>
    <n v="15520900"/>
    <n v="15520900"/>
    <n v="0"/>
    <n v="0"/>
  </r>
  <r>
    <x v="7"/>
    <x v="44"/>
    <x v="44"/>
    <x v="5"/>
    <s v="74"/>
    <s v="74901"/>
    <s v="Aportación de capital a AUVASA"/>
    <n v="5150000"/>
    <n v="0"/>
    <n v="5150000"/>
    <n v="0"/>
    <n v="0"/>
    <n v="0"/>
    <n v="0"/>
  </r>
  <r>
    <x v="8"/>
    <x v="45"/>
    <x v="45"/>
    <x v="0"/>
    <s v="12"/>
    <s v="12000"/>
    <s v="Sueldos del Grupo A1."/>
    <n v="48214"/>
    <n v="0"/>
    <n v="48214"/>
    <n v="47784"/>
    <n v="47784"/>
    <n v="6321.74"/>
    <n v="6321.74"/>
  </r>
  <r>
    <x v="8"/>
    <x v="45"/>
    <x v="45"/>
    <x v="0"/>
    <s v="12"/>
    <s v="12001"/>
    <s v="Sueldos del Grupo A2."/>
    <n v="14132"/>
    <n v="0"/>
    <n v="14132"/>
    <n v="14006"/>
    <n v="14006"/>
    <n v="2100.12"/>
    <n v="2100.12"/>
  </r>
  <r>
    <x v="8"/>
    <x v="45"/>
    <x v="45"/>
    <x v="0"/>
    <s v="12"/>
    <s v="12003"/>
    <s v="Sueldos del Grupo C1."/>
    <n v="32472"/>
    <n v="0"/>
    <n v="32472"/>
    <n v="32182"/>
    <n v="32182"/>
    <n v="4099.78"/>
    <n v="4099.78"/>
  </r>
  <r>
    <x v="8"/>
    <x v="45"/>
    <x v="45"/>
    <x v="0"/>
    <s v="12"/>
    <s v="12006"/>
    <s v="Trienios."/>
    <n v="33099"/>
    <n v="0"/>
    <n v="33099"/>
    <n v="32013"/>
    <n v="32013"/>
    <n v="4339.45"/>
    <n v="4339.45"/>
  </r>
  <r>
    <x v="8"/>
    <x v="45"/>
    <x v="45"/>
    <x v="0"/>
    <s v="12"/>
    <s v="12100"/>
    <s v="Complemento de destino."/>
    <n v="71298"/>
    <n v="0"/>
    <n v="71298"/>
    <n v="70662"/>
    <n v="70662"/>
    <n v="9093.06"/>
    <n v="9093.06"/>
  </r>
  <r>
    <x v="8"/>
    <x v="45"/>
    <x v="45"/>
    <x v="0"/>
    <s v="12"/>
    <s v="12101"/>
    <s v="Complemento específico."/>
    <n v="174281"/>
    <n v="0"/>
    <n v="174281"/>
    <n v="172727"/>
    <n v="172727"/>
    <n v="24652.97"/>
    <n v="24652.97"/>
  </r>
  <r>
    <x v="8"/>
    <x v="45"/>
    <x v="45"/>
    <x v="0"/>
    <s v="12"/>
    <s v="12103"/>
    <s v="Otros complementos."/>
    <n v="16056"/>
    <n v="0"/>
    <n v="16056"/>
    <n v="15551"/>
    <n v="15551"/>
    <n v="1823.9"/>
    <n v="1823.9"/>
  </r>
  <r>
    <x v="8"/>
    <x v="45"/>
    <x v="45"/>
    <x v="1"/>
    <s v="21"/>
    <s v="213"/>
    <s v="Reparación de maquinaria, instalaciones técnicas y utillaje."/>
    <n v="5000"/>
    <n v="0"/>
    <n v="5000"/>
    <n v="4749.12"/>
    <n v="4749.12"/>
    <n v="562.73"/>
    <n v="562.73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30000"/>
    <n v="0"/>
    <n v="30000"/>
    <n v="0"/>
    <n v="0"/>
    <n v="0"/>
    <n v="0"/>
  </r>
  <r>
    <x v="8"/>
    <x v="45"/>
    <x v="45"/>
    <x v="1"/>
    <s v="22"/>
    <s v="22706"/>
    <s v="Estudios y trabajos técnicos."/>
    <n v="110000"/>
    <n v="0"/>
    <n v="110000"/>
    <n v="42245.9"/>
    <n v="42245.9"/>
    <n v="6025.76"/>
    <n v="6025.76"/>
  </r>
  <r>
    <x v="8"/>
    <x v="45"/>
    <x v="45"/>
    <x v="1"/>
    <s v="22"/>
    <s v="22799"/>
    <s v="Otros trabajos realizados por otras empresas y profes."/>
    <n v="80920"/>
    <n v="0"/>
    <n v="80920"/>
    <n v="137261.73000000001"/>
    <n v="26658.26"/>
    <n v="1915.84"/>
    <n v="1915.84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5"/>
    <x v="45"/>
    <x v="6"/>
    <s v="82"/>
    <s v="82091"/>
    <s v="Anticipos a entidades del sector público municipal"/>
    <n v="300000"/>
    <n v="0"/>
    <n v="300000"/>
    <n v="0"/>
    <n v="0"/>
    <n v="0"/>
    <n v="0"/>
  </r>
  <r>
    <x v="8"/>
    <x v="45"/>
    <x v="45"/>
    <x v="6"/>
    <s v="83"/>
    <s v="83000"/>
    <s v="Anuncios por cuenta de particulares"/>
    <n v="0"/>
    <n v="0"/>
    <n v="0"/>
    <n v="0"/>
    <n v="0"/>
    <n v="0"/>
    <n v="0"/>
  </r>
  <r>
    <x v="8"/>
    <x v="46"/>
    <x v="46"/>
    <x v="0"/>
    <s v="12"/>
    <s v="12001"/>
    <s v="Sueldos del Grupo A2."/>
    <n v="14132"/>
    <n v="0"/>
    <n v="14132"/>
    <n v="14006"/>
    <n v="14006"/>
    <n v="2100.12"/>
    <n v="2100.12"/>
  </r>
  <r>
    <x v="8"/>
    <x v="46"/>
    <x v="46"/>
    <x v="0"/>
    <s v="12"/>
    <s v="12003"/>
    <s v="Sueldos del Grupo C1."/>
    <n v="32472"/>
    <n v="0"/>
    <n v="32472"/>
    <n v="32182"/>
    <n v="32182"/>
    <n v="4730.5200000000004"/>
    <n v="4730.5200000000004"/>
  </r>
  <r>
    <x v="8"/>
    <x v="46"/>
    <x v="46"/>
    <x v="0"/>
    <s v="12"/>
    <s v="12006"/>
    <s v="Trienios."/>
    <n v="17802"/>
    <n v="0"/>
    <n v="17802"/>
    <n v="16345"/>
    <n v="16345"/>
    <n v="2608.8000000000002"/>
    <n v="2608.8000000000002"/>
  </r>
  <r>
    <x v="8"/>
    <x v="46"/>
    <x v="46"/>
    <x v="0"/>
    <s v="12"/>
    <s v="12100"/>
    <s v="Complemento de destino."/>
    <n v="30926"/>
    <n v="0"/>
    <n v="30926"/>
    <n v="30650"/>
    <n v="30650"/>
    <n v="4417.96"/>
    <n v="4417.96"/>
  </r>
  <r>
    <x v="8"/>
    <x v="46"/>
    <x v="46"/>
    <x v="0"/>
    <s v="12"/>
    <s v="12101"/>
    <s v="Complemento específico."/>
    <n v="69086"/>
    <n v="0"/>
    <n v="69086"/>
    <n v="68470"/>
    <n v="68470"/>
    <n v="9869.48"/>
    <n v="9869.48"/>
  </r>
  <r>
    <x v="8"/>
    <x v="46"/>
    <x v="46"/>
    <x v="0"/>
    <s v="12"/>
    <s v="12103"/>
    <s v="Otros complementos."/>
    <n v="8153"/>
    <n v="0"/>
    <n v="8153"/>
    <n v="7497"/>
    <n v="7497"/>
    <n v="1099.08"/>
    <n v="1099.08"/>
  </r>
  <r>
    <x v="8"/>
    <x v="46"/>
    <x v="46"/>
    <x v="0"/>
    <s v="13"/>
    <s v="131"/>
    <s v="Laboral temporal."/>
    <n v="75500"/>
    <n v="0"/>
    <n v="75500"/>
    <n v="0"/>
    <n v="0"/>
    <n v="0"/>
    <n v="0"/>
  </r>
  <r>
    <x v="8"/>
    <x v="46"/>
    <x v="46"/>
    <x v="1"/>
    <s v="20"/>
    <s v="200"/>
    <s v="Arrendamientos de terrenos y bienes naturales."/>
    <n v="25000"/>
    <n v="0"/>
    <n v="25000"/>
    <n v="0"/>
    <n v="0"/>
    <n v="0"/>
    <n v="0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0000"/>
    <n v="0"/>
    <n v="20000"/>
    <n v="4572.72"/>
    <n v="4572.72"/>
    <n v="1701.41"/>
    <n v="1701.41"/>
  </r>
  <r>
    <x v="8"/>
    <x v="46"/>
    <x v="46"/>
    <x v="1"/>
    <s v="21"/>
    <s v="215"/>
    <s v="Mobiliario."/>
    <n v="20000"/>
    <n v="0"/>
    <n v="20000"/>
    <n v="0"/>
    <n v="0"/>
    <n v="0"/>
    <n v="0"/>
  </r>
  <r>
    <x v="8"/>
    <x v="46"/>
    <x v="46"/>
    <x v="1"/>
    <s v="22"/>
    <s v="22100"/>
    <s v="Energía eléctrica."/>
    <n v="100000"/>
    <n v="0"/>
    <n v="100000"/>
    <n v="80000"/>
    <n v="80000"/>
    <n v="8303.9500000000007"/>
    <n v="760.88"/>
  </r>
  <r>
    <x v="8"/>
    <x v="46"/>
    <x v="46"/>
    <x v="1"/>
    <s v="22"/>
    <s v="22102"/>
    <s v="Gas."/>
    <n v="0"/>
    <n v="0"/>
    <n v="0"/>
    <n v="800"/>
    <n v="800"/>
    <n v="0"/>
    <n v="0"/>
  </r>
  <r>
    <x v="8"/>
    <x v="46"/>
    <x v="46"/>
    <x v="1"/>
    <s v="22"/>
    <s v="22199"/>
    <s v="Otros suministros."/>
    <n v="0"/>
    <n v="0"/>
    <n v="0"/>
    <n v="391.87"/>
    <n v="391.87"/>
    <n v="391.87"/>
    <n v="391.87"/>
  </r>
  <r>
    <x v="8"/>
    <x v="46"/>
    <x v="46"/>
    <x v="1"/>
    <s v="22"/>
    <s v="22200"/>
    <s v="Servicios de Telecomunicaciones."/>
    <n v="2000"/>
    <n v="0"/>
    <n v="2000"/>
    <n v="1492.8"/>
    <n v="1492.8"/>
    <n v="248.79"/>
    <n v="0"/>
  </r>
  <r>
    <x v="8"/>
    <x v="46"/>
    <x v="46"/>
    <x v="1"/>
    <s v="22"/>
    <s v="22602"/>
    <s v="Publicidad y propaganda."/>
    <n v="5000"/>
    <n v="0"/>
    <n v="5000"/>
    <n v="0"/>
    <n v="0"/>
    <n v="0"/>
    <n v="0"/>
  </r>
  <r>
    <x v="8"/>
    <x v="46"/>
    <x v="46"/>
    <x v="1"/>
    <s v="22"/>
    <s v="22609"/>
    <s v="Actividades culturales y deportivas"/>
    <n v="190000"/>
    <n v="0"/>
    <n v="190000"/>
    <n v="86690.85"/>
    <n v="86690.85"/>
    <n v="0"/>
    <n v="0"/>
  </r>
  <r>
    <x v="8"/>
    <x v="46"/>
    <x v="46"/>
    <x v="1"/>
    <s v="22"/>
    <s v="22699"/>
    <s v="Otros gastos diversos"/>
    <n v="60000"/>
    <n v="0"/>
    <n v="60000"/>
    <n v="6235.13"/>
    <n v="6235.13"/>
    <n v="0"/>
    <n v="0"/>
  </r>
  <r>
    <x v="8"/>
    <x v="46"/>
    <x v="46"/>
    <x v="1"/>
    <s v="22"/>
    <s v="22700"/>
    <s v="Limpieza y aseo."/>
    <n v="19000"/>
    <n v="0"/>
    <n v="19000"/>
    <n v="7946.07"/>
    <n v="7946.07"/>
    <n v="0"/>
    <n v="0"/>
  </r>
  <r>
    <x v="8"/>
    <x v="46"/>
    <x v="46"/>
    <x v="1"/>
    <s v="22"/>
    <s v="22701"/>
    <s v="Seguridad."/>
    <n v="0"/>
    <n v="0"/>
    <n v="0"/>
    <n v="2376.44"/>
    <n v="2376.44"/>
    <n v="0"/>
    <n v="0"/>
  </r>
  <r>
    <x v="8"/>
    <x v="46"/>
    <x v="46"/>
    <x v="1"/>
    <s v="22"/>
    <s v="22799"/>
    <s v="Otros trabajos realizados por otras empresas y profes."/>
    <n v="290151"/>
    <n v="0"/>
    <n v="290151"/>
    <n v="173807.11"/>
    <n v="100583.83"/>
    <n v="13137.71"/>
    <n v="13137.71"/>
  </r>
  <r>
    <x v="8"/>
    <x v="46"/>
    <x v="46"/>
    <x v="2"/>
    <s v="41"/>
    <s v="411"/>
    <s v="Transf. corriente a la F.M. Cultura"/>
    <n v="13068589"/>
    <n v="0"/>
    <n v="13068589"/>
    <n v="13068589"/>
    <n v="13068589"/>
    <n v="0"/>
    <n v="0"/>
  </r>
  <r>
    <x v="8"/>
    <x v="46"/>
    <x v="46"/>
    <x v="2"/>
    <s v="47"/>
    <s v="479"/>
    <s v="Otras subvenciones a Empresas privadas."/>
    <n v="0"/>
    <n v="0"/>
    <n v="0"/>
    <n v="0"/>
    <n v="0"/>
    <n v="0"/>
    <n v="0"/>
  </r>
  <r>
    <x v="8"/>
    <x v="46"/>
    <x v="46"/>
    <x v="2"/>
    <s v="47"/>
    <s v="47901"/>
    <s v="Subvención a Frasas con Nata C.B (faro urbano)"/>
    <n v="32750"/>
    <n v="0"/>
    <n v="32750"/>
    <n v="0"/>
    <n v="0"/>
    <n v="0"/>
    <n v="0"/>
  </r>
  <r>
    <x v="8"/>
    <x v="46"/>
    <x v="46"/>
    <x v="2"/>
    <s v="47"/>
    <s v="47902"/>
    <s v="Subvención a Fresas con Nata C.B. (murales urbanos)"/>
    <n v="50000"/>
    <n v="0"/>
    <n v="50000"/>
    <n v="50000"/>
    <n v="50000"/>
    <n v="0"/>
    <n v="0"/>
  </r>
  <r>
    <x v="8"/>
    <x v="46"/>
    <x v="46"/>
    <x v="2"/>
    <s v="47"/>
    <s v="47999"/>
    <s v="Otras subvenciones a Empresas privadas."/>
    <n v="36000"/>
    <n v="0"/>
    <n v="36000"/>
    <n v="0"/>
    <n v="0"/>
    <n v="0"/>
    <n v="0"/>
  </r>
  <r>
    <x v="8"/>
    <x v="46"/>
    <x v="46"/>
    <x v="2"/>
    <s v="48"/>
    <s v="481"/>
    <s v="Premios, becas, etc."/>
    <n v="0"/>
    <n v="0"/>
    <n v="0"/>
    <n v="0"/>
    <n v="0"/>
    <n v="0"/>
    <n v="0"/>
  </r>
  <r>
    <x v="8"/>
    <x v="46"/>
    <x v="46"/>
    <x v="2"/>
    <s v="48"/>
    <s v="48205"/>
    <s v="Transf. Fundación Casa de la India"/>
    <n v="130000"/>
    <n v="0"/>
    <n v="130000"/>
    <n v="0"/>
    <n v="0"/>
    <n v="0"/>
    <n v="0"/>
  </r>
  <r>
    <x v="8"/>
    <x v="46"/>
    <x v="46"/>
    <x v="2"/>
    <s v="48"/>
    <s v="48206"/>
    <s v="Transf. a Fundación Francisco Umbral"/>
    <n v="10000"/>
    <n v="0"/>
    <n v="10000"/>
    <n v="0"/>
    <n v="0"/>
    <n v="0"/>
    <n v="0"/>
  </r>
  <r>
    <x v="8"/>
    <x v="46"/>
    <x v="46"/>
    <x v="2"/>
    <s v="48"/>
    <s v="48207"/>
    <s v="Transf. a Fundación Jorge Guillén"/>
    <n v="22000"/>
    <n v="0"/>
    <n v="22000"/>
    <n v="0"/>
    <n v="0"/>
    <n v="0"/>
    <n v="0"/>
  </r>
  <r>
    <x v="8"/>
    <x v="46"/>
    <x v="46"/>
    <x v="2"/>
    <s v="48"/>
    <s v="48900"/>
    <s v="Otras transf. a Familias e Instituciones sin fines de lucro."/>
    <n v="0"/>
    <n v="0"/>
    <n v="0"/>
    <n v="0"/>
    <n v="0"/>
    <n v="0"/>
    <n v="0"/>
  </r>
  <r>
    <x v="8"/>
    <x v="46"/>
    <x v="46"/>
    <x v="2"/>
    <s v="48"/>
    <s v="48946"/>
    <s v="Transf. Gremio de Libreros de Valladolid"/>
    <n v="120000"/>
    <n v="0"/>
    <n v="120000"/>
    <n v="0"/>
    <n v="0"/>
    <n v="0"/>
    <n v="0"/>
  </r>
  <r>
    <x v="8"/>
    <x v="46"/>
    <x v="46"/>
    <x v="2"/>
    <s v="48"/>
    <s v="48947"/>
    <s v="Transf. Junta de Semana Santa"/>
    <n v="72970"/>
    <n v="0"/>
    <n v="72970"/>
    <n v="0"/>
    <n v="0"/>
    <n v="0"/>
    <n v="0"/>
  </r>
  <r>
    <x v="8"/>
    <x v="46"/>
    <x v="46"/>
    <x v="2"/>
    <s v="48"/>
    <s v="48948"/>
    <s v="Transf. UVA/I.U. Historia Simancas/I.U.de Urbanística"/>
    <n v="18000"/>
    <n v="0"/>
    <n v="18000"/>
    <n v="18000"/>
    <n v="18000"/>
    <n v="0"/>
    <n v="0"/>
  </r>
  <r>
    <x v="8"/>
    <x v="46"/>
    <x v="46"/>
    <x v="2"/>
    <s v="48"/>
    <s v="48949"/>
    <s v="Transf. Instituo Castellano y Leonés de la Lengua"/>
    <n v="16000"/>
    <n v="0"/>
    <n v="16000"/>
    <n v="0"/>
    <n v="0"/>
    <n v="0"/>
    <n v="0"/>
  </r>
  <r>
    <x v="8"/>
    <x v="46"/>
    <x v="46"/>
    <x v="2"/>
    <s v="48"/>
    <s v="48950"/>
    <s v="Transf. Asociación Ateneo Valladolid"/>
    <n v="31500"/>
    <n v="0"/>
    <n v="31500"/>
    <n v="0"/>
    <n v="0"/>
    <n v="0"/>
    <n v="0"/>
  </r>
  <r>
    <x v="8"/>
    <x v="46"/>
    <x v="46"/>
    <x v="2"/>
    <s v="48"/>
    <s v="48951"/>
    <s v="Transf. Fundación Miguel Delibes"/>
    <n v="15000"/>
    <n v="0"/>
    <n v="15000"/>
    <n v="15000"/>
    <n v="15000"/>
    <n v="0"/>
    <n v="0"/>
  </r>
  <r>
    <x v="8"/>
    <x v="46"/>
    <x v="46"/>
    <x v="2"/>
    <s v="48"/>
    <s v="48952"/>
    <s v="Transf. Fundación Triángulo"/>
    <n v="10000"/>
    <n v="0"/>
    <n v="10000"/>
    <n v="0"/>
    <n v="0"/>
    <n v="0"/>
    <n v="0"/>
  </r>
  <r>
    <x v="8"/>
    <x v="46"/>
    <x v="46"/>
    <x v="2"/>
    <s v="48"/>
    <s v="48953"/>
    <s v="Transf. Asociación de Libreros de Viejo y Antiguo de CyL"/>
    <n v="20000"/>
    <n v="0"/>
    <n v="20000"/>
    <n v="0"/>
    <n v="0"/>
    <n v="0"/>
    <n v="0"/>
  </r>
  <r>
    <x v="8"/>
    <x v="46"/>
    <x v="46"/>
    <x v="2"/>
    <s v="48"/>
    <s v="48954"/>
    <s v="Transf. Asociación de productoras de cine publicitario"/>
    <n v="22000"/>
    <n v="0"/>
    <n v="22000"/>
    <n v="0"/>
    <n v="0"/>
    <n v="0"/>
    <n v="0"/>
  </r>
  <r>
    <x v="8"/>
    <x v="46"/>
    <x v="46"/>
    <x v="2"/>
    <s v="48"/>
    <s v="48955"/>
    <s v="Transf. UVA: máster universitario"/>
    <n v="10000"/>
    <n v="0"/>
    <n v="10000"/>
    <n v="0"/>
    <n v="0"/>
    <n v="0"/>
    <n v="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99000"/>
    <n v="0"/>
    <n v="99000"/>
    <n v="0"/>
    <n v="0"/>
    <n v="0"/>
    <n v="0"/>
  </r>
  <r>
    <x v="8"/>
    <x v="46"/>
    <x v="46"/>
    <x v="3"/>
    <s v="61"/>
    <s v="619"/>
    <s v="Otras inver de reposic en infraest y bienes dest al uso gral"/>
    <n v="0"/>
    <n v="0"/>
    <n v="0"/>
    <n v="0"/>
    <n v="0"/>
    <n v="0"/>
    <n v="0"/>
  </r>
  <r>
    <x v="8"/>
    <x v="46"/>
    <x v="46"/>
    <x v="3"/>
    <s v="63"/>
    <s v="632"/>
    <s v="Edificios y otras construcciones."/>
    <n v="580000"/>
    <n v="0"/>
    <n v="580000"/>
    <n v="0"/>
    <n v="0"/>
    <n v="0"/>
    <n v="0"/>
  </r>
  <r>
    <x v="8"/>
    <x v="46"/>
    <x v="46"/>
    <x v="5"/>
    <s v="71"/>
    <s v="711"/>
    <s v="Aportación capital a F.M. Cultura"/>
    <n v="200000"/>
    <n v="0"/>
    <n v="200000"/>
    <n v="105900"/>
    <n v="105900"/>
    <n v="0"/>
    <n v="0"/>
  </r>
  <r>
    <x v="8"/>
    <x v="46"/>
    <x v="46"/>
    <x v="5"/>
    <s v="77"/>
    <s v="771"/>
    <s v="A empresas privadas."/>
    <n v="1000"/>
    <n v="0"/>
    <n v="1000"/>
    <n v="0"/>
    <n v="0"/>
    <n v="0"/>
    <n v="0"/>
  </r>
  <r>
    <x v="8"/>
    <x v="46"/>
    <x v="46"/>
    <x v="5"/>
    <s v="78"/>
    <s v="78901"/>
    <s v="Transf. Círculo de Recreo de Valladolid"/>
    <n v="20000"/>
    <n v="0"/>
    <n v="20000"/>
    <n v="0"/>
    <n v="0"/>
    <n v="0"/>
    <n v="0"/>
  </r>
  <r>
    <x v="8"/>
    <x v="47"/>
    <x v="47"/>
    <x v="1"/>
    <s v="21"/>
    <s v="213"/>
    <s v="Reparación de maquinaria, instalaciones técnicas y utillaje."/>
    <n v="2000"/>
    <n v="0"/>
    <n v="2000"/>
    <n v="0"/>
    <n v="0"/>
    <n v="0"/>
    <n v="0"/>
  </r>
  <r>
    <x v="8"/>
    <x v="47"/>
    <x v="47"/>
    <x v="1"/>
    <s v="22"/>
    <s v="22100"/>
    <s v="Energía eléctrica."/>
    <n v="2600"/>
    <n v="0"/>
    <n v="2600"/>
    <n v="2000"/>
    <n v="2000"/>
    <n v="241.5"/>
    <n v="154.07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15000"/>
    <n v="0"/>
    <n v="15000"/>
    <n v="0"/>
    <n v="0"/>
    <n v="0"/>
    <n v="0"/>
  </r>
  <r>
    <x v="8"/>
    <x v="47"/>
    <x v="47"/>
    <x v="1"/>
    <s v="22"/>
    <s v="22699"/>
    <s v="Otros gastos diversos"/>
    <n v="52249"/>
    <n v="0"/>
    <n v="52249"/>
    <n v="0"/>
    <n v="0"/>
    <n v="0"/>
    <n v="0"/>
  </r>
  <r>
    <x v="8"/>
    <x v="47"/>
    <x v="47"/>
    <x v="1"/>
    <s v="22"/>
    <s v="22799"/>
    <s v="Otros trabajos realizados por otras empresas y profes."/>
    <n v="73437"/>
    <n v="0"/>
    <n v="73437"/>
    <n v="14661.16"/>
    <n v="14661.16"/>
    <n v="0"/>
    <n v="0"/>
  </r>
  <r>
    <x v="8"/>
    <x v="47"/>
    <x v="47"/>
    <x v="2"/>
    <s v="44"/>
    <s v="44902"/>
    <s v="Aportación corriente a la sociedad mixta de Turismo"/>
    <n v="2851000"/>
    <n v="0"/>
    <n v="2851000"/>
    <n v="0"/>
    <n v="0"/>
    <n v="0"/>
    <n v="0"/>
  </r>
  <r>
    <x v="8"/>
    <x v="47"/>
    <x v="47"/>
    <x v="2"/>
    <s v="48"/>
    <s v="48956"/>
    <s v="Transf. AVADECO: iluminación navideña"/>
    <n v="166000"/>
    <n v="0"/>
    <n v="166000"/>
    <n v="0"/>
    <n v="0"/>
    <n v="0"/>
    <n v="0"/>
  </r>
  <r>
    <x v="8"/>
    <x v="47"/>
    <x v="47"/>
    <x v="2"/>
    <s v="48"/>
    <s v="48957"/>
    <s v="Transf. FECOSVA: iluminación navideña"/>
    <n v="166000"/>
    <n v="0"/>
    <n v="166000"/>
    <n v="0"/>
    <n v="0"/>
    <n v="0"/>
    <n v="0"/>
  </r>
  <r>
    <x v="8"/>
    <x v="47"/>
    <x v="47"/>
    <x v="5"/>
    <s v="74"/>
    <s v="74902"/>
    <s v="Aportación de capital a la sociedad mixta de Turismo"/>
    <n v="24000"/>
    <n v="0"/>
    <n v="24000"/>
    <n v="0"/>
    <n v="0"/>
    <n v="0"/>
    <n v="0"/>
  </r>
  <r>
    <x v="9"/>
    <x v="48"/>
    <x v="48"/>
    <x v="0"/>
    <s v="12"/>
    <s v="12000"/>
    <s v="Sueldos del Grupo A1."/>
    <n v="128572"/>
    <n v="0"/>
    <n v="128572"/>
    <n v="115139"/>
    <n v="115139"/>
    <n v="17163.39"/>
    <n v="17163.39"/>
  </r>
  <r>
    <x v="9"/>
    <x v="48"/>
    <x v="48"/>
    <x v="0"/>
    <s v="12"/>
    <s v="12001"/>
    <s v="Sueldos del Grupo A2."/>
    <n v="975134"/>
    <n v="0"/>
    <n v="975134"/>
    <n v="665468.72"/>
    <n v="665468.72"/>
    <n v="134638.69"/>
    <n v="134638.69"/>
  </r>
  <r>
    <x v="9"/>
    <x v="48"/>
    <x v="48"/>
    <x v="0"/>
    <s v="12"/>
    <s v="12003"/>
    <s v="Sueldos del Grupo C1."/>
    <n v="43296"/>
    <n v="0"/>
    <n v="43296"/>
    <n v="23441"/>
    <n v="23441"/>
    <n v="3810.69"/>
    <n v="3810.69"/>
  </r>
  <r>
    <x v="9"/>
    <x v="48"/>
    <x v="48"/>
    <x v="0"/>
    <s v="12"/>
    <s v="12004"/>
    <s v="Sueldos del Grupo C2."/>
    <n v="142206"/>
    <n v="0"/>
    <n v="142206"/>
    <n v="81291"/>
    <n v="81291"/>
    <n v="17016.93"/>
    <n v="17016.93"/>
  </r>
  <r>
    <x v="9"/>
    <x v="48"/>
    <x v="48"/>
    <x v="0"/>
    <s v="12"/>
    <s v="12006"/>
    <s v="Trienios."/>
    <n v="180531"/>
    <n v="0"/>
    <n v="180531"/>
    <n v="125436.72"/>
    <n v="125436.72"/>
    <n v="25173.14"/>
    <n v="25173.14"/>
  </r>
  <r>
    <x v="9"/>
    <x v="48"/>
    <x v="48"/>
    <x v="0"/>
    <s v="12"/>
    <s v="12100"/>
    <s v="Complemento de destino."/>
    <n v="646967"/>
    <n v="0"/>
    <n v="646967"/>
    <n v="410950.08"/>
    <n v="410950.08"/>
    <n v="83120.63"/>
    <n v="83120.63"/>
  </r>
  <r>
    <x v="9"/>
    <x v="48"/>
    <x v="48"/>
    <x v="0"/>
    <s v="12"/>
    <s v="12101"/>
    <s v="Complemento específico."/>
    <n v="1602357"/>
    <n v="0"/>
    <n v="1602357"/>
    <n v="1283605.52"/>
    <n v="1283605.52"/>
    <n v="253944.08"/>
    <n v="253944.08"/>
  </r>
  <r>
    <x v="9"/>
    <x v="48"/>
    <x v="48"/>
    <x v="0"/>
    <s v="12"/>
    <s v="12103"/>
    <s v="Otros complementos."/>
    <n v="85613"/>
    <n v="0"/>
    <n v="85613"/>
    <n v="59663.68"/>
    <n v="59663.68"/>
    <n v="11647.77"/>
    <n v="11647.77"/>
  </r>
  <r>
    <x v="9"/>
    <x v="48"/>
    <x v="48"/>
    <x v="0"/>
    <s v="13"/>
    <s v="13000"/>
    <s v="Retribuciones básicas."/>
    <n v="157877"/>
    <n v="0"/>
    <n v="157877"/>
    <n v="107124"/>
    <n v="107124"/>
    <n v="20918.7"/>
    <n v="20918.7"/>
  </r>
  <r>
    <x v="9"/>
    <x v="48"/>
    <x v="48"/>
    <x v="0"/>
    <s v="13"/>
    <s v="13002"/>
    <s v="Otras remuneraciones."/>
    <n v="131087"/>
    <n v="0"/>
    <n v="131087"/>
    <n v="72937"/>
    <n v="72937"/>
    <n v="15778.5"/>
    <n v="15778.5"/>
  </r>
  <r>
    <x v="9"/>
    <x v="48"/>
    <x v="48"/>
    <x v="0"/>
    <s v="13"/>
    <s v="131"/>
    <s v="Laboral temporal."/>
    <n v="30000"/>
    <n v="0"/>
    <n v="30000"/>
    <n v="0"/>
    <n v="0"/>
    <n v="0"/>
    <n v="0"/>
  </r>
  <r>
    <x v="9"/>
    <x v="48"/>
    <x v="48"/>
    <x v="0"/>
    <s v="14"/>
    <s v="143"/>
    <s v="Otro personal."/>
    <n v="1442518"/>
    <n v="0"/>
    <n v="1442518"/>
    <n v="979087"/>
    <n v="979087"/>
    <n v="197474.06"/>
    <n v="197474.06"/>
  </r>
  <r>
    <x v="9"/>
    <x v="48"/>
    <x v="48"/>
    <x v="0"/>
    <s v="15"/>
    <s v="151"/>
    <s v="Gratificaciones."/>
    <n v="0"/>
    <n v="0"/>
    <n v="0"/>
    <n v="0"/>
    <n v="0"/>
    <n v="0"/>
    <n v="0"/>
  </r>
  <r>
    <x v="9"/>
    <x v="48"/>
    <x v="48"/>
    <x v="1"/>
    <s v="21"/>
    <s v="212"/>
    <s v="Reparación de edificios y otras construcciones."/>
    <n v="35620"/>
    <n v="0"/>
    <n v="35620"/>
    <n v="14118.25"/>
    <n v="909.6"/>
    <n v="909.6"/>
    <n v="761.98"/>
  </r>
  <r>
    <x v="9"/>
    <x v="48"/>
    <x v="48"/>
    <x v="1"/>
    <s v="21"/>
    <s v="213"/>
    <s v="Reparación de maquinaria, instalaciones técnicas y utillaje."/>
    <n v="32500"/>
    <n v="0"/>
    <n v="32500"/>
    <n v="31180.43"/>
    <n v="31180.43"/>
    <n v="4648.6400000000003"/>
    <n v="4648.6400000000003"/>
  </r>
  <r>
    <x v="9"/>
    <x v="48"/>
    <x v="48"/>
    <x v="1"/>
    <s v="21"/>
    <s v="215"/>
    <s v="Mobiliario."/>
    <n v="3000"/>
    <n v="0"/>
    <n v="3000"/>
    <n v="1250"/>
    <n v="1250"/>
    <n v="0"/>
    <n v="0"/>
  </r>
  <r>
    <x v="9"/>
    <x v="48"/>
    <x v="48"/>
    <x v="1"/>
    <s v="22"/>
    <s v="22001"/>
    <s v="Prensa, revistas, libros y otras publicaciones."/>
    <n v="1950"/>
    <n v="0"/>
    <n v="1950"/>
    <n v="2143.08"/>
    <n v="2143.08"/>
    <n v="0"/>
    <n v="0"/>
  </r>
  <r>
    <x v="9"/>
    <x v="48"/>
    <x v="48"/>
    <x v="1"/>
    <s v="22"/>
    <s v="22100"/>
    <s v="Energía eléctrica."/>
    <n v="44000"/>
    <n v="0"/>
    <n v="44000"/>
    <n v="30000"/>
    <n v="30000"/>
    <n v="3842"/>
    <n v="3842"/>
  </r>
  <r>
    <x v="9"/>
    <x v="48"/>
    <x v="48"/>
    <x v="1"/>
    <s v="22"/>
    <s v="22102"/>
    <s v="Gas."/>
    <n v="41000"/>
    <n v="0"/>
    <n v="41000"/>
    <n v="18000"/>
    <n v="18000"/>
    <n v="5432.86"/>
    <n v="5432.86"/>
  </r>
  <r>
    <x v="9"/>
    <x v="48"/>
    <x v="48"/>
    <x v="1"/>
    <s v="22"/>
    <s v="22104"/>
    <s v="Vestuario."/>
    <n v="2000"/>
    <n v="0"/>
    <n v="2000"/>
    <n v="1935.9"/>
    <n v="1935.9"/>
    <n v="0"/>
    <n v="0"/>
  </r>
  <r>
    <x v="9"/>
    <x v="48"/>
    <x v="48"/>
    <x v="1"/>
    <s v="22"/>
    <s v="22106"/>
    <s v="Productos farmacéuticos y material sanitario."/>
    <n v="1300"/>
    <n v="0"/>
    <n v="1300"/>
    <n v="0"/>
    <n v="0"/>
    <n v="0"/>
    <n v="0"/>
  </r>
  <r>
    <x v="9"/>
    <x v="48"/>
    <x v="48"/>
    <x v="1"/>
    <s v="22"/>
    <s v="22199"/>
    <s v="Otros suministros."/>
    <n v="22250"/>
    <n v="0"/>
    <n v="22250"/>
    <n v="2161.7199999999998"/>
    <n v="2161.7199999999998"/>
    <n v="0"/>
    <n v="0"/>
  </r>
  <r>
    <x v="9"/>
    <x v="48"/>
    <x v="48"/>
    <x v="1"/>
    <s v="22"/>
    <s v="22200"/>
    <s v="Servicios de Telecomunicaciones."/>
    <n v="40000"/>
    <n v="0"/>
    <n v="40000"/>
    <n v="14354.8"/>
    <n v="14354.8"/>
    <n v="83.62"/>
    <n v="83.62"/>
  </r>
  <r>
    <x v="9"/>
    <x v="48"/>
    <x v="48"/>
    <x v="1"/>
    <s v="22"/>
    <s v="223"/>
    <s v="Transportes."/>
    <n v="1500"/>
    <n v="0"/>
    <n v="1500"/>
    <n v="0"/>
    <n v="0"/>
    <n v="0"/>
    <n v="0"/>
  </r>
  <r>
    <x v="9"/>
    <x v="48"/>
    <x v="48"/>
    <x v="1"/>
    <s v="22"/>
    <s v="22699"/>
    <s v="Otros gastos diversos"/>
    <n v="45650"/>
    <n v="0"/>
    <n v="45650"/>
    <n v="7058.46"/>
    <n v="7058.46"/>
    <n v="2894.09"/>
    <n v="2894.09"/>
  </r>
  <r>
    <x v="9"/>
    <x v="48"/>
    <x v="48"/>
    <x v="1"/>
    <s v="22"/>
    <s v="22700"/>
    <s v="Limpieza y aseo."/>
    <n v="75550"/>
    <n v="0"/>
    <n v="75550"/>
    <n v="63403.8"/>
    <n v="63403.8"/>
    <n v="356.95"/>
    <n v="356.95"/>
  </r>
  <r>
    <x v="9"/>
    <x v="48"/>
    <x v="48"/>
    <x v="1"/>
    <s v="22"/>
    <s v="22706"/>
    <s v="Estudios y trabajos técnicos."/>
    <n v="68606"/>
    <n v="0"/>
    <n v="68606"/>
    <n v="6050"/>
    <n v="6050"/>
    <n v="0"/>
    <n v="0"/>
  </r>
  <r>
    <x v="9"/>
    <x v="48"/>
    <x v="48"/>
    <x v="1"/>
    <s v="22"/>
    <s v="22799"/>
    <s v="Otros trabajos realizados por otras empresas y profes."/>
    <n v="15192913"/>
    <n v="0"/>
    <n v="15192913"/>
    <n v="14876207.34"/>
    <n v="14317973.34"/>
    <n v="988959.86"/>
    <n v="988512.54"/>
  </r>
  <r>
    <x v="9"/>
    <x v="48"/>
    <x v="48"/>
    <x v="1"/>
    <s v="23"/>
    <s v="23020"/>
    <s v="Dietas del personal no directivo"/>
    <n v="500"/>
    <n v="0"/>
    <n v="500"/>
    <n v="0"/>
    <n v="0"/>
    <n v="0"/>
    <n v="0"/>
  </r>
  <r>
    <x v="9"/>
    <x v="48"/>
    <x v="48"/>
    <x v="1"/>
    <s v="23"/>
    <s v="23120"/>
    <s v="Locomoción del personal no directivo."/>
    <n v="100"/>
    <n v="0"/>
    <n v="100"/>
    <n v="0"/>
    <n v="0"/>
    <n v="0"/>
    <n v="0"/>
  </r>
  <r>
    <x v="9"/>
    <x v="48"/>
    <x v="48"/>
    <x v="2"/>
    <s v="48"/>
    <s v="48000"/>
    <s v="Subvenciones a asociaciones y atenciones benéficas"/>
    <n v="108000"/>
    <n v="0"/>
    <n v="108000"/>
    <n v="115000"/>
    <n v="0"/>
    <n v="0"/>
    <n v="0"/>
  </r>
  <r>
    <x v="9"/>
    <x v="48"/>
    <x v="48"/>
    <x v="2"/>
    <s v="48"/>
    <s v="48001"/>
    <s v="Atenc. beneficas ayuda a familias"/>
    <n v="1805430"/>
    <n v="0"/>
    <n v="1805430"/>
    <n v="1795430"/>
    <n v="258393.45"/>
    <n v="258393.45"/>
    <n v="258393.45"/>
  </r>
  <r>
    <x v="9"/>
    <x v="48"/>
    <x v="48"/>
    <x v="2"/>
    <s v="48"/>
    <s v="48002"/>
    <s v="Atenc. benéficas: pensiones para transeuntes/indomiciliados"/>
    <n v="120000"/>
    <n v="0"/>
    <n v="120000"/>
    <n v="0"/>
    <n v="0"/>
    <n v="0"/>
    <n v="0"/>
  </r>
  <r>
    <x v="9"/>
    <x v="48"/>
    <x v="48"/>
    <x v="2"/>
    <s v="48"/>
    <s v="48958"/>
    <s v="Transf. Fundación INTRAS"/>
    <n v="14960"/>
    <n v="0"/>
    <n v="14960"/>
    <n v="0"/>
    <n v="0"/>
    <n v="0"/>
    <n v="0"/>
  </r>
  <r>
    <x v="9"/>
    <x v="48"/>
    <x v="48"/>
    <x v="2"/>
    <s v="48"/>
    <s v="48959"/>
    <s v="Transf. ALESTE: proyecto infanto-juvenil"/>
    <n v="15000"/>
    <n v="0"/>
    <n v="15000"/>
    <n v="0"/>
    <n v="0"/>
    <n v="0"/>
    <n v="0"/>
  </r>
  <r>
    <x v="9"/>
    <x v="48"/>
    <x v="48"/>
    <x v="2"/>
    <s v="48"/>
    <s v="48960"/>
    <s v="Transf. CÁRITAS: proyecto infanto-juvenil"/>
    <n v="10000"/>
    <n v="0"/>
    <n v="10000"/>
    <n v="0"/>
    <n v="0"/>
    <n v="0"/>
    <n v="0"/>
  </r>
  <r>
    <x v="9"/>
    <x v="48"/>
    <x v="48"/>
    <x v="2"/>
    <s v="48"/>
    <s v="48962"/>
    <s v="Transf. A.V. Unión Esgueva"/>
    <n v="10000"/>
    <n v="0"/>
    <n v="10000"/>
    <n v="0"/>
    <n v="0"/>
    <n v="0"/>
    <n v="0"/>
  </r>
  <r>
    <x v="9"/>
    <x v="48"/>
    <x v="48"/>
    <x v="2"/>
    <s v="48"/>
    <s v="48999"/>
    <s v="Otras transf. a Familias e Instituciones sin fines de lucro."/>
    <n v="9730"/>
    <n v="0"/>
    <n v="9730"/>
    <n v="0"/>
    <n v="0"/>
    <n v="0"/>
    <n v="0"/>
  </r>
  <r>
    <x v="9"/>
    <x v="48"/>
    <x v="48"/>
    <x v="3"/>
    <s v="62"/>
    <s v="622"/>
    <s v="Edificios y otras construcciones."/>
    <n v="37325"/>
    <n v="0"/>
    <n v="37325"/>
    <n v="37323.96"/>
    <n v="37323.96"/>
    <n v="0"/>
    <n v="0"/>
  </r>
  <r>
    <x v="9"/>
    <x v="48"/>
    <x v="48"/>
    <x v="3"/>
    <s v="62"/>
    <s v="623"/>
    <s v="Maquinaria, instalaciones técnicas y utillaje."/>
    <n v="15000"/>
    <n v="0"/>
    <n v="15000"/>
    <n v="2089.9499999999998"/>
    <n v="2089.9499999999998"/>
    <n v="1051.6500000000001"/>
    <n v="1051.6500000000001"/>
  </r>
  <r>
    <x v="9"/>
    <x v="48"/>
    <x v="48"/>
    <x v="3"/>
    <s v="62"/>
    <s v="625"/>
    <s v="Mobiliario."/>
    <n v="10000"/>
    <n v="0"/>
    <n v="10000"/>
    <n v="3330"/>
    <n v="3330"/>
    <n v="0"/>
    <n v="0"/>
  </r>
  <r>
    <x v="9"/>
    <x v="48"/>
    <x v="48"/>
    <x v="3"/>
    <s v="62"/>
    <s v="626"/>
    <s v="Equipos para procesos de información."/>
    <n v="10000"/>
    <n v="0"/>
    <n v="10000"/>
    <n v="0"/>
    <n v="0"/>
    <n v="0"/>
    <n v="0"/>
  </r>
  <r>
    <x v="9"/>
    <x v="48"/>
    <x v="48"/>
    <x v="3"/>
    <s v="63"/>
    <s v="632"/>
    <s v="Edificios y otras construcciones."/>
    <n v="105000"/>
    <n v="0"/>
    <n v="105000"/>
    <n v="0"/>
    <n v="0"/>
    <n v="0"/>
    <n v="0"/>
  </r>
  <r>
    <x v="9"/>
    <x v="48"/>
    <x v="48"/>
    <x v="3"/>
    <s v="63"/>
    <s v="633"/>
    <s v="Maquinaria, instalaciones técnicas y utillaje."/>
    <n v="10000"/>
    <n v="0"/>
    <n v="10000"/>
    <n v="350"/>
    <n v="350"/>
    <n v="0"/>
    <n v="0"/>
  </r>
  <r>
    <x v="9"/>
    <x v="48"/>
    <x v="48"/>
    <x v="3"/>
    <s v="63"/>
    <s v="635"/>
    <s v="Mobiliario."/>
    <n v="3000"/>
    <n v="0"/>
    <n v="3000"/>
    <n v="0"/>
    <n v="0"/>
    <n v="0"/>
    <n v="0"/>
  </r>
  <r>
    <x v="9"/>
    <x v="49"/>
    <x v="49"/>
    <x v="0"/>
    <s v="12"/>
    <s v="12000"/>
    <s v="Sueldos del Grupo A1."/>
    <n v="32143"/>
    <n v="0"/>
    <n v="32143"/>
    <n v="19256"/>
    <n v="19256"/>
    <n v="4857.5600000000004"/>
    <n v="4857.5600000000004"/>
  </r>
  <r>
    <x v="9"/>
    <x v="49"/>
    <x v="49"/>
    <x v="0"/>
    <s v="12"/>
    <s v="12001"/>
    <s v="Sueldos del Grupo A2."/>
    <n v="226118"/>
    <n v="0"/>
    <n v="226118"/>
    <n v="170532.08"/>
    <n v="170532.08"/>
    <n v="29231.64"/>
    <n v="29231.64"/>
  </r>
  <r>
    <x v="9"/>
    <x v="49"/>
    <x v="49"/>
    <x v="0"/>
    <s v="12"/>
    <s v="12003"/>
    <s v="Sueldos del Grupo C1."/>
    <n v="10824"/>
    <n v="0"/>
    <n v="10824"/>
    <n v="9376"/>
    <n v="9376"/>
    <n v="1576.84"/>
    <n v="1576.84"/>
  </r>
  <r>
    <x v="9"/>
    <x v="49"/>
    <x v="49"/>
    <x v="0"/>
    <s v="12"/>
    <s v="12004"/>
    <s v="Sueldos del Grupo C2."/>
    <n v="9175"/>
    <n v="0"/>
    <n v="9175"/>
    <n v="7803"/>
    <n v="7803"/>
    <n v="1312.36"/>
    <n v="1312.36"/>
  </r>
  <r>
    <x v="9"/>
    <x v="49"/>
    <x v="49"/>
    <x v="0"/>
    <s v="12"/>
    <s v="12006"/>
    <s v="Trienios."/>
    <n v="69332"/>
    <n v="0"/>
    <n v="69332"/>
    <n v="49452"/>
    <n v="49452"/>
    <n v="9584.9"/>
    <n v="9584.9"/>
  </r>
  <r>
    <x v="9"/>
    <x v="49"/>
    <x v="49"/>
    <x v="0"/>
    <s v="12"/>
    <s v="12100"/>
    <s v="Complemento de destino."/>
    <n v="144928"/>
    <n v="0"/>
    <n v="144928"/>
    <n v="133072"/>
    <n v="133072"/>
    <n v="18700.14"/>
    <n v="18700.14"/>
  </r>
  <r>
    <x v="9"/>
    <x v="49"/>
    <x v="49"/>
    <x v="0"/>
    <s v="12"/>
    <s v="12101"/>
    <s v="Complemento específico."/>
    <n v="354222"/>
    <n v="0"/>
    <n v="354222"/>
    <n v="390300"/>
    <n v="390300"/>
    <n v="51353.1"/>
    <n v="51353.1"/>
  </r>
  <r>
    <x v="9"/>
    <x v="49"/>
    <x v="49"/>
    <x v="0"/>
    <s v="12"/>
    <s v="12103"/>
    <s v="Otros complementos."/>
    <n v="31237"/>
    <n v="0"/>
    <n v="31237"/>
    <n v="25461"/>
    <n v="25461"/>
    <n v="3805.5"/>
    <n v="3805.5"/>
  </r>
  <r>
    <x v="9"/>
    <x v="49"/>
    <x v="49"/>
    <x v="0"/>
    <s v="13"/>
    <s v="13000"/>
    <s v="Retribuciones básicas."/>
    <n v="316262"/>
    <n v="0"/>
    <n v="316262"/>
    <n v="254806"/>
    <n v="254806"/>
    <n v="42566.239999999998"/>
    <n v="42566.239999999998"/>
  </r>
  <r>
    <x v="9"/>
    <x v="49"/>
    <x v="49"/>
    <x v="0"/>
    <s v="13"/>
    <s v="13002"/>
    <s v="Otras remuneraciones."/>
    <n v="265430"/>
    <n v="0"/>
    <n v="265430"/>
    <n v="223158"/>
    <n v="223158"/>
    <n v="32506.79"/>
    <n v="32506.79"/>
  </r>
  <r>
    <x v="9"/>
    <x v="49"/>
    <x v="49"/>
    <x v="0"/>
    <s v="13"/>
    <s v="131"/>
    <s v="Laboral temporal."/>
    <n v="30000"/>
    <n v="0"/>
    <n v="30000"/>
    <n v="0"/>
    <n v="0"/>
    <n v="0"/>
    <n v="0"/>
  </r>
  <r>
    <x v="9"/>
    <x v="49"/>
    <x v="49"/>
    <x v="0"/>
    <s v="14"/>
    <s v="143"/>
    <s v="Otro personal."/>
    <n v="37500"/>
    <n v="0"/>
    <n v="37500"/>
    <n v="37285"/>
    <n v="37285"/>
    <n v="10748.88"/>
    <n v="10748.88"/>
  </r>
  <r>
    <x v="9"/>
    <x v="49"/>
    <x v="49"/>
    <x v="1"/>
    <s v="20"/>
    <s v="202"/>
    <s v="Arrendamientos de edificios y otras construcciones."/>
    <n v="174000"/>
    <n v="0"/>
    <n v="174000"/>
    <n v="71389.56"/>
    <n v="71389.56"/>
    <n v="26115.63"/>
    <n v="26115.63"/>
  </r>
  <r>
    <x v="9"/>
    <x v="49"/>
    <x v="49"/>
    <x v="1"/>
    <s v="21"/>
    <s v="212"/>
    <s v="Reparación de edificios y otras construcciones."/>
    <n v="70000"/>
    <n v="0"/>
    <n v="70000"/>
    <n v="50909.1"/>
    <n v="1335.55"/>
    <n v="426.45"/>
    <n v="426.45"/>
  </r>
  <r>
    <x v="9"/>
    <x v="49"/>
    <x v="49"/>
    <x v="1"/>
    <s v="21"/>
    <s v="213"/>
    <s v="Reparación de maquinaria, instalaciones técnicas y utillaje."/>
    <n v="59435"/>
    <n v="0"/>
    <n v="59435"/>
    <n v="34964.67"/>
    <n v="34964.67"/>
    <n v="5413.85"/>
    <n v="5413.85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8533.2000000000007"/>
    <n v="6931.6"/>
    <n v="1066.4000000000001"/>
    <n v="1066.4000000000001"/>
  </r>
  <r>
    <x v="9"/>
    <x v="49"/>
    <x v="49"/>
    <x v="1"/>
    <s v="22"/>
    <s v="22001"/>
    <s v="Prensa, revistas, libros y otras publicaciones."/>
    <n v="15000"/>
    <n v="0"/>
    <n v="15000"/>
    <n v="0"/>
    <n v="0"/>
    <n v="0"/>
    <n v="0"/>
  </r>
  <r>
    <x v="9"/>
    <x v="49"/>
    <x v="49"/>
    <x v="1"/>
    <s v="22"/>
    <s v="22100"/>
    <s v="Energía eléctrica."/>
    <n v="155000"/>
    <n v="0"/>
    <n v="155000"/>
    <n v="155000"/>
    <n v="155000"/>
    <n v="12242.48"/>
    <n v="11642.97"/>
  </r>
  <r>
    <x v="9"/>
    <x v="49"/>
    <x v="49"/>
    <x v="1"/>
    <s v="22"/>
    <s v="22102"/>
    <s v="Gas."/>
    <n v="105000"/>
    <n v="0"/>
    <n v="105000"/>
    <n v="71250"/>
    <n v="71250"/>
    <n v="16530.2"/>
    <n v="16530.2"/>
  </r>
  <r>
    <x v="9"/>
    <x v="49"/>
    <x v="49"/>
    <x v="1"/>
    <s v="22"/>
    <s v="22104"/>
    <s v="Vestuario."/>
    <n v="12000"/>
    <n v="0"/>
    <n v="12000"/>
    <n v="8214.69"/>
    <n v="8214.69"/>
    <n v="1075.69"/>
    <n v="1075.69"/>
  </r>
  <r>
    <x v="9"/>
    <x v="49"/>
    <x v="49"/>
    <x v="1"/>
    <s v="22"/>
    <s v="22199"/>
    <s v="Otros suministros."/>
    <n v="37000"/>
    <n v="0"/>
    <n v="37000"/>
    <n v="361.16"/>
    <n v="361.16"/>
    <n v="245"/>
    <n v="245"/>
  </r>
  <r>
    <x v="9"/>
    <x v="49"/>
    <x v="49"/>
    <x v="1"/>
    <s v="22"/>
    <s v="22200"/>
    <s v="Servicios de Telecomunicaciones."/>
    <n v="40850"/>
    <n v="0"/>
    <n v="40850"/>
    <n v="15647.61"/>
    <n v="15647.61"/>
    <n v="0"/>
    <n v="0"/>
  </r>
  <r>
    <x v="9"/>
    <x v="49"/>
    <x v="49"/>
    <x v="1"/>
    <s v="22"/>
    <s v="223"/>
    <s v="Transportes."/>
    <n v="3000"/>
    <n v="0"/>
    <n v="3000"/>
    <n v="1119.25"/>
    <n v="1119.25"/>
    <n v="1119.25"/>
    <n v="1119.25"/>
  </r>
  <r>
    <x v="9"/>
    <x v="49"/>
    <x v="49"/>
    <x v="1"/>
    <s v="22"/>
    <s v="22602"/>
    <s v="Publicidad y propaganda."/>
    <n v="3100"/>
    <n v="0"/>
    <n v="3100"/>
    <n v="0"/>
    <n v="0"/>
    <n v="0"/>
    <n v="0"/>
  </r>
  <r>
    <x v="9"/>
    <x v="49"/>
    <x v="49"/>
    <x v="1"/>
    <s v="22"/>
    <s v="22606"/>
    <s v="Reuniones, conferencias y cursos."/>
    <n v="33000"/>
    <n v="0"/>
    <n v="33000"/>
    <n v="0"/>
    <n v="0"/>
    <n v="0"/>
    <n v="0"/>
  </r>
  <r>
    <x v="9"/>
    <x v="49"/>
    <x v="49"/>
    <x v="1"/>
    <s v="22"/>
    <s v="22612"/>
    <s v="Plan Solidaridad"/>
    <n v="29000"/>
    <n v="0"/>
    <n v="29000"/>
    <n v="0"/>
    <n v="0"/>
    <n v="0"/>
    <n v="0"/>
  </r>
  <r>
    <x v="9"/>
    <x v="49"/>
    <x v="49"/>
    <x v="1"/>
    <s v="22"/>
    <s v="22615"/>
    <s v="Plan Municipal Drogas"/>
    <n v="10000"/>
    <n v="0"/>
    <n v="10000"/>
    <n v="1034.55"/>
    <n v="1034.55"/>
    <n v="1034.55"/>
    <n v="1034.55"/>
  </r>
  <r>
    <x v="9"/>
    <x v="49"/>
    <x v="49"/>
    <x v="1"/>
    <s v="22"/>
    <s v="22617"/>
    <s v="Plan de Accesibilidad"/>
    <n v="15000"/>
    <n v="0"/>
    <n v="15000"/>
    <n v="338.8"/>
    <n v="338.8"/>
    <n v="338.8"/>
    <n v="338.8"/>
  </r>
  <r>
    <x v="9"/>
    <x v="49"/>
    <x v="49"/>
    <x v="1"/>
    <s v="22"/>
    <s v="22618"/>
    <s v="Plan Municipal de Ciudad Amigable con los Mayores"/>
    <n v="5000"/>
    <n v="0"/>
    <n v="5000"/>
    <n v="0"/>
    <n v="0"/>
    <n v="0"/>
    <n v="0"/>
  </r>
  <r>
    <x v="9"/>
    <x v="49"/>
    <x v="49"/>
    <x v="1"/>
    <s v="22"/>
    <s v="22699"/>
    <s v="Otros gastos diversos"/>
    <n v="21290"/>
    <n v="0"/>
    <n v="21290"/>
    <n v="2376.5"/>
    <n v="2376.5"/>
    <n v="311"/>
    <n v="311"/>
  </r>
  <r>
    <x v="9"/>
    <x v="49"/>
    <x v="49"/>
    <x v="1"/>
    <s v="22"/>
    <s v="22700"/>
    <s v="Limpieza y aseo."/>
    <n v="371000"/>
    <n v="0"/>
    <n v="371000"/>
    <n v="360987.46"/>
    <n v="360987.46"/>
    <n v="0"/>
    <n v="0"/>
  </r>
  <r>
    <x v="9"/>
    <x v="49"/>
    <x v="49"/>
    <x v="1"/>
    <s v="22"/>
    <s v="22706"/>
    <s v="Estudios y trabajos técnicos."/>
    <n v="27000"/>
    <n v="0"/>
    <n v="27000"/>
    <n v="0"/>
    <n v="0"/>
    <n v="0"/>
    <n v="0"/>
  </r>
  <r>
    <x v="9"/>
    <x v="49"/>
    <x v="49"/>
    <x v="1"/>
    <s v="22"/>
    <s v="22799"/>
    <s v="Otros trabajos realizados por otras empresas y profes."/>
    <n v="2147550"/>
    <n v="0"/>
    <n v="2147550"/>
    <n v="2035081.98"/>
    <n v="2022601.98"/>
    <n v="51328.52"/>
    <n v="51328.52"/>
  </r>
  <r>
    <x v="9"/>
    <x v="49"/>
    <x v="49"/>
    <x v="1"/>
    <s v="23"/>
    <s v="23020"/>
    <s v="Dietas del personal no directivo"/>
    <n v="300"/>
    <n v="0"/>
    <n v="300"/>
    <n v="0"/>
    <n v="0"/>
    <n v="0"/>
    <n v="0"/>
  </r>
  <r>
    <x v="9"/>
    <x v="49"/>
    <x v="49"/>
    <x v="1"/>
    <s v="23"/>
    <s v="23120"/>
    <s v="Locomoción del personal no directivo."/>
    <n v="300"/>
    <n v="0"/>
    <n v="300"/>
    <n v="0"/>
    <n v="0"/>
    <n v="0"/>
    <n v="0"/>
  </r>
  <r>
    <x v="9"/>
    <x v="49"/>
    <x v="49"/>
    <x v="2"/>
    <s v="48"/>
    <s v="48000"/>
    <s v="Subvenciones a asociaciones y atenciones benéficas"/>
    <n v="64300"/>
    <n v="0"/>
    <n v="64300"/>
    <n v="64300"/>
    <n v="0"/>
    <n v="0"/>
    <n v="0"/>
  </r>
  <r>
    <x v="9"/>
    <x v="49"/>
    <x v="49"/>
    <x v="2"/>
    <s v="48"/>
    <s v="48001"/>
    <s v="Atenc. beneficas ayuda a familias"/>
    <n v="92000"/>
    <n v="0"/>
    <n v="92000"/>
    <n v="50000"/>
    <n v="0"/>
    <n v="0"/>
    <n v="0"/>
  </r>
  <r>
    <x v="9"/>
    <x v="49"/>
    <x v="49"/>
    <x v="2"/>
    <s v="48"/>
    <s v="489"/>
    <s v="Otras transf. a Familias e Instituciones sin fines de lucro."/>
    <n v="0"/>
    <n v="0"/>
    <n v="0"/>
    <n v="0"/>
    <n v="0"/>
    <n v="0"/>
    <n v="0"/>
  </r>
  <r>
    <x v="9"/>
    <x v="49"/>
    <x v="49"/>
    <x v="2"/>
    <s v="48"/>
    <s v="48963"/>
    <s v="Transf. A CyL de Ayuda al Drogadicto (ACLAD)"/>
    <n v="10000"/>
    <n v="0"/>
    <n v="10000"/>
    <n v="10000"/>
    <n v="10000"/>
    <n v="0"/>
    <n v="0"/>
  </r>
  <r>
    <x v="9"/>
    <x v="49"/>
    <x v="49"/>
    <x v="2"/>
    <s v="48"/>
    <s v="48964"/>
    <s v="Transf. Fundación Aldaba: Proyecto Hombre"/>
    <n v="19000"/>
    <n v="0"/>
    <n v="19000"/>
    <n v="19000"/>
    <n v="19000"/>
    <n v="0"/>
    <n v="0"/>
  </r>
  <r>
    <x v="9"/>
    <x v="49"/>
    <x v="49"/>
    <x v="2"/>
    <s v="48"/>
    <s v="48965"/>
    <s v="Transf. As. Alcohólicos Rehabilitados Va (ARVA)"/>
    <n v="6000"/>
    <n v="0"/>
    <n v="6000"/>
    <n v="6000"/>
    <n v="6000"/>
    <n v="0"/>
    <n v="0"/>
  </r>
  <r>
    <x v="9"/>
    <x v="49"/>
    <x v="49"/>
    <x v="2"/>
    <s v="48"/>
    <s v="48966"/>
    <s v="Transf. As. Va. Alcohólicos Rehabilitados (AVAR)"/>
    <n v="2500"/>
    <n v="0"/>
    <n v="2500"/>
    <n v="2500"/>
    <n v="2500"/>
    <n v="0"/>
    <n v="0"/>
  </r>
  <r>
    <x v="9"/>
    <x v="49"/>
    <x v="49"/>
    <x v="2"/>
    <s v="48"/>
    <s v="48967"/>
    <s v="Transf. Fundación Personas Valladolid"/>
    <n v="33660"/>
    <n v="0"/>
    <n v="33660"/>
    <n v="33660"/>
    <n v="33660"/>
    <n v="0"/>
    <n v="0"/>
  </r>
  <r>
    <x v="9"/>
    <x v="49"/>
    <x v="49"/>
    <x v="2"/>
    <s v="48"/>
    <s v="48968"/>
    <s v="Transf. Federación de asociaciones de personas sordas CyL"/>
    <n v="13500"/>
    <n v="0"/>
    <n v="13500"/>
    <n v="13500"/>
    <n v="13500"/>
    <n v="0"/>
    <n v="0"/>
  </r>
  <r>
    <x v="9"/>
    <x v="49"/>
    <x v="49"/>
    <x v="2"/>
    <s v="48"/>
    <s v="48969"/>
    <s v="Transf. Asociación El Puente"/>
    <n v="8100"/>
    <n v="0"/>
    <n v="8100"/>
    <n v="8100"/>
    <n v="8100"/>
    <n v="0"/>
    <n v="0"/>
  </r>
  <r>
    <x v="9"/>
    <x v="49"/>
    <x v="49"/>
    <x v="2"/>
    <s v="48"/>
    <s v="48970"/>
    <s v="Transf. Asociación Intern. Teléfono de la Esperanza"/>
    <n v="3500"/>
    <n v="0"/>
    <n v="3500"/>
    <n v="0"/>
    <n v="0"/>
    <n v="0"/>
    <n v="0"/>
  </r>
  <r>
    <x v="9"/>
    <x v="49"/>
    <x v="49"/>
    <x v="2"/>
    <s v="48"/>
    <s v="48971"/>
    <s v="Transf. Fundación Cauce"/>
    <n v="2700"/>
    <n v="0"/>
    <n v="2700"/>
    <n v="2700"/>
    <n v="2700"/>
    <n v="0"/>
    <n v="0"/>
  </r>
  <r>
    <x v="9"/>
    <x v="49"/>
    <x v="49"/>
    <x v="2"/>
    <s v="48"/>
    <s v="48972"/>
    <s v="Transf. Coordinadora O.N.G.D. Castilla y León"/>
    <n v="7000"/>
    <n v="0"/>
    <n v="7000"/>
    <n v="7000"/>
    <n v="7000"/>
    <n v="0"/>
    <n v="0"/>
  </r>
  <r>
    <x v="9"/>
    <x v="49"/>
    <x v="49"/>
    <x v="2"/>
    <s v="48"/>
    <s v="48973"/>
    <s v="Transf. Federación de AA.VV. Antonio Machado"/>
    <n v="5000"/>
    <n v="0"/>
    <n v="5000"/>
    <n v="5000"/>
    <n v="5000"/>
    <n v="0"/>
    <n v="0"/>
  </r>
  <r>
    <x v="9"/>
    <x v="49"/>
    <x v="49"/>
    <x v="2"/>
    <s v="48"/>
    <s v="48974"/>
    <s v="Transf. Asociación familiares de enfermos de Alzheimer"/>
    <n v="5850"/>
    <n v="0"/>
    <n v="5850"/>
    <n v="0"/>
    <n v="0"/>
    <n v="0"/>
    <n v="0"/>
  </r>
  <r>
    <x v="9"/>
    <x v="49"/>
    <x v="49"/>
    <x v="2"/>
    <s v="48"/>
    <s v="48975"/>
    <s v="Transf. Asocición de voluntarios mayores de CyL"/>
    <n v="4000"/>
    <n v="0"/>
    <n v="4000"/>
    <n v="0"/>
    <n v="0"/>
    <n v="0"/>
    <n v="0"/>
  </r>
  <r>
    <x v="9"/>
    <x v="49"/>
    <x v="49"/>
    <x v="2"/>
    <s v="48"/>
    <s v="48976"/>
    <s v="Transf. UVA: alojamientos compartidos"/>
    <n v="1500"/>
    <n v="0"/>
    <n v="1500"/>
    <n v="0"/>
    <n v="0"/>
    <n v="0"/>
    <n v="0"/>
  </r>
  <r>
    <x v="9"/>
    <x v="49"/>
    <x v="49"/>
    <x v="2"/>
    <s v="48"/>
    <s v="48977"/>
    <s v="Transf. INEA: huertos ecológicos, envejecimiento activo"/>
    <n v="60000"/>
    <n v="0"/>
    <n v="60000"/>
    <n v="52000"/>
    <n v="52000"/>
    <n v="0"/>
    <n v="0"/>
  </r>
  <r>
    <x v="9"/>
    <x v="49"/>
    <x v="49"/>
    <x v="2"/>
    <s v="48"/>
    <s v="48978"/>
    <s v="Transf. A.C. Amigos Pueblo Saharaui CyL: vacaciones en paz"/>
    <n v="3000"/>
    <n v="0"/>
    <n v="3000"/>
    <n v="0"/>
    <n v="0"/>
    <n v="0"/>
    <n v="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"/>
    <s v="Al exterior."/>
    <n v="0"/>
    <n v="0"/>
    <n v="0"/>
    <n v="0"/>
    <n v="0"/>
    <n v="0"/>
    <n v="0"/>
  </r>
  <r>
    <x v="9"/>
    <x v="49"/>
    <x v="49"/>
    <x v="2"/>
    <s v="49"/>
    <s v="49001"/>
    <s v="Transf. Instituto Coop. Internacional y Desarrollo Mpal"/>
    <n v="5000"/>
    <n v="0"/>
    <n v="5000"/>
    <n v="0"/>
    <n v="0"/>
    <n v="0"/>
    <n v="0"/>
  </r>
  <r>
    <x v="9"/>
    <x v="49"/>
    <x v="49"/>
    <x v="2"/>
    <s v="49"/>
    <s v="49002"/>
    <s v="Transf. Fundación MUSOL"/>
    <n v="5000"/>
    <n v="0"/>
    <n v="5000"/>
    <n v="0"/>
    <n v="0"/>
    <n v="0"/>
    <n v="0"/>
  </r>
  <r>
    <x v="9"/>
    <x v="49"/>
    <x v="49"/>
    <x v="2"/>
    <s v="49"/>
    <s v="49099"/>
    <s v="Al exterior."/>
    <n v="620155"/>
    <n v="0"/>
    <n v="620155"/>
    <n v="566875"/>
    <n v="0"/>
    <n v="0"/>
    <n v="0"/>
  </r>
  <r>
    <x v="9"/>
    <x v="49"/>
    <x v="49"/>
    <x v="3"/>
    <s v="62"/>
    <s v="622"/>
    <s v="Edificios y otras construcciones."/>
    <n v="2095101"/>
    <n v="0"/>
    <n v="2095101"/>
    <n v="2095100.81"/>
    <n v="2095100.81"/>
    <n v="42101.81"/>
    <n v="42101.81"/>
  </r>
  <r>
    <x v="9"/>
    <x v="49"/>
    <x v="49"/>
    <x v="3"/>
    <s v="62"/>
    <s v="626"/>
    <s v="Equipos para procesos de información."/>
    <n v="39000"/>
    <n v="0"/>
    <n v="39000"/>
    <n v="0"/>
    <n v="0"/>
    <n v="0"/>
    <n v="0"/>
  </r>
  <r>
    <x v="9"/>
    <x v="49"/>
    <x v="49"/>
    <x v="3"/>
    <s v="63"/>
    <s v="632"/>
    <s v="Edificios y otras construcciones."/>
    <n v="60000"/>
    <n v="0"/>
    <n v="60000"/>
    <n v="10763"/>
    <n v="10763"/>
    <n v="10763"/>
    <n v="10763"/>
  </r>
  <r>
    <x v="9"/>
    <x v="49"/>
    <x v="49"/>
    <x v="3"/>
    <s v="63"/>
    <s v="633"/>
    <s v="Maquinaria, instalaciones técnicas y utillaje."/>
    <n v="6000"/>
    <n v="0"/>
    <n v="6000"/>
    <n v="0"/>
    <n v="0"/>
    <n v="0"/>
    <n v="0"/>
  </r>
  <r>
    <x v="9"/>
    <x v="49"/>
    <x v="49"/>
    <x v="3"/>
    <s v="63"/>
    <s v="635"/>
    <s v="Mobiliario."/>
    <n v="6000"/>
    <n v="0"/>
    <n v="6000"/>
    <n v="0"/>
    <n v="0"/>
    <n v="0"/>
    <n v="0"/>
  </r>
  <r>
    <x v="9"/>
    <x v="50"/>
    <x v="50"/>
    <x v="0"/>
    <s v="12"/>
    <s v="12000"/>
    <s v="Sueldos del Grupo A1."/>
    <n v="48214"/>
    <n v="0"/>
    <n v="48214"/>
    <n v="28885"/>
    <n v="28885"/>
    <n v="7286.34"/>
    <n v="7286.34"/>
  </r>
  <r>
    <x v="9"/>
    <x v="50"/>
    <x v="50"/>
    <x v="0"/>
    <s v="12"/>
    <s v="12001"/>
    <s v="Sueldos del Grupo A2."/>
    <n v="14132"/>
    <n v="0"/>
    <n v="14132"/>
    <n v="8325"/>
    <n v="8325"/>
    <n v="2100.12"/>
    <n v="2100.12"/>
  </r>
  <r>
    <x v="9"/>
    <x v="50"/>
    <x v="50"/>
    <x v="0"/>
    <s v="12"/>
    <s v="12003"/>
    <s v="Sueldos del Grupo C1."/>
    <n v="43296"/>
    <n v="0"/>
    <n v="43296"/>
    <n v="18753"/>
    <n v="18753"/>
    <n v="4730.5200000000004"/>
    <n v="4730.5200000000004"/>
  </r>
  <r>
    <x v="9"/>
    <x v="50"/>
    <x v="50"/>
    <x v="0"/>
    <s v="12"/>
    <s v="12004"/>
    <s v="Sueldos del Grupo C2."/>
    <n v="9175"/>
    <n v="0"/>
    <n v="9175"/>
    <n v="5000"/>
    <n v="5000"/>
    <n v="1312.36"/>
    <n v="1312.36"/>
  </r>
  <r>
    <x v="9"/>
    <x v="50"/>
    <x v="50"/>
    <x v="0"/>
    <s v="12"/>
    <s v="12006"/>
    <s v="Trienios."/>
    <n v="32115"/>
    <n v="0"/>
    <n v="32115"/>
    <n v="16745"/>
    <n v="16745"/>
    <n v="4262.5"/>
    <n v="4262.5"/>
  </r>
  <r>
    <x v="9"/>
    <x v="50"/>
    <x v="50"/>
    <x v="0"/>
    <s v="12"/>
    <s v="12100"/>
    <s v="Complemento de destino."/>
    <n v="76394"/>
    <n v="0"/>
    <n v="76394"/>
    <n v="39446"/>
    <n v="39446"/>
    <n v="9950.42"/>
    <n v="9950.42"/>
  </r>
  <r>
    <x v="9"/>
    <x v="50"/>
    <x v="50"/>
    <x v="0"/>
    <s v="12"/>
    <s v="12101"/>
    <s v="Complemento específico."/>
    <n v="183997"/>
    <n v="0"/>
    <n v="183997"/>
    <n v="96647"/>
    <n v="96647"/>
    <n v="24379.42"/>
    <n v="24379.42"/>
  </r>
  <r>
    <x v="9"/>
    <x v="50"/>
    <x v="50"/>
    <x v="0"/>
    <s v="12"/>
    <s v="12103"/>
    <s v="Otros complementos."/>
    <n v="15767"/>
    <n v="0"/>
    <n v="15767"/>
    <n v="7179"/>
    <n v="7179"/>
    <n v="1824.97"/>
    <n v="1824.97"/>
  </r>
  <r>
    <x v="9"/>
    <x v="50"/>
    <x v="50"/>
    <x v="0"/>
    <s v="13"/>
    <s v="131"/>
    <s v="Laboral temporal."/>
    <n v="10000"/>
    <n v="0"/>
    <n v="10000"/>
    <n v="0"/>
    <n v="0"/>
    <n v="0"/>
    <n v="0"/>
  </r>
  <r>
    <x v="9"/>
    <x v="50"/>
    <x v="50"/>
    <x v="0"/>
    <s v="14"/>
    <s v="143"/>
    <s v="Otro personal."/>
    <n v="23600"/>
    <n v="0"/>
    <n v="23600"/>
    <n v="23963"/>
    <n v="23963"/>
    <n v="6044.8"/>
    <n v="6044.8"/>
  </r>
  <r>
    <x v="9"/>
    <x v="50"/>
    <x v="50"/>
    <x v="1"/>
    <s v="21"/>
    <s v="213"/>
    <s v="Reparación de maquinaria, instalaciones técnicas y utillaje."/>
    <n v="5000"/>
    <n v="0"/>
    <n v="5000"/>
    <n v="3355.24"/>
    <n v="3355.24"/>
    <n v="455.24"/>
    <n v="455.24"/>
  </r>
  <r>
    <x v="9"/>
    <x v="50"/>
    <x v="50"/>
    <x v="1"/>
    <s v="22"/>
    <s v="22699"/>
    <s v="Otros gastos diversos"/>
    <n v="2000"/>
    <n v="0"/>
    <n v="2000"/>
    <n v="0"/>
    <n v="0"/>
    <n v="0"/>
    <n v="0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4"/>
    <s v="143"/>
    <s v="Otro personal."/>
    <n v="85600"/>
    <n v="0"/>
    <n v="85600"/>
    <n v="54959"/>
    <n v="54959"/>
    <n v="11888.94"/>
    <n v="11888.94"/>
  </r>
  <r>
    <x v="9"/>
    <x v="51"/>
    <x v="51"/>
    <x v="1"/>
    <s v="21"/>
    <s v="213"/>
    <s v="Reparación de maquinaria, instalaciones técnicas y utillaje."/>
    <n v="2000"/>
    <n v="0"/>
    <n v="2000"/>
    <n v="875"/>
    <n v="875"/>
    <n v="0"/>
    <n v="0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27000"/>
    <n v="0"/>
    <n v="27000"/>
    <n v="0"/>
    <n v="0"/>
    <n v="0"/>
    <n v="0"/>
  </r>
  <r>
    <x v="9"/>
    <x v="51"/>
    <x v="51"/>
    <x v="1"/>
    <s v="22"/>
    <s v="22699"/>
    <s v="Otros gastos diversos"/>
    <n v="1500"/>
    <n v="0"/>
    <n v="1500"/>
    <n v="0"/>
    <n v="0"/>
    <n v="0"/>
    <n v="0"/>
  </r>
  <r>
    <x v="9"/>
    <x v="51"/>
    <x v="51"/>
    <x v="1"/>
    <s v="22"/>
    <s v="22799"/>
    <s v="Otros trabajos realizados por otras empresas y profes."/>
    <n v="209210"/>
    <n v="0"/>
    <n v="209210"/>
    <n v="162781.5"/>
    <n v="161483.5"/>
    <n v="0"/>
    <n v="0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9250"/>
    <n v="0"/>
    <n v="19250"/>
    <n v="12000"/>
    <n v="0"/>
    <n v="0"/>
    <n v="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0"/>
    <n v="0"/>
    <n v="0"/>
    <n v="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2"/>
    <x v="52"/>
    <x v="0"/>
    <s v="12"/>
    <s v="12001"/>
    <s v="Sueldos del Grupo A2."/>
    <n v="28265"/>
    <n v="0"/>
    <n v="28265"/>
    <n v="8325"/>
    <n v="8325"/>
    <n v="1383.5"/>
    <n v="1383.5"/>
  </r>
  <r>
    <x v="9"/>
    <x v="52"/>
    <x v="52"/>
    <x v="0"/>
    <s v="12"/>
    <s v="12003"/>
    <s v="Sueldos del Grupo C1."/>
    <n v="10824"/>
    <n v="0"/>
    <n v="10824"/>
    <n v="6251"/>
    <n v="6251"/>
    <n v="1576.84"/>
    <n v="1576.84"/>
  </r>
  <r>
    <x v="9"/>
    <x v="52"/>
    <x v="52"/>
    <x v="0"/>
    <s v="12"/>
    <s v="12006"/>
    <s v="Trienios."/>
    <n v="4473"/>
    <n v="0"/>
    <n v="4473"/>
    <n v="2589"/>
    <n v="2589"/>
    <n v="627.23"/>
    <n v="627.23"/>
  </r>
  <r>
    <x v="9"/>
    <x v="52"/>
    <x v="52"/>
    <x v="0"/>
    <s v="12"/>
    <s v="12100"/>
    <s v="Complemento de destino."/>
    <n v="22418"/>
    <n v="0"/>
    <n v="22418"/>
    <n v="7635"/>
    <n v="7635"/>
    <n v="1642.38"/>
    <n v="1642.38"/>
  </r>
  <r>
    <x v="9"/>
    <x v="52"/>
    <x v="52"/>
    <x v="0"/>
    <s v="12"/>
    <s v="12101"/>
    <s v="Complemento específico."/>
    <n v="54796"/>
    <n v="0"/>
    <n v="54796"/>
    <n v="16799"/>
    <n v="16799"/>
    <n v="4927.3999999999996"/>
    <n v="4927.3999999999996"/>
  </r>
  <r>
    <x v="9"/>
    <x v="52"/>
    <x v="52"/>
    <x v="0"/>
    <s v="12"/>
    <s v="12103"/>
    <s v="Otros complementos."/>
    <n v="2080"/>
    <n v="0"/>
    <n v="2080"/>
    <n v="1121"/>
    <n v="1121"/>
    <n v="269.60000000000002"/>
    <n v="269.60000000000002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386840"/>
    <n v="0"/>
    <n v="386840"/>
    <n v="343222"/>
    <n v="343222"/>
    <n v="41025.4"/>
    <n v="41025.4"/>
  </r>
  <r>
    <x v="9"/>
    <x v="52"/>
    <x v="52"/>
    <x v="1"/>
    <s v="20"/>
    <s v="203"/>
    <s v="Arrendamientos de maquinaria, instalaciones y utillaje."/>
    <n v="6000"/>
    <n v="0"/>
    <n v="60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3000"/>
    <n v="430.58"/>
    <n v="430.58"/>
    <n v="430.58"/>
  </r>
  <r>
    <x v="9"/>
    <x v="52"/>
    <x v="52"/>
    <x v="1"/>
    <s v="21"/>
    <s v="213"/>
    <s v="Reparación de maquinaria, instalaciones técnicas y utillaje."/>
    <n v="12100"/>
    <n v="0"/>
    <n v="12100"/>
    <n v="6209.29"/>
    <n v="6209.29"/>
    <n v="557.13"/>
    <n v="557.13"/>
  </r>
  <r>
    <x v="9"/>
    <x v="52"/>
    <x v="52"/>
    <x v="1"/>
    <s v="21"/>
    <s v="214"/>
    <s v="Reparación de elementos de transporte."/>
    <n v="2000"/>
    <n v="0"/>
    <n v="2000"/>
    <n v="0"/>
    <n v="0"/>
    <n v="0"/>
    <n v="0"/>
  </r>
  <r>
    <x v="9"/>
    <x v="52"/>
    <x v="52"/>
    <x v="1"/>
    <s v="22"/>
    <s v="22000"/>
    <s v="Ordinario no inventariable."/>
    <n v="200"/>
    <n v="0"/>
    <n v="200"/>
    <n v="0"/>
    <n v="0"/>
    <n v="0"/>
    <n v="0"/>
  </r>
  <r>
    <x v="9"/>
    <x v="52"/>
    <x v="52"/>
    <x v="1"/>
    <s v="22"/>
    <s v="22001"/>
    <s v="Prensa, revistas, libros y otras publicaciones."/>
    <n v="3050"/>
    <n v="0"/>
    <n v="3050"/>
    <n v="0"/>
    <n v="0"/>
    <n v="0"/>
    <n v="0"/>
  </r>
  <r>
    <x v="9"/>
    <x v="52"/>
    <x v="52"/>
    <x v="1"/>
    <s v="22"/>
    <s v="22100"/>
    <s v="Energía eléctrica."/>
    <n v="13500"/>
    <n v="0"/>
    <n v="13500"/>
    <n v="13500"/>
    <n v="13500"/>
    <n v="1687.08"/>
    <n v="1654.12"/>
  </r>
  <r>
    <x v="9"/>
    <x v="52"/>
    <x v="52"/>
    <x v="1"/>
    <s v="22"/>
    <s v="22102"/>
    <s v="Gas."/>
    <n v="13500"/>
    <n v="0"/>
    <n v="13500"/>
    <n v="10000"/>
    <n v="10000"/>
    <n v="1548.8"/>
    <n v="1548.8"/>
  </r>
  <r>
    <x v="9"/>
    <x v="52"/>
    <x v="52"/>
    <x v="1"/>
    <s v="22"/>
    <s v="22103"/>
    <s v="Combustibles y carburantes."/>
    <n v="4550"/>
    <n v="0"/>
    <n v="4550"/>
    <n v="4550"/>
    <n v="4550"/>
    <n v="74.540000000000006"/>
    <n v="74.540000000000006"/>
  </r>
  <r>
    <x v="9"/>
    <x v="52"/>
    <x v="52"/>
    <x v="1"/>
    <s v="22"/>
    <s v="22104"/>
    <s v="Vestuario."/>
    <n v="6150"/>
    <n v="0"/>
    <n v="6150"/>
    <n v="2746.4"/>
    <n v="2746.4"/>
    <n v="0"/>
    <n v="0"/>
  </r>
  <r>
    <x v="9"/>
    <x v="52"/>
    <x v="52"/>
    <x v="1"/>
    <s v="22"/>
    <s v="22106"/>
    <s v="Productos farmacéuticos y material sanitario."/>
    <n v="700"/>
    <n v="0"/>
    <n v="700"/>
    <n v="0"/>
    <n v="0"/>
    <n v="0"/>
    <n v="0"/>
  </r>
  <r>
    <x v="9"/>
    <x v="52"/>
    <x v="52"/>
    <x v="1"/>
    <s v="22"/>
    <s v="22110"/>
    <s v="Productos de limpieza y aseo."/>
    <n v="3672"/>
    <n v="0"/>
    <n v="3672"/>
    <n v="0"/>
    <n v="0"/>
    <n v="0"/>
    <n v="0"/>
  </r>
  <r>
    <x v="9"/>
    <x v="52"/>
    <x v="52"/>
    <x v="1"/>
    <s v="22"/>
    <s v="22199"/>
    <s v="Otros suministros."/>
    <n v="16500"/>
    <n v="0"/>
    <n v="16500"/>
    <n v="19520.03"/>
    <n v="8531.06"/>
    <n v="1410.54"/>
    <n v="1410.54"/>
  </r>
  <r>
    <x v="9"/>
    <x v="52"/>
    <x v="52"/>
    <x v="1"/>
    <s v="22"/>
    <s v="22200"/>
    <s v="Servicios de Telecomunicaciones."/>
    <n v="2500"/>
    <n v="0"/>
    <n v="2500"/>
    <n v="2467.42"/>
    <n v="2467.42"/>
    <n v="205.62"/>
    <n v="0"/>
  </r>
  <r>
    <x v="9"/>
    <x v="52"/>
    <x v="52"/>
    <x v="1"/>
    <s v="22"/>
    <s v="223"/>
    <s v="Transportes."/>
    <n v="0"/>
    <n v="0"/>
    <n v="0"/>
    <n v="1000"/>
    <n v="1000"/>
    <n v="173.03"/>
    <n v="173.03"/>
  </r>
  <r>
    <x v="9"/>
    <x v="52"/>
    <x v="52"/>
    <x v="1"/>
    <s v="22"/>
    <s v="224"/>
    <s v="Primas de seguros."/>
    <n v="0"/>
    <n v="0"/>
    <n v="0"/>
    <n v="16.38"/>
    <n v="16.38"/>
    <n v="16.38"/>
    <n v="16.38"/>
  </r>
  <r>
    <x v="9"/>
    <x v="52"/>
    <x v="52"/>
    <x v="1"/>
    <s v="22"/>
    <s v="22602"/>
    <s v="Publicidad y propaganda."/>
    <n v="100"/>
    <n v="0"/>
    <n v="100"/>
    <n v="0"/>
    <n v="0"/>
    <n v="0"/>
    <n v="0"/>
  </r>
  <r>
    <x v="9"/>
    <x v="52"/>
    <x v="52"/>
    <x v="1"/>
    <s v="22"/>
    <s v="22699"/>
    <s v="Otros gastos diversos"/>
    <n v="15468"/>
    <n v="0"/>
    <n v="15468"/>
    <n v="0"/>
    <n v="0"/>
    <n v="0"/>
    <n v="0"/>
  </r>
  <r>
    <x v="9"/>
    <x v="52"/>
    <x v="52"/>
    <x v="1"/>
    <s v="22"/>
    <s v="22700"/>
    <s v="Limpieza y aseo."/>
    <n v="28000"/>
    <n v="0"/>
    <n v="28000"/>
    <n v="25193.72"/>
    <n v="25193.72"/>
    <n v="2099.4699999999998"/>
    <n v="2099.4699999999998"/>
  </r>
  <r>
    <x v="9"/>
    <x v="52"/>
    <x v="52"/>
    <x v="1"/>
    <s v="22"/>
    <s v="22706"/>
    <s v="Estudios y trabajos técnicos."/>
    <n v="3100"/>
    <n v="0"/>
    <n v="3100"/>
    <n v="0"/>
    <n v="0"/>
    <n v="0"/>
    <n v="0"/>
  </r>
  <r>
    <x v="9"/>
    <x v="52"/>
    <x v="52"/>
    <x v="1"/>
    <s v="22"/>
    <s v="22799"/>
    <s v="Otros trabajos realizados por otras empresas y profes."/>
    <n v="120000"/>
    <n v="0"/>
    <n v="120000"/>
    <n v="25482"/>
    <n v="25482"/>
    <n v="0"/>
    <n v="0"/>
  </r>
  <r>
    <x v="9"/>
    <x v="52"/>
    <x v="52"/>
    <x v="2"/>
    <s v="48"/>
    <s v="489"/>
    <s v="Otras transf. a Familias e Instituciones sin fines de lucro."/>
    <n v="0"/>
    <n v="0"/>
    <n v="0"/>
    <n v="0"/>
    <n v="0"/>
    <n v="0"/>
    <n v="0"/>
  </r>
  <r>
    <x v="9"/>
    <x v="52"/>
    <x v="52"/>
    <x v="2"/>
    <s v="48"/>
    <s v="48983"/>
    <s v="Transf. Fundación Secretariado General Gitano"/>
    <n v="20000"/>
    <n v="0"/>
    <n v="20000"/>
    <n v="0"/>
    <n v="0"/>
    <n v="0"/>
    <n v="0"/>
  </r>
  <r>
    <x v="9"/>
    <x v="52"/>
    <x v="52"/>
    <x v="2"/>
    <s v="48"/>
    <s v="48984"/>
    <s v="Transf. Cruz Roja Española"/>
    <n v="13972"/>
    <n v="0"/>
    <n v="13972"/>
    <n v="0"/>
    <n v="0"/>
    <n v="0"/>
    <n v="0"/>
  </r>
  <r>
    <x v="9"/>
    <x v="52"/>
    <x v="52"/>
    <x v="2"/>
    <s v="48"/>
    <s v="48985"/>
    <s v="Transf. Fundación Juan Soñador"/>
    <n v="36000"/>
    <n v="0"/>
    <n v="36000"/>
    <n v="0"/>
    <n v="0"/>
    <n v="0"/>
    <n v="0"/>
  </r>
  <r>
    <x v="9"/>
    <x v="52"/>
    <x v="52"/>
    <x v="2"/>
    <s v="48"/>
    <s v="48999"/>
    <s v="Otras transf. a Familias e Instituciones sin fines de lucro."/>
    <n v="106590"/>
    <n v="0"/>
    <n v="106590"/>
    <n v="0"/>
    <n v="0"/>
    <n v="0"/>
    <n v="0"/>
  </r>
  <r>
    <x v="9"/>
    <x v="52"/>
    <x v="52"/>
    <x v="3"/>
    <s v="63"/>
    <s v="632"/>
    <s v="Edificios y otras construcciones."/>
    <n v="20000"/>
    <n v="0"/>
    <n v="20000"/>
    <n v="0"/>
    <n v="0"/>
    <n v="0"/>
    <n v="0"/>
  </r>
  <r>
    <x v="9"/>
    <x v="52"/>
    <x v="52"/>
    <x v="3"/>
    <s v="63"/>
    <s v="633"/>
    <s v="Maquinaria, instalaciones técnicas y utillaje."/>
    <n v="10000"/>
    <n v="0"/>
    <n v="10000"/>
    <n v="0"/>
    <n v="0"/>
    <n v="0"/>
    <n v="0"/>
  </r>
  <r>
    <x v="9"/>
    <x v="52"/>
    <x v="52"/>
    <x v="3"/>
    <s v="63"/>
    <s v="635"/>
    <s v="Mobiliario."/>
    <n v="5000"/>
    <n v="0"/>
    <n v="5000"/>
    <n v="0"/>
    <n v="0"/>
    <n v="0"/>
    <n v="0"/>
  </r>
  <r>
    <x v="10"/>
    <x v="53"/>
    <x v="53"/>
    <x v="0"/>
    <s v="12"/>
    <s v="12000"/>
    <s v="Sueldos del Grupo A1."/>
    <n v="96429"/>
    <n v="0"/>
    <n v="96429"/>
    <n v="63712"/>
    <n v="63712"/>
    <n v="12143.9"/>
    <n v="12143.9"/>
  </r>
  <r>
    <x v="10"/>
    <x v="53"/>
    <x v="53"/>
    <x v="0"/>
    <s v="12"/>
    <s v="12003"/>
    <s v="Sueldos del Grupo C1."/>
    <n v="21678"/>
    <n v="0"/>
    <n v="21678"/>
    <n v="10823"/>
    <n v="10823"/>
    <n v="1576.84"/>
    <n v="1576.84"/>
  </r>
  <r>
    <x v="10"/>
    <x v="53"/>
    <x v="53"/>
    <x v="0"/>
    <s v="12"/>
    <s v="12006"/>
    <s v="Trienios."/>
    <n v="22357"/>
    <n v="0"/>
    <n v="22357"/>
    <n v="22357"/>
    <n v="22357"/>
    <n v="3466.82"/>
    <n v="3466.82"/>
  </r>
  <r>
    <x v="10"/>
    <x v="53"/>
    <x v="53"/>
    <x v="0"/>
    <s v="12"/>
    <s v="12100"/>
    <s v="Complemento de destino."/>
    <n v="80348"/>
    <n v="0"/>
    <n v="80348"/>
    <n v="61942"/>
    <n v="61942"/>
    <n v="8983.86"/>
    <n v="8983.86"/>
  </r>
  <r>
    <x v="10"/>
    <x v="53"/>
    <x v="53"/>
    <x v="0"/>
    <s v="12"/>
    <s v="12101"/>
    <s v="Complemento específico."/>
    <n v="203552"/>
    <n v="0"/>
    <n v="203552"/>
    <n v="151668"/>
    <n v="151668"/>
    <n v="22999.119999999999"/>
    <n v="22999.119999999999"/>
  </r>
  <r>
    <x v="10"/>
    <x v="53"/>
    <x v="53"/>
    <x v="0"/>
    <s v="12"/>
    <s v="12103"/>
    <s v="Otros complementos."/>
    <n v="8663"/>
    <n v="0"/>
    <n v="8663"/>
    <n v="8662"/>
    <n v="8662"/>
    <n v="1511.68"/>
    <n v="1511.68"/>
  </r>
  <r>
    <x v="10"/>
    <x v="53"/>
    <x v="53"/>
    <x v="1"/>
    <s v="20"/>
    <s v="203"/>
    <s v="Arrendamientos de maquinaria, instalaciones y utillaje."/>
    <n v="1500"/>
    <n v="0"/>
    <n v="1500"/>
    <n v="0"/>
    <n v="0"/>
    <n v="0"/>
    <n v="0"/>
  </r>
  <r>
    <x v="10"/>
    <x v="53"/>
    <x v="53"/>
    <x v="1"/>
    <s v="21"/>
    <s v="213"/>
    <s v="Reparación de maquinaria, instalaciones técnicas y utillaje."/>
    <n v="1000"/>
    <n v="0"/>
    <n v="1000"/>
    <n v="0"/>
    <n v="0"/>
    <n v="0"/>
    <n v="0"/>
  </r>
  <r>
    <x v="10"/>
    <x v="53"/>
    <x v="53"/>
    <x v="1"/>
    <s v="22"/>
    <s v="22602"/>
    <s v="Publicidad y propaganda."/>
    <n v="10000"/>
    <n v="0"/>
    <n v="10000"/>
    <n v="0"/>
    <n v="0"/>
    <n v="0"/>
    <n v="0"/>
  </r>
  <r>
    <x v="10"/>
    <x v="53"/>
    <x v="53"/>
    <x v="1"/>
    <s v="23"/>
    <s v="23020"/>
    <s v="Dietas del personal no directivo"/>
    <n v="1000"/>
    <n v="0"/>
    <n v="1000"/>
    <n v="0"/>
    <n v="0"/>
    <n v="0"/>
    <n v="0"/>
  </r>
  <r>
    <x v="10"/>
    <x v="53"/>
    <x v="53"/>
    <x v="1"/>
    <s v="23"/>
    <s v="23120"/>
    <s v="Locomoción del personal no directivo."/>
    <n v="1000"/>
    <n v="0"/>
    <n v="1000"/>
    <n v="0"/>
    <n v="0"/>
    <n v="0"/>
    <n v="0"/>
  </r>
  <r>
    <x v="10"/>
    <x v="53"/>
    <x v="53"/>
    <x v="6"/>
    <s v="83"/>
    <s v="83000"/>
    <s v="Anuncios por cuenta de particulares"/>
    <n v="1000"/>
    <n v="0"/>
    <n v="1000"/>
    <n v="0"/>
    <n v="0"/>
    <n v="0"/>
    <n v="0"/>
  </r>
  <r>
    <x v="10"/>
    <x v="54"/>
    <x v="54"/>
    <x v="0"/>
    <s v="12"/>
    <s v="12000"/>
    <s v="Sueldos del Grupo A1."/>
    <n v="96429"/>
    <n v="0"/>
    <n v="96429"/>
    <n v="64285"/>
    <n v="64285"/>
    <n v="9715.1200000000008"/>
    <n v="9715.1200000000008"/>
  </r>
  <r>
    <x v="10"/>
    <x v="54"/>
    <x v="54"/>
    <x v="0"/>
    <s v="12"/>
    <s v="12001"/>
    <s v="Sueldos del Grupo A2."/>
    <n v="272393"/>
    <n v="0"/>
    <n v="272393"/>
    <n v="197853"/>
    <n v="197853"/>
    <n v="27148.05"/>
    <n v="27148.05"/>
  </r>
  <r>
    <x v="10"/>
    <x v="54"/>
    <x v="54"/>
    <x v="0"/>
    <s v="12"/>
    <s v="12003"/>
    <s v="Sueldos del Grupo C1."/>
    <n v="4906549"/>
    <n v="0"/>
    <n v="4906549"/>
    <n v="4231246"/>
    <n v="4231246"/>
    <n v="564238.89"/>
    <n v="564238.89"/>
  </r>
  <r>
    <x v="10"/>
    <x v="54"/>
    <x v="54"/>
    <x v="0"/>
    <s v="12"/>
    <s v="12004"/>
    <s v="Sueldos del Grupo C2."/>
    <n v="73396"/>
    <n v="0"/>
    <n v="73396"/>
    <n v="64221"/>
    <n v="64221"/>
    <n v="9953.23"/>
    <n v="9953.23"/>
  </r>
  <r>
    <x v="10"/>
    <x v="54"/>
    <x v="54"/>
    <x v="0"/>
    <s v="12"/>
    <s v="12006"/>
    <s v="Trienios."/>
    <n v="1025113"/>
    <n v="0"/>
    <n v="1025113"/>
    <n v="1025112"/>
    <n v="1025112"/>
    <n v="139605.35"/>
    <n v="139605.35"/>
  </r>
  <r>
    <x v="10"/>
    <x v="54"/>
    <x v="54"/>
    <x v="0"/>
    <s v="12"/>
    <s v="12100"/>
    <s v="Complemento de destino."/>
    <n v="2589937"/>
    <n v="0"/>
    <n v="2589937"/>
    <n v="2180889"/>
    <n v="2180889"/>
    <n v="286772.92"/>
    <n v="286772.92"/>
  </r>
  <r>
    <x v="10"/>
    <x v="54"/>
    <x v="54"/>
    <x v="0"/>
    <s v="12"/>
    <s v="12101"/>
    <s v="Complemento específico."/>
    <n v="9521683"/>
    <n v="0"/>
    <n v="9521683"/>
    <n v="8130061.7000000002"/>
    <n v="8130061.7000000002"/>
    <n v="1244493.25"/>
    <n v="1244493.25"/>
  </r>
  <r>
    <x v="10"/>
    <x v="54"/>
    <x v="54"/>
    <x v="0"/>
    <s v="12"/>
    <s v="12103"/>
    <s v="Otros complementos."/>
    <n v="461737"/>
    <n v="0"/>
    <n v="461737"/>
    <n v="461736"/>
    <n v="461736"/>
    <n v="60839.57"/>
    <n v="60839.57"/>
  </r>
  <r>
    <x v="10"/>
    <x v="54"/>
    <x v="54"/>
    <x v="0"/>
    <s v="12"/>
    <s v="124"/>
    <s v="Retrib. de funcionarios en prácticas."/>
    <n v="0"/>
    <n v="0"/>
    <n v="0"/>
    <n v="0"/>
    <n v="0"/>
    <n v="0"/>
    <n v="0"/>
  </r>
  <r>
    <x v="10"/>
    <x v="54"/>
    <x v="54"/>
    <x v="0"/>
    <s v="13"/>
    <s v="13000"/>
    <s v="Retribuciones básicas."/>
    <n v="396886"/>
    <n v="0"/>
    <n v="396886"/>
    <n v="277476"/>
    <n v="277476"/>
    <n v="34624.879999999997"/>
    <n v="34624.879999999997"/>
  </r>
  <r>
    <x v="10"/>
    <x v="54"/>
    <x v="54"/>
    <x v="0"/>
    <s v="13"/>
    <s v="13001"/>
    <s v="Horas extraordinarias"/>
    <n v="35000"/>
    <n v="0"/>
    <n v="35000"/>
    <n v="50675.14"/>
    <n v="50675.14"/>
    <n v="1565.75"/>
    <n v="1565.75"/>
  </r>
  <r>
    <x v="10"/>
    <x v="54"/>
    <x v="54"/>
    <x v="0"/>
    <s v="13"/>
    <s v="13002"/>
    <s v="Otras remuneraciones."/>
    <n v="413744"/>
    <n v="0"/>
    <n v="413744"/>
    <n v="260530"/>
    <n v="260530"/>
    <n v="37441.269999999997"/>
    <n v="37441.269999999997"/>
  </r>
  <r>
    <x v="10"/>
    <x v="54"/>
    <x v="54"/>
    <x v="0"/>
    <s v="13"/>
    <s v="131"/>
    <s v="Laboral temporal."/>
    <n v="0"/>
    <n v="0"/>
    <n v="0"/>
    <n v="22770"/>
    <n v="22770"/>
    <n v="3257.4"/>
    <n v="3257.4"/>
  </r>
  <r>
    <x v="10"/>
    <x v="54"/>
    <x v="54"/>
    <x v="0"/>
    <s v="15"/>
    <s v="150"/>
    <s v="Productividad."/>
    <n v="400000"/>
    <n v="0"/>
    <n v="400000"/>
    <n v="10945.46"/>
    <n v="10945.46"/>
    <n v="10945.46"/>
    <n v="10945.46"/>
  </r>
  <r>
    <x v="10"/>
    <x v="54"/>
    <x v="54"/>
    <x v="0"/>
    <s v="15"/>
    <s v="151"/>
    <s v="Gratificaciones."/>
    <n v="580000"/>
    <n v="0"/>
    <n v="580000"/>
    <n v="514048.26"/>
    <n v="514048.26"/>
    <n v="93450.04"/>
    <n v="93450.04"/>
  </r>
  <r>
    <x v="10"/>
    <x v="54"/>
    <x v="54"/>
    <x v="0"/>
    <s v="16"/>
    <s v="16200"/>
    <s v="Formación y perfeccionamiento del personal."/>
    <n v="150000"/>
    <n v="0"/>
    <n v="150000"/>
    <n v="72.599999999999994"/>
    <n v="72.599999999999994"/>
    <n v="72.599999999999994"/>
    <n v="0"/>
  </r>
  <r>
    <x v="10"/>
    <x v="54"/>
    <x v="54"/>
    <x v="1"/>
    <s v="20"/>
    <s v="202"/>
    <s v="Arrendamientos de edificios y otras construcciones."/>
    <n v="3500"/>
    <n v="0"/>
    <n v="3500"/>
    <n v="2337.6"/>
    <n v="2337.6"/>
    <n v="323.39999999999998"/>
    <n v="323.39999999999998"/>
  </r>
  <r>
    <x v="10"/>
    <x v="54"/>
    <x v="54"/>
    <x v="1"/>
    <s v="20"/>
    <s v="204"/>
    <s v="Arrendamientos de material de transporte."/>
    <n v="160000"/>
    <n v="0"/>
    <n v="160000"/>
    <n v="110327.64"/>
    <n v="110327.64"/>
    <n v="9193.9699999999993"/>
    <n v="9193.9699999999993"/>
  </r>
  <r>
    <x v="10"/>
    <x v="54"/>
    <x v="54"/>
    <x v="1"/>
    <s v="21"/>
    <s v="212"/>
    <s v="Reparación de edificios y otras construcciones."/>
    <n v="15000"/>
    <n v="0"/>
    <n v="15000"/>
    <n v="0"/>
    <n v="0"/>
    <n v="0"/>
    <n v="0"/>
  </r>
  <r>
    <x v="10"/>
    <x v="54"/>
    <x v="54"/>
    <x v="1"/>
    <s v="21"/>
    <s v="213"/>
    <s v="Reparación de maquinaria, instalaciones técnicas y utillaje."/>
    <n v="120000"/>
    <n v="0"/>
    <n v="120000"/>
    <n v="89365.45"/>
    <n v="71635.59"/>
    <n v="14953.7"/>
    <n v="12775.31"/>
  </r>
  <r>
    <x v="10"/>
    <x v="54"/>
    <x v="54"/>
    <x v="1"/>
    <s v="21"/>
    <s v="214"/>
    <s v="Reparación de elementos de transporte."/>
    <n v="110000"/>
    <n v="0"/>
    <n v="110000"/>
    <n v="35250.75"/>
    <n v="13662.42"/>
    <n v="13662.42"/>
    <n v="11276.19"/>
  </r>
  <r>
    <x v="10"/>
    <x v="54"/>
    <x v="54"/>
    <x v="1"/>
    <s v="22"/>
    <s v="22100"/>
    <s v="Energía eléctrica."/>
    <n v="100000"/>
    <n v="0"/>
    <n v="100000"/>
    <n v="95000"/>
    <n v="95000"/>
    <n v="14848.73"/>
    <n v="13636.77"/>
  </r>
  <r>
    <x v="10"/>
    <x v="54"/>
    <x v="54"/>
    <x v="1"/>
    <s v="22"/>
    <s v="22102"/>
    <s v="Gas."/>
    <n v="75000"/>
    <n v="0"/>
    <n v="75000"/>
    <n v="55000"/>
    <n v="55000"/>
    <n v="19405.560000000001"/>
    <n v="19405.560000000001"/>
  </r>
  <r>
    <x v="10"/>
    <x v="54"/>
    <x v="54"/>
    <x v="1"/>
    <s v="22"/>
    <s v="22103"/>
    <s v="Combustibles y carburantes."/>
    <n v="160000"/>
    <n v="0"/>
    <n v="160000"/>
    <n v="126079.64"/>
    <n v="126079.64"/>
    <n v="20114.87"/>
    <n v="20114.87"/>
  </r>
  <r>
    <x v="10"/>
    <x v="54"/>
    <x v="54"/>
    <x v="1"/>
    <s v="22"/>
    <s v="22104"/>
    <s v="Vestuario."/>
    <n v="340000"/>
    <n v="0"/>
    <n v="340000"/>
    <n v="2400"/>
    <n v="2400"/>
    <n v="0"/>
    <n v="0"/>
  </r>
  <r>
    <x v="10"/>
    <x v="54"/>
    <x v="54"/>
    <x v="1"/>
    <s v="22"/>
    <s v="22106"/>
    <s v="Productos farmacéuticos y material sanitario."/>
    <n v="3000"/>
    <n v="0"/>
    <n v="3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75000"/>
    <n v="0"/>
    <n v="75000"/>
    <n v="34261.29"/>
    <n v="8432.49"/>
    <n v="6021.9"/>
    <n v="6021.9"/>
  </r>
  <r>
    <x v="10"/>
    <x v="54"/>
    <x v="54"/>
    <x v="1"/>
    <s v="22"/>
    <s v="22200"/>
    <s v="Servicios de Telecomunicaciones."/>
    <n v="17000"/>
    <n v="0"/>
    <n v="17000"/>
    <n v="8430.39"/>
    <n v="8430.39"/>
    <n v="1405.06"/>
    <n v="0"/>
  </r>
  <r>
    <x v="10"/>
    <x v="54"/>
    <x v="54"/>
    <x v="1"/>
    <s v="22"/>
    <s v="223"/>
    <s v="Transportes."/>
    <n v="3000"/>
    <n v="0"/>
    <n v="3000"/>
    <n v="0"/>
    <n v="0"/>
    <n v="0"/>
    <n v="0"/>
  </r>
  <r>
    <x v="10"/>
    <x v="54"/>
    <x v="54"/>
    <x v="1"/>
    <s v="22"/>
    <s v="224"/>
    <s v="Primas de seguros."/>
    <n v="3000"/>
    <n v="0"/>
    <n v="3000"/>
    <n v="0"/>
    <n v="0"/>
    <n v="0"/>
    <n v="0"/>
  </r>
  <r>
    <x v="10"/>
    <x v="54"/>
    <x v="54"/>
    <x v="1"/>
    <s v="22"/>
    <s v="225"/>
    <s v="Tributos."/>
    <n v="15000"/>
    <n v="0"/>
    <n v="15000"/>
    <n v="1297.1600000000001"/>
    <n v="1297.1600000000001"/>
    <n v="1297.1600000000001"/>
    <n v="1297.1600000000001"/>
  </r>
  <r>
    <x v="10"/>
    <x v="54"/>
    <x v="54"/>
    <x v="1"/>
    <s v="22"/>
    <s v="22601"/>
    <s v="Atenciones protocolarias y representativas."/>
    <n v="10000"/>
    <n v="0"/>
    <n v="10000"/>
    <n v="0"/>
    <n v="0"/>
    <n v="0"/>
    <n v="0"/>
  </r>
  <r>
    <x v="10"/>
    <x v="54"/>
    <x v="54"/>
    <x v="1"/>
    <s v="22"/>
    <s v="22602"/>
    <s v="Publicidad y propaganda."/>
    <n v="30000"/>
    <n v="0"/>
    <n v="30000"/>
    <n v="0"/>
    <n v="0"/>
    <n v="0"/>
    <n v="0"/>
  </r>
  <r>
    <x v="10"/>
    <x v="54"/>
    <x v="54"/>
    <x v="1"/>
    <s v="22"/>
    <s v="22604"/>
    <s v="Jurídicos, contenciosos."/>
    <n v="2000"/>
    <n v="0"/>
    <n v="2000"/>
    <n v="0"/>
    <n v="0"/>
    <n v="0"/>
    <n v="0"/>
  </r>
  <r>
    <x v="10"/>
    <x v="54"/>
    <x v="54"/>
    <x v="1"/>
    <s v="22"/>
    <s v="22699"/>
    <s v="Otros gastos diversos"/>
    <n v="25000"/>
    <n v="0"/>
    <n v="25000"/>
    <n v="8007.07"/>
    <n v="3007.07"/>
    <n v="1687.06"/>
    <n v="870.4"/>
  </r>
  <r>
    <x v="10"/>
    <x v="54"/>
    <x v="54"/>
    <x v="1"/>
    <s v="22"/>
    <s v="22700"/>
    <s v="Limpieza y aseo."/>
    <n v="171000"/>
    <n v="0"/>
    <n v="171000"/>
    <n v="131496.69"/>
    <n v="131496.69"/>
    <n v="10958.05"/>
    <n v="10958.05"/>
  </r>
  <r>
    <x v="10"/>
    <x v="54"/>
    <x v="54"/>
    <x v="1"/>
    <s v="22"/>
    <s v="22701"/>
    <s v="Seguridad."/>
    <n v="771000"/>
    <n v="0"/>
    <n v="771000"/>
    <n v="770000"/>
    <n v="770000"/>
    <n v="60628.72"/>
    <n v="60628.72"/>
  </r>
  <r>
    <x v="10"/>
    <x v="54"/>
    <x v="54"/>
    <x v="1"/>
    <s v="22"/>
    <s v="22706"/>
    <s v="Estudios y trabajos técnicos."/>
    <n v="40000"/>
    <n v="0"/>
    <n v="40000"/>
    <n v="205.62"/>
    <n v="205.62"/>
    <n v="0"/>
    <n v="0"/>
  </r>
  <r>
    <x v="10"/>
    <x v="54"/>
    <x v="54"/>
    <x v="1"/>
    <s v="22"/>
    <s v="22799"/>
    <s v="Otros trabajos realizados por otras empresas y profes."/>
    <n v="779336"/>
    <n v="0"/>
    <n v="779336"/>
    <n v="683314.69"/>
    <n v="259517.12"/>
    <n v="29610.04"/>
    <n v="29610.04"/>
  </r>
  <r>
    <x v="10"/>
    <x v="54"/>
    <x v="54"/>
    <x v="1"/>
    <s v="23"/>
    <s v="23020"/>
    <s v="Dietas del personal no directivo"/>
    <n v="6000"/>
    <n v="0"/>
    <n v="6000"/>
    <n v="0"/>
    <n v="0"/>
    <n v="0"/>
    <n v="0"/>
  </r>
  <r>
    <x v="10"/>
    <x v="54"/>
    <x v="54"/>
    <x v="1"/>
    <s v="23"/>
    <s v="23120"/>
    <s v="Locomoción del personal no directivo."/>
    <n v="1500"/>
    <n v="0"/>
    <n v="1500"/>
    <n v="0"/>
    <n v="0"/>
    <n v="0"/>
    <n v="0"/>
  </r>
  <r>
    <x v="10"/>
    <x v="54"/>
    <x v="54"/>
    <x v="3"/>
    <s v="60"/>
    <s v="609"/>
    <s v="Otras invers nuevas en infraest y bienes dest al uso gral"/>
    <n v="25000"/>
    <n v="0"/>
    <n v="25000"/>
    <n v="0"/>
    <n v="0"/>
    <n v="0"/>
    <n v="0"/>
  </r>
  <r>
    <x v="10"/>
    <x v="54"/>
    <x v="54"/>
    <x v="3"/>
    <s v="61"/>
    <s v="619"/>
    <s v="Otras inver de reposic en infraest y bienes dest al uso gral"/>
    <n v="0"/>
    <n v="0"/>
    <n v="0"/>
    <n v="0"/>
    <n v="0"/>
    <n v="0"/>
    <n v="0"/>
  </r>
  <r>
    <x v="10"/>
    <x v="54"/>
    <x v="54"/>
    <x v="3"/>
    <s v="62"/>
    <s v="623"/>
    <s v="Maquinaria, instalaciones técnicas y utillaje."/>
    <n v="58000"/>
    <n v="0"/>
    <n v="58000"/>
    <n v="0"/>
    <n v="0"/>
    <n v="0"/>
    <n v="0"/>
  </r>
  <r>
    <x v="10"/>
    <x v="54"/>
    <x v="54"/>
    <x v="3"/>
    <s v="62"/>
    <s v="624"/>
    <s v="Elementos de transporte."/>
    <n v="522500"/>
    <n v="0"/>
    <n v="522500"/>
    <n v="0"/>
    <n v="0"/>
    <n v="0"/>
    <n v="0"/>
  </r>
  <r>
    <x v="10"/>
    <x v="54"/>
    <x v="54"/>
    <x v="3"/>
    <s v="62"/>
    <s v="625"/>
    <s v="Mobiliario."/>
    <n v="67000"/>
    <n v="0"/>
    <n v="67000"/>
    <n v="0"/>
    <n v="0"/>
    <n v="0"/>
    <n v="0"/>
  </r>
  <r>
    <x v="10"/>
    <x v="54"/>
    <x v="54"/>
    <x v="3"/>
    <s v="62"/>
    <s v="626"/>
    <s v="Equipos para procesos de información."/>
    <n v="21500"/>
    <n v="0"/>
    <n v="21500"/>
    <n v="0"/>
    <n v="0"/>
    <n v="0"/>
    <n v="0"/>
  </r>
  <r>
    <x v="10"/>
    <x v="54"/>
    <x v="54"/>
    <x v="3"/>
    <s v="62"/>
    <s v="629"/>
    <s v="Otras inv nuevas asoc al funcionam operativo de los serv"/>
    <n v="35000"/>
    <n v="0"/>
    <n v="35000"/>
    <n v="0"/>
    <n v="0"/>
    <n v="0"/>
    <n v="0"/>
  </r>
  <r>
    <x v="10"/>
    <x v="54"/>
    <x v="54"/>
    <x v="3"/>
    <s v="63"/>
    <s v="632"/>
    <s v="Edificios y otras construcciones."/>
    <n v="731018"/>
    <n v="0"/>
    <n v="731018"/>
    <n v="0"/>
    <n v="0"/>
    <n v="0"/>
    <n v="0"/>
  </r>
  <r>
    <x v="10"/>
    <x v="54"/>
    <x v="54"/>
    <x v="3"/>
    <s v="64"/>
    <s v="641"/>
    <s v="Gastos en aplicaciones informáticas."/>
    <n v="280000"/>
    <n v="0"/>
    <n v="280000"/>
    <n v="0"/>
    <n v="0"/>
    <n v="0"/>
    <n v="0"/>
  </r>
  <r>
    <x v="10"/>
    <x v="55"/>
    <x v="55"/>
    <x v="0"/>
    <s v="12"/>
    <s v="12001"/>
    <s v="Sueldos del Grupo A2."/>
    <n v="14132"/>
    <n v="0"/>
    <n v="14132"/>
    <n v="0"/>
    <n v="0"/>
    <n v="0"/>
    <n v="0"/>
  </r>
  <r>
    <x v="10"/>
    <x v="55"/>
    <x v="55"/>
    <x v="0"/>
    <s v="12"/>
    <s v="12100"/>
    <s v="Complemento de destino."/>
    <n v="8936"/>
    <n v="0"/>
    <n v="8936"/>
    <n v="0"/>
    <n v="0"/>
    <n v="0"/>
    <n v="0"/>
  </r>
  <r>
    <x v="10"/>
    <x v="55"/>
    <x v="55"/>
    <x v="0"/>
    <s v="12"/>
    <s v="12101"/>
    <s v="Complemento específico."/>
    <n v="25132"/>
    <n v="0"/>
    <n v="25132"/>
    <n v="0"/>
    <n v="0"/>
    <n v="0"/>
    <n v="0"/>
  </r>
  <r>
    <x v="10"/>
    <x v="55"/>
    <x v="55"/>
    <x v="0"/>
    <s v="15"/>
    <s v="151"/>
    <s v="Gratificaciones."/>
    <n v="6000"/>
    <n v="0"/>
    <n v="6000"/>
    <n v="0"/>
    <n v="0"/>
    <n v="0"/>
    <n v="0"/>
  </r>
  <r>
    <x v="10"/>
    <x v="55"/>
    <x v="55"/>
    <x v="1"/>
    <s v="20"/>
    <s v="203"/>
    <s v="Arrendamientos de maquinaria, instalaciones y utillaje."/>
    <n v="619"/>
    <n v="0"/>
    <n v="619"/>
    <n v="0"/>
    <n v="0"/>
    <n v="0"/>
    <n v="0"/>
  </r>
  <r>
    <x v="10"/>
    <x v="55"/>
    <x v="55"/>
    <x v="1"/>
    <s v="21"/>
    <s v="214"/>
    <s v="Reparación de elementos de transporte."/>
    <n v="1030"/>
    <n v="0"/>
    <n v="1030"/>
    <n v="0"/>
    <n v="0"/>
    <n v="0"/>
    <n v="0"/>
  </r>
  <r>
    <x v="10"/>
    <x v="55"/>
    <x v="55"/>
    <x v="1"/>
    <s v="22"/>
    <s v="22103"/>
    <s v="Combustibles y carburantes."/>
    <n v="618"/>
    <n v="0"/>
    <n v="618"/>
    <n v="0"/>
    <n v="0"/>
    <n v="0"/>
    <n v="0"/>
  </r>
  <r>
    <x v="10"/>
    <x v="55"/>
    <x v="55"/>
    <x v="1"/>
    <s v="22"/>
    <s v="22104"/>
    <s v="Vestuario."/>
    <n v="1030"/>
    <n v="0"/>
    <n v="1030"/>
    <n v="0"/>
    <n v="0"/>
    <n v="0"/>
    <n v="0"/>
  </r>
  <r>
    <x v="10"/>
    <x v="55"/>
    <x v="55"/>
    <x v="1"/>
    <s v="22"/>
    <s v="224"/>
    <s v="Primas de seguros."/>
    <n v="2233"/>
    <n v="0"/>
    <n v="2233"/>
    <n v="1960.99"/>
    <n v="1960.99"/>
    <n v="1960.99"/>
    <n v="1960.99"/>
  </r>
  <r>
    <x v="10"/>
    <x v="55"/>
    <x v="55"/>
    <x v="1"/>
    <s v="22"/>
    <s v="22699"/>
    <s v="Otros gastos diversos"/>
    <n v="258"/>
    <n v="0"/>
    <n v="258"/>
    <n v="0"/>
    <n v="0"/>
    <n v="0"/>
    <n v="0"/>
  </r>
  <r>
    <x v="10"/>
    <x v="55"/>
    <x v="55"/>
    <x v="2"/>
    <s v="48"/>
    <s v="489"/>
    <s v="Otras transf. a Familias e Instituciones sin fines de lucro."/>
    <n v="0"/>
    <n v="0"/>
    <n v="0"/>
    <n v="0"/>
    <n v="0"/>
    <n v="0"/>
    <n v="0"/>
  </r>
  <r>
    <x v="10"/>
    <x v="55"/>
    <x v="55"/>
    <x v="2"/>
    <s v="48"/>
    <s v="48986"/>
    <s v="Transf. Oficina provincial de Cruz Roja"/>
    <n v="17500"/>
    <n v="0"/>
    <n v="17500"/>
    <n v="0"/>
    <n v="0"/>
    <n v="0"/>
    <n v="0"/>
  </r>
  <r>
    <x v="10"/>
    <x v="55"/>
    <x v="55"/>
    <x v="2"/>
    <s v="48"/>
    <s v="48987"/>
    <s v="Transf. Asociación de Salvamento y Rescate"/>
    <n v="7500"/>
    <n v="0"/>
    <n v="7500"/>
    <n v="7500"/>
    <n v="7500"/>
    <n v="0"/>
    <n v="0"/>
  </r>
  <r>
    <x v="10"/>
    <x v="55"/>
    <x v="55"/>
    <x v="2"/>
    <s v="48"/>
    <s v="48988"/>
    <s v="Transf. Asociación P. de Colaboradores de Protección Civil"/>
    <n v="8000"/>
    <n v="0"/>
    <n v="8000"/>
    <n v="8000"/>
    <n v="8000"/>
    <n v="0"/>
    <n v="0"/>
  </r>
  <r>
    <x v="10"/>
    <x v="56"/>
    <x v="56"/>
    <x v="0"/>
    <s v="12"/>
    <s v="12000"/>
    <s v="Sueldos del Grupo A1."/>
    <n v="16071"/>
    <n v="0"/>
    <n v="16071"/>
    <n v="15928"/>
    <n v="15928"/>
    <n v="2428.7800000000002"/>
    <n v="2428.7800000000002"/>
  </r>
  <r>
    <x v="10"/>
    <x v="56"/>
    <x v="56"/>
    <x v="0"/>
    <s v="12"/>
    <s v="12001"/>
    <s v="Sueldos del Grupo A2."/>
    <n v="98927"/>
    <n v="0"/>
    <n v="98927"/>
    <n v="28013"/>
    <n v="28013"/>
    <n v="5250.3"/>
    <n v="5250.3"/>
  </r>
  <r>
    <x v="10"/>
    <x v="56"/>
    <x v="56"/>
    <x v="0"/>
    <s v="12"/>
    <s v="12003"/>
    <s v="Sueldos del Grupo C1."/>
    <n v="2096172"/>
    <n v="0"/>
    <n v="2096172"/>
    <n v="257454"/>
    <n v="257454"/>
    <n v="205851.15"/>
    <n v="205851.15"/>
  </r>
  <r>
    <x v="10"/>
    <x v="56"/>
    <x v="56"/>
    <x v="0"/>
    <s v="12"/>
    <s v="12004"/>
    <s v="Sueldos del Grupo C2."/>
    <n v="20024"/>
    <n v="0"/>
    <n v="20024"/>
    <n v="19998"/>
    <n v="19998"/>
    <n v="5926.47"/>
    <n v="5926.47"/>
  </r>
  <r>
    <x v="10"/>
    <x v="56"/>
    <x v="56"/>
    <x v="0"/>
    <s v="12"/>
    <s v="12006"/>
    <s v="Trienios."/>
    <n v="413607"/>
    <n v="0"/>
    <n v="413607"/>
    <n v="303013"/>
    <n v="303013"/>
    <n v="55689.61"/>
    <n v="55689.61"/>
  </r>
  <r>
    <x v="10"/>
    <x v="56"/>
    <x v="56"/>
    <x v="0"/>
    <s v="12"/>
    <s v="12100"/>
    <s v="Complemento de destino."/>
    <n v="994565"/>
    <n v="0"/>
    <n v="994565"/>
    <n v="763637"/>
    <n v="763637"/>
    <n v="103629.17"/>
    <n v="103629.17"/>
  </r>
  <r>
    <x v="10"/>
    <x v="56"/>
    <x v="56"/>
    <x v="0"/>
    <s v="12"/>
    <s v="12101"/>
    <s v="Complemento específico."/>
    <n v="3441153"/>
    <n v="0"/>
    <n v="3441153"/>
    <n v="2659067.2000000002"/>
    <n v="2659067.2000000002"/>
    <n v="452923.64"/>
    <n v="452923.64"/>
  </r>
  <r>
    <x v="10"/>
    <x v="56"/>
    <x v="56"/>
    <x v="0"/>
    <s v="12"/>
    <s v="12103"/>
    <s v="Otros complementos."/>
    <n v="191867"/>
    <n v="0"/>
    <n v="191867"/>
    <n v="191867"/>
    <n v="191867"/>
    <n v="23825.56"/>
    <n v="23825.56"/>
  </r>
  <r>
    <x v="10"/>
    <x v="56"/>
    <x v="56"/>
    <x v="0"/>
    <s v="12"/>
    <s v="124"/>
    <s v="Retrib. de funcionarios en prácticas."/>
    <n v="0"/>
    <n v="0"/>
    <n v="0"/>
    <n v="8435"/>
    <n v="8435"/>
    <n v="8434.34"/>
    <n v="8434.34"/>
  </r>
  <r>
    <x v="10"/>
    <x v="56"/>
    <x v="56"/>
    <x v="0"/>
    <s v="15"/>
    <s v="150"/>
    <s v="Productividad."/>
    <n v="365000"/>
    <n v="0"/>
    <n v="365000"/>
    <n v="49237.86"/>
    <n v="49237.86"/>
    <n v="49237.86"/>
    <n v="49237.86"/>
  </r>
  <r>
    <x v="10"/>
    <x v="56"/>
    <x v="56"/>
    <x v="0"/>
    <s v="15"/>
    <s v="151"/>
    <s v="Gratificaciones."/>
    <n v="400000"/>
    <n v="0"/>
    <n v="400000"/>
    <n v="61975.18"/>
    <n v="61975.18"/>
    <n v="61975.18"/>
    <n v="61975.18"/>
  </r>
  <r>
    <x v="10"/>
    <x v="56"/>
    <x v="56"/>
    <x v="0"/>
    <s v="16"/>
    <s v="16200"/>
    <s v="Formación y perfeccionamiento del personal."/>
    <n v="60000"/>
    <n v="0"/>
    <n v="60000"/>
    <n v="11456"/>
    <n v="11456"/>
    <n v="11456"/>
    <n v="11456"/>
  </r>
  <r>
    <x v="10"/>
    <x v="56"/>
    <x v="56"/>
    <x v="1"/>
    <s v="20"/>
    <s v="203"/>
    <s v="Arrendamientos de maquinaria, instalaciones y utillaje."/>
    <n v="1361"/>
    <n v="0"/>
    <n v="1361"/>
    <n v="0"/>
    <n v="0"/>
    <n v="0"/>
    <n v="0"/>
  </r>
  <r>
    <x v="10"/>
    <x v="56"/>
    <x v="56"/>
    <x v="1"/>
    <s v="20"/>
    <s v="204"/>
    <s v="Arrendamientos de material de transporte."/>
    <n v="1236"/>
    <n v="0"/>
    <n v="1236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37777"/>
    <n v="0"/>
    <n v="37777"/>
    <n v="27337.19"/>
    <n v="27172.19"/>
    <n v="3534.7"/>
    <n v="3534.7"/>
  </r>
  <r>
    <x v="10"/>
    <x v="56"/>
    <x v="56"/>
    <x v="1"/>
    <s v="21"/>
    <s v="214"/>
    <s v="Reparación de elementos de transporte."/>
    <n v="48306"/>
    <n v="0"/>
    <n v="48306"/>
    <n v="7024.66"/>
    <n v="7024.66"/>
    <n v="0"/>
    <n v="0"/>
  </r>
  <r>
    <x v="10"/>
    <x v="56"/>
    <x v="56"/>
    <x v="1"/>
    <s v="22"/>
    <s v="22001"/>
    <s v="Prensa, revistas, libros y otras publicaciones."/>
    <n v="0"/>
    <n v="0"/>
    <n v="0"/>
    <n v="0"/>
    <n v="0"/>
    <n v="0"/>
    <n v="0"/>
  </r>
  <r>
    <x v="10"/>
    <x v="56"/>
    <x v="56"/>
    <x v="1"/>
    <s v="22"/>
    <s v="22100"/>
    <s v="Energía eléctrica."/>
    <n v="50000"/>
    <n v="0"/>
    <n v="50000"/>
    <n v="41000"/>
    <n v="41000"/>
    <n v="6266.55"/>
    <n v="5643.82"/>
  </r>
  <r>
    <x v="10"/>
    <x v="56"/>
    <x v="56"/>
    <x v="1"/>
    <s v="22"/>
    <s v="22102"/>
    <s v="Gas."/>
    <n v="60000"/>
    <n v="0"/>
    <n v="60000"/>
    <n v="28000"/>
    <n v="28000"/>
    <n v="4850.8"/>
    <n v="4850.8"/>
  </r>
  <r>
    <x v="10"/>
    <x v="56"/>
    <x v="56"/>
    <x v="1"/>
    <s v="22"/>
    <s v="22103"/>
    <s v="Combustibles y carburantes."/>
    <n v="41209"/>
    <n v="0"/>
    <n v="41209"/>
    <n v="26500"/>
    <n v="26500"/>
    <n v="88.39"/>
    <n v="88.39"/>
  </r>
  <r>
    <x v="10"/>
    <x v="56"/>
    <x v="56"/>
    <x v="1"/>
    <s v="22"/>
    <s v="22104"/>
    <s v="Vestuario."/>
    <n v="110000"/>
    <n v="0"/>
    <n v="110000"/>
    <n v="0"/>
    <n v="0"/>
    <n v="0"/>
    <n v="0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40000"/>
    <n v="0"/>
    <n v="40000"/>
    <n v="15982.79"/>
    <n v="5982.79"/>
    <n v="277.87"/>
    <n v="269.64"/>
  </r>
  <r>
    <x v="10"/>
    <x v="56"/>
    <x v="56"/>
    <x v="1"/>
    <s v="22"/>
    <s v="22200"/>
    <s v="Servicios de Telecomunicaciones."/>
    <n v="2060"/>
    <n v="0"/>
    <n v="2060"/>
    <n v="822.48"/>
    <n v="822.48"/>
    <n v="137.08000000000001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0"/>
    <n v="0"/>
    <n v="0"/>
    <n v="2500"/>
    <n v="2500"/>
    <n v="631.03"/>
    <n v="631.03"/>
  </r>
  <r>
    <x v="10"/>
    <x v="56"/>
    <x v="56"/>
    <x v="1"/>
    <s v="22"/>
    <s v="22602"/>
    <s v="Publicidad y propaganda."/>
    <n v="2881"/>
    <n v="0"/>
    <n v="2881"/>
    <n v="0"/>
    <n v="0"/>
    <n v="0"/>
    <n v="0"/>
  </r>
  <r>
    <x v="10"/>
    <x v="56"/>
    <x v="56"/>
    <x v="1"/>
    <s v="22"/>
    <s v="22609"/>
    <s v="Actividades culturales y deportivas"/>
    <n v="565"/>
    <n v="0"/>
    <n v="565"/>
    <n v="0"/>
    <n v="0"/>
    <n v="0"/>
    <n v="0"/>
  </r>
  <r>
    <x v="10"/>
    <x v="56"/>
    <x v="56"/>
    <x v="1"/>
    <s v="22"/>
    <s v="22699"/>
    <s v="Otros gastos diversos"/>
    <n v="5473"/>
    <n v="0"/>
    <n v="5473"/>
    <n v="135"/>
    <n v="135"/>
    <n v="135"/>
    <n v="135"/>
  </r>
  <r>
    <x v="10"/>
    <x v="56"/>
    <x v="56"/>
    <x v="1"/>
    <s v="22"/>
    <s v="22700"/>
    <s v="Limpieza y aseo."/>
    <n v="72600"/>
    <n v="0"/>
    <n v="72600"/>
    <n v="62149.83"/>
    <n v="62149.83"/>
    <n v="5179.1499999999996"/>
    <n v="5179.1499999999996"/>
  </r>
  <r>
    <x v="10"/>
    <x v="56"/>
    <x v="56"/>
    <x v="1"/>
    <s v="23"/>
    <s v="23020"/>
    <s v="Dietas del personal no directivo"/>
    <n v="480"/>
    <n v="0"/>
    <n v="480"/>
    <n v="0"/>
    <n v="0"/>
    <n v="0"/>
    <n v="0"/>
  </r>
  <r>
    <x v="10"/>
    <x v="56"/>
    <x v="56"/>
    <x v="1"/>
    <s v="23"/>
    <s v="23120"/>
    <s v="Locomoción del personal no directivo."/>
    <n v="480"/>
    <n v="0"/>
    <n v="480"/>
    <n v="0"/>
    <n v="0"/>
    <n v="0"/>
    <n v="0"/>
  </r>
  <r>
    <x v="10"/>
    <x v="56"/>
    <x v="56"/>
    <x v="3"/>
    <s v="62"/>
    <s v="623"/>
    <s v="Maquinaria, instalaciones técnicas y utillaje."/>
    <n v="105000"/>
    <n v="0"/>
    <n v="105000"/>
    <n v="0"/>
    <n v="0"/>
    <n v="0"/>
    <n v="0"/>
  </r>
  <r>
    <x v="10"/>
    <x v="56"/>
    <x v="56"/>
    <x v="3"/>
    <s v="62"/>
    <s v="624"/>
    <s v="Elementos de transporte."/>
    <n v="520000"/>
    <n v="0"/>
    <n v="520000"/>
    <n v="0"/>
    <n v="0"/>
    <n v="0"/>
    <n v="0"/>
  </r>
  <r>
    <x v="10"/>
    <x v="56"/>
    <x v="56"/>
    <x v="3"/>
    <s v="63"/>
    <s v="632"/>
    <s v="Edificios y otras construcciones."/>
    <n v="335000"/>
    <n v="0"/>
    <n v="335000"/>
    <n v="1551.22"/>
    <n v="1551.22"/>
    <n v="0"/>
    <n v="0"/>
  </r>
  <r>
    <x v="10"/>
    <x v="56"/>
    <x v="56"/>
    <x v="3"/>
    <s v="63"/>
    <s v="633"/>
    <s v="Maquinaria, instalaciones técnicas y utillaje."/>
    <n v="60000"/>
    <n v="0"/>
    <n v="60000"/>
    <n v="5000"/>
    <n v="5000"/>
    <n v="0"/>
    <n v="0"/>
  </r>
  <r>
    <x v="10"/>
    <x v="57"/>
    <x v="57"/>
    <x v="0"/>
    <s v="12"/>
    <s v="12001"/>
    <s v="Sueldos del Grupo A2."/>
    <n v="28265"/>
    <n v="0"/>
    <n v="28265"/>
    <n v="10000"/>
    <n v="10000"/>
    <n v="2100.12"/>
    <n v="2100.12"/>
  </r>
  <r>
    <x v="10"/>
    <x v="57"/>
    <x v="57"/>
    <x v="0"/>
    <s v="12"/>
    <s v="12003"/>
    <s v="Sueldos del Grupo C1."/>
    <n v="21648"/>
    <n v="0"/>
    <n v="21648"/>
    <n v="0"/>
    <n v="0"/>
    <n v="0"/>
    <n v="0"/>
  </r>
  <r>
    <x v="10"/>
    <x v="57"/>
    <x v="57"/>
    <x v="0"/>
    <s v="12"/>
    <s v="12004"/>
    <s v="Sueldos del Grupo C2."/>
    <n v="27524"/>
    <n v="0"/>
    <n v="27524"/>
    <n v="18185"/>
    <n v="18185"/>
    <n v="2531.02"/>
    <n v="2531.02"/>
  </r>
  <r>
    <x v="10"/>
    <x v="57"/>
    <x v="57"/>
    <x v="0"/>
    <s v="12"/>
    <s v="12006"/>
    <s v="Trienios."/>
    <n v="3294"/>
    <n v="0"/>
    <n v="3294"/>
    <n v="2991"/>
    <n v="2991"/>
    <n v="462.94"/>
    <n v="462.94"/>
  </r>
  <r>
    <x v="10"/>
    <x v="57"/>
    <x v="57"/>
    <x v="0"/>
    <s v="12"/>
    <s v="12100"/>
    <s v="Complemento de destino."/>
    <n v="39615"/>
    <n v="0"/>
    <n v="39615"/>
    <n v="9352"/>
    <n v="9352"/>
    <n v="2251.34"/>
    <n v="2251.34"/>
  </r>
  <r>
    <x v="10"/>
    <x v="57"/>
    <x v="57"/>
    <x v="0"/>
    <s v="12"/>
    <s v="12101"/>
    <s v="Complemento específico."/>
    <n v="91539"/>
    <n v="0"/>
    <n v="91539"/>
    <n v="22625"/>
    <n v="22625"/>
    <n v="5448.7"/>
    <n v="5448.7"/>
  </r>
  <r>
    <x v="10"/>
    <x v="57"/>
    <x v="57"/>
    <x v="0"/>
    <s v="12"/>
    <s v="12103"/>
    <s v="Otros complementos."/>
    <n v="3581"/>
    <n v="0"/>
    <n v="3581"/>
    <n v="3254"/>
    <n v="3254"/>
    <n v="501.84"/>
    <n v="501.84"/>
  </r>
  <r>
    <x v="10"/>
    <x v="57"/>
    <x v="57"/>
    <x v="0"/>
    <s v="13"/>
    <s v="13000"/>
    <s v="Retribuciones básicas."/>
    <n v="2525287"/>
    <n v="0"/>
    <n v="2525287"/>
    <n v="2057425"/>
    <n v="2057425"/>
    <n v="257834.9"/>
    <n v="257834.9"/>
  </r>
  <r>
    <x v="10"/>
    <x v="57"/>
    <x v="57"/>
    <x v="0"/>
    <s v="13"/>
    <s v="13001"/>
    <s v="Horas extraordinarias"/>
    <n v="86195"/>
    <n v="0"/>
    <n v="86195"/>
    <n v="49099.31"/>
    <n v="49099.31"/>
    <n v="10355.4"/>
    <n v="10355.4"/>
  </r>
  <r>
    <x v="10"/>
    <x v="57"/>
    <x v="57"/>
    <x v="0"/>
    <s v="13"/>
    <s v="13002"/>
    <s v="Otras remuneraciones."/>
    <n v="2988960"/>
    <n v="0"/>
    <n v="2988960"/>
    <n v="2331302"/>
    <n v="2331302"/>
    <n v="390689.37"/>
    <n v="390689.37"/>
  </r>
  <r>
    <x v="10"/>
    <x v="57"/>
    <x v="57"/>
    <x v="0"/>
    <s v="13"/>
    <s v="131"/>
    <s v="Laboral temporal."/>
    <n v="20000"/>
    <n v="0"/>
    <n v="20000"/>
    <n v="38336.620000000003"/>
    <n v="38336.620000000003"/>
    <n v="7654.08"/>
    <n v="7654.08"/>
  </r>
  <r>
    <x v="10"/>
    <x v="57"/>
    <x v="57"/>
    <x v="0"/>
    <s v="15"/>
    <s v="150"/>
    <s v="Productividad."/>
    <n v="61660"/>
    <n v="0"/>
    <n v="61660"/>
    <n v="55000"/>
    <n v="55000"/>
    <n v="23680.86"/>
    <n v="23680.86"/>
  </r>
  <r>
    <x v="10"/>
    <x v="57"/>
    <x v="57"/>
    <x v="0"/>
    <s v="15"/>
    <s v="151"/>
    <s v="Gratificaciones."/>
    <n v="10000"/>
    <n v="0"/>
    <n v="10000"/>
    <n v="0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725"/>
    <n v="725"/>
    <n v="60.17"/>
    <n v="60.17"/>
  </r>
  <r>
    <x v="10"/>
    <x v="57"/>
    <x v="57"/>
    <x v="1"/>
    <s v="20"/>
    <s v="204"/>
    <s v="Arrendamientos de material de transporte."/>
    <n v="3000"/>
    <n v="0"/>
    <n v="3000"/>
    <n v="2500"/>
    <n v="2500"/>
    <n v="844.58"/>
    <n v="624.36"/>
  </r>
  <r>
    <x v="10"/>
    <x v="57"/>
    <x v="57"/>
    <x v="1"/>
    <s v="21"/>
    <s v="212"/>
    <s v="Reparación de edificios y otras construcciones."/>
    <n v="25000"/>
    <n v="0"/>
    <n v="25000"/>
    <n v="1900"/>
    <n v="900"/>
    <n v="172.92"/>
    <n v="172.92"/>
  </r>
  <r>
    <x v="10"/>
    <x v="57"/>
    <x v="57"/>
    <x v="1"/>
    <s v="21"/>
    <s v="213"/>
    <s v="Reparación de maquinaria, instalaciones técnicas y utillaje."/>
    <n v="20000"/>
    <n v="0"/>
    <n v="20000"/>
    <n v="14576.86"/>
    <n v="10576.86"/>
    <n v="1120.28"/>
    <n v="1120.28"/>
  </r>
  <r>
    <x v="10"/>
    <x v="57"/>
    <x v="57"/>
    <x v="1"/>
    <s v="21"/>
    <s v="214"/>
    <s v="Reparación de elementos de transporte."/>
    <n v="280000"/>
    <n v="0"/>
    <n v="280000"/>
    <n v="242778.8"/>
    <n v="135297.39000000001"/>
    <n v="22542.33"/>
    <n v="16962.61"/>
  </r>
  <r>
    <x v="10"/>
    <x v="57"/>
    <x v="57"/>
    <x v="1"/>
    <s v="21"/>
    <s v="219"/>
    <s v="Otro inmovilizado material."/>
    <n v="25000"/>
    <n v="0"/>
    <n v="25000"/>
    <n v="4534.3599999999997"/>
    <n v="4534.3599999999997"/>
    <n v="147.5"/>
    <n v="75.75"/>
  </r>
  <r>
    <x v="10"/>
    <x v="57"/>
    <x v="57"/>
    <x v="1"/>
    <s v="22"/>
    <s v="22100"/>
    <s v="Energía eléctrica."/>
    <n v="47000"/>
    <n v="0"/>
    <n v="47000"/>
    <n v="35000"/>
    <n v="35000"/>
    <n v="5094.74"/>
    <n v="3471.44"/>
  </r>
  <r>
    <x v="10"/>
    <x v="57"/>
    <x v="57"/>
    <x v="1"/>
    <s v="22"/>
    <s v="22102"/>
    <s v="Gas."/>
    <n v="28500"/>
    <n v="0"/>
    <n v="28500"/>
    <n v="23000"/>
    <n v="23000"/>
    <n v="4936.6899999999996"/>
    <n v="4936.6899999999996"/>
  </r>
  <r>
    <x v="10"/>
    <x v="57"/>
    <x v="57"/>
    <x v="1"/>
    <s v="22"/>
    <s v="22103"/>
    <s v="Combustibles y carburantes."/>
    <n v="820000"/>
    <n v="0"/>
    <n v="820000"/>
    <n v="840000"/>
    <n v="802938.43"/>
    <n v="2938.43"/>
    <n v="0"/>
  </r>
  <r>
    <x v="10"/>
    <x v="57"/>
    <x v="57"/>
    <x v="1"/>
    <s v="22"/>
    <s v="22104"/>
    <s v="Vestuario."/>
    <n v="75000"/>
    <n v="0"/>
    <n v="75000"/>
    <n v="2000"/>
    <n v="7.22"/>
    <n v="7.22"/>
    <n v="7.22"/>
  </r>
  <r>
    <x v="10"/>
    <x v="57"/>
    <x v="57"/>
    <x v="1"/>
    <s v="22"/>
    <s v="22110"/>
    <s v="Productos de limpieza y aseo."/>
    <n v="5000"/>
    <n v="0"/>
    <n v="5000"/>
    <n v="1000"/>
    <n v="36.299999999999997"/>
    <n v="36.299999999999997"/>
    <n v="0"/>
  </r>
  <r>
    <x v="10"/>
    <x v="57"/>
    <x v="57"/>
    <x v="1"/>
    <s v="22"/>
    <s v="22199"/>
    <s v="Otros suministros."/>
    <n v="35000"/>
    <n v="0"/>
    <n v="35000"/>
    <n v="35000"/>
    <n v="5808.5"/>
    <n v="3141.07"/>
    <n v="2471.25"/>
  </r>
  <r>
    <x v="10"/>
    <x v="57"/>
    <x v="57"/>
    <x v="1"/>
    <s v="22"/>
    <s v="22200"/>
    <s v="Servicios de Telecomunicaciones."/>
    <n v="12000"/>
    <n v="0"/>
    <n v="12000"/>
    <n v="0"/>
    <n v="0"/>
    <n v="0"/>
    <n v="0"/>
  </r>
  <r>
    <x v="10"/>
    <x v="57"/>
    <x v="57"/>
    <x v="1"/>
    <s v="22"/>
    <s v="225"/>
    <s v="Tributos."/>
    <n v="13500"/>
    <n v="0"/>
    <n v="13500"/>
    <n v="11000"/>
    <n v="11000"/>
    <n v="768.71"/>
    <n v="768.71"/>
  </r>
  <r>
    <x v="10"/>
    <x v="57"/>
    <x v="57"/>
    <x v="1"/>
    <s v="22"/>
    <s v="22699"/>
    <s v="Otros gastos diversos"/>
    <n v="5000"/>
    <n v="0"/>
    <n v="5000"/>
    <n v="0"/>
    <n v="0"/>
    <n v="0"/>
    <n v="0"/>
  </r>
  <r>
    <x v="10"/>
    <x v="57"/>
    <x v="57"/>
    <x v="1"/>
    <s v="22"/>
    <s v="22700"/>
    <s v="Limpieza y aseo."/>
    <n v="850000"/>
    <n v="0"/>
    <n v="850000"/>
    <n v="632122.04"/>
    <n v="632122.04"/>
    <n v="41841.96"/>
    <n v="41643.96"/>
  </r>
  <r>
    <x v="10"/>
    <x v="57"/>
    <x v="57"/>
    <x v="1"/>
    <s v="22"/>
    <s v="22706"/>
    <s v="Estudios y trabajos técnicos."/>
    <n v="20000"/>
    <n v="0"/>
    <n v="20000"/>
    <n v="0"/>
    <n v="0"/>
    <n v="0"/>
    <n v="0"/>
  </r>
  <r>
    <x v="10"/>
    <x v="57"/>
    <x v="57"/>
    <x v="1"/>
    <s v="22"/>
    <s v="22799"/>
    <s v="Otros trabajos realizados por otras empresas y profes."/>
    <n v="476665"/>
    <n v="0"/>
    <n v="476665"/>
    <n v="483654.68"/>
    <n v="483654.68"/>
    <n v="40304.54"/>
    <n v="40304.54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0"/>
    <n v="0"/>
    <n v="0"/>
    <n v="0"/>
  </r>
  <r>
    <x v="10"/>
    <x v="57"/>
    <x v="57"/>
    <x v="3"/>
    <s v="62"/>
    <s v="623"/>
    <s v="Maquinaria, instalaciones técnicas y utillaje."/>
    <n v="500000"/>
    <n v="0"/>
    <n v="500000"/>
    <n v="3146"/>
    <n v="3146"/>
    <n v="0"/>
    <n v="0"/>
  </r>
  <r>
    <x v="10"/>
    <x v="57"/>
    <x v="57"/>
    <x v="3"/>
    <s v="63"/>
    <s v="634"/>
    <s v="Elementos de transporte."/>
    <n v="1470000"/>
    <n v="0"/>
    <n v="1470000"/>
    <n v="108228.11"/>
    <n v="108228.11"/>
    <n v="0"/>
    <n v="0"/>
  </r>
  <r>
    <x v="10"/>
    <x v="57"/>
    <x v="57"/>
    <x v="3"/>
    <s v="64"/>
    <s v="640"/>
    <s v="Gastos en inversiones de carácter inmaterial."/>
    <n v="100000"/>
    <n v="0"/>
    <n v="100000"/>
    <n v="0"/>
    <n v="0"/>
    <n v="0"/>
    <n v="0"/>
  </r>
  <r>
    <x v="10"/>
    <x v="58"/>
    <x v="58"/>
    <x v="0"/>
    <s v="12"/>
    <s v="12000"/>
    <s v="Sueldos del Grupo A1."/>
    <n v="16071"/>
    <n v="0"/>
    <n v="16071"/>
    <n v="15928"/>
    <n v="15928"/>
    <n v="0"/>
    <n v="0"/>
  </r>
  <r>
    <x v="10"/>
    <x v="58"/>
    <x v="58"/>
    <x v="0"/>
    <s v="12"/>
    <s v="12003"/>
    <s v="Sueldos del Grupo C1."/>
    <n v="10824"/>
    <n v="0"/>
    <n v="10824"/>
    <n v="0"/>
    <n v="0"/>
    <n v="0"/>
    <n v="0"/>
  </r>
  <r>
    <x v="10"/>
    <x v="58"/>
    <x v="58"/>
    <x v="0"/>
    <s v="12"/>
    <s v="12004"/>
    <s v="Sueldos del Grupo C2."/>
    <n v="18349"/>
    <n v="0"/>
    <n v="18349"/>
    <n v="18349"/>
    <n v="18349"/>
    <n v="2624.72"/>
    <n v="2624.72"/>
  </r>
  <r>
    <x v="10"/>
    <x v="58"/>
    <x v="58"/>
    <x v="0"/>
    <s v="12"/>
    <s v="12006"/>
    <s v="Trienios."/>
    <n v="7290"/>
    <n v="0"/>
    <n v="7290"/>
    <n v="7289"/>
    <n v="7289"/>
    <n v="392.8"/>
    <n v="392.8"/>
  </r>
  <r>
    <x v="10"/>
    <x v="58"/>
    <x v="58"/>
    <x v="0"/>
    <s v="12"/>
    <s v="12100"/>
    <s v="Complemento de destino."/>
    <n v="28854"/>
    <n v="0"/>
    <n v="28854"/>
    <n v="22113"/>
    <n v="22113"/>
    <n v="1336.08"/>
    <n v="1336.08"/>
  </r>
  <r>
    <x v="10"/>
    <x v="58"/>
    <x v="58"/>
    <x v="0"/>
    <s v="12"/>
    <s v="12101"/>
    <s v="Complemento específico."/>
    <n v="66492"/>
    <n v="0"/>
    <n v="66492"/>
    <n v="53151"/>
    <n v="53151"/>
    <n v="3232.2"/>
    <n v="3232.2"/>
  </r>
  <r>
    <x v="10"/>
    <x v="58"/>
    <x v="58"/>
    <x v="0"/>
    <s v="12"/>
    <s v="12103"/>
    <s v="Otros complementos."/>
    <n v="3305"/>
    <n v="0"/>
    <n v="3305"/>
    <n v="3305"/>
    <n v="3305"/>
    <n v="425.8"/>
    <n v="425.8"/>
  </r>
  <r>
    <x v="10"/>
    <x v="58"/>
    <x v="58"/>
    <x v="0"/>
    <s v="13"/>
    <s v="13000"/>
    <s v="Retribuciones básicas."/>
    <n v="3739822"/>
    <n v="0"/>
    <n v="3739822"/>
    <n v="3104857"/>
    <n v="3104857"/>
    <n v="406825.69"/>
    <n v="406825.69"/>
  </r>
  <r>
    <x v="10"/>
    <x v="58"/>
    <x v="58"/>
    <x v="0"/>
    <s v="13"/>
    <s v="13001"/>
    <s v="Horas extraordinarias"/>
    <n v="134167"/>
    <n v="0"/>
    <n v="134167"/>
    <n v="62736.69"/>
    <n v="62736.69"/>
    <n v="13236.04"/>
    <n v="13236.04"/>
  </r>
  <r>
    <x v="10"/>
    <x v="58"/>
    <x v="58"/>
    <x v="0"/>
    <s v="13"/>
    <s v="13002"/>
    <s v="Otras remuneraciones."/>
    <n v="4172102"/>
    <n v="0"/>
    <n v="4172102"/>
    <n v="3328523"/>
    <n v="3328523"/>
    <n v="514169.72"/>
    <n v="514169.72"/>
  </r>
  <r>
    <x v="10"/>
    <x v="58"/>
    <x v="58"/>
    <x v="0"/>
    <s v="13"/>
    <s v="131"/>
    <s v="Laboral temporal."/>
    <n v="80000"/>
    <n v="0"/>
    <n v="80000"/>
    <n v="16522.400000000001"/>
    <n v="16522.400000000001"/>
    <n v="8401.11"/>
    <n v="8401.11"/>
  </r>
  <r>
    <x v="10"/>
    <x v="58"/>
    <x v="58"/>
    <x v="0"/>
    <s v="15"/>
    <s v="150"/>
    <s v="Productividad."/>
    <n v="92490"/>
    <n v="0"/>
    <n v="92490"/>
    <n v="92490"/>
    <n v="92490"/>
    <n v="37025.760000000002"/>
    <n v="37025.760000000002"/>
  </r>
  <r>
    <x v="10"/>
    <x v="58"/>
    <x v="58"/>
    <x v="1"/>
    <s v="20"/>
    <s v="202"/>
    <s v="Arrendamientos de edificios y otras construcciones."/>
    <n v="0"/>
    <n v="0"/>
    <n v="0"/>
    <n v="8607.42"/>
    <n v="8607.42"/>
    <n v="1912.76"/>
    <n v="1912.76"/>
  </r>
  <r>
    <x v="10"/>
    <x v="58"/>
    <x v="58"/>
    <x v="1"/>
    <s v="20"/>
    <s v="203"/>
    <s v="Arrendamientos de maquinaria, instalaciones y utillaje."/>
    <n v="15000"/>
    <n v="0"/>
    <n v="15000"/>
    <n v="0"/>
    <n v="0"/>
    <n v="0"/>
    <n v="0"/>
  </r>
  <r>
    <x v="10"/>
    <x v="58"/>
    <x v="58"/>
    <x v="1"/>
    <s v="20"/>
    <s v="204"/>
    <s v="Arrendamientos de material de transporte."/>
    <n v="2000"/>
    <n v="0"/>
    <n v="2000"/>
    <n v="0"/>
    <n v="0"/>
    <n v="0"/>
    <n v="0"/>
  </r>
  <r>
    <x v="10"/>
    <x v="58"/>
    <x v="58"/>
    <x v="1"/>
    <s v="21"/>
    <s v="212"/>
    <s v="Reparación de edificios y otras construcciones."/>
    <n v="10000"/>
    <n v="0"/>
    <n v="10000"/>
    <n v="1000"/>
    <n v="8.31"/>
    <n v="8.31"/>
    <n v="8.31"/>
  </r>
  <r>
    <x v="10"/>
    <x v="58"/>
    <x v="58"/>
    <x v="1"/>
    <s v="21"/>
    <s v="213"/>
    <s v="Reparación de maquinaria, instalaciones técnicas y utillaje."/>
    <n v="5000"/>
    <n v="0"/>
    <n v="5000"/>
    <n v="1886"/>
    <n v="1886"/>
    <n v="942.57"/>
    <n v="0"/>
  </r>
  <r>
    <x v="10"/>
    <x v="58"/>
    <x v="58"/>
    <x v="1"/>
    <s v="21"/>
    <s v="214"/>
    <s v="Reparación de elementos de transporte."/>
    <n v="110000"/>
    <n v="0"/>
    <n v="110000"/>
    <n v="89508.25"/>
    <n v="44703.26"/>
    <n v="5910.65"/>
    <n v="5899.68"/>
  </r>
  <r>
    <x v="10"/>
    <x v="58"/>
    <x v="58"/>
    <x v="1"/>
    <s v="21"/>
    <s v="219"/>
    <s v="Otro inmovilizado material."/>
    <n v="7000"/>
    <n v="0"/>
    <n v="7000"/>
    <n v="0"/>
    <n v="0"/>
    <n v="0"/>
    <n v="0"/>
  </r>
  <r>
    <x v="10"/>
    <x v="58"/>
    <x v="58"/>
    <x v="1"/>
    <s v="22"/>
    <s v="22100"/>
    <s v="Energía eléctrica."/>
    <n v="58000"/>
    <n v="0"/>
    <n v="58000"/>
    <n v="55000"/>
    <n v="55000"/>
    <n v="11250.36"/>
    <n v="8572.83"/>
  </r>
  <r>
    <x v="10"/>
    <x v="58"/>
    <x v="58"/>
    <x v="1"/>
    <s v="22"/>
    <s v="22103"/>
    <s v="Combustibles y carburantes."/>
    <n v="230000"/>
    <n v="0"/>
    <n v="230000"/>
    <n v="210000"/>
    <n v="210000"/>
    <n v="73762.509999999995"/>
    <n v="680.62"/>
  </r>
  <r>
    <x v="10"/>
    <x v="58"/>
    <x v="58"/>
    <x v="1"/>
    <s v="22"/>
    <s v="22104"/>
    <s v="Vestuario."/>
    <n v="145000"/>
    <n v="0"/>
    <n v="145000"/>
    <n v="3000"/>
    <n v="35.79"/>
    <n v="35.79"/>
    <n v="35.79"/>
  </r>
  <r>
    <x v="10"/>
    <x v="58"/>
    <x v="58"/>
    <x v="1"/>
    <s v="22"/>
    <s v="22106"/>
    <s v="Productos farmacéuticos y material sanitario."/>
    <n v="4000"/>
    <n v="0"/>
    <n v="4000"/>
    <n v="0"/>
    <n v="0"/>
    <n v="0"/>
    <n v="0"/>
  </r>
  <r>
    <x v="10"/>
    <x v="58"/>
    <x v="58"/>
    <x v="1"/>
    <s v="22"/>
    <s v="22110"/>
    <s v="Productos de limpieza y aseo."/>
    <n v="60000"/>
    <n v="0"/>
    <n v="60000"/>
    <n v="52700"/>
    <n v="25351.18"/>
    <n v="22318.61"/>
    <n v="19884.45"/>
  </r>
  <r>
    <x v="10"/>
    <x v="58"/>
    <x v="58"/>
    <x v="1"/>
    <s v="22"/>
    <s v="22199"/>
    <s v="Otros suministros."/>
    <n v="10000"/>
    <n v="0"/>
    <n v="10000"/>
    <n v="36000"/>
    <n v="3525.23"/>
    <n v="3525.23"/>
    <n v="2470.62"/>
  </r>
  <r>
    <x v="10"/>
    <x v="58"/>
    <x v="58"/>
    <x v="1"/>
    <s v="22"/>
    <s v="22200"/>
    <s v="Servicios de Telecomunicaciones."/>
    <n v="5000"/>
    <n v="0"/>
    <n v="5000"/>
    <n v="0"/>
    <n v="0"/>
    <n v="0"/>
    <n v="0"/>
  </r>
  <r>
    <x v="10"/>
    <x v="58"/>
    <x v="58"/>
    <x v="1"/>
    <s v="22"/>
    <s v="22700"/>
    <s v="Limpieza y aseo."/>
    <n v="125000"/>
    <n v="0"/>
    <n v="125000"/>
    <n v="105184.45"/>
    <n v="105184.45"/>
    <n v="8151"/>
    <n v="4127.75"/>
  </r>
  <r>
    <x v="10"/>
    <x v="58"/>
    <x v="58"/>
    <x v="3"/>
    <s v="61"/>
    <s v="619"/>
    <s v="Otras inver de reposic en infraest y bienes dest al uso gral"/>
    <n v="0"/>
    <n v="0"/>
    <n v="0"/>
    <n v="0"/>
    <n v="0"/>
    <n v="0"/>
    <n v="0"/>
  </r>
  <r>
    <x v="10"/>
    <x v="58"/>
    <x v="58"/>
    <x v="3"/>
    <s v="62"/>
    <s v="623"/>
    <s v="Maquinaria, instalaciones técnicas y utillaje."/>
    <n v="70000"/>
    <n v="0"/>
    <n v="70000"/>
    <n v="0"/>
    <n v="0"/>
    <n v="0"/>
    <n v="0"/>
  </r>
  <r>
    <x v="10"/>
    <x v="58"/>
    <x v="58"/>
    <x v="3"/>
    <s v="63"/>
    <s v="634"/>
    <s v="Elementos de transporte."/>
    <n v="383000"/>
    <n v="0"/>
    <n v="383000"/>
    <n v="0"/>
    <n v="0"/>
    <n v="0"/>
    <n v="0"/>
  </r>
  <r>
    <x v="10"/>
    <x v="59"/>
    <x v="59"/>
    <x v="0"/>
    <s v="12"/>
    <s v="12000"/>
    <s v="Sueldos del Grupo A1."/>
    <n v="128572"/>
    <n v="0"/>
    <n v="128572"/>
    <n v="112500"/>
    <n v="112500"/>
    <n v="16434.75"/>
    <n v="16434.75"/>
  </r>
  <r>
    <x v="10"/>
    <x v="59"/>
    <x v="59"/>
    <x v="0"/>
    <s v="12"/>
    <s v="12001"/>
    <s v="Sueldos del Grupo A2."/>
    <n v="42397"/>
    <n v="0"/>
    <n v="42397"/>
    <n v="14006"/>
    <n v="14006"/>
    <n v="2100.12"/>
    <n v="2100.12"/>
  </r>
  <r>
    <x v="10"/>
    <x v="59"/>
    <x v="59"/>
    <x v="0"/>
    <s v="12"/>
    <s v="12003"/>
    <s v="Sueldos del Grupo C1."/>
    <n v="21648"/>
    <n v="0"/>
    <n v="21648"/>
    <n v="21454"/>
    <n v="21454"/>
    <n v="3153.68"/>
    <n v="3153.68"/>
  </r>
  <r>
    <x v="10"/>
    <x v="59"/>
    <x v="59"/>
    <x v="0"/>
    <s v="12"/>
    <s v="12004"/>
    <s v="Sueldos del Grupo C2."/>
    <n v="27524"/>
    <n v="0"/>
    <n v="27524"/>
    <n v="9174"/>
    <n v="9174"/>
    <n v="1312.36"/>
    <n v="1312.36"/>
  </r>
  <r>
    <x v="10"/>
    <x v="59"/>
    <x v="59"/>
    <x v="0"/>
    <s v="12"/>
    <s v="12006"/>
    <s v="Trienios."/>
    <n v="59178"/>
    <n v="0"/>
    <n v="59178"/>
    <n v="45629"/>
    <n v="45629"/>
    <n v="8593.64"/>
    <n v="8593.64"/>
  </r>
  <r>
    <x v="10"/>
    <x v="59"/>
    <x v="59"/>
    <x v="0"/>
    <s v="12"/>
    <s v="12100"/>
    <s v="Complemento de destino."/>
    <n v="118092"/>
    <n v="0"/>
    <n v="118092"/>
    <n v="87442"/>
    <n v="87442"/>
    <n v="12134.97"/>
    <n v="12134.97"/>
  </r>
  <r>
    <x v="10"/>
    <x v="59"/>
    <x v="59"/>
    <x v="0"/>
    <s v="12"/>
    <s v="12101"/>
    <s v="Complemento específico."/>
    <n v="297704"/>
    <n v="0"/>
    <n v="297704"/>
    <n v="221011"/>
    <n v="221011"/>
    <n v="32903.58"/>
    <n v="32903.58"/>
  </r>
  <r>
    <x v="10"/>
    <x v="59"/>
    <x v="59"/>
    <x v="0"/>
    <s v="12"/>
    <s v="12103"/>
    <s v="Otros complementos."/>
    <n v="30494"/>
    <n v="0"/>
    <n v="30494"/>
    <n v="23716"/>
    <n v="23716"/>
    <n v="3918.12"/>
    <n v="3918.12"/>
  </r>
  <r>
    <x v="10"/>
    <x v="59"/>
    <x v="59"/>
    <x v="0"/>
    <s v="13"/>
    <s v="13000"/>
    <s v="Retribuciones básicas."/>
    <n v="190263"/>
    <n v="0"/>
    <n v="190263"/>
    <n v="190232"/>
    <n v="190232"/>
    <n v="25915.31"/>
    <n v="25915.31"/>
  </r>
  <r>
    <x v="10"/>
    <x v="59"/>
    <x v="59"/>
    <x v="0"/>
    <s v="13"/>
    <s v="13001"/>
    <s v="Horas extraordinarias"/>
    <n v="3000"/>
    <n v="0"/>
    <n v="3000"/>
    <n v="1489.52"/>
    <n v="1489.52"/>
    <n v="965.3"/>
    <n v="965.3"/>
  </r>
  <r>
    <x v="10"/>
    <x v="59"/>
    <x v="59"/>
    <x v="0"/>
    <s v="13"/>
    <s v="13002"/>
    <s v="Otras remuneraciones."/>
    <n v="191476"/>
    <n v="0"/>
    <n v="191476"/>
    <n v="191440"/>
    <n v="191440"/>
    <n v="24369.54"/>
    <n v="24369.54"/>
  </r>
  <r>
    <x v="10"/>
    <x v="59"/>
    <x v="59"/>
    <x v="0"/>
    <s v="13"/>
    <s v="131"/>
    <s v="Laboral temporal."/>
    <n v="37203"/>
    <n v="0"/>
    <n v="37203"/>
    <n v="0"/>
    <n v="0"/>
    <n v="0"/>
    <n v="0"/>
  </r>
  <r>
    <x v="10"/>
    <x v="59"/>
    <x v="59"/>
    <x v="0"/>
    <s v="15"/>
    <s v="151"/>
    <s v="Gratificaciones."/>
    <n v="4000"/>
    <n v="0"/>
    <n v="4000"/>
    <n v="0"/>
    <n v="0"/>
    <n v="0"/>
    <n v="0"/>
  </r>
  <r>
    <x v="10"/>
    <x v="59"/>
    <x v="59"/>
    <x v="1"/>
    <s v="20"/>
    <s v="203"/>
    <s v="Arrendamientos de maquinaria, instalaciones y utillaje."/>
    <n v="4500"/>
    <n v="0"/>
    <n v="4500"/>
    <n v="4455.4399999999996"/>
    <n v="4455.4399999999996"/>
    <n v="1171.69"/>
    <n v="1171.69"/>
  </r>
  <r>
    <x v="10"/>
    <x v="59"/>
    <x v="59"/>
    <x v="1"/>
    <s v="21"/>
    <s v="212"/>
    <s v="Reparación de edificios y otras construcciones."/>
    <n v="7000"/>
    <n v="0"/>
    <n v="7000"/>
    <n v="321.86"/>
    <n v="321.86"/>
    <n v="321.86"/>
    <n v="321.86"/>
  </r>
  <r>
    <x v="10"/>
    <x v="59"/>
    <x v="59"/>
    <x v="1"/>
    <s v="21"/>
    <s v="213"/>
    <s v="Reparación de maquinaria, instalaciones técnicas y utillaje."/>
    <n v="4000"/>
    <n v="0"/>
    <n v="4000"/>
    <n v="812.85"/>
    <n v="812.85"/>
    <n v="0"/>
    <n v="0"/>
  </r>
  <r>
    <x v="10"/>
    <x v="59"/>
    <x v="59"/>
    <x v="1"/>
    <s v="21"/>
    <s v="214"/>
    <s v="Reparación de elementos de transporte."/>
    <n v="5000"/>
    <n v="0"/>
    <n v="5000"/>
    <n v="769.63"/>
    <n v="769.63"/>
    <n v="769.63"/>
    <n v="769.63"/>
  </r>
  <r>
    <x v="10"/>
    <x v="59"/>
    <x v="59"/>
    <x v="1"/>
    <s v="22"/>
    <s v="22100"/>
    <s v="Energía eléctrica."/>
    <n v="20000"/>
    <n v="0"/>
    <n v="20000"/>
    <n v="16000"/>
    <n v="16000"/>
    <n v="3452.81"/>
    <n v="3452.81"/>
  </r>
  <r>
    <x v="10"/>
    <x v="59"/>
    <x v="59"/>
    <x v="1"/>
    <s v="22"/>
    <s v="22102"/>
    <s v="Gas."/>
    <n v="2050"/>
    <n v="0"/>
    <n v="2050"/>
    <n v="0"/>
    <n v="0"/>
    <n v="0"/>
    <n v="0"/>
  </r>
  <r>
    <x v="10"/>
    <x v="59"/>
    <x v="59"/>
    <x v="1"/>
    <s v="22"/>
    <s v="22103"/>
    <s v="Combustibles y carburantes."/>
    <n v="14642"/>
    <n v="0"/>
    <n v="14642"/>
    <n v="4020"/>
    <n v="4020"/>
    <n v="339.17"/>
    <n v="339.17"/>
  </r>
  <r>
    <x v="10"/>
    <x v="59"/>
    <x v="59"/>
    <x v="1"/>
    <s v="22"/>
    <s v="22104"/>
    <s v="Vestuario."/>
    <n v="4567"/>
    <n v="0"/>
    <n v="4567"/>
    <n v="0"/>
    <n v="0"/>
    <n v="0"/>
    <n v="0"/>
  </r>
  <r>
    <x v="10"/>
    <x v="59"/>
    <x v="59"/>
    <x v="1"/>
    <s v="22"/>
    <s v="22106"/>
    <s v="Productos farmacéuticos y material sanitario."/>
    <n v="18700"/>
    <n v="0"/>
    <n v="18700"/>
    <n v="25090.89"/>
    <n v="25090.89"/>
    <n v="1470.66"/>
    <n v="1470.66"/>
  </r>
  <r>
    <x v="10"/>
    <x v="59"/>
    <x v="59"/>
    <x v="1"/>
    <s v="22"/>
    <s v="22113"/>
    <s v="Manutención de animales."/>
    <n v="12500"/>
    <n v="0"/>
    <n v="12500"/>
    <n v="16152.82"/>
    <n v="16152.82"/>
    <n v="3723.9"/>
    <n v="2325.67"/>
  </r>
  <r>
    <x v="10"/>
    <x v="59"/>
    <x v="59"/>
    <x v="1"/>
    <s v="22"/>
    <s v="22199"/>
    <s v="Otros suministros."/>
    <n v="10000"/>
    <n v="0"/>
    <n v="10000"/>
    <n v="8272.16"/>
    <n v="4159.97"/>
    <n v="1540.97"/>
    <n v="712.62"/>
  </r>
  <r>
    <x v="10"/>
    <x v="59"/>
    <x v="59"/>
    <x v="1"/>
    <s v="22"/>
    <s v="225"/>
    <s v="Tributos."/>
    <n v="0"/>
    <n v="0"/>
    <n v="0"/>
    <n v="500"/>
    <n v="500"/>
    <n v="142.82"/>
    <n v="142.82"/>
  </r>
  <r>
    <x v="10"/>
    <x v="59"/>
    <x v="59"/>
    <x v="1"/>
    <s v="22"/>
    <s v="22602"/>
    <s v="Publicidad y propaganda."/>
    <n v="3000"/>
    <n v="0"/>
    <n v="3000"/>
    <n v="0"/>
    <n v="0"/>
    <n v="0"/>
    <n v="0"/>
  </r>
  <r>
    <x v="10"/>
    <x v="59"/>
    <x v="59"/>
    <x v="1"/>
    <s v="22"/>
    <s v="22606"/>
    <s v="Reuniones, conferencias y cursos."/>
    <n v="5000"/>
    <n v="0"/>
    <n v="5000"/>
    <n v="0"/>
    <n v="0"/>
    <n v="0"/>
    <n v="0"/>
  </r>
  <r>
    <x v="10"/>
    <x v="59"/>
    <x v="59"/>
    <x v="1"/>
    <s v="22"/>
    <s v="22699"/>
    <s v="Otros gastos diversos"/>
    <n v="10000"/>
    <n v="0"/>
    <n v="10000"/>
    <n v="0"/>
    <n v="0"/>
    <n v="0"/>
    <n v="0"/>
  </r>
  <r>
    <x v="10"/>
    <x v="59"/>
    <x v="59"/>
    <x v="1"/>
    <s v="22"/>
    <s v="22700"/>
    <s v="Limpieza y aseo."/>
    <n v="9650"/>
    <n v="0"/>
    <n v="9650"/>
    <n v="10389.030000000001"/>
    <n v="10389.030000000001"/>
    <n v="0"/>
    <n v="0"/>
  </r>
  <r>
    <x v="10"/>
    <x v="59"/>
    <x v="59"/>
    <x v="1"/>
    <s v="22"/>
    <s v="22706"/>
    <s v="Estudios y trabajos técnicos."/>
    <n v="72500"/>
    <n v="0"/>
    <n v="72500"/>
    <n v="57967"/>
    <n v="57967"/>
    <n v="2637.75"/>
    <n v="2637.75"/>
  </r>
  <r>
    <x v="10"/>
    <x v="59"/>
    <x v="59"/>
    <x v="1"/>
    <s v="22"/>
    <s v="22799"/>
    <s v="Otros trabajos realizados por otras empresas y profes."/>
    <n v="35000"/>
    <n v="0"/>
    <n v="35000"/>
    <n v="3024"/>
    <n v="3024"/>
    <n v="0"/>
    <n v="0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0"/>
    <n v="0"/>
    <n v="0"/>
    <n v="0"/>
  </r>
  <r>
    <x v="10"/>
    <x v="59"/>
    <x v="59"/>
    <x v="2"/>
    <s v="48"/>
    <s v="48900"/>
    <s v="Otras transf. a Familias e Instituciones sin fines de lucro."/>
    <n v="0"/>
    <n v="0"/>
    <n v="0"/>
    <n v="0"/>
    <n v="0"/>
    <n v="0"/>
    <n v="0"/>
  </r>
  <r>
    <x v="10"/>
    <x v="59"/>
    <x v="59"/>
    <x v="2"/>
    <s v="48"/>
    <s v="48989"/>
    <s v="Transf. Colegio Oficial de Veterinarios de Vallladolid"/>
    <n v="6000"/>
    <n v="0"/>
    <n v="6000"/>
    <n v="6000"/>
    <n v="6000"/>
    <n v="6000"/>
    <n v="6000"/>
  </r>
  <r>
    <x v="10"/>
    <x v="59"/>
    <x v="59"/>
    <x v="2"/>
    <s v="48"/>
    <s v="48990"/>
    <s v="Transf. Hermandad de Donantes de Sangre"/>
    <n v="6000"/>
    <n v="0"/>
    <n v="6000"/>
    <n v="6000"/>
    <n v="6000"/>
    <n v="6000"/>
    <n v="6000"/>
  </r>
  <r>
    <x v="10"/>
    <x v="59"/>
    <x v="59"/>
    <x v="2"/>
    <s v="48"/>
    <s v="48999"/>
    <s v="Otras transf. a Familias e Instituciones sin fines de lucro."/>
    <n v="46343"/>
    <n v="0"/>
    <n v="46343"/>
    <n v="0"/>
    <n v="0"/>
    <n v="0"/>
    <n v="0"/>
  </r>
  <r>
    <x v="10"/>
    <x v="59"/>
    <x v="59"/>
    <x v="3"/>
    <s v="63"/>
    <s v="632"/>
    <s v="Edificios y otras construcciones."/>
    <n v="103594"/>
    <n v="0"/>
    <n v="103594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33" firstHeaderRow="1" firstDataRow="2" firstDataCol="4"/>
  <pivotFields count="15">
    <pivotField axis="axisRow" compact="0" outline="0" showAll="0" includeNewItemsInFilter="1">
      <items count="12">
        <item x="0"/>
        <item x="1"/>
        <item x="2"/>
        <item x="3"/>
        <item x="5"/>
        <item x="6"/>
        <item x="7"/>
        <item x="8"/>
        <item x="9"/>
        <item x="4"/>
        <item x="10"/>
        <item t="default"/>
      </items>
    </pivotField>
    <pivotField axis="axisRow" compact="0" outline="0" showAll="0" includeNewItemsInFilter="1">
      <items count="61">
        <item x="13"/>
        <item x="39"/>
        <item x="54"/>
        <item x="40"/>
        <item x="55"/>
        <item x="56"/>
        <item x="7"/>
        <item x="8"/>
        <item x="42"/>
        <item x="57"/>
        <item x="35"/>
        <item x="58"/>
        <item x="43"/>
        <item x="36"/>
        <item x="37"/>
        <item x="38"/>
        <item x="48"/>
        <item x="49"/>
        <item x="50"/>
        <item x="28"/>
        <item x="29"/>
        <item x="52"/>
        <item x="59"/>
        <item x="14"/>
        <item x="30"/>
        <item x="31"/>
        <item x="33"/>
        <item x="45"/>
        <item x="34"/>
        <item x="46"/>
        <item x="10"/>
        <item x="25"/>
        <item x="47"/>
        <item x="44"/>
        <item x="0"/>
        <item x="11"/>
        <item x="1"/>
        <item x="15"/>
        <item x="2"/>
        <item x="16"/>
        <item x="3"/>
        <item x="4"/>
        <item x="5"/>
        <item x="17"/>
        <item x="18"/>
        <item x="12"/>
        <item x="19"/>
        <item x="20"/>
        <item x="6"/>
        <item x="21"/>
        <item x="22"/>
        <item x="9"/>
        <item x="23"/>
        <item x="32"/>
        <item x="24"/>
        <item x="27"/>
        <item x="41"/>
        <item x="51"/>
        <item x="53"/>
        <item x="26"/>
        <item t="default"/>
      </items>
    </pivotField>
    <pivotField axis="axisRow" compact="0" outline="0" showAll="0" includeNewItemsInFilter="1">
      <items count="61">
        <item x="43"/>
        <item x="4"/>
        <item x="34"/>
        <item x="31"/>
        <item x="5"/>
        <item x="3"/>
        <item x="19"/>
        <item x="58"/>
        <item x="40"/>
        <item x="37"/>
        <item x="55"/>
        <item x="38"/>
        <item x="57"/>
        <item x="44"/>
        <item x="35"/>
        <item x="47"/>
        <item x="28"/>
        <item x="0"/>
        <item x="1"/>
        <item x="2"/>
        <item x="6"/>
        <item x="7"/>
        <item x="8"/>
        <item x="11"/>
        <item x="12"/>
        <item x="13"/>
        <item x="14"/>
        <item x="15"/>
        <item x="23"/>
        <item x="30"/>
        <item x="59"/>
        <item x="54"/>
        <item x="46"/>
        <item x="48"/>
        <item x="49"/>
        <item x="52"/>
        <item x="9"/>
        <item x="10"/>
        <item x="16"/>
        <item x="17"/>
        <item x="18"/>
        <item x="20"/>
        <item x="21"/>
        <item x="22"/>
        <item x="24"/>
        <item x="25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x="26"/>
        <item t="default"/>
      </items>
    </pivotField>
    <pivotField axis="axisRow" compact="0" outline="0" showAll="0" includeNewItemsInFilter="1">
      <items count="10">
        <item x="0"/>
        <item x="1"/>
        <item x="4"/>
        <item x="2"/>
        <item x="7"/>
        <item x="3"/>
        <item x="5"/>
        <item x="6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30">
    <i>
      <x/>
      <x v="34"/>
      <x v="17"/>
      <x/>
    </i>
    <i r="3">
      <x v="1"/>
    </i>
    <i r="3">
      <x v="3"/>
    </i>
    <i t="default" r="2">
      <x v="17"/>
    </i>
    <i t="default" r="1">
      <x v="34"/>
    </i>
    <i r="1">
      <x v="36"/>
      <x v="18"/>
      <x/>
    </i>
    <i r="3">
      <x v="1"/>
    </i>
    <i t="default" r="2">
      <x v="18"/>
    </i>
    <i t="default" r="1">
      <x v="36"/>
    </i>
    <i r="1">
      <x v="38"/>
      <x v="19"/>
      <x/>
    </i>
    <i r="3">
      <x v="1"/>
    </i>
    <i r="3">
      <x v="5"/>
    </i>
    <i t="default" r="2">
      <x v="19"/>
    </i>
    <i t="default" r="1">
      <x v="38"/>
    </i>
    <i r="1">
      <x v="40"/>
      <x v="5"/>
      <x/>
    </i>
    <i r="3">
      <x v="1"/>
    </i>
    <i r="3">
      <x v="5"/>
    </i>
    <i t="default" r="2">
      <x v="5"/>
    </i>
    <i t="default" r="1">
      <x v="40"/>
    </i>
    <i r="1">
      <x v="41"/>
      <x v="1"/>
      <x/>
    </i>
    <i r="3">
      <x v="1"/>
    </i>
    <i r="3">
      <x v="5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20"/>
      <x/>
    </i>
    <i r="3">
      <x v="1"/>
    </i>
    <i t="default" r="2">
      <x v="20"/>
    </i>
    <i t="default" r="1">
      <x v="48"/>
    </i>
    <i t="default">
      <x/>
    </i>
    <i>
      <x v="1"/>
      <x v="6"/>
      <x v="21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1"/>
    </i>
    <i t="default" r="1">
      <x v="6"/>
    </i>
    <i r="1">
      <x v="7"/>
      <x v="22"/>
      <x/>
    </i>
    <i r="3">
      <x v="1"/>
    </i>
    <i r="3">
      <x v="2"/>
    </i>
    <i r="3">
      <x v="5"/>
    </i>
    <i r="3">
      <x v="7"/>
    </i>
    <i t="default" r="2">
      <x v="22"/>
    </i>
    <i t="default" r="1">
      <x v="7"/>
    </i>
    <i r="1">
      <x v="51"/>
      <x v="36"/>
      <x/>
    </i>
    <i r="3">
      <x v="1"/>
    </i>
    <i r="3">
      <x v="5"/>
    </i>
    <i t="default" r="2">
      <x v="36"/>
    </i>
    <i t="default" r="1">
      <x v="51"/>
    </i>
    <i t="default">
      <x v="1"/>
    </i>
    <i>
      <x v="2"/>
      <x v="30"/>
      <x v="37"/>
      <x v="3"/>
    </i>
    <i r="3">
      <x v="6"/>
    </i>
    <i t="default" r="2">
      <x v="37"/>
    </i>
    <i t="default" r="1">
      <x v="30"/>
    </i>
    <i r="1">
      <x v="35"/>
      <x v="23"/>
      <x/>
    </i>
    <i r="3">
      <x v="1"/>
    </i>
    <i r="3">
      <x v="7"/>
    </i>
    <i t="default" r="2">
      <x v="23"/>
    </i>
    <i t="default" r="1">
      <x v="35"/>
    </i>
    <i r="1">
      <x v="45"/>
      <x v="24"/>
      <x/>
    </i>
    <i r="3">
      <x v="1"/>
    </i>
    <i r="3">
      <x v="3"/>
    </i>
    <i r="3">
      <x v="5"/>
    </i>
    <i t="default" r="2">
      <x v="24"/>
    </i>
    <i t="default" r="1">
      <x v="45"/>
    </i>
    <i t="default">
      <x v="2"/>
    </i>
    <i>
      <x v="3"/>
      <x/>
      <x v="25"/>
      <x v="2"/>
    </i>
    <i r="3">
      <x v="4"/>
    </i>
    <i t="default" r="2">
      <x v="25"/>
    </i>
    <i t="default" r="1">
      <x/>
    </i>
    <i r="1">
      <x v="23"/>
      <x v="26"/>
      <x/>
    </i>
    <i r="3">
      <x v="1"/>
    </i>
    <i r="3">
      <x v="5"/>
    </i>
    <i t="default" r="2">
      <x v="26"/>
    </i>
    <i t="default" r="1">
      <x v="23"/>
    </i>
    <i r="1">
      <x v="37"/>
      <x v="27"/>
      <x/>
    </i>
    <i r="3">
      <x v="1"/>
    </i>
    <i r="3">
      <x v="5"/>
    </i>
    <i r="3">
      <x v="7"/>
    </i>
    <i t="default" r="2">
      <x v="27"/>
    </i>
    <i t="default" r="1">
      <x v="37"/>
    </i>
    <i r="1">
      <x v="39"/>
      <x v="38"/>
      <x/>
    </i>
    <i r="3">
      <x v="1"/>
    </i>
    <i r="3">
      <x v="5"/>
    </i>
    <i t="default" r="2">
      <x v="38"/>
    </i>
    <i t="default" r="1">
      <x v="39"/>
    </i>
    <i r="1">
      <x v="43"/>
      <x v="39"/>
      <x/>
    </i>
    <i r="3">
      <x v="1"/>
    </i>
    <i r="3">
      <x v="3"/>
    </i>
    <i r="3">
      <x v="5"/>
    </i>
    <i t="default" r="2">
      <x v="39"/>
    </i>
    <i t="default" r="1">
      <x v="43"/>
    </i>
    <i r="1">
      <x v="44"/>
      <x v="40"/>
      <x/>
    </i>
    <i r="3">
      <x v="1"/>
    </i>
    <i r="3">
      <x v="3"/>
    </i>
    <i t="default" r="2">
      <x v="40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1"/>
      <x/>
    </i>
    <i r="3">
      <x v="1"/>
    </i>
    <i t="default" r="2">
      <x v="41"/>
    </i>
    <i t="default" r="1">
      <x v="47"/>
    </i>
    <i r="1">
      <x v="49"/>
      <x v="42"/>
      <x/>
    </i>
    <i r="3">
      <x v="1"/>
    </i>
    <i r="3">
      <x v="5"/>
    </i>
    <i t="default" r="2">
      <x v="42"/>
    </i>
    <i t="default" r="1">
      <x v="49"/>
    </i>
    <i r="1">
      <x v="50"/>
      <x v="43"/>
      <x/>
    </i>
    <i r="3">
      <x v="1"/>
    </i>
    <i r="3">
      <x v="7"/>
    </i>
    <i t="default" r="2">
      <x v="43"/>
    </i>
    <i t="default" r="1">
      <x v="50"/>
    </i>
    <i r="1">
      <x v="52"/>
      <x v="28"/>
      <x/>
    </i>
    <i r="3">
      <x v="1"/>
    </i>
    <i t="default" r="2">
      <x v="28"/>
    </i>
    <i t="default" r="1">
      <x v="52"/>
    </i>
    <i t="default">
      <x v="3"/>
    </i>
    <i>
      <x v="4"/>
      <x v="19"/>
      <x v="16"/>
      <x/>
    </i>
    <i r="3">
      <x v="1"/>
    </i>
    <i r="3">
      <x v="3"/>
    </i>
    <i t="default" r="2">
      <x v="16"/>
    </i>
    <i t="default" r="1">
      <x v="19"/>
    </i>
    <i r="1">
      <x v="20"/>
      <x v="47"/>
      <x/>
    </i>
    <i r="3">
      <x v="1"/>
    </i>
    <i r="3">
      <x v="3"/>
    </i>
    <i r="3">
      <x v="5"/>
    </i>
    <i t="default" r="2">
      <x v="47"/>
    </i>
    <i t="default" r="1">
      <x v="20"/>
    </i>
    <i r="1">
      <x v="24"/>
      <x v="29"/>
      <x/>
    </i>
    <i r="3">
      <x v="1"/>
    </i>
    <i t="default" r="2">
      <x v="29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9"/>
      <x v="1"/>
    </i>
    <i r="3">
      <x v="3"/>
    </i>
    <i r="3">
      <x v="5"/>
    </i>
    <i r="3">
      <x v="7"/>
    </i>
    <i t="default" r="2">
      <x v="49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8"/>
      <x/>
    </i>
    <i r="3">
      <x v="1"/>
    </i>
    <i r="3">
      <x v="5"/>
    </i>
    <i r="3">
      <x v="7"/>
    </i>
    <i t="default" r="2">
      <x v="48"/>
    </i>
    <i t="default" r="1">
      <x v="53"/>
    </i>
    <i t="default">
      <x v="4"/>
    </i>
    <i>
      <x v="5"/>
      <x v="10"/>
      <x v="14"/>
      <x/>
    </i>
    <i r="3">
      <x v="1"/>
    </i>
    <i r="3">
      <x v="5"/>
    </i>
    <i t="default" r="2">
      <x v="14"/>
    </i>
    <i t="default" r="1">
      <x v="10"/>
    </i>
    <i r="1">
      <x v="13"/>
      <x v="50"/>
      <x/>
    </i>
    <i r="3">
      <x v="1"/>
    </i>
    <i r="3">
      <x v="3"/>
    </i>
    <i r="3">
      <x v="5"/>
    </i>
    <i r="3">
      <x v="6"/>
    </i>
    <i r="3">
      <x v="7"/>
    </i>
    <i t="default" r="2">
      <x v="50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5"/>
    </i>
    <i>
      <x v="6"/>
      <x v="1"/>
      <x v="51"/>
      <x/>
    </i>
    <i r="3">
      <x v="1"/>
    </i>
    <i r="3">
      <x v="7"/>
    </i>
    <i t="default" r="2">
      <x v="51"/>
    </i>
    <i t="default" r="1">
      <x v="1"/>
    </i>
    <i r="1">
      <x v="3"/>
      <x v="8"/>
      <x/>
    </i>
    <i r="3">
      <x v="1"/>
    </i>
    <i r="3">
      <x v="3"/>
    </i>
    <i r="3">
      <x v="5"/>
    </i>
    <i t="default" r="2">
      <x v="8"/>
    </i>
    <i t="default" r="1">
      <x v="3"/>
    </i>
    <i r="1">
      <x v="8"/>
      <x v="53"/>
      <x/>
    </i>
    <i r="3">
      <x v="1"/>
    </i>
    <i r="3">
      <x v="5"/>
    </i>
    <i t="default" r="2">
      <x v="53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3"/>
      <x v="3"/>
    </i>
    <i r="3">
      <x v="6"/>
    </i>
    <i t="default" r="2">
      <x v="13"/>
    </i>
    <i t="default" r="1">
      <x v="33"/>
    </i>
    <i r="1">
      <x v="56"/>
      <x v="52"/>
      <x/>
    </i>
    <i r="3">
      <x v="1"/>
    </i>
    <i r="3">
      <x v="7"/>
    </i>
    <i t="default" r="2">
      <x v="52"/>
    </i>
    <i t="default" r="1">
      <x v="56"/>
    </i>
    <i t="default">
      <x v="6"/>
    </i>
    <i>
      <x v="7"/>
      <x v="27"/>
      <x v="54"/>
      <x/>
    </i>
    <i r="3">
      <x v="1"/>
    </i>
    <i r="3">
      <x v="7"/>
    </i>
    <i t="default" r="2">
      <x v="54"/>
    </i>
    <i t="default" r="1">
      <x v="27"/>
    </i>
    <i r="1">
      <x v="29"/>
      <x v="32"/>
      <x/>
    </i>
    <i r="3">
      <x v="1"/>
    </i>
    <i r="3">
      <x v="3"/>
    </i>
    <i r="3">
      <x v="5"/>
    </i>
    <i r="3">
      <x v="6"/>
    </i>
    <i t="default" r="2">
      <x v="32"/>
    </i>
    <i t="default" r="1">
      <x v="29"/>
    </i>
    <i r="1">
      <x v="32"/>
      <x v="15"/>
      <x v="1"/>
    </i>
    <i r="3">
      <x v="3"/>
    </i>
    <i r="3">
      <x v="6"/>
    </i>
    <i t="default" r="2">
      <x v="15"/>
    </i>
    <i t="default" r="1">
      <x v="32"/>
    </i>
    <i t="default">
      <x v="7"/>
    </i>
    <i>
      <x v="8"/>
      <x v="16"/>
      <x v="33"/>
      <x/>
    </i>
    <i r="3">
      <x v="1"/>
    </i>
    <i r="3">
      <x v="3"/>
    </i>
    <i r="3">
      <x v="5"/>
    </i>
    <i t="default" r="2">
      <x v="33"/>
    </i>
    <i t="default" r="1">
      <x v="16"/>
    </i>
    <i r="1">
      <x v="17"/>
      <x v="34"/>
      <x/>
    </i>
    <i r="3">
      <x v="1"/>
    </i>
    <i r="3">
      <x v="3"/>
    </i>
    <i r="3">
      <x v="5"/>
    </i>
    <i t="default" r="2">
      <x v="34"/>
    </i>
    <i t="default" r="1">
      <x v="17"/>
    </i>
    <i r="1">
      <x v="18"/>
      <x v="55"/>
      <x/>
    </i>
    <i r="3">
      <x v="1"/>
    </i>
    <i t="default" r="2">
      <x v="55"/>
    </i>
    <i t="default" r="1">
      <x v="18"/>
    </i>
    <i r="1">
      <x v="21"/>
      <x v="35"/>
      <x/>
    </i>
    <i r="3">
      <x v="1"/>
    </i>
    <i r="3">
      <x v="3"/>
    </i>
    <i r="3">
      <x v="5"/>
    </i>
    <i t="default" r="2">
      <x v="35"/>
    </i>
    <i t="default" r="1">
      <x v="21"/>
    </i>
    <i r="1">
      <x v="57"/>
      <x v="56"/>
      <x/>
    </i>
    <i r="3">
      <x v="1"/>
    </i>
    <i r="3">
      <x v="3"/>
    </i>
    <i t="default" r="2">
      <x v="56"/>
    </i>
    <i t="default" r="1">
      <x v="57"/>
    </i>
    <i t="default">
      <x v="8"/>
    </i>
    <i>
      <x v="9"/>
      <x v="31"/>
      <x v="45"/>
      <x/>
    </i>
    <i r="3">
      <x v="1"/>
    </i>
    <i r="3">
      <x v="3"/>
    </i>
    <i r="3">
      <x v="5"/>
    </i>
    <i r="3">
      <x v="7"/>
    </i>
    <i t="default" r="2">
      <x v="45"/>
    </i>
    <i t="default" r="1">
      <x v="31"/>
    </i>
    <i r="1">
      <x v="54"/>
      <x v="44"/>
      <x/>
    </i>
    <i r="3">
      <x v="1"/>
    </i>
    <i t="default" r="2">
      <x v="44"/>
    </i>
    <i t="default" r="1">
      <x v="54"/>
    </i>
    <i r="1">
      <x v="55"/>
      <x v="46"/>
      <x/>
    </i>
    <i r="3">
      <x v="1"/>
    </i>
    <i r="3">
      <x v="3"/>
    </i>
    <i r="3">
      <x v="5"/>
    </i>
    <i r="3">
      <x v="6"/>
    </i>
    <i t="default" r="2">
      <x v="46"/>
    </i>
    <i t="default" r="1">
      <x v="55"/>
    </i>
    <i r="1">
      <x v="59"/>
      <x v="59"/>
      <x/>
    </i>
    <i r="3">
      <x v="1"/>
    </i>
    <i r="3">
      <x v="3"/>
    </i>
    <i t="default" r="2">
      <x v="59"/>
    </i>
    <i t="default" r="1">
      <x v="59"/>
    </i>
    <i t="default">
      <x v="9"/>
    </i>
    <i>
      <x v="10"/>
      <x v="2"/>
      <x v="31"/>
      <x/>
    </i>
    <i r="3">
      <x v="1"/>
    </i>
    <i r="3">
      <x v="5"/>
    </i>
    <i t="default" r="2">
      <x v="31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8"/>
      <x/>
    </i>
    <i r="3">
      <x v="1"/>
    </i>
    <i r="3">
      <x v="5"/>
    </i>
    <i t="default" r="2">
      <x v="58"/>
    </i>
    <i t="default" r="1">
      <x v="5"/>
    </i>
    <i r="1">
      <x v="9"/>
      <x v="12"/>
      <x/>
    </i>
    <i r="3">
      <x v="1"/>
    </i>
    <i r="3">
      <x v="5"/>
    </i>
    <i t="default" r="2">
      <x v="12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30"/>
      <x/>
    </i>
    <i r="3">
      <x v="1"/>
    </i>
    <i r="3">
      <x v="3"/>
    </i>
    <i r="3">
      <x v="5"/>
    </i>
    <i t="default" r="2">
      <x v="30"/>
    </i>
    <i t="default" r="1">
      <x v="22"/>
    </i>
    <i r="1">
      <x v="58"/>
      <x v="57"/>
      <x/>
    </i>
    <i r="3">
      <x v="1"/>
    </i>
    <i r="3">
      <x v="7"/>
    </i>
    <i t="default" r="2">
      <x v="57"/>
    </i>
    <i t="default" r="1">
      <x v="58"/>
    </i>
    <i t="default">
      <x v="10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5"/>
  <sheetViews>
    <sheetView tabSelected="1" view="pageLayout" zoomScaleNormal="100" workbookViewId="0">
      <selection activeCell="C11" sqref="C11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8.5" style="1" customWidth="1"/>
    <col min="5" max="5" width="12.296875" style="1" customWidth="1"/>
    <col min="6" max="6" width="10.8984375" style="1" customWidth="1"/>
    <col min="7" max="9" width="12.296875" style="1" customWidth="1"/>
    <col min="10" max="11" width="11.3984375" style="1" customWidth="1"/>
    <col min="12" max="12" width="7.8984375" style="1" customWidth="1"/>
    <col min="13" max="16384" width="11.3984375" style="1"/>
  </cols>
  <sheetData>
    <row r="1" spans="1:12" s="4" customFormat="1" ht="29.5" customHeight="1" x14ac:dyDescent="0.3">
      <c r="A1" s="24" t="s">
        <v>629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x14ac:dyDescent="0.3">
      <c r="A2" s="18"/>
      <c r="B2" s="18"/>
      <c r="C2" s="18"/>
      <c r="D2" s="18"/>
      <c r="E2" s="19" t="s">
        <v>129</v>
      </c>
      <c r="F2" s="18"/>
      <c r="G2" s="18"/>
      <c r="H2" s="18"/>
      <c r="I2" s="18"/>
      <c r="J2" s="18"/>
      <c r="K2" s="18"/>
      <c r="L2" s="18"/>
    </row>
    <row r="3" spans="1:12" s="3" customFormat="1" ht="39" x14ac:dyDescent="0.35">
      <c r="A3" s="23" t="s">
        <v>5</v>
      </c>
      <c r="B3" s="23" t="s">
        <v>6</v>
      </c>
      <c r="C3" s="23" t="s">
        <v>134</v>
      </c>
      <c r="D3" s="23" t="s">
        <v>72</v>
      </c>
      <c r="E3" s="22" t="s">
        <v>128</v>
      </c>
      <c r="F3" s="22" t="s">
        <v>130</v>
      </c>
      <c r="G3" s="22" t="s">
        <v>131</v>
      </c>
      <c r="H3" s="22" t="s">
        <v>472</v>
      </c>
      <c r="I3" s="22" t="s">
        <v>473</v>
      </c>
      <c r="J3" s="22" t="s">
        <v>132</v>
      </c>
      <c r="K3" s="22" t="s">
        <v>133</v>
      </c>
      <c r="L3" s="22" t="s">
        <v>135</v>
      </c>
    </row>
    <row r="4" spans="1:12" x14ac:dyDescent="0.3">
      <c r="A4" s="18" t="s">
        <v>8</v>
      </c>
      <c r="B4" s="18" t="s">
        <v>9</v>
      </c>
      <c r="C4" s="18" t="s">
        <v>138</v>
      </c>
      <c r="D4" s="18" t="s">
        <v>483</v>
      </c>
      <c r="E4" s="20">
        <v>2376119</v>
      </c>
      <c r="F4" s="20">
        <v>0</v>
      </c>
      <c r="G4" s="20">
        <v>2376119</v>
      </c>
      <c r="H4" s="20">
        <v>2224142</v>
      </c>
      <c r="I4" s="20">
        <v>2224142</v>
      </c>
      <c r="J4" s="20">
        <v>333905.23</v>
      </c>
      <c r="K4" s="20">
        <v>333905.23</v>
      </c>
      <c r="L4" s="21">
        <v>0.14052546610670594</v>
      </c>
    </row>
    <row r="5" spans="1:12" x14ac:dyDescent="0.3">
      <c r="A5" s="18"/>
      <c r="B5" s="18"/>
      <c r="C5" s="18"/>
      <c r="D5" s="18" t="s">
        <v>190</v>
      </c>
      <c r="E5" s="20">
        <v>151260</v>
      </c>
      <c r="F5" s="20">
        <v>0</v>
      </c>
      <c r="G5" s="20">
        <v>151260</v>
      </c>
      <c r="H5" s="20">
        <v>0</v>
      </c>
      <c r="I5" s="20">
        <v>0</v>
      </c>
      <c r="J5" s="20">
        <v>0</v>
      </c>
      <c r="K5" s="20">
        <v>0</v>
      </c>
      <c r="L5" s="21">
        <v>0</v>
      </c>
    </row>
    <row r="6" spans="1:12" x14ac:dyDescent="0.3">
      <c r="A6" s="18"/>
      <c r="B6" s="18"/>
      <c r="C6" s="18"/>
      <c r="D6" s="18" t="s">
        <v>484</v>
      </c>
      <c r="E6" s="20">
        <v>87165</v>
      </c>
      <c r="F6" s="20">
        <v>0</v>
      </c>
      <c r="G6" s="20">
        <v>87165</v>
      </c>
      <c r="H6" s="20">
        <v>87165</v>
      </c>
      <c r="I6" s="20">
        <v>87165</v>
      </c>
      <c r="J6" s="20">
        <v>14527.46</v>
      </c>
      <c r="K6" s="20">
        <v>14527.46</v>
      </c>
      <c r="L6" s="21">
        <v>0.1666662077668789</v>
      </c>
    </row>
    <row r="7" spans="1:12" x14ac:dyDescent="0.3">
      <c r="A7" s="18"/>
      <c r="B7" s="18"/>
      <c r="C7" s="18" t="s">
        <v>139</v>
      </c>
      <c r="D7" s="18"/>
      <c r="E7" s="20">
        <v>2614544</v>
      </c>
      <c r="F7" s="20">
        <v>0</v>
      </c>
      <c r="G7" s="20">
        <v>2614544</v>
      </c>
      <c r="H7" s="20">
        <v>2311307</v>
      </c>
      <c r="I7" s="20">
        <v>2311307</v>
      </c>
      <c r="J7" s="20">
        <v>348432.69</v>
      </c>
      <c r="K7" s="20">
        <v>348432.69</v>
      </c>
      <c r="L7" s="21">
        <v>0.1332670974364937</v>
      </c>
    </row>
    <row r="8" spans="1:12" x14ac:dyDescent="0.3">
      <c r="A8" s="18"/>
      <c r="B8" s="18" t="s">
        <v>83</v>
      </c>
      <c r="C8" s="18"/>
      <c r="D8" s="18"/>
      <c r="E8" s="20">
        <v>2614544</v>
      </c>
      <c r="F8" s="20">
        <v>0</v>
      </c>
      <c r="G8" s="20">
        <v>2614544</v>
      </c>
      <c r="H8" s="20">
        <v>2311307</v>
      </c>
      <c r="I8" s="20">
        <v>2311307</v>
      </c>
      <c r="J8" s="20">
        <v>348432.69</v>
      </c>
      <c r="K8" s="20">
        <v>348432.69</v>
      </c>
      <c r="L8" s="21">
        <v>0.1332670974364937</v>
      </c>
    </row>
    <row r="9" spans="1:12" x14ac:dyDescent="0.3">
      <c r="A9" s="18"/>
      <c r="B9" s="18" t="s">
        <v>10</v>
      </c>
      <c r="C9" s="18" t="s">
        <v>140</v>
      </c>
      <c r="D9" s="18" t="s">
        <v>483</v>
      </c>
      <c r="E9" s="20">
        <v>1462438</v>
      </c>
      <c r="F9" s="20">
        <v>0</v>
      </c>
      <c r="G9" s="20">
        <v>1462438</v>
      </c>
      <c r="H9" s="20">
        <v>1311454</v>
      </c>
      <c r="I9" s="20">
        <v>1311454</v>
      </c>
      <c r="J9" s="20">
        <v>191117.09</v>
      </c>
      <c r="K9" s="20">
        <v>191117.09</v>
      </c>
      <c r="L9" s="21">
        <v>0.13068389224021804</v>
      </c>
    </row>
    <row r="10" spans="1:12" x14ac:dyDescent="0.3">
      <c r="A10" s="18"/>
      <c r="B10" s="18"/>
      <c r="C10" s="18"/>
      <c r="D10" s="18" t="s">
        <v>190</v>
      </c>
      <c r="E10" s="20">
        <v>337410</v>
      </c>
      <c r="F10" s="20">
        <v>0</v>
      </c>
      <c r="G10" s="20">
        <v>337410</v>
      </c>
      <c r="H10" s="20">
        <v>61113.26</v>
      </c>
      <c r="I10" s="20">
        <v>61113.26</v>
      </c>
      <c r="J10" s="20">
        <v>12552.230000000001</v>
      </c>
      <c r="K10" s="20">
        <v>9866.17</v>
      </c>
      <c r="L10" s="21">
        <v>3.7201713049405769E-2</v>
      </c>
    </row>
    <row r="11" spans="1:12" x14ac:dyDescent="0.3">
      <c r="A11" s="18"/>
      <c r="B11" s="18"/>
      <c r="C11" s="18" t="s">
        <v>141</v>
      </c>
      <c r="D11" s="18"/>
      <c r="E11" s="20">
        <v>1799848</v>
      </c>
      <c r="F11" s="20">
        <v>0</v>
      </c>
      <c r="G11" s="20">
        <v>1799848</v>
      </c>
      <c r="H11" s="20">
        <v>1372567.26</v>
      </c>
      <c r="I11" s="20">
        <v>1372567.26</v>
      </c>
      <c r="J11" s="20">
        <v>203669.32</v>
      </c>
      <c r="K11" s="20">
        <v>200983.26</v>
      </c>
      <c r="L11" s="21">
        <v>0.1131591778861326</v>
      </c>
    </row>
    <row r="12" spans="1:12" x14ac:dyDescent="0.3">
      <c r="A12" s="18"/>
      <c r="B12" s="18" t="s">
        <v>84</v>
      </c>
      <c r="C12" s="18"/>
      <c r="D12" s="18"/>
      <c r="E12" s="20">
        <v>1799848</v>
      </c>
      <c r="F12" s="20">
        <v>0</v>
      </c>
      <c r="G12" s="20">
        <v>1799848</v>
      </c>
      <c r="H12" s="20">
        <v>1372567.26</v>
      </c>
      <c r="I12" s="20">
        <v>1372567.26</v>
      </c>
      <c r="J12" s="20">
        <v>203669.32</v>
      </c>
      <c r="K12" s="20">
        <v>200983.26</v>
      </c>
      <c r="L12" s="21">
        <v>0.1131591778861326</v>
      </c>
    </row>
    <row r="13" spans="1:12" x14ac:dyDescent="0.3">
      <c r="A13" s="18"/>
      <c r="B13" s="18" t="s">
        <v>11</v>
      </c>
      <c r="C13" s="18" t="s">
        <v>142</v>
      </c>
      <c r="D13" s="18" t="s">
        <v>483</v>
      </c>
      <c r="E13" s="20">
        <v>941939</v>
      </c>
      <c r="F13" s="20">
        <v>0</v>
      </c>
      <c r="G13" s="20">
        <v>941939</v>
      </c>
      <c r="H13" s="20">
        <v>771750</v>
      </c>
      <c r="I13" s="20">
        <v>771750</v>
      </c>
      <c r="J13" s="20">
        <v>111572.56</v>
      </c>
      <c r="K13" s="20">
        <v>111572.56</v>
      </c>
      <c r="L13" s="21">
        <v>0.11844987838915258</v>
      </c>
    </row>
    <row r="14" spans="1:12" x14ac:dyDescent="0.3">
      <c r="A14" s="18"/>
      <c r="B14" s="18"/>
      <c r="C14" s="18"/>
      <c r="D14" s="18" t="s">
        <v>190</v>
      </c>
      <c r="E14" s="20">
        <v>236900</v>
      </c>
      <c r="F14" s="20">
        <v>0</v>
      </c>
      <c r="G14" s="20">
        <v>236900</v>
      </c>
      <c r="H14" s="20">
        <v>55293.07</v>
      </c>
      <c r="I14" s="20">
        <v>55293.07</v>
      </c>
      <c r="J14" s="20">
        <v>12667.499999999998</v>
      </c>
      <c r="K14" s="20">
        <v>8140.1399999999994</v>
      </c>
      <c r="L14" s="21">
        <v>5.3471929084001682E-2</v>
      </c>
    </row>
    <row r="15" spans="1:12" x14ac:dyDescent="0.3">
      <c r="A15" s="18"/>
      <c r="B15" s="18"/>
      <c r="C15" s="18"/>
      <c r="D15" s="18" t="s">
        <v>485</v>
      </c>
      <c r="E15" s="20">
        <v>6000</v>
      </c>
      <c r="F15" s="20">
        <v>0</v>
      </c>
      <c r="G15" s="20">
        <v>6000</v>
      </c>
      <c r="H15" s="20">
        <v>0</v>
      </c>
      <c r="I15" s="20">
        <v>0</v>
      </c>
      <c r="J15" s="20">
        <v>0</v>
      </c>
      <c r="K15" s="20">
        <v>0</v>
      </c>
      <c r="L15" s="21">
        <v>0</v>
      </c>
    </row>
    <row r="16" spans="1:12" x14ac:dyDescent="0.3">
      <c r="A16" s="18"/>
      <c r="B16" s="18"/>
      <c r="C16" s="18" t="s">
        <v>143</v>
      </c>
      <c r="D16" s="18"/>
      <c r="E16" s="20">
        <v>1184839</v>
      </c>
      <c r="F16" s="20">
        <v>0</v>
      </c>
      <c r="G16" s="20">
        <v>1184839</v>
      </c>
      <c r="H16" s="20">
        <v>827043.07</v>
      </c>
      <c r="I16" s="20">
        <v>827043.07</v>
      </c>
      <c r="J16" s="20">
        <v>124240.06</v>
      </c>
      <c r="K16" s="20">
        <v>119712.7</v>
      </c>
      <c r="L16" s="21">
        <v>0.10485817904373504</v>
      </c>
    </row>
    <row r="17" spans="1:12" x14ac:dyDescent="0.3">
      <c r="A17" s="18"/>
      <c r="B17" s="18" t="s">
        <v>85</v>
      </c>
      <c r="C17" s="18"/>
      <c r="D17" s="18"/>
      <c r="E17" s="20">
        <v>1184839</v>
      </c>
      <c r="F17" s="20">
        <v>0</v>
      </c>
      <c r="G17" s="20">
        <v>1184839</v>
      </c>
      <c r="H17" s="20">
        <v>827043.07</v>
      </c>
      <c r="I17" s="20">
        <v>827043.07</v>
      </c>
      <c r="J17" s="20">
        <v>124240.06</v>
      </c>
      <c r="K17" s="20">
        <v>119712.7</v>
      </c>
      <c r="L17" s="21">
        <v>0.10485817904373504</v>
      </c>
    </row>
    <row r="18" spans="1:12" x14ac:dyDescent="0.3">
      <c r="A18" s="18"/>
      <c r="B18" s="18" t="s">
        <v>12</v>
      </c>
      <c r="C18" s="18" t="s">
        <v>144</v>
      </c>
      <c r="D18" s="18" t="s">
        <v>483</v>
      </c>
      <c r="E18" s="20">
        <v>167707</v>
      </c>
      <c r="F18" s="20">
        <v>0</v>
      </c>
      <c r="G18" s="20">
        <v>167707</v>
      </c>
      <c r="H18" s="20">
        <v>117294</v>
      </c>
      <c r="I18" s="20">
        <v>117294</v>
      </c>
      <c r="J18" s="20">
        <v>16386.96</v>
      </c>
      <c r="K18" s="20">
        <v>16386.96</v>
      </c>
      <c r="L18" s="21">
        <v>9.7711842678003896E-2</v>
      </c>
    </row>
    <row r="19" spans="1:12" x14ac:dyDescent="0.3">
      <c r="A19" s="18"/>
      <c r="B19" s="18"/>
      <c r="C19" s="18"/>
      <c r="D19" s="18" t="s">
        <v>190</v>
      </c>
      <c r="E19" s="20">
        <v>194045</v>
      </c>
      <c r="F19" s="20">
        <v>0</v>
      </c>
      <c r="G19" s="20">
        <v>194045</v>
      </c>
      <c r="H19" s="20">
        <v>43870.63</v>
      </c>
      <c r="I19" s="20">
        <v>43870.63</v>
      </c>
      <c r="J19" s="20">
        <v>1623.8200000000002</v>
      </c>
      <c r="K19" s="20">
        <v>1256.43</v>
      </c>
      <c r="L19" s="21">
        <v>8.3682650931484973E-3</v>
      </c>
    </row>
    <row r="20" spans="1:12" x14ac:dyDescent="0.3">
      <c r="A20" s="18"/>
      <c r="B20" s="18"/>
      <c r="C20" s="18"/>
      <c r="D20" s="18" t="s">
        <v>485</v>
      </c>
      <c r="E20" s="20">
        <v>31600</v>
      </c>
      <c r="F20" s="20">
        <v>0</v>
      </c>
      <c r="G20" s="20">
        <v>31600</v>
      </c>
      <c r="H20" s="20">
        <v>0</v>
      </c>
      <c r="I20" s="20">
        <v>0</v>
      </c>
      <c r="J20" s="20">
        <v>0</v>
      </c>
      <c r="K20" s="20">
        <v>0</v>
      </c>
      <c r="L20" s="21">
        <v>0</v>
      </c>
    </row>
    <row r="21" spans="1:12" x14ac:dyDescent="0.3">
      <c r="A21" s="18"/>
      <c r="B21" s="18"/>
      <c r="C21" s="18" t="s">
        <v>145</v>
      </c>
      <c r="D21" s="18"/>
      <c r="E21" s="20">
        <v>393352</v>
      </c>
      <c r="F21" s="20">
        <v>0</v>
      </c>
      <c r="G21" s="20">
        <v>393352</v>
      </c>
      <c r="H21" s="20">
        <v>161164.63</v>
      </c>
      <c r="I21" s="20">
        <v>161164.63</v>
      </c>
      <c r="J21" s="20">
        <v>18010.78</v>
      </c>
      <c r="K21" s="20">
        <v>17643.39</v>
      </c>
      <c r="L21" s="21">
        <v>4.5787945656816285E-2</v>
      </c>
    </row>
    <row r="22" spans="1:12" x14ac:dyDescent="0.3">
      <c r="A22" s="18"/>
      <c r="B22" s="18" t="s">
        <v>86</v>
      </c>
      <c r="C22" s="18"/>
      <c r="D22" s="18"/>
      <c r="E22" s="20">
        <v>393352</v>
      </c>
      <c r="F22" s="20">
        <v>0</v>
      </c>
      <c r="G22" s="20">
        <v>393352</v>
      </c>
      <c r="H22" s="20">
        <v>161164.63</v>
      </c>
      <c r="I22" s="20">
        <v>161164.63</v>
      </c>
      <c r="J22" s="20">
        <v>18010.78</v>
      </c>
      <c r="K22" s="20">
        <v>17643.39</v>
      </c>
      <c r="L22" s="21">
        <v>4.5787945656816285E-2</v>
      </c>
    </row>
    <row r="23" spans="1:12" x14ac:dyDescent="0.3">
      <c r="A23" s="18"/>
      <c r="B23" s="18" t="s">
        <v>13</v>
      </c>
      <c r="C23" s="18" t="s">
        <v>146</v>
      </c>
      <c r="D23" s="18" t="s">
        <v>483</v>
      </c>
      <c r="E23" s="20">
        <v>410703</v>
      </c>
      <c r="F23" s="20">
        <v>0</v>
      </c>
      <c r="G23" s="20">
        <v>410703</v>
      </c>
      <c r="H23" s="20">
        <v>365373.1</v>
      </c>
      <c r="I23" s="20">
        <v>365373.1</v>
      </c>
      <c r="J23" s="20">
        <v>57395.17</v>
      </c>
      <c r="K23" s="20">
        <v>57395.17</v>
      </c>
      <c r="L23" s="21">
        <v>0.13974860178766652</v>
      </c>
    </row>
    <row r="24" spans="1:12" x14ac:dyDescent="0.3">
      <c r="A24" s="18"/>
      <c r="B24" s="18"/>
      <c r="C24" s="18"/>
      <c r="D24" s="18" t="s">
        <v>190</v>
      </c>
      <c r="E24" s="20">
        <v>228100</v>
      </c>
      <c r="F24" s="20">
        <v>0</v>
      </c>
      <c r="G24" s="20">
        <v>228100</v>
      </c>
      <c r="H24" s="20">
        <v>53505.58</v>
      </c>
      <c r="I24" s="20">
        <v>44505.58</v>
      </c>
      <c r="J24" s="20">
        <v>6404.6</v>
      </c>
      <c r="K24" s="20">
        <v>6404.6</v>
      </c>
      <c r="L24" s="21">
        <v>2.8078035949145114E-2</v>
      </c>
    </row>
    <row r="25" spans="1:12" x14ac:dyDescent="0.3">
      <c r="A25" s="18"/>
      <c r="B25" s="18"/>
      <c r="C25" s="18"/>
      <c r="D25" s="18" t="s">
        <v>485</v>
      </c>
      <c r="E25" s="20">
        <v>10000</v>
      </c>
      <c r="F25" s="20">
        <v>0</v>
      </c>
      <c r="G25" s="20">
        <v>10000</v>
      </c>
      <c r="H25" s="20">
        <v>0</v>
      </c>
      <c r="I25" s="20">
        <v>0</v>
      </c>
      <c r="J25" s="20">
        <v>0</v>
      </c>
      <c r="K25" s="20">
        <v>0</v>
      </c>
      <c r="L25" s="21">
        <v>0</v>
      </c>
    </row>
    <row r="26" spans="1:12" x14ac:dyDescent="0.3">
      <c r="A26" s="18"/>
      <c r="B26" s="18"/>
      <c r="C26" s="18" t="s">
        <v>147</v>
      </c>
      <c r="D26" s="18"/>
      <c r="E26" s="20">
        <v>648803</v>
      </c>
      <c r="F26" s="20">
        <v>0</v>
      </c>
      <c r="G26" s="20">
        <v>648803</v>
      </c>
      <c r="H26" s="20">
        <v>418878.68</v>
      </c>
      <c r="I26" s="20">
        <v>409878.68</v>
      </c>
      <c r="J26" s="20">
        <v>63799.77</v>
      </c>
      <c r="K26" s="20">
        <v>63799.77</v>
      </c>
      <c r="L26" s="21">
        <v>9.8334579217420379E-2</v>
      </c>
    </row>
    <row r="27" spans="1:12" x14ac:dyDescent="0.3">
      <c r="A27" s="18"/>
      <c r="B27" s="18" t="s">
        <v>87</v>
      </c>
      <c r="C27" s="18"/>
      <c r="D27" s="18"/>
      <c r="E27" s="20">
        <v>648803</v>
      </c>
      <c r="F27" s="20">
        <v>0</v>
      </c>
      <c r="G27" s="20">
        <v>648803</v>
      </c>
      <c r="H27" s="20">
        <v>418878.68</v>
      </c>
      <c r="I27" s="20">
        <v>409878.68</v>
      </c>
      <c r="J27" s="20">
        <v>63799.77</v>
      </c>
      <c r="K27" s="20">
        <v>63799.77</v>
      </c>
      <c r="L27" s="21">
        <v>9.8334579217420379E-2</v>
      </c>
    </row>
    <row r="28" spans="1:12" x14ac:dyDescent="0.3">
      <c r="A28" s="18"/>
      <c r="B28" s="18" t="s">
        <v>14</v>
      </c>
      <c r="C28" s="18" t="s">
        <v>148</v>
      </c>
      <c r="D28" s="18" t="s">
        <v>483</v>
      </c>
      <c r="E28" s="20">
        <v>145190</v>
      </c>
      <c r="F28" s="20">
        <v>0</v>
      </c>
      <c r="G28" s="20">
        <v>145190</v>
      </c>
      <c r="H28" s="20">
        <v>130487</v>
      </c>
      <c r="I28" s="20">
        <v>130487</v>
      </c>
      <c r="J28" s="20">
        <v>20935.48</v>
      </c>
      <c r="K28" s="20">
        <v>20935.48</v>
      </c>
      <c r="L28" s="21">
        <v>0.14419367725049934</v>
      </c>
    </row>
    <row r="29" spans="1:12" x14ac:dyDescent="0.3">
      <c r="A29" s="18"/>
      <c r="B29" s="18"/>
      <c r="C29" s="18"/>
      <c r="D29" s="18" t="s">
        <v>190</v>
      </c>
      <c r="E29" s="20">
        <v>183050</v>
      </c>
      <c r="F29" s="20">
        <v>0</v>
      </c>
      <c r="G29" s="20">
        <v>183050</v>
      </c>
      <c r="H29" s="20">
        <v>48224.58</v>
      </c>
      <c r="I29" s="20">
        <v>48224.58</v>
      </c>
      <c r="J29" s="20">
        <v>8359.06</v>
      </c>
      <c r="K29" s="20">
        <v>8359.06</v>
      </c>
      <c r="L29" s="21">
        <v>4.5665446599289811E-2</v>
      </c>
    </row>
    <row r="30" spans="1:12" x14ac:dyDescent="0.3">
      <c r="A30" s="18"/>
      <c r="B30" s="18"/>
      <c r="C30" s="18"/>
      <c r="D30" s="18" t="s">
        <v>484</v>
      </c>
      <c r="E30" s="20">
        <v>48540</v>
      </c>
      <c r="F30" s="20">
        <v>0</v>
      </c>
      <c r="G30" s="20">
        <v>48540</v>
      </c>
      <c r="H30" s="20">
        <v>0</v>
      </c>
      <c r="I30" s="20">
        <v>0</v>
      </c>
      <c r="J30" s="20">
        <v>0</v>
      </c>
      <c r="K30" s="20">
        <v>0</v>
      </c>
      <c r="L30" s="21">
        <v>0</v>
      </c>
    </row>
    <row r="31" spans="1:12" x14ac:dyDescent="0.3">
      <c r="A31" s="18"/>
      <c r="B31" s="18"/>
      <c r="C31" s="18" t="s">
        <v>149</v>
      </c>
      <c r="D31" s="18"/>
      <c r="E31" s="20">
        <v>376780</v>
      </c>
      <c r="F31" s="20">
        <v>0</v>
      </c>
      <c r="G31" s="20">
        <v>376780</v>
      </c>
      <c r="H31" s="20">
        <v>178711.58000000002</v>
      </c>
      <c r="I31" s="20">
        <v>178711.58000000002</v>
      </c>
      <c r="J31" s="20">
        <v>29294.54</v>
      </c>
      <c r="K31" s="20">
        <v>29294.54</v>
      </c>
      <c r="L31" s="21">
        <v>7.7749721322787832E-2</v>
      </c>
    </row>
    <row r="32" spans="1:12" x14ac:dyDescent="0.3">
      <c r="A32" s="18"/>
      <c r="B32" s="18" t="s">
        <v>88</v>
      </c>
      <c r="C32" s="18"/>
      <c r="D32" s="18"/>
      <c r="E32" s="20">
        <v>376780</v>
      </c>
      <c r="F32" s="20">
        <v>0</v>
      </c>
      <c r="G32" s="20">
        <v>376780</v>
      </c>
      <c r="H32" s="20">
        <v>178711.58000000002</v>
      </c>
      <c r="I32" s="20">
        <v>178711.58000000002</v>
      </c>
      <c r="J32" s="20">
        <v>29294.54</v>
      </c>
      <c r="K32" s="20">
        <v>29294.54</v>
      </c>
      <c r="L32" s="21">
        <v>7.7749721322787832E-2</v>
      </c>
    </row>
    <row r="33" spans="1:12" x14ac:dyDescent="0.3">
      <c r="A33" s="18"/>
      <c r="B33" s="18" t="s">
        <v>15</v>
      </c>
      <c r="C33" s="18" t="s">
        <v>150</v>
      </c>
      <c r="D33" s="18" t="s">
        <v>483</v>
      </c>
      <c r="E33" s="20">
        <v>1208422</v>
      </c>
      <c r="F33" s="20">
        <v>0</v>
      </c>
      <c r="G33" s="20">
        <v>1208422</v>
      </c>
      <c r="H33" s="20">
        <v>993011</v>
      </c>
      <c r="I33" s="20">
        <v>993011</v>
      </c>
      <c r="J33" s="20">
        <v>147343.59999999998</v>
      </c>
      <c r="K33" s="20">
        <v>147343.59999999998</v>
      </c>
      <c r="L33" s="21">
        <v>0.12193058385232972</v>
      </c>
    </row>
    <row r="34" spans="1:12" x14ac:dyDescent="0.3">
      <c r="A34" s="18"/>
      <c r="B34" s="18"/>
      <c r="C34" s="18"/>
      <c r="D34" s="18" t="s">
        <v>190</v>
      </c>
      <c r="E34" s="20">
        <v>83100</v>
      </c>
      <c r="F34" s="20">
        <v>0</v>
      </c>
      <c r="G34" s="20">
        <v>83100</v>
      </c>
      <c r="H34" s="20">
        <v>29980.730000000003</v>
      </c>
      <c r="I34" s="20">
        <v>29980.730000000003</v>
      </c>
      <c r="J34" s="20">
        <v>656.65</v>
      </c>
      <c r="K34" s="20">
        <v>506.94</v>
      </c>
      <c r="L34" s="21">
        <v>7.9019253910950667E-3</v>
      </c>
    </row>
    <row r="35" spans="1:12" x14ac:dyDescent="0.3">
      <c r="A35" s="18"/>
      <c r="B35" s="18"/>
      <c r="C35" s="18" t="s">
        <v>151</v>
      </c>
      <c r="D35" s="18"/>
      <c r="E35" s="20">
        <v>1291522</v>
      </c>
      <c r="F35" s="20">
        <v>0</v>
      </c>
      <c r="G35" s="20">
        <v>1291522</v>
      </c>
      <c r="H35" s="20">
        <v>1022991.73</v>
      </c>
      <c r="I35" s="20">
        <v>1022991.73</v>
      </c>
      <c r="J35" s="20">
        <v>148000.24999999997</v>
      </c>
      <c r="K35" s="20">
        <v>147850.53999999998</v>
      </c>
      <c r="L35" s="21">
        <v>0.11459367320107594</v>
      </c>
    </row>
    <row r="36" spans="1:12" x14ac:dyDescent="0.3">
      <c r="A36" s="18"/>
      <c r="B36" s="18" t="s">
        <v>89</v>
      </c>
      <c r="C36" s="18"/>
      <c r="D36" s="18"/>
      <c r="E36" s="20">
        <v>1291522</v>
      </c>
      <c r="F36" s="20">
        <v>0</v>
      </c>
      <c r="G36" s="20">
        <v>1291522</v>
      </c>
      <c r="H36" s="20">
        <v>1022991.73</v>
      </c>
      <c r="I36" s="20">
        <v>1022991.73</v>
      </c>
      <c r="J36" s="20">
        <v>148000.24999999997</v>
      </c>
      <c r="K36" s="20">
        <v>147850.53999999998</v>
      </c>
      <c r="L36" s="21">
        <v>0.11459367320107594</v>
      </c>
    </row>
    <row r="37" spans="1:12" x14ac:dyDescent="0.3">
      <c r="A37" s="18" t="s">
        <v>74</v>
      </c>
      <c r="B37" s="18"/>
      <c r="C37" s="18"/>
      <c r="D37" s="18"/>
      <c r="E37" s="20">
        <v>8309688</v>
      </c>
      <c r="F37" s="20">
        <v>0</v>
      </c>
      <c r="G37" s="20">
        <v>8309688</v>
      </c>
      <c r="H37" s="20">
        <v>6292663.9500000002</v>
      </c>
      <c r="I37" s="20">
        <v>6283663.9500000002</v>
      </c>
      <c r="J37" s="20">
        <v>935447.41</v>
      </c>
      <c r="K37" s="20">
        <v>927716.89</v>
      </c>
      <c r="L37" s="21">
        <v>0.1125731086413834</v>
      </c>
    </row>
    <row r="38" spans="1:12" x14ac:dyDescent="0.3">
      <c r="A38" s="18" t="s">
        <v>16</v>
      </c>
      <c r="B38" s="18" t="s">
        <v>17</v>
      </c>
      <c r="C38" s="18" t="s">
        <v>152</v>
      </c>
      <c r="D38" s="18" t="s">
        <v>483</v>
      </c>
      <c r="E38" s="20">
        <v>451424</v>
      </c>
      <c r="F38" s="20">
        <v>0</v>
      </c>
      <c r="G38" s="20">
        <v>451424</v>
      </c>
      <c r="H38" s="20">
        <v>395501</v>
      </c>
      <c r="I38" s="20">
        <v>395501</v>
      </c>
      <c r="J38" s="20">
        <v>57325.26</v>
      </c>
      <c r="K38" s="20">
        <v>57325.26</v>
      </c>
      <c r="L38" s="21">
        <v>0.12698762139363437</v>
      </c>
    </row>
    <row r="39" spans="1:12" x14ac:dyDescent="0.3">
      <c r="A39" s="18"/>
      <c r="B39" s="18"/>
      <c r="C39" s="18"/>
      <c r="D39" s="18" t="s">
        <v>190</v>
      </c>
      <c r="E39" s="20">
        <v>89000</v>
      </c>
      <c r="F39" s="20">
        <v>0</v>
      </c>
      <c r="G39" s="20">
        <v>89000</v>
      </c>
      <c r="H39" s="20">
        <v>12114.95</v>
      </c>
      <c r="I39" s="20">
        <v>12114.95</v>
      </c>
      <c r="J39" s="20">
        <v>2160.8000000000002</v>
      </c>
      <c r="K39" s="20">
        <v>1965.98</v>
      </c>
      <c r="L39" s="21">
        <v>2.4278651685393261E-2</v>
      </c>
    </row>
    <row r="40" spans="1:12" x14ac:dyDescent="0.3">
      <c r="A40" s="18"/>
      <c r="B40" s="18"/>
      <c r="C40" s="18"/>
      <c r="D40" s="18" t="s">
        <v>486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1">
        <v>0</v>
      </c>
    </row>
    <row r="41" spans="1:12" x14ac:dyDescent="0.3">
      <c r="A41" s="18"/>
      <c r="B41" s="18"/>
      <c r="C41" s="18"/>
      <c r="D41" s="18" t="s">
        <v>484</v>
      </c>
      <c r="E41" s="20">
        <v>720000</v>
      </c>
      <c r="F41" s="20">
        <v>0</v>
      </c>
      <c r="G41" s="20">
        <v>720000</v>
      </c>
      <c r="H41" s="20">
        <v>0</v>
      </c>
      <c r="I41" s="20">
        <v>0</v>
      </c>
      <c r="J41" s="20">
        <v>0</v>
      </c>
      <c r="K41" s="20">
        <v>0</v>
      </c>
      <c r="L41" s="21">
        <v>0</v>
      </c>
    </row>
    <row r="42" spans="1:12" x14ac:dyDescent="0.3">
      <c r="A42" s="18"/>
      <c r="B42" s="18"/>
      <c r="C42" s="18"/>
      <c r="D42" s="18" t="s">
        <v>485</v>
      </c>
      <c r="E42" s="20">
        <v>125000</v>
      </c>
      <c r="F42" s="20">
        <v>0</v>
      </c>
      <c r="G42" s="20">
        <v>125000</v>
      </c>
      <c r="H42" s="20">
        <v>0</v>
      </c>
      <c r="I42" s="20">
        <v>0</v>
      </c>
      <c r="J42" s="20">
        <v>0</v>
      </c>
      <c r="K42" s="20">
        <v>0</v>
      </c>
      <c r="L42" s="21">
        <v>0</v>
      </c>
    </row>
    <row r="43" spans="1:12" x14ac:dyDescent="0.3">
      <c r="A43" s="18"/>
      <c r="B43" s="18"/>
      <c r="C43" s="18"/>
      <c r="D43" s="18" t="s">
        <v>487</v>
      </c>
      <c r="E43" s="20">
        <v>3000000</v>
      </c>
      <c r="F43" s="20">
        <v>0</v>
      </c>
      <c r="G43" s="20">
        <v>3000000</v>
      </c>
      <c r="H43" s="20">
        <v>0</v>
      </c>
      <c r="I43" s="20">
        <v>0</v>
      </c>
      <c r="J43" s="20">
        <v>0</v>
      </c>
      <c r="K43" s="20">
        <v>0</v>
      </c>
      <c r="L43" s="21">
        <v>0</v>
      </c>
    </row>
    <row r="44" spans="1:12" x14ac:dyDescent="0.3">
      <c r="A44" s="18"/>
      <c r="B44" s="18"/>
      <c r="C44" s="18"/>
      <c r="D44" s="18" t="s">
        <v>488</v>
      </c>
      <c r="E44" s="20">
        <v>10000</v>
      </c>
      <c r="F44" s="20">
        <v>0</v>
      </c>
      <c r="G44" s="20">
        <v>10000</v>
      </c>
      <c r="H44" s="20">
        <v>0</v>
      </c>
      <c r="I44" s="20">
        <v>0</v>
      </c>
      <c r="J44" s="20">
        <v>0</v>
      </c>
      <c r="K44" s="20">
        <v>0</v>
      </c>
      <c r="L44" s="21">
        <v>0</v>
      </c>
    </row>
    <row r="45" spans="1:12" x14ac:dyDescent="0.3">
      <c r="A45" s="18"/>
      <c r="B45" s="18"/>
      <c r="C45" s="18" t="s">
        <v>153</v>
      </c>
      <c r="D45" s="18"/>
      <c r="E45" s="20">
        <v>4395424</v>
      </c>
      <c r="F45" s="20">
        <v>0</v>
      </c>
      <c r="G45" s="20">
        <v>4395424</v>
      </c>
      <c r="H45" s="20">
        <v>407615.95</v>
      </c>
      <c r="I45" s="20">
        <v>407615.95</v>
      </c>
      <c r="J45" s="20">
        <v>59486.060000000005</v>
      </c>
      <c r="K45" s="20">
        <v>59291.240000000005</v>
      </c>
      <c r="L45" s="21">
        <v>1.3533634070342249E-2</v>
      </c>
    </row>
    <row r="46" spans="1:12" x14ac:dyDescent="0.3">
      <c r="A46" s="18"/>
      <c r="B46" s="18" t="s">
        <v>90</v>
      </c>
      <c r="C46" s="18"/>
      <c r="D46" s="18"/>
      <c r="E46" s="20">
        <v>4395424</v>
      </c>
      <c r="F46" s="20">
        <v>0</v>
      </c>
      <c r="G46" s="20">
        <v>4395424</v>
      </c>
      <c r="H46" s="20">
        <v>407615.95</v>
      </c>
      <c r="I46" s="20">
        <v>407615.95</v>
      </c>
      <c r="J46" s="20">
        <v>59486.060000000005</v>
      </c>
      <c r="K46" s="20">
        <v>59291.240000000005</v>
      </c>
      <c r="L46" s="21">
        <v>1.3533634070342249E-2</v>
      </c>
    </row>
    <row r="47" spans="1:12" x14ac:dyDescent="0.3">
      <c r="A47" s="18"/>
      <c r="B47" s="18" t="s">
        <v>18</v>
      </c>
      <c r="C47" s="18" t="s">
        <v>154</v>
      </c>
      <c r="D47" s="18" t="s">
        <v>483</v>
      </c>
      <c r="E47" s="20">
        <v>1742531</v>
      </c>
      <c r="F47" s="20">
        <v>0</v>
      </c>
      <c r="G47" s="20">
        <v>1742531</v>
      </c>
      <c r="H47" s="20">
        <v>1297869</v>
      </c>
      <c r="I47" s="20">
        <v>1297869</v>
      </c>
      <c r="J47" s="20">
        <v>189181.57</v>
      </c>
      <c r="K47" s="20">
        <v>189181.57</v>
      </c>
      <c r="L47" s="21">
        <v>0.10856711874853303</v>
      </c>
    </row>
    <row r="48" spans="1:12" x14ac:dyDescent="0.3">
      <c r="A48" s="18"/>
      <c r="B48" s="18"/>
      <c r="C48" s="18"/>
      <c r="D48" s="18" t="s">
        <v>190</v>
      </c>
      <c r="E48" s="20">
        <v>67000</v>
      </c>
      <c r="F48" s="20">
        <v>0</v>
      </c>
      <c r="G48" s="20">
        <v>67000</v>
      </c>
      <c r="H48" s="20">
        <v>13438.74</v>
      </c>
      <c r="I48" s="20">
        <v>13438.74</v>
      </c>
      <c r="J48" s="20">
        <v>5687.9800000000005</v>
      </c>
      <c r="K48" s="20">
        <v>5675.43</v>
      </c>
      <c r="L48" s="21">
        <v>8.4895223880597018E-2</v>
      </c>
    </row>
    <row r="49" spans="1:12" x14ac:dyDescent="0.3">
      <c r="A49" s="18"/>
      <c r="B49" s="18"/>
      <c r="C49" s="18"/>
      <c r="D49" s="18" t="s">
        <v>486</v>
      </c>
      <c r="E49" s="20">
        <v>5000</v>
      </c>
      <c r="F49" s="20">
        <v>0</v>
      </c>
      <c r="G49" s="20">
        <v>5000</v>
      </c>
      <c r="H49" s="20">
        <v>0</v>
      </c>
      <c r="I49" s="20">
        <v>0</v>
      </c>
      <c r="J49" s="20">
        <v>0</v>
      </c>
      <c r="K49" s="20">
        <v>0</v>
      </c>
      <c r="L49" s="21">
        <v>0</v>
      </c>
    </row>
    <row r="50" spans="1:12" x14ac:dyDescent="0.3">
      <c r="A50" s="18"/>
      <c r="B50" s="18"/>
      <c r="C50" s="18"/>
      <c r="D50" s="18" t="s">
        <v>485</v>
      </c>
      <c r="E50" s="20">
        <v>6148500</v>
      </c>
      <c r="F50" s="20">
        <v>0</v>
      </c>
      <c r="G50" s="20">
        <v>6148500</v>
      </c>
      <c r="H50" s="20">
        <v>600719</v>
      </c>
      <c r="I50" s="20">
        <v>0</v>
      </c>
      <c r="J50" s="20">
        <v>0</v>
      </c>
      <c r="K50" s="20">
        <v>0</v>
      </c>
      <c r="L50" s="21">
        <v>0</v>
      </c>
    </row>
    <row r="51" spans="1:12" x14ac:dyDescent="0.3">
      <c r="A51" s="18"/>
      <c r="B51" s="18"/>
      <c r="C51" s="18"/>
      <c r="D51" s="18" t="s">
        <v>488</v>
      </c>
      <c r="E51" s="20">
        <v>50000</v>
      </c>
      <c r="F51" s="20">
        <v>0</v>
      </c>
      <c r="G51" s="20">
        <v>50000</v>
      </c>
      <c r="H51" s="20">
        <v>0</v>
      </c>
      <c r="I51" s="20">
        <v>0</v>
      </c>
      <c r="J51" s="20">
        <v>0</v>
      </c>
      <c r="K51" s="20">
        <v>0</v>
      </c>
      <c r="L51" s="21">
        <v>0</v>
      </c>
    </row>
    <row r="52" spans="1:12" x14ac:dyDescent="0.3">
      <c r="A52" s="18"/>
      <c r="B52" s="18"/>
      <c r="C52" s="18" t="s">
        <v>155</v>
      </c>
      <c r="D52" s="18"/>
      <c r="E52" s="20">
        <v>8013031</v>
      </c>
      <c r="F52" s="20">
        <v>0</v>
      </c>
      <c r="G52" s="20">
        <v>8013031</v>
      </c>
      <c r="H52" s="20">
        <v>1912026.74</v>
      </c>
      <c r="I52" s="20">
        <v>1311307.74</v>
      </c>
      <c r="J52" s="20">
        <v>194869.55000000002</v>
      </c>
      <c r="K52" s="20">
        <v>194857</v>
      </c>
      <c r="L52" s="21">
        <v>2.4319081006924845E-2</v>
      </c>
    </row>
    <row r="53" spans="1:12" x14ac:dyDescent="0.3">
      <c r="A53" s="18"/>
      <c r="B53" s="18" t="s">
        <v>91</v>
      </c>
      <c r="C53" s="18"/>
      <c r="D53" s="18"/>
      <c r="E53" s="20">
        <v>8013031</v>
      </c>
      <c r="F53" s="20">
        <v>0</v>
      </c>
      <c r="G53" s="20">
        <v>8013031</v>
      </c>
      <c r="H53" s="20">
        <v>1912026.74</v>
      </c>
      <c r="I53" s="20">
        <v>1311307.74</v>
      </c>
      <c r="J53" s="20">
        <v>194869.55000000002</v>
      </c>
      <c r="K53" s="20">
        <v>194857</v>
      </c>
      <c r="L53" s="21">
        <v>2.4319081006924845E-2</v>
      </c>
    </row>
    <row r="54" spans="1:12" x14ac:dyDescent="0.3">
      <c r="A54" s="18"/>
      <c r="B54" s="18" t="s">
        <v>21</v>
      </c>
      <c r="C54" s="18" t="s">
        <v>407</v>
      </c>
      <c r="D54" s="18" t="s">
        <v>483</v>
      </c>
      <c r="E54" s="20">
        <v>2003869</v>
      </c>
      <c r="F54" s="20">
        <v>0</v>
      </c>
      <c r="G54" s="20">
        <v>2003869</v>
      </c>
      <c r="H54" s="20">
        <v>1427400</v>
      </c>
      <c r="I54" s="20">
        <v>1427400</v>
      </c>
      <c r="J54" s="20">
        <v>194741.72999999998</v>
      </c>
      <c r="K54" s="20">
        <v>194741.72999999998</v>
      </c>
      <c r="L54" s="21">
        <v>9.7182864748144707E-2</v>
      </c>
    </row>
    <row r="55" spans="1:12" x14ac:dyDescent="0.3">
      <c r="A55" s="18"/>
      <c r="B55" s="18"/>
      <c r="C55" s="18"/>
      <c r="D55" s="18" t="s">
        <v>190</v>
      </c>
      <c r="E55" s="20">
        <v>917000</v>
      </c>
      <c r="F55" s="20">
        <v>0</v>
      </c>
      <c r="G55" s="20">
        <v>917000</v>
      </c>
      <c r="H55" s="20">
        <v>715279.19</v>
      </c>
      <c r="I55" s="20">
        <v>595742.23</v>
      </c>
      <c r="J55" s="20">
        <v>65068.22</v>
      </c>
      <c r="K55" s="20">
        <v>59722.380000000005</v>
      </c>
      <c r="L55" s="21">
        <v>7.0957709923664125E-2</v>
      </c>
    </row>
    <row r="56" spans="1:12" x14ac:dyDescent="0.3">
      <c r="A56" s="18"/>
      <c r="B56" s="18"/>
      <c r="C56" s="18"/>
      <c r="D56" s="18" t="s">
        <v>485</v>
      </c>
      <c r="E56" s="20">
        <v>2390700</v>
      </c>
      <c r="F56" s="20">
        <v>0</v>
      </c>
      <c r="G56" s="20">
        <v>2390700</v>
      </c>
      <c r="H56" s="20">
        <v>54524.94</v>
      </c>
      <c r="I56" s="20">
        <v>54524.94</v>
      </c>
      <c r="J56" s="20">
        <v>0</v>
      </c>
      <c r="K56" s="20">
        <v>0</v>
      </c>
      <c r="L56" s="21">
        <v>0</v>
      </c>
    </row>
    <row r="57" spans="1:12" x14ac:dyDescent="0.3">
      <c r="A57" s="18"/>
      <c r="B57" s="18"/>
      <c r="C57" s="18" t="s">
        <v>408</v>
      </c>
      <c r="D57" s="18"/>
      <c r="E57" s="20">
        <v>5311569</v>
      </c>
      <c r="F57" s="20">
        <v>0</v>
      </c>
      <c r="G57" s="20">
        <v>5311569</v>
      </c>
      <c r="H57" s="20">
        <v>2197204.13</v>
      </c>
      <c r="I57" s="20">
        <v>2077667.17</v>
      </c>
      <c r="J57" s="20">
        <v>259809.94999999998</v>
      </c>
      <c r="K57" s="20">
        <v>254464.11</v>
      </c>
      <c r="L57" s="21">
        <v>4.8913974383087179E-2</v>
      </c>
    </row>
    <row r="58" spans="1:12" x14ac:dyDescent="0.3">
      <c r="A58" s="18"/>
      <c r="B58" s="18" t="s">
        <v>94</v>
      </c>
      <c r="C58" s="18"/>
      <c r="D58" s="18"/>
      <c r="E58" s="20">
        <v>5311569</v>
      </c>
      <c r="F58" s="20">
        <v>0</v>
      </c>
      <c r="G58" s="20">
        <v>5311569</v>
      </c>
      <c r="H58" s="20">
        <v>2197204.13</v>
      </c>
      <c r="I58" s="20">
        <v>2077667.17</v>
      </c>
      <c r="J58" s="20">
        <v>259809.94999999998</v>
      </c>
      <c r="K58" s="20">
        <v>254464.11</v>
      </c>
      <c r="L58" s="21">
        <v>4.8913974383087179E-2</v>
      </c>
    </row>
    <row r="59" spans="1:12" x14ac:dyDescent="0.3">
      <c r="A59" s="18" t="s">
        <v>75</v>
      </c>
      <c r="B59" s="18"/>
      <c r="C59" s="18"/>
      <c r="D59" s="18"/>
      <c r="E59" s="20">
        <v>17720024</v>
      </c>
      <c r="F59" s="20">
        <v>0</v>
      </c>
      <c r="G59" s="20">
        <v>17720024</v>
      </c>
      <c r="H59" s="20">
        <v>4516846.82</v>
      </c>
      <c r="I59" s="20">
        <v>3796590.86</v>
      </c>
      <c r="J59" s="20">
        <v>514165.55999999994</v>
      </c>
      <c r="K59" s="20">
        <v>508612.35</v>
      </c>
      <c r="L59" s="21">
        <v>2.9016075824728007E-2</v>
      </c>
    </row>
    <row r="60" spans="1:12" x14ac:dyDescent="0.3">
      <c r="A60" s="18" t="s">
        <v>22</v>
      </c>
      <c r="B60" s="18" t="s">
        <v>24</v>
      </c>
      <c r="C60" s="18" t="s">
        <v>489</v>
      </c>
      <c r="D60" s="18" t="s">
        <v>484</v>
      </c>
      <c r="E60" s="20">
        <v>9658000</v>
      </c>
      <c r="F60" s="20">
        <v>0</v>
      </c>
      <c r="G60" s="20">
        <v>9658000</v>
      </c>
      <c r="H60" s="20">
        <v>8906000</v>
      </c>
      <c r="I60" s="20">
        <v>8906000</v>
      </c>
      <c r="J60" s="20">
        <v>0</v>
      </c>
      <c r="K60" s="20">
        <v>0</v>
      </c>
      <c r="L60" s="21">
        <v>0</v>
      </c>
    </row>
    <row r="61" spans="1:12" x14ac:dyDescent="0.3">
      <c r="A61" s="18"/>
      <c r="B61" s="18"/>
      <c r="C61" s="18"/>
      <c r="D61" s="18" t="s">
        <v>487</v>
      </c>
      <c r="E61" s="20">
        <v>2560000</v>
      </c>
      <c r="F61" s="20">
        <v>0</v>
      </c>
      <c r="G61" s="20">
        <v>2560000</v>
      </c>
      <c r="H61" s="20">
        <v>310000</v>
      </c>
      <c r="I61" s="20">
        <v>310000</v>
      </c>
      <c r="J61" s="20">
        <v>0</v>
      </c>
      <c r="K61" s="20">
        <v>0</v>
      </c>
      <c r="L61" s="21">
        <v>0</v>
      </c>
    </row>
    <row r="62" spans="1:12" x14ac:dyDescent="0.3">
      <c r="A62" s="18"/>
      <c r="B62" s="18"/>
      <c r="C62" s="18" t="s">
        <v>490</v>
      </c>
      <c r="D62" s="18"/>
      <c r="E62" s="20">
        <v>12218000</v>
      </c>
      <c r="F62" s="20">
        <v>0</v>
      </c>
      <c r="G62" s="20">
        <v>12218000</v>
      </c>
      <c r="H62" s="20">
        <v>9216000</v>
      </c>
      <c r="I62" s="20">
        <v>9216000</v>
      </c>
      <c r="J62" s="20">
        <v>0</v>
      </c>
      <c r="K62" s="20">
        <v>0</v>
      </c>
      <c r="L62" s="21">
        <v>0</v>
      </c>
    </row>
    <row r="63" spans="1:12" x14ac:dyDescent="0.3">
      <c r="A63" s="18"/>
      <c r="B63" s="18" t="s">
        <v>491</v>
      </c>
      <c r="C63" s="18"/>
      <c r="D63" s="18"/>
      <c r="E63" s="20">
        <v>12218000</v>
      </c>
      <c r="F63" s="20">
        <v>0</v>
      </c>
      <c r="G63" s="20">
        <v>12218000</v>
      </c>
      <c r="H63" s="20">
        <v>9216000</v>
      </c>
      <c r="I63" s="20">
        <v>9216000</v>
      </c>
      <c r="J63" s="20">
        <v>0</v>
      </c>
      <c r="K63" s="20">
        <v>0</v>
      </c>
      <c r="L63" s="21">
        <v>0</v>
      </c>
    </row>
    <row r="64" spans="1:12" x14ac:dyDescent="0.3">
      <c r="A64" s="18"/>
      <c r="B64" s="18" t="s">
        <v>25</v>
      </c>
      <c r="C64" s="18" t="s">
        <v>158</v>
      </c>
      <c r="D64" s="18" t="s">
        <v>483</v>
      </c>
      <c r="E64" s="20">
        <v>351626</v>
      </c>
      <c r="F64" s="20">
        <v>0</v>
      </c>
      <c r="G64" s="20">
        <v>351626</v>
      </c>
      <c r="H64" s="20">
        <v>282530</v>
      </c>
      <c r="I64" s="20">
        <v>282530</v>
      </c>
      <c r="J64" s="20">
        <v>36497.56</v>
      </c>
      <c r="K64" s="20">
        <v>36497.56</v>
      </c>
      <c r="L64" s="21">
        <v>0.10379653381718075</v>
      </c>
    </row>
    <row r="65" spans="1:12" x14ac:dyDescent="0.3">
      <c r="A65" s="18"/>
      <c r="B65" s="18"/>
      <c r="C65" s="18"/>
      <c r="D65" s="18" t="s">
        <v>190</v>
      </c>
      <c r="E65" s="20">
        <v>20400</v>
      </c>
      <c r="F65" s="20">
        <v>0</v>
      </c>
      <c r="G65" s="20">
        <v>20400</v>
      </c>
      <c r="H65" s="20">
        <v>4808.5</v>
      </c>
      <c r="I65" s="20">
        <v>4808.5</v>
      </c>
      <c r="J65" s="20">
        <v>4808.5</v>
      </c>
      <c r="K65" s="20">
        <v>4808.5</v>
      </c>
      <c r="L65" s="21">
        <v>0.2357107843137255</v>
      </c>
    </row>
    <row r="66" spans="1:12" x14ac:dyDescent="0.3">
      <c r="A66" s="18"/>
      <c r="B66" s="18"/>
      <c r="C66" s="18"/>
      <c r="D66" s="18" t="s">
        <v>488</v>
      </c>
      <c r="E66" s="20">
        <v>10000</v>
      </c>
      <c r="F66" s="20">
        <v>0</v>
      </c>
      <c r="G66" s="20">
        <v>10000</v>
      </c>
      <c r="H66" s="20">
        <v>0</v>
      </c>
      <c r="I66" s="20">
        <v>0</v>
      </c>
      <c r="J66" s="20">
        <v>0</v>
      </c>
      <c r="K66" s="20">
        <v>0</v>
      </c>
      <c r="L66" s="21">
        <v>0</v>
      </c>
    </row>
    <row r="67" spans="1:12" x14ac:dyDescent="0.3">
      <c r="A67" s="18"/>
      <c r="B67" s="18"/>
      <c r="C67" s="18" t="s">
        <v>159</v>
      </c>
      <c r="D67" s="18"/>
      <c r="E67" s="20">
        <v>382026</v>
      </c>
      <c r="F67" s="20">
        <v>0</v>
      </c>
      <c r="G67" s="20">
        <v>382026</v>
      </c>
      <c r="H67" s="20">
        <v>287338.5</v>
      </c>
      <c r="I67" s="20">
        <v>287338.5</v>
      </c>
      <c r="J67" s="20">
        <v>41306.06</v>
      </c>
      <c r="K67" s="20">
        <v>41306.06</v>
      </c>
      <c r="L67" s="21">
        <v>0.10812368791652924</v>
      </c>
    </row>
    <row r="68" spans="1:12" x14ac:dyDescent="0.3">
      <c r="A68" s="18"/>
      <c r="B68" s="18" t="s">
        <v>96</v>
      </c>
      <c r="C68" s="18"/>
      <c r="D68" s="18"/>
      <c r="E68" s="20">
        <v>382026</v>
      </c>
      <c r="F68" s="20">
        <v>0</v>
      </c>
      <c r="G68" s="20">
        <v>382026</v>
      </c>
      <c r="H68" s="20">
        <v>287338.5</v>
      </c>
      <c r="I68" s="20">
        <v>287338.5</v>
      </c>
      <c r="J68" s="20">
        <v>41306.06</v>
      </c>
      <c r="K68" s="20">
        <v>41306.06</v>
      </c>
      <c r="L68" s="21">
        <v>0.10812368791652924</v>
      </c>
    </row>
    <row r="69" spans="1:12" x14ac:dyDescent="0.3">
      <c r="A69" s="18"/>
      <c r="B69" s="18" t="s">
        <v>28</v>
      </c>
      <c r="C69" s="18" t="s">
        <v>160</v>
      </c>
      <c r="D69" s="18" t="s">
        <v>483</v>
      </c>
      <c r="E69" s="20">
        <v>1748084</v>
      </c>
      <c r="F69" s="20">
        <v>0</v>
      </c>
      <c r="G69" s="20">
        <v>1748084</v>
      </c>
      <c r="H69" s="20">
        <v>1656186</v>
      </c>
      <c r="I69" s="20">
        <v>1656186</v>
      </c>
      <c r="J69" s="20">
        <v>243564.11</v>
      </c>
      <c r="K69" s="20">
        <v>243564.11</v>
      </c>
      <c r="L69" s="21">
        <v>0.13933204010791242</v>
      </c>
    </row>
    <row r="70" spans="1:12" x14ac:dyDescent="0.3">
      <c r="A70" s="18"/>
      <c r="B70" s="18"/>
      <c r="C70" s="18"/>
      <c r="D70" s="18" t="s">
        <v>190</v>
      </c>
      <c r="E70" s="20">
        <v>2993150</v>
      </c>
      <c r="F70" s="20">
        <v>0</v>
      </c>
      <c r="G70" s="20">
        <v>2993150</v>
      </c>
      <c r="H70" s="20">
        <v>2128318.6800000002</v>
      </c>
      <c r="I70" s="20">
        <v>2051083.4</v>
      </c>
      <c r="J70" s="20">
        <v>249704.99000000002</v>
      </c>
      <c r="K70" s="20">
        <v>220753.37</v>
      </c>
      <c r="L70" s="21">
        <v>8.3425484857090365E-2</v>
      </c>
    </row>
    <row r="71" spans="1:12" x14ac:dyDescent="0.3">
      <c r="A71" s="18"/>
      <c r="B71" s="18"/>
      <c r="C71" s="18"/>
      <c r="D71" s="18" t="s">
        <v>484</v>
      </c>
      <c r="E71" s="20">
        <v>534821</v>
      </c>
      <c r="F71" s="20">
        <v>0</v>
      </c>
      <c r="G71" s="20">
        <v>534821</v>
      </c>
      <c r="H71" s="20">
        <v>467560.75</v>
      </c>
      <c r="I71" s="20">
        <v>261739.75</v>
      </c>
      <c r="J71" s="20">
        <v>47245.78</v>
      </c>
      <c r="K71" s="20">
        <v>47245.78</v>
      </c>
      <c r="L71" s="21">
        <v>8.8339425714397901E-2</v>
      </c>
    </row>
    <row r="72" spans="1:12" x14ac:dyDescent="0.3">
      <c r="A72" s="18"/>
      <c r="B72" s="18"/>
      <c r="C72" s="18"/>
      <c r="D72" s="18" t="s">
        <v>485</v>
      </c>
      <c r="E72" s="20">
        <v>1208120</v>
      </c>
      <c r="F72" s="20">
        <v>0</v>
      </c>
      <c r="G72" s="20">
        <v>1208120</v>
      </c>
      <c r="H72" s="20">
        <v>15001.53</v>
      </c>
      <c r="I72" s="20">
        <v>15001.53</v>
      </c>
      <c r="J72" s="20">
        <v>0</v>
      </c>
      <c r="K72" s="20">
        <v>0</v>
      </c>
      <c r="L72" s="21">
        <v>0</v>
      </c>
    </row>
    <row r="73" spans="1:12" x14ac:dyDescent="0.3">
      <c r="A73" s="18"/>
      <c r="B73" s="18"/>
      <c r="C73" s="18" t="s">
        <v>161</v>
      </c>
      <c r="D73" s="18"/>
      <c r="E73" s="20">
        <v>6484175</v>
      </c>
      <c r="F73" s="20">
        <v>0</v>
      </c>
      <c r="G73" s="20">
        <v>6484175</v>
      </c>
      <c r="H73" s="20">
        <v>4267066.96</v>
      </c>
      <c r="I73" s="20">
        <v>3984010.6799999997</v>
      </c>
      <c r="J73" s="20">
        <v>540514.88</v>
      </c>
      <c r="K73" s="20">
        <v>511563.26</v>
      </c>
      <c r="L73" s="21">
        <v>8.3359082689779346E-2</v>
      </c>
    </row>
    <row r="74" spans="1:12" x14ac:dyDescent="0.3">
      <c r="A74" s="18"/>
      <c r="B74" s="18" t="s">
        <v>99</v>
      </c>
      <c r="C74" s="18"/>
      <c r="D74" s="18"/>
      <c r="E74" s="20">
        <v>6484175</v>
      </c>
      <c r="F74" s="20">
        <v>0</v>
      </c>
      <c r="G74" s="20">
        <v>6484175</v>
      </c>
      <c r="H74" s="20">
        <v>4267066.96</v>
      </c>
      <c r="I74" s="20">
        <v>3984010.6799999997</v>
      </c>
      <c r="J74" s="20">
        <v>540514.88</v>
      </c>
      <c r="K74" s="20">
        <v>511563.26</v>
      </c>
      <c r="L74" s="21">
        <v>8.3359082689779346E-2</v>
      </c>
    </row>
    <row r="75" spans="1:12" x14ac:dyDescent="0.3">
      <c r="A75" s="18" t="s">
        <v>76</v>
      </c>
      <c r="B75" s="18"/>
      <c r="C75" s="18"/>
      <c r="D75" s="18"/>
      <c r="E75" s="20">
        <v>19084201</v>
      </c>
      <c r="F75" s="20">
        <v>0</v>
      </c>
      <c r="G75" s="20">
        <v>19084201</v>
      </c>
      <c r="H75" s="20">
        <v>13770405.459999999</v>
      </c>
      <c r="I75" s="20">
        <v>13487349.18</v>
      </c>
      <c r="J75" s="20">
        <v>581820.94000000006</v>
      </c>
      <c r="K75" s="20">
        <v>552869.31999999995</v>
      </c>
      <c r="L75" s="21">
        <v>3.0487047374946431E-2</v>
      </c>
    </row>
    <row r="76" spans="1:12" x14ac:dyDescent="0.3">
      <c r="A76" s="18" t="s">
        <v>29</v>
      </c>
      <c r="B76" s="18" t="s">
        <v>30</v>
      </c>
      <c r="C76" s="18" t="s">
        <v>492</v>
      </c>
      <c r="D76" s="18" t="s">
        <v>486</v>
      </c>
      <c r="E76" s="20">
        <v>1005000</v>
      </c>
      <c r="F76" s="20">
        <v>0</v>
      </c>
      <c r="G76" s="20">
        <v>1005000</v>
      </c>
      <c r="H76" s="20">
        <v>0</v>
      </c>
      <c r="I76" s="20">
        <v>0</v>
      </c>
      <c r="J76" s="20">
        <v>0</v>
      </c>
      <c r="K76" s="20">
        <v>0</v>
      </c>
      <c r="L76" s="21">
        <v>0</v>
      </c>
    </row>
    <row r="77" spans="1:12" x14ac:dyDescent="0.3">
      <c r="A77" s="18"/>
      <c r="B77" s="18"/>
      <c r="C77" s="18"/>
      <c r="D77" s="18" t="s">
        <v>493</v>
      </c>
      <c r="E77" s="20">
        <v>11250000</v>
      </c>
      <c r="F77" s="20">
        <v>0</v>
      </c>
      <c r="G77" s="20">
        <v>11250000</v>
      </c>
      <c r="H77" s="20">
        <v>9500940.2400000002</v>
      </c>
      <c r="I77" s="20">
        <v>9500940.2400000002</v>
      </c>
      <c r="J77" s="20">
        <v>0</v>
      </c>
      <c r="K77" s="20">
        <v>0</v>
      </c>
      <c r="L77" s="21">
        <v>0</v>
      </c>
    </row>
    <row r="78" spans="1:12" x14ac:dyDescent="0.3">
      <c r="A78" s="18"/>
      <c r="B78" s="18"/>
      <c r="C78" s="18" t="s">
        <v>494</v>
      </c>
      <c r="D78" s="18"/>
      <c r="E78" s="20">
        <v>12255000</v>
      </c>
      <c r="F78" s="20">
        <v>0</v>
      </c>
      <c r="G78" s="20">
        <v>12255000</v>
      </c>
      <c r="H78" s="20">
        <v>9500940.2400000002</v>
      </c>
      <c r="I78" s="20">
        <v>9500940.2400000002</v>
      </c>
      <c r="J78" s="20">
        <v>0</v>
      </c>
      <c r="K78" s="20">
        <v>0</v>
      </c>
      <c r="L78" s="21">
        <v>0</v>
      </c>
    </row>
    <row r="79" spans="1:12" x14ac:dyDescent="0.3">
      <c r="A79" s="18"/>
      <c r="B79" s="18" t="s">
        <v>495</v>
      </c>
      <c r="C79" s="18"/>
      <c r="D79" s="18"/>
      <c r="E79" s="20">
        <v>12255000</v>
      </c>
      <c r="F79" s="20">
        <v>0</v>
      </c>
      <c r="G79" s="20">
        <v>12255000</v>
      </c>
      <c r="H79" s="20">
        <v>9500940.2400000002</v>
      </c>
      <c r="I79" s="20">
        <v>9500940.2400000002</v>
      </c>
      <c r="J79" s="20">
        <v>0</v>
      </c>
      <c r="K79" s="20">
        <v>0</v>
      </c>
      <c r="L79" s="21">
        <v>0</v>
      </c>
    </row>
    <row r="80" spans="1:12" x14ac:dyDescent="0.3">
      <c r="A80" s="18"/>
      <c r="B80" s="18" t="s">
        <v>31</v>
      </c>
      <c r="C80" s="18" t="s">
        <v>162</v>
      </c>
      <c r="D80" s="18" t="s">
        <v>483</v>
      </c>
      <c r="E80" s="20">
        <v>453774</v>
      </c>
      <c r="F80" s="20">
        <v>0</v>
      </c>
      <c r="G80" s="20">
        <v>453774</v>
      </c>
      <c r="H80" s="20">
        <v>288419</v>
      </c>
      <c r="I80" s="20">
        <v>288419</v>
      </c>
      <c r="J80" s="20">
        <v>54453.099999999991</v>
      </c>
      <c r="K80" s="20">
        <v>54453.099999999991</v>
      </c>
      <c r="L80" s="21">
        <v>0.12000048482284131</v>
      </c>
    </row>
    <row r="81" spans="1:12" x14ac:dyDescent="0.3">
      <c r="A81" s="18"/>
      <c r="B81" s="18"/>
      <c r="C81" s="18"/>
      <c r="D81" s="18" t="s">
        <v>190</v>
      </c>
      <c r="E81" s="20">
        <v>122520</v>
      </c>
      <c r="F81" s="20">
        <v>0</v>
      </c>
      <c r="G81" s="20">
        <v>122520</v>
      </c>
      <c r="H81" s="20">
        <v>80819.759999999995</v>
      </c>
      <c r="I81" s="20">
        <v>50819.759999999995</v>
      </c>
      <c r="J81" s="20">
        <v>13935.08</v>
      </c>
      <c r="K81" s="20">
        <v>13850.72</v>
      </c>
      <c r="L81" s="21">
        <v>0.11373718576558929</v>
      </c>
    </row>
    <row r="82" spans="1:12" x14ac:dyDescent="0.3">
      <c r="A82" s="18"/>
      <c r="B82" s="18"/>
      <c r="C82" s="18"/>
      <c r="D82" s="18" t="s">
        <v>485</v>
      </c>
      <c r="E82" s="20">
        <v>3000</v>
      </c>
      <c r="F82" s="20">
        <v>0</v>
      </c>
      <c r="G82" s="20">
        <v>3000</v>
      </c>
      <c r="H82" s="20">
        <v>0</v>
      </c>
      <c r="I82" s="20">
        <v>0</v>
      </c>
      <c r="J82" s="20">
        <v>0</v>
      </c>
      <c r="K82" s="20">
        <v>0</v>
      </c>
      <c r="L82" s="21">
        <v>0</v>
      </c>
    </row>
    <row r="83" spans="1:12" x14ac:dyDescent="0.3">
      <c r="A83" s="18"/>
      <c r="B83" s="18"/>
      <c r="C83" s="18" t="s">
        <v>163</v>
      </c>
      <c r="D83" s="18"/>
      <c r="E83" s="20">
        <v>579294</v>
      </c>
      <c r="F83" s="20">
        <v>0</v>
      </c>
      <c r="G83" s="20">
        <v>579294</v>
      </c>
      <c r="H83" s="20">
        <v>369238.76</v>
      </c>
      <c r="I83" s="20">
        <v>339238.76</v>
      </c>
      <c r="J83" s="20">
        <v>68388.179999999993</v>
      </c>
      <c r="K83" s="20">
        <v>68303.819999999992</v>
      </c>
      <c r="L83" s="21">
        <v>0.11805435581932489</v>
      </c>
    </row>
    <row r="84" spans="1:12" x14ac:dyDescent="0.3">
      <c r="A84" s="18"/>
      <c r="B84" s="18" t="s">
        <v>100</v>
      </c>
      <c r="C84" s="18"/>
      <c r="D84" s="18"/>
      <c r="E84" s="20">
        <v>579294</v>
      </c>
      <c r="F84" s="20">
        <v>0</v>
      </c>
      <c r="G84" s="20">
        <v>579294</v>
      </c>
      <c r="H84" s="20">
        <v>369238.76</v>
      </c>
      <c r="I84" s="20">
        <v>339238.76</v>
      </c>
      <c r="J84" s="20">
        <v>68388.179999999993</v>
      </c>
      <c r="K84" s="20">
        <v>68303.819999999992</v>
      </c>
      <c r="L84" s="21">
        <v>0.11805435581932489</v>
      </c>
    </row>
    <row r="85" spans="1:12" x14ac:dyDescent="0.3">
      <c r="A85" s="18"/>
      <c r="B85" s="18" t="s">
        <v>33</v>
      </c>
      <c r="C85" s="18" t="s">
        <v>164</v>
      </c>
      <c r="D85" s="18" t="s">
        <v>483</v>
      </c>
      <c r="E85" s="20">
        <v>24619833</v>
      </c>
      <c r="F85" s="20">
        <v>0</v>
      </c>
      <c r="G85" s="20">
        <v>24619833</v>
      </c>
      <c r="H85" s="20">
        <v>5016128.5900000008</v>
      </c>
      <c r="I85" s="20">
        <v>4691628.5900000008</v>
      </c>
      <c r="J85" s="20">
        <v>4308037.99</v>
      </c>
      <c r="K85" s="20">
        <v>2503715.5699999998</v>
      </c>
      <c r="L85" s="21">
        <v>0.17498242128612326</v>
      </c>
    </row>
    <row r="86" spans="1:12" x14ac:dyDescent="0.3">
      <c r="A86" s="18"/>
      <c r="B86" s="18"/>
      <c r="C86" s="18"/>
      <c r="D86" s="18" t="s">
        <v>190</v>
      </c>
      <c r="E86" s="20">
        <v>400100</v>
      </c>
      <c r="F86" s="20">
        <v>0</v>
      </c>
      <c r="G86" s="20">
        <v>400100</v>
      </c>
      <c r="H86" s="20">
        <v>34853.660000000003</v>
      </c>
      <c r="I86" s="20">
        <v>34853.660000000003</v>
      </c>
      <c r="J86" s="20">
        <v>31203.66</v>
      </c>
      <c r="K86" s="20">
        <v>31203.66</v>
      </c>
      <c r="L86" s="21">
        <v>7.7989652586853281E-2</v>
      </c>
    </row>
    <row r="87" spans="1:12" x14ac:dyDescent="0.3">
      <c r="A87" s="18"/>
      <c r="B87" s="18"/>
      <c r="C87" s="18"/>
      <c r="D87" s="18" t="s">
        <v>485</v>
      </c>
      <c r="E87" s="20">
        <v>85000</v>
      </c>
      <c r="F87" s="20">
        <v>0</v>
      </c>
      <c r="G87" s="20">
        <v>85000</v>
      </c>
      <c r="H87" s="20">
        <v>0</v>
      </c>
      <c r="I87" s="20">
        <v>0</v>
      </c>
      <c r="J87" s="20">
        <v>0</v>
      </c>
      <c r="K87" s="20">
        <v>0</v>
      </c>
      <c r="L87" s="21">
        <v>0</v>
      </c>
    </row>
    <row r="88" spans="1:12" x14ac:dyDescent="0.3">
      <c r="A88" s="18"/>
      <c r="B88" s="18"/>
      <c r="C88" s="18"/>
      <c r="D88" s="18" t="s">
        <v>488</v>
      </c>
      <c r="E88" s="20">
        <v>570000</v>
      </c>
      <c r="F88" s="20">
        <v>0</v>
      </c>
      <c r="G88" s="20">
        <v>570000</v>
      </c>
      <c r="H88" s="20">
        <v>14200</v>
      </c>
      <c r="I88" s="20">
        <v>14200</v>
      </c>
      <c r="J88" s="20">
        <v>14200</v>
      </c>
      <c r="K88" s="20">
        <v>14200</v>
      </c>
      <c r="L88" s="21">
        <v>2.4912280701754386E-2</v>
      </c>
    </row>
    <row r="89" spans="1:12" x14ac:dyDescent="0.3">
      <c r="A89" s="18"/>
      <c r="B89" s="18"/>
      <c r="C89" s="18" t="s">
        <v>165</v>
      </c>
      <c r="D89" s="18"/>
      <c r="E89" s="20">
        <v>25674933</v>
      </c>
      <c r="F89" s="20">
        <v>0</v>
      </c>
      <c r="G89" s="20">
        <v>25674933</v>
      </c>
      <c r="H89" s="20">
        <v>5065182.2500000009</v>
      </c>
      <c r="I89" s="20">
        <v>4740682.2500000009</v>
      </c>
      <c r="J89" s="20">
        <v>4353441.6500000004</v>
      </c>
      <c r="K89" s="20">
        <v>2549119.23</v>
      </c>
      <c r="L89" s="21">
        <v>0.16956000040973818</v>
      </c>
    </row>
    <row r="90" spans="1:12" x14ac:dyDescent="0.3">
      <c r="A90" s="18"/>
      <c r="B90" s="18" t="s">
        <v>101</v>
      </c>
      <c r="C90" s="18"/>
      <c r="D90" s="18"/>
      <c r="E90" s="20">
        <v>25674933</v>
      </c>
      <c r="F90" s="20">
        <v>0</v>
      </c>
      <c r="G90" s="20">
        <v>25674933</v>
      </c>
      <c r="H90" s="20">
        <v>5065182.2500000009</v>
      </c>
      <c r="I90" s="20">
        <v>4740682.2500000009</v>
      </c>
      <c r="J90" s="20">
        <v>4353441.6500000004</v>
      </c>
      <c r="K90" s="20">
        <v>2549119.23</v>
      </c>
      <c r="L90" s="21">
        <v>0.16956000040973818</v>
      </c>
    </row>
    <row r="91" spans="1:12" x14ac:dyDescent="0.3">
      <c r="A91" s="18"/>
      <c r="B91" s="18" t="s">
        <v>26</v>
      </c>
      <c r="C91" s="18" t="s">
        <v>409</v>
      </c>
      <c r="D91" s="18" t="s">
        <v>483</v>
      </c>
      <c r="E91" s="20">
        <v>898914</v>
      </c>
      <c r="F91" s="20">
        <v>0</v>
      </c>
      <c r="G91" s="20">
        <v>898914</v>
      </c>
      <c r="H91" s="20">
        <v>568098</v>
      </c>
      <c r="I91" s="20">
        <v>568098</v>
      </c>
      <c r="J91" s="20">
        <v>85158.199999999983</v>
      </c>
      <c r="K91" s="20">
        <v>85158.199999999983</v>
      </c>
      <c r="L91" s="21">
        <v>9.4734535228064062E-2</v>
      </c>
    </row>
    <row r="92" spans="1:12" x14ac:dyDescent="0.3">
      <c r="A92" s="18"/>
      <c r="B92" s="18"/>
      <c r="C92" s="18"/>
      <c r="D92" s="18" t="s">
        <v>190</v>
      </c>
      <c r="E92" s="20">
        <v>1691100</v>
      </c>
      <c r="F92" s="20">
        <v>0</v>
      </c>
      <c r="G92" s="20">
        <v>1691100</v>
      </c>
      <c r="H92" s="20">
        <v>1311219.8899999999</v>
      </c>
      <c r="I92" s="20">
        <v>1311219.8899999999</v>
      </c>
      <c r="J92" s="20">
        <v>140115.31000000003</v>
      </c>
      <c r="K92" s="20">
        <v>129418.06000000001</v>
      </c>
      <c r="L92" s="21">
        <v>8.2854538466087174E-2</v>
      </c>
    </row>
    <row r="93" spans="1:12" x14ac:dyDescent="0.3">
      <c r="A93" s="18"/>
      <c r="B93" s="18"/>
      <c r="C93" s="18"/>
      <c r="D93" s="18" t="s">
        <v>485</v>
      </c>
      <c r="E93" s="20">
        <v>3139000</v>
      </c>
      <c r="F93" s="20">
        <v>0</v>
      </c>
      <c r="G93" s="20">
        <v>3139000</v>
      </c>
      <c r="H93" s="20">
        <v>1429418.71</v>
      </c>
      <c r="I93" s="20">
        <v>1429418.71</v>
      </c>
      <c r="J93" s="20">
        <v>63506.2</v>
      </c>
      <c r="K93" s="20">
        <v>63506.2</v>
      </c>
      <c r="L93" s="21">
        <v>2.0231347562918126E-2</v>
      </c>
    </row>
    <row r="94" spans="1:12" x14ac:dyDescent="0.3">
      <c r="A94" s="18"/>
      <c r="B94" s="18"/>
      <c r="C94" s="18" t="s">
        <v>410</v>
      </c>
      <c r="D94" s="18"/>
      <c r="E94" s="20">
        <v>5729014</v>
      </c>
      <c r="F94" s="20">
        <v>0</v>
      </c>
      <c r="G94" s="20">
        <v>5729014</v>
      </c>
      <c r="H94" s="20">
        <v>3308736.5999999996</v>
      </c>
      <c r="I94" s="20">
        <v>3308736.5999999996</v>
      </c>
      <c r="J94" s="20">
        <v>288779.71000000002</v>
      </c>
      <c r="K94" s="20">
        <v>278082.46000000002</v>
      </c>
      <c r="L94" s="21">
        <v>5.0406528941978494E-2</v>
      </c>
    </row>
    <row r="95" spans="1:12" x14ac:dyDescent="0.3">
      <c r="A95" s="18"/>
      <c r="B95" s="18" t="s">
        <v>97</v>
      </c>
      <c r="C95" s="18"/>
      <c r="D95" s="18"/>
      <c r="E95" s="20">
        <v>5729014</v>
      </c>
      <c r="F95" s="20">
        <v>0</v>
      </c>
      <c r="G95" s="20">
        <v>5729014</v>
      </c>
      <c r="H95" s="20">
        <v>3308736.5999999996</v>
      </c>
      <c r="I95" s="20">
        <v>3308736.5999999996</v>
      </c>
      <c r="J95" s="20">
        <v>288779.71000000002</v>
      </c>
      <c r="K95" s="20">
        <v>278082.46000000002</v>
      </c>
      <c r="L95" s="21">
        <v>5.0406528941978494E-2</v>
      </c>
    </row>
    <row r="96" spans="1:12" x14ac:dyDescent="0.3">
      <c r="A96" s="18"/>
      <c r="B96" s="18" t="s">
        <v>34</v>
      </c>
      <c r="C96" s="18" t="s">
        <v>411</v>
      </c>
      <c r="D96" s="18" t="s">
        <v>483</v>
      </c>
      <c r="E96" s="20">
        <v>729676</v>
      </c>
      <c r="F96" s="20">
        <v>0</v>
      </c>
      <c r="G96" s="20">
        <v>729676</v>
      </c>
      <c r="H96" s="20">
        <v>628604</v>
      </c>
      <c r="I96" s="20">
        <v>628604</v>
      </c>
      <c r="J96" s="20">
        <v>93059</v>
      </c>
      <c r="K96" s="20">
        <v>93059</v>
      </c>
      <c r="L96" s="21">
        <v>0.12753468662803766</v>
      </c>
    </row>
    <row r="97" spans="1:12" x14ac:dyDescent="0.3">
      <c r="A97" s="18"/>
      <c r="B97" s="18"/>
      <c r="C97" s="18"/>
      <c r="D97" s="18" t="s">
        <v>190</v>
      </c>
      <c r="E97" s="20">
        <v>72000</v>
      </c>
      <c r="F97" s="20">
        <v>0</v>
      </c>
      <c r="G97" s="20">
        <v>72000</v>
      </c>
      <c r="H97" s="20">
        <v>4000</v>
      </c>
      <c r="I97" s="20">
        <v>4000</v>
      </c>
      <c r="J97" s="20">
        <v>1322.85</v>
      </c>
      <c r="K97" s="20">
        <v>309.14999999999998</v>
      </c>
      <c r="L97" s="21">
        <v>1.8372916666666666E-2</v>
      </c>
    </row>
    <row r="98" spans="1:12" x14ac:dyDescent="0.3">
      <c r="A98" s="18"/>
      <c r="B98" s="18"/>
      <c r="C98" s="18"/>
      <c r="D98" s="18" t="s">
        <v>484</v>
      </c>
      <c r="E98" s="20">
        <v>19000</v>
      </c>
      <c r="F98" s="20">
        <v>0</v>
      </c>
      <c r="G98" s="20">
        <v>19000</v>
      </c>
      <c r="H98" s="20">
        <v>0</v>
      </c>
      <c r="I98" s="20">
        <v>0</v>
      </c>
      <c r="J98" s="20">
        <v>0</v>
      </c>
      <c r="K98" s="20">
        <v>0</v>
      </c>
      <c r="L98" s="21">
        <v>0</v>
      </c>
    </row>
    <row r="99" spans="1:12" x14ac:dyDescent="0.3">
      <c r="A99" s="18"/>
      <c r="B99" s="18"/>
      <c r="C99" s="18"/>
      <c r="D99" s="18" t="s">
        <v>485</v>
      </c>
      <c r="E99" s="20">
        <v>30000</v>
      </c>
      <c r="F99" s="20">
        <v>0</v>
      </c>
      <c r="G99" s="20">
        <v>30000</v>
      </c>
      <c r="H99" s="20">
        <v>0</v>
      </c>
      <c r="I99" s="20">
        <v>0</v>
      </c>
      <c r="J99" s="20">
        <v>0</v>
      </c>
      <c r="K99" s="20">
        <v>0</v>
      </c>
      <c r="L99" s="21">
        <v>0</v>
      </c>
    </row>
    <row r="100" spans="1:12" x14ac:dyDescent="0.3">
      <c r="A100" s="18"/>
      <c r="B100" s="18"/>
      <c r="C100" s="18" t="s">
        <v>412</v>
      </c>
      <c r="D100" s="18"/>
      <c r="E100" s="20">
        <v>850676</v>
      </c>
      <c r="F100" s="20">
        <v>0</v>
      </c>
      <c r="G100" s="20">
        <v>850676</v>
      </c>
      <c r="H100" s="20">
        <v>632604</v>
      </c>
      <c r="I100" s="20">
        <v>632604</v>
      </c>
      <c r="J100" s="20">
        <v>94381.85</v>
      </c>
      <c r="K100" s="20">
        <v>93368.15</v>
      </c>
      <c r="L100" s="21">
        <v>0.11094923331562194</v>
      </c>
    </row>
    <row r="101" spans="1:12" x14ac:dyDescent="0.3">
      <c r="A101" s="18"/>
      <c r="B101" s="18" t="s">
        <v>102</v>
      </c>
      <c r="C101" s="18"/>
      <c r="D101" s="18"/>
      <c r="E101" s="20">
        <v>850676</v>
      </c>
      <c r="F101" s="20">
        <v>0</v>
      </c>
      <c r="G101" s="20">
        <v>850676</v>
      </c>
      <c r="H101" s="20">
        <v>632604</v>
      </c>
      <c r="I101" s="20">
        <v>632604</v>
      </c>
      <c r="J101" s="20">
        <v>94381.85</v>
      </c>
      <c r="K101" s="20">
        <v>93368.15</v>
      </c>
      <c r="L101" s="21">
        <v>0.11094923331562194</v>
      </c>
    </row>
    <row r="102" spans="1:12" x14ac:dyDescent="0.3">
      <c r="A102" s="18"/>
      <c r="B102" s="18" t="s">
        <v>27</v>
      </c>
      <c r="C102" s="18" t="s">
        <v>413</v>
      </c>
      <c r="D102" s="18" t="s">
        <v>483</v>
      </c>
      <c r="E102" s="20">
        <v>1344381</v>
      </c>
      <c r="F102" s="20">
        <v>0</v>
      </c>
      <c r="G102" s="20">
        <v>1344381</v>
      </c>
      <c r="H102" s="20">
        <v>1261963</v>
      </c>
      <c r="I102" s="20">
        <v>1261963</v>
      </c>
      <c r="J102" s="20">
        <v>184892.61</v>
      </c>
      <c r="K102" s="20">
        <v>184892.61</v>
      </c>
      <c r="L102" s="21">
        <v>0.1375299189738623</v>
      </c>
    </row>
    <row r="103" spans="1:12" x14ac:dyDescent="0.3">
      <c r="A103" s="18"/>
      <c r="B103" s="18"/>
      <c r="C103" s="18"/>
      <c r="D103" s="18" t="s">
        <v>190</v>
      </c>
      <c r="E103" s="20">
        <v>1808125</v>
      </c>
      <c r="F103" s="20">
        <v>0</v>
      </c>
      <c r="G103" s="20">
        <v>1808125</v>
      </c>
      <c r="H103" s="20">
        <v>1114522.33</v>
      </c>
      <c r="I103" s="20">
        <v>1114522.33</v>
      </c>
      <c r="J103" s="20">
        <v>156462.59</v>
      </c>
      <c r="K103" s="20">
        <v>155066.59</v>
      </c>
      <c r="L103" s="21">
        <v>8.6533060490839961E-2</v>
      </c>
    </row>
    <row r="104" spans="1:12" x14ac:dyDescent="0.3">
      <c r="A104" s="18"/>
      <c r="B104" s="18"/>
      <c r="C104" s="18"/>
      <c r="D104" s="18" t="s">
        <v>484</v>
      </c>
      <c r="E104" s="20">
        <v>3000</v>
      </c>
      <c r="F104" s="20">
        <v>0</v>
      </c>
      <c r="G104" s="20">
        <v>3000</v>
      </c>
      <c r="H104" s="20">
        <v>0</v>
      </c>
      <c r="I104" s="20">
        <v>0</v>
      </c>
      <c r="J104" s="20">
        <v>0</v>
      </c>
      <c r="K104" s="20">
        <v>0</v>
      </c>
      <c r="L104" s="21">
        <v>0</v>
      </c>
    </row>
    <row r="105" spans="1:12" x14ac:dyDescent="0.3">
      <c r="A105" s="18"/>
      <c r="B105" s="18"/>
      <c r="C105" s="18" t="s">
        <v>414</v>
      </c>
      <c r="D105" s="18"/>
      <c r="E105" s="20">
        <v>3155506</v>
      </c>
      <c r="F105" s="20">
        <v>0</v>
      </c>
      <c r="G105" s="20">
        <v>3155506</v>
      </c>
      <c r="H105" s="20">
        <v>2376485.33</v>
      </c>
      <c r="I105" s="20">
        <v>2376485.33</v>
      </c>
      <c r="J105" s="20">
        <v>341355.19999999995</v>
      </c>
      <c r="K105" s="20">
        <v>339959.19999999995</v>
      </c>
      <c r="L105" s="21">
        <v>0.10817764250804784</v>
      </c>
    </row>
    <row r="106" spans="1:12" x14ac:dyDescent="0.3">
      <c r="A106" s="18"/>
      <c r="B106" s="18" t="s">
        <v>98</v>
      </c>
      <c r="C106" s="18"/>
      <c r="D106" s="18"/>
      <c r="E106" s="20">
        <v>3155506</v>
      </c>
      <c r="F106" s="20">
        <v>0</v>
      </c>
      <c r="G106" s="20">
        <v>3155506</v>
      </c>
      <c r="H106" s="20">
        <v>2376485.33</v>
      </c>
      <c r="I106" s="20">
        <v>2376485.33</v>
      </c>
      <c r="J106" s="20">
        <v>341355.19999999995</v>
      </c>
      <c r="K106" s="20">
        <v>339959.19999999995</v>
      </c>
      <c r="L106" s="21">
        <v>0.10817764250804784</v>
      </c>
    </row>
    <row r="107" spans="1:12" x14ac:dyDescent="0.3">
      <c r="A107" s="18"/>
      <c r="B107" s="18" t="s">
        <v>35</v>
      </c>
      <c r="C107" s="18" t="s">
        <v>496</v>
      </c>
      <c r="D107" s="18" t="s">
        <v>497</v>
      </c>
      <c r="E107" s="20">
        <v>1000000</v>
      </c>
      <c r="F107" s="20">
        <v>0</v>
      </c>
      <c r="G107" s="20">
        <v>1000000</v>
      </c>
      <c r="H107" s="20">
        <v>0</v>
      </c>
      <c r="I107" s="20">
        <v>0</v>
      </c>
      <c r="J107" s="20">
        <v>0</v>
      </c>
      <c r="K107" s="20">
        <v>0</v>
      </c>
      <c r="L107" s="21">
        <v>0</v>
      </c>
    </row>
    <row r="108" spans="1:12" x14ac:dyDescent="0.3">
      <c r="A108" s="18"/>
      <c r="B108" s="18"/>
      <c r="C108" s="18" t="s">
        <v>498</v>
      </c>
      <c r="D108" s="18"/>
      <c r="E108" s="20">
        <v>1000000</v>
      </c>
      <c r="F108" s="20">
        <v>0</v>
      </c>
      <c r="G108" s="20">
        <v>1000000</v>
      </c>
      <c r="H108" s="20">
        <v>0</v>
      </c>
      <c r="I108" s="20">
        <v>0</v>
      </c>
      <c r="J108" s="20">
        <v>0</v>
      </c>
      <c r="K108" s="20">
        <v>0</v>
      </c>
      <c r="L108" s="21">
        <v>0</v>
      </c>
    </row>
    <row r="109" spans="1:12" x14ac:dyDescent="0.3">
      <c r="A109" s="18"/>
      <c r="B109" s="18" t="s">
        <v>499</v>
      </c>
      <c r="C109" s="18"/>
      <c r="D109" s="18"/>
      <c r="E109" s="20">
        <v>1000000</v>
      </c>
      <c r="F109" s="20">
        <v>0</v>
      </c>
      <c r="G109" s="20">
        <v>1000000</v>
      </c>
      <c r="H109" s="20">
        <v>0</v>
      </c>
      <c r="I109" s="20">
        <v>0</v>
      </c>
      <c r="J109" s="20">
        <v>0</v>
      </c>
      <c r="K109" s="20">
        <v>0</v>
      </c>
      <c r="L109" s="21">
        <v>0</v>
      </c>
    </row>
    <row r="110" spans="1:12" x14ac:dyDescent="0.3">
      <c r="A110" s="18"/>
      <c r="B110" s="18" t="s">
        <v>36</v>
      </c>
      <c r="C110" s="18" t="s">
        <v>415</v>
      </c>
      <c r="D110" s="18" t="s">
        <v>483</v>
      </c>
      <c r="E110" s="20">
        <v>206181</v>
      </c>
      <c r="F110" s="20">
        <v>0</v>
      </c>
      <c r="G110" s="20">
        <v>206181</v>
      </c>
      <c r="H110" s="20">
        <v>205653</v>
      </c>
      <c r="I110" s="20">
        <v>205653</v>
      </c>
      <c r="J110" s="20">
        <v>29781.179999999997</v>
      </c>
      <c r="K110" s="20">
        <v>29781.179999999997</v>
      </c>
      <c r="L110" s="21">
        <v>0.14444192238858089</v>
      </c>
    </row>
    <row r="111" spans="1:12" x14ac:dyDescent="0.3">
      <c r="A111" s="18"/>
      <c r="B111" s="18"/>
      <c r="C111" s="18"/>
      <c r="D111" s="18" t="s">
        <v>190</v>
      </c>
      <c r="E111" s="20">
        <v>27500</v>
      </c>
      <c r="F111" s="20">
        <v>0</v>
      </c>
      <c r="G111" s="20">
        <v>27500</v>
      </c>
      <c r="H111" s="20">
        <v>12509.810000000001</v>
      </c>
      <c r="I111" s="20">
        <v>12509.810000000001</v>
      </c>
      <c r="J111" s="20">
        <v>5522.170000000001</v>
      </c>
      <c r="K111" s="20">
        <v>5522.170000000001</v>
      </c>
      <c r="L111" s="21">
        <v>0.20080618181818186</v>
      </c>
    </row>
    <row r="112" spans="1:12" x14ac:dyDescent="0.3">
      <c r="A112" s="18"/>
      <c r="B112" s="18"/>
      <c r="C112" s="18" t="s">
        <v>416</v>
      </c>
      <c r="D112" s="18"/>
      <c r="E112" s="20">
        <v>233681</v>
      </c>
      <c r="F112" s="20">
        <v>0</v>
      </c>
      <c r="G112" s="20">
        <v>233681</v>
      </c>
      <c r="H112" s="20">
        <v>218162.81</v>
      </c>
      <c r="I112" s="20">
        <v>218162.81</v>
      </c>
      <c r="J112" s="20">
        <v>35303.35</v>
      </c>
      <c r="K112" s="20">
        <v>35303.35</v>
      </c>
      <c r="L112" s="21">
        <v>0.15107496972368312</v>
      </c>
    </row>
    <row r="113" spans="1:12" x14ac:dyDescent="0.3">
      <c r="A113" s="18"/>
      <c r="B113" s="18" t="s">
        <v>103</v>
      </c>
      <c r="C113" s="18"/>
      <c r="D113" s="18"/>
      <c r="E113" s="20">
        <v>233681</v>
      </c>
      <c r="F113" s="20">
        <v>0</v>
      </c>
      <c r="G113" s="20">
        <v>233681</v>
      </c>
      <c r="H113" s="20">
        <v>218162.81</v>
      </c>
      <c r="I113" s="20">
        <v>218162.81</v>
      </c>
      <c r="J113" s="20">
        <v>35303.35</v>
      </c>
      <c r="K113" s="20">
        <v>35303.35</v>
      </c>
      <c r="L113" s="21">
        <v>0.15107496972368312</v>
      </c>
    </row>
    <row r="114" spans="1:12" x14ac:dyDescent="0.3">
      <c r="A114" s="18"/>
      <c r="B114" s="18" t="s">
        <v>37</v>
      </c>
      <c r="C114" s="18" t="s">
        <v>417</v>
      </c>
      <c r="D114" s="18" t="s">
        <v>483</v>
      </c>
      <c r="E114" s="20">
        <v>1705617</v>
      </c>
      <c r="F114" s="20">
        <v>0</v>
      </c>
      <c r="G114" s="20">
        <v>1705617</v>
      </c>
      <c r="H114" s="20">
        <v>1549450</v>
      </c>
      <c r="I114" s="20">
        <v>1549450</v>
      </c>
      <c r="J114" s="20">
        <v>228456.94999999995</v>
      </c>
      <c r="K114" s="20">
        <v>228456.94999999995</v>
      </c>
      <c r="L114" s="21">
        <v>0.13394387485584394</v>
      </c>
    </row>
    <row r="115" spans="1:12" x14ac:dyDescent="0.3">
      <c r="A115" s="18"/>
      <c r="B115" s="18"/>
      <c r="C115" s="18"/>
      <c r="D115" s="18" t="s">
        <v>190</v>
      </c>
      <c r="E115" s="20">
        <v>80900</v>
      </c>
      <c r="F115" s="20">
        <v>0</v>
      </c>
      <c r="G115" s="20">
        <v>80900</v>
      </c>
      <c r="H115" s="20">
        <v>39592.78</v>
      </c>
      <c r="I115" s="20">
        <v>39592.78</v>
      </c>
      <c r="J115" s="20">
        <v>9745.9</v>
      </c>
      <c r="K115" s="20">
        <v>1237.77</v>
      </c>
      <c r="L115" s="21">
        <v>0.12046847960444994</v>
      </c>
    </row>
    <row r="116" spans="1:12" x14ac:dyDescent="0.3">
      <c r="A116" s="18"/>
      <c r="B116" s="18"/>
      <c r="C116" s="18"/>
      <c r="D116" s="18" t="s">
        <v>485</v>
      </c>
      <c r="E116" s="20">
        <v>115096</v>
      </c>
      <c r="F116" s="20">
        <v>0</v>
      </c>
      <c r="G116" s="20">
        <v>115096</v>
      </c>
      <c r="H116" s="20">
        <v>115095.2</v>
      </c>
      <c r="I116" s="20">
        <v>115095.2</v>
      </c>
      <c r="J116" s="20">
        <v>0</v>
      </c>
      <c r="K116" s="20">
        <v>0</v>
      </c>
      <c r="L116" s="21">
        <v>0</v>
      </c>
    </row>
    <row r="117" spans="1:12" x14ac:dyDescent="0.3">
      <c r="A117" s="18"/>
      <c r="B117" s="18"/>
      <c r="C117" s="18" t="s">
        <v>418</v>
      </c>
      <c r="D117" s="18"/>
      <c r="E117" s="20">
        <v>1901613</v>
      </c>
      <c r="F117" s="20">
        <v>0</v>
      </c>
      <c r="G117" s="20">
        <v>1901613</v>
      </c>
      <c r="H117" s="20">
        <v>1704137.98</v>
      </c>
      <c r="I117" s="20">
        <v>1704137.98</v>
      </c>
      <c r="J117" s="20">
        <v>238202.84999999995</v>
      </c>
      <c r="K117" s="20">
        <v>229694.71999999994</v>
      </c>
      <c r="L117" s="21">
        <v>0.12526357886699341</v>
      </c>
    </row>
    <row r="118" spans="1:12" x14ac:dyDescent="0.3">
      <c r="A118" s="18"/>
      <c r="B118" s="18" t="s">
        <v>104</v>
      </c>
      <c r="C118" s="18"/>
      <c r="D118" s="18"/>
      <c r="E118" s="20">
        <v>1901613</v>
      </c>
      <c r="F118" s="20">
        <v>0</v>
      </c>
      <c r="G118" s="20">
        <v>1901613</v>
      </c>
      <c r="H118" s="20">
        <v>1704137.98</v>
      </c>
      <c r="I118" s="20">
        <v>1704137.98</v>
      </c>
      <c r="J118" s="20">
        <v>238202.84999999995</v>
      </c>
      <c r="K118" s="20">
        <v>229694.71999999994</v>
      </c>
      <c r="L118" s="21">
        <v>0.12526357886699341</v>
      </c>
    </row>
    <row r="119" spans="1:12" x14ac:dyDescent="0.3">
      <c r="A119" s="18"/>
      <c r="B119" s="18" t="s">
        <v>38</v>
      </c>
      <c r="C119" s="18" t="s">
        <v>419</v>
      </c>
      <c r="D119" s="18" t="s">
        <v>483</v>
      </c>
      <c r="E119" s="20">
        <v>397826</v>
      </c>
      <c r="F119" s="20">
        <v>0</v>
      </c>
      <c r="G119" s="20">
        <v>397826</v>
      </c>
      <c r="H119" s="20">
        <v>315020</v>
      </c>
      <c r="I119" s="20">
        <v>315020</v>
      </c>
      <c r="J119" s="20">
        <v>45850.80999999999</v>
      </c>
      <c r="K119" s="20">
        <v>45850.80999999999</v>
      </c>
      <c r="L119" s="21">
        <v>0.11525342737779831</v>
      </c>
    </row>
    <row r="120" spans="1:12" x14ac:dyDescent="0.3">
      <c r="A120" s="18"/>
      <c r="B120" s="18"/>
      <c r="C120" s="18"/>
      <c r="D120" s="18" t="s">
        <v>190</v>
      </c>
      <c r="E120" s="20">
        <v>867304</v>
      </c>
      <c r="F120" s="20">
        <v>0</v>
      </c>
      <c r="G120" s="20">
        <v>867304</v>
      </c>
      <c r="H120" s="20">
        <v>567935.54</v>
      </c>
      <c r="I120" s="20">
        <v>277057.95</v>
      </c>
      <c r="J120" s="20">
        <v>5552.08</v>
      </c>
      <c r="K120" s="20">
        <v>5552.08</v>
      </c>
      <c r="L120" s="21">
        <v>6.4015385608736956E-3</v>
      </c>
    </row>
    <row r="121" spans="1:12" x14ac:dyDescent="0.3">
      <c r="A121" s="18"/>
      <c r="B121" s="18"/>
      <c r="C121" s="18"/>
      <c r="D121" s="18" t="s">
        <v>488</v>
      </c>
      <c r="E121" s="20">
        <v>61000</v>
      </c>
      <c r="F121" s="20">
        <v>0</v>
      </c>
      <c r="G121" s="20">
        <v>61000</v>
      </c>
      <c r="H121" s="20">
        <v>85.2</v>
      </c>
      <c r="I121" s="20">
        <v>85.2</v>
      </c>
      <c r="J121" s="20">
        <v>85.2</v>
      </c>
      <c r="K121" s="20">
        <v>0</v>
      </c>
      <c r="L121" s="21">
        <v>1.39672131147541E-3</v>
      </c>
    </row>
    <row r="122" spans="1:12" x14ac:dyDescent="0.3">
      <c r="A122" s="18"/>
      <c r="B122" s="18"/>
      <c r="C122" s="18" t="s">
        <v>420</v>
      </c>
      <c r="D122" s="18"/>
      <c r="E122" s="20">
        <v>1326130</v>
      </c>
      <c r="F122" s="20">
        <v>0</v>
      </c>
      <c r="G122" s="20">
        <v>1326130</v>
      </c>
      <c r="H122" s="20">
        <v>883040.74</v>
      </c>
      <c r="I122" s="20">
        <v>592163.14999999991</v>
      </c>
      <c r="J122" s="20">
        <v>51488.089999999989</v>
      </c>
      <c r="K122" s="20">
        <v>51402.889999999992</v>
      </c>
      <c r="L122" s="21">
        <v>3.8825824014236898E-2</v>
      </c>
    </row>
    <row r="123" spans="1:12" x14ac:dyDescent="0.3">
      <c r="A123" s="18"/>
      <c r="B123" s="18" t="s">
        <v>105</v>
      </c>
      <c r="C123" s="18"/>
      <c r="D123" s="18"/>
      <c r="E123" s="20">
        <v>1326130</v>
      </c>
      <c r="F123" s="20">
        <v>0</v>
      </c>
      <c r="G123" s="20">
        <v>1326130</v>
      </c>
      <c r="H123" s="20">
        <v>883040.74</v>
      </c>
      <c r="I123" s="20">
        <v>592163.14999999991</v>
      </c>
      <c r="J123" s="20">
        <v>51488.089999999989</v>
      </c>
      <c r="K123" s="20">
        <v>51402.889999999992</v>
      </c>
      <c r="L123" s="21">
        <v>3.8825824014236898E-2</v>
      </c>
    </row>
    <row r="124" spans="1:12" x14ac:dyDescent="0.3">
      <c r="A124" s="18"/>
      <c r="B124" s="18" t="s">
        <v>39</v>
      </c>
      <c r="C124" s="18" t="s">
        <v>166</v>
      </c>
      <c r="D124" s="18" t="s">
        <v>483</v>
      </c>
      <c r="E124" s="20">
        <v>1600580</v>
      </c>
      <c r="F124" s="20">
        <v>0</v>
      </c>
      <c r="G124" s="20">
        <v>1600580</v>
      </c>
      <c r="H124" s="20">
        <v>1330193</v>
      </c>
      <c r="I124" s="20">
        <v>1330193</v>
      </c>
      <c r="J124" s="20">
        <v>191279.04000000004</v>
      </c>
      <c r="K124" s="20">
        <v>191279.04000000004</v>
      </c>
      <c r="L124" s="21">
        <v>0.11950607904634572</v>
      </c>
    </row>
    <row r="125" spans="1:12" x14ac:dyDescent="0.3">
      <c r="A125" s="18"/>
      <c r="B125" s="18"/>
      <c r="C125" s="18"/>
      <c r="D125" s="18" t="s">
        <v>190</v>
      </c>
      <c r="E125" s="20">
        <v>76550</v>
      </c>
      <c r="F125" s="20">
        <v>0</v>
      </c>
      <c r="G125" s="20">
        <v>76550</v>
      </c>
      <c r="H125" s="20">
        <v>8372.3799999999992</v>
      </c>
      <c r="I125" s="20">
        <v>8372.3799999999992</v>
      </c>
      <c r="J125" s="20">
        <v>3772.38</v>
      </c>
      <c r="K125" s="20">
        <v>3001.25</v>
      </c>
      <c r="L125" s="21">
        <v>4.9279947746570872E-2</v>
      </c>
    </row>
    <row r="126" spans="1:12" x14ac:dyDescent="0.3">
      <c r="A126" s="18"/>
      <c r="B126" s="18"/>
      <c r="C126" s="18" t="s">
        <v>167</v>
      </c>
      <c r="D126" s="18"/>
      <c r="E126" s="20">
        <v>1677130</v>
      </c>
      <c r="F126" s="20">
        <v>0</v>
      </c>
      <c r="G126" s="20">
        <v>1677130</v>
      </c>
      <c r="H126" s="20">
        <v>1338565.3799999999</v>
      </c>
      <c r="I126" s="20">
        <v>1338565.3799999999</v>
      </c>
      <c r="J126" s="20">
        <v>195051.42000000004</v>
      </c>
      <c r="K126" s="20">
        <v>194280.29000000004</v>
      </c>
      <c r="L126" s="21">
        <v>0.11630071610429725</v>
      </c>
    </row>
    <row r="127" spans="1:12" x14ac:dyDescent="0.3">
      <c r="A127" s="18"/>
      <c r="B127" s="18" t="s">
        <v>106</v>
      </c>
      <c r="C127" s="18"/>
      <c r="D127" s="18"/>
      <c r="E127" s="20">
        <v>1677130</v>
      </c>
      <c r="F127" s="20">
        <v>0</v>
      </c>
      <c r="G127" s="20">
        <v>1677130</v>
      </c>
      <c r="H127" s="20">
        <v>1338565.3799999999</v>
      </c>
      <c r="I127" s="20">
        <v>1338565.3799999999</v>
      </c>
      <c r="J127" s="20">
        <v>195051.42000000004</v>
      </c>
      <c r="K127" s="20">
        <v>194280.29000000004</v>
      </c>
      <c r="L127" s="21">
        <v>0.11630071610429725</v>
      </c>
    </row>
    <row r="128" spans="1:12" x14ac:dyDescent="0.3">
      <c r="A128" s="18" t="s">
        <v>77</v>
      </c>
      <c r="B128" s="18"/>
      <c r="C128" s="18"/>
      <c r="D128" s="18"/>
      <c r="E128" s="20">
        <v>54382977</v>
      </c>
      <c r="F128" s="20">
        <v>0</v>
      </c>
      <c r="G128" s="20">
        <v>54382977</v>
      </c>
      <c r="H128" s="20">
        <v>25397094.089999996</v>
      </c>
      <c r="I128" s="20">
        <v>24751716.499999996</v>
      </c>
      <c r="J128" s="20">
        <v>5666392.2999999998</v>
      </c>
      <c r="K128" s="20">
        <v>3839514.1100000003</v>
      </c>
      <c r="L128" s="21">
        <v>0.10419422791069345</v>
      </c>
    </row>
    <row r="129" spans="1:12" x14ac:dyDescent="0.3">
      <c r="A129" s="18" t="s">
        <v>40</v>
      </c>
      <c r="B129" s="18" t="s">
        <v>23</v>
      </c>
      <c r="C129" s="18" t="s">
        <v>421</v>
      </c>
      <c r="D129" s="18" t="s">
        <v>483</v>
      </c>
      <c r="E129" s="20">
        <v>87886</v>
      </c>
      <c r="F129" s="20">
        <v>0</v>
      </c>
      <c r="G129" s="20">
        <v>87886</v>
      </c>
      <c r="H129" s="20">
        <v>84896</v>
      </c>
      <c r="I129" s="20">
        <v>84896</v>
      </c>
      <c r="J129" s="20">
        <v>12671.8</v>
      </c>
      <c r="K129" s="20">
        <v>12671.8</v>
      </c>
      <c r="L129" s="21">
        <v>0.14418451175386296</v>
      </c>
    </row>
    <row r="130" spans="1:12" x14ac:dyDescent="0.3">
      <c r="A130" s="18"/>
      <c r="B130" s="18"/>
      <c r="C130" s="18"/>
      <c r="D130" s="18" t="s">
        <v>190</v>
      </c>
      <c r="E130" s="20">
        <v>790102</v>
      </c>
      <c r="F130" s="20">
        <v>0</v>
      </c>
      <c r="G130" s="20">
        <v>790102</v>
      </c>
      <c r="H130" s="20">
        <v>657930.37</v>
      </c>
      <c r="I130" s="20">
        <v>424963.22</v>
      </c>
      <c r="J130" s="20">
        <v>33070.380000000005</v>
      </c>
      <c r="K130" s="20">
        <v>24334.98</v>
      </c>
      <c r="L130" s="21">
        <v>4.1855836335055477E-2</v>
      </c>
    </row>
    <row r="131" spans="1:12" x14ac:dyDescent="0.3">
      <c r="A131" s="18"/>
      <c r="B131" s="18"/>
      <c r="C131" s="18"/>
      <c r="D131" s="18" t="s">
        <v>484</v>
      </c>
      <c r="E131" s="20">
        <v>152825</v>
      </c>
      <c r="F131" s="20">
        <v>0</v>
      </c>
      <c r="G131" s="20">
        <v>152825</v>
      </c>
      <c r="H131" s="20">
        <v>0</v>
      </c>
      <c r="I131" s="20">
        <v>0</v>
      </c>
      <c r="J131" s="20">
        <v>0</v>
      </c>
      <c r="K131" s="20">
        <v>0</v>
      </c>
      <c r="L131" s="21">
        <v>0</v>
      </c>
    </row>
    <row r="132" spans="1:12" x14ac:dyDescent="0.3">
      <c r="A132" s="18"/>
      <c r="B132" s="18"/>
      <c r="C132" s="18" t="s">
        <v>422</v>
      </c>
      <c r="D132" s="18"/>
      <c r="E132" s="20">
        <v>1030813</v>
      </c>
      <c r="F132" s="20">
        <v>0</v>
      </c>
      <c r="G132" s="20">
        <v>1030813</v>
      </c>
      <c r="H132" s="20">
        <v>742826.37</v>
      </c>
      <c r="I132" s="20">
        <v>509859.22</v>
      </c>
      <c r="J132" s="20">
        <v>45742.180000000008</v>
      </c>
      <c r="K132" s="20">
        <v>37006.78</v>
      </c>
      <c r="L132" s="21">
        <v>4.4374857515378639E-2</v>
      </c>
    </row>
    <row r="133" spans="1:12" x14ac:dyDescent="0.3">
      <c r="A133" s="18"/>
      <c r="B133" s="18" t="s">
        <v>95</v>
      </c>
      <c r="C133" s="18"/>
      <c r="D133" s="18"/>
      <c r="E133" s="20">
        <v>1030813</v>
      </c>
      <c r="F133" s="20">
        <v>0</v>
      </c>
      <c r="G133" s="20">
        <v>1030813</v>
      </c>
      <c r="H133" s="20">
        <v>742826.37</v>
      </c>
      <c r="I133" s="20">
        <v>509859.22</v>
      </c>
      <c r="J133" s="20">
        <v>45742.180000000008</v>
      </c>
      <c r="K133" s="20">
        <v>37006.78</v>
      </c>
      <c r="L133" s="21">
        <v>4.4374857515378639E-2</v>
      </c>
    </row>
    <row r="134" spans="1:12" x14ac:dyDescent="0.3">
      <c r="A134" s="18"/>
      <c r="B134" s="18" t="s">
        <v>41</v>
      </c>
      <c r="C134" s="18" t="s">
        <v>423</v>
      </c>
      <c r="D134" s="18" t="s">
        <v>483</v>
      </c>
      <c r="E134" s="20">
        <v>381390</v>
      </c>
      <c r="F134" s="20">
        <v>0</v>
      </c>
      <c r="G134" s="20">
        <v>381390</v>
      </c>
      <c r="H134" s="20">
        <v>342480.32999999996</v>
      </c>
      <c r="I134" s="20">
        <v>342480.32999999996</v>
      </c>
      <c r="J134" s="20">
        <v>48819.22</v>
      </c>
      <c r="K134" s="20">
        <v>48819.22</v>
      </c>
      <c r="L134" s="21">
        <v>0.12800340858438869</v>
      </c>
    </row>
    <row r="135" spans="1:12" x14ac:dyDescent="0.3">
      <c r="A135" s="18"/>
      <c r="B135" s="18"/>
      <c r="C135" s="18"/>
      <c r="D135" s="18" t="s">
        <v>190</v>
      </c>
      <c r="E135" s="20">
        <v>485900</v>
      </c>
      <c r="F135" s="20">
        <v>0</v>
      </c>
      <c r="G135" s="20">
        <v>485900</v>
      </c>
      <c r="H135" s="20">
        <v>135455.64000000001</v>
      </c>
      <c r="I135" s="20">
        <v>113675.64</v>
      </c>
      <c r="J135" s="20">
        <v>5687.6100000000006</v>
      </c>
      <c r="K135" s="20">
        <v>5501.5500000000011</v>
      </c>
      <c r="L135" s="21">
        <v>1.1705309734513275E-2</v>
      </c>
    </row>
    <row r="136" spans="1:12" x14ac:dyDescent="0.3">
      <c r="A136" s="18"/>
      <c r="B136" s="18"/>
      <c r="C136" s="18"/>
      <c r="D136" s="18" t="s">
        <v>484</v>
      </c>
      <c r="E136" s="20">
        <v>148300</v>
      </c>
      <c r="F136" s="20">
        <v>0</v>
      </c>
      <c r="G136" s="20">
        <v>148300</v>
      </c>
      <c r="H136" s="20">
        <v>0</v>
      </c>
      <c r="I136" s="20">
        <v>0</v>
      </c>
      <c r="J136" s="20">
        <v>0</v>
      </c>
      <c r="K136" s="20">
        <v>0</v>
      </c>
      <c r="L136" s="21">
        <v>0</v>
      </c>
    </row>
    <row r="137" spans="1:12" x14ac:dyDescent="0.3">
      <c r="A137" s="18"/>
      <c r="B137" s="18"/>
      <c r="C137" s="18"/>
      <c r="D137" s="18" t="s">
        <v>485</v>
      </c>
      <c r="E137" s="20">
        <v>23000</v>
      </c>
      <c r="F137" s="20">
        <v>0</v>
      </c>
      <c r="G137" s="20">
        <v>23000</v>
      </c>
      <c r="H137" s="20">
        <v>0</v>
      </c>
      <c r="I137" s="20">
        <v>0</v>
      </c>
      <c r="J137" s="20">
        <v>0</v>
      </c>
      <c r="K137" s="20">
        <v>0</v>
      </c>
      <c r="L137" s="21">
        <v>0</v>
      </c>
    </row>
    <row r="138" spans="1:12" x14ac:dyDescent="0.3">
      <c r="A138" s="18"/>
      <c r="B138" s="18"/>
      <c r="C138" s="18" t="s">
        <v>424</v>
      </c>
      <c r="D138" s="18"/>
      <c r="E138" s="20">
        <v>1038590</v>
      </c>
      <c r="F138" s="20">
        <v>0</v>
      </c>
      <c r="G138" s="20">
        <v>1038590</v>
      </c>
      <c r="H138" s="20">
        <v>477935.97</v>
      </c>
      <c r="I138" s="20">
        <v>456155.97</v>
      </c>
      <c r="J138" s="20">
        <v>54506.83</v>
      </c>
      <c r="K138" s="20">
        <v>54320.770000000004</v>
      </c>
      <c r="L138" s="21">
        <v>5.2481566354384321E-2</v>
      </c>
    </row>
    <row r="139" spans="1:12" x14ac:dyDescent="0.3">
      <c r="A139" s="18"/>
      <c r="B139" s="18" t="s">
        <v>107</v>
      </c>
      <c r="C139" s="18"/>
      <c r="D139" s="18"/>
      <c r="E139" s="20">
        <v>1038590</v>
      </c>
      <c r="F139" s="20">
        <v>0</v>
      </c>
      <c r="G139" s="20">
        <v>1038590</v>
      </c>
      <c r="H139" s="20">
        <v>477935.97</v>
      </c>
      <c r="I139" s="20">
        <v>456155.97</v>
      </c>
      <c r="J139" s="20">
        <v>54506.83</v>
      </c>
      <c r="K139" s="20">
        <v>54320.770000000004</v>
      </c>
      <c r="L139" s="21">
        <v>5.2481566354384321E-2</v>
      </c>
    </row>
    <row r="140" spans="1:12" x14ac:dyDescent="0.3">
      <c r="A140" s="18"/>
      <c r="B140" s="18" t="s">
        <v>42</v>
      </c>
      <c r="C140" s="18" t="s">
        <v>168</v>
      </c>
      <c r="D140" s="18" t="s">
        <v>483</v>
      </c>
      <c r="E140" s="20">
        <v>297239</v>
      </c>
      <c r="F140" s="20">
        <v>0</v>
      </c>
      <c r="G140" s="20">
        <v>297239</v>
      </c>
      <c r="H140" s="20">
        <v>293666</v>
      </c>
      <c r="I140" s="20">
        <v>293666</v>
      </c>
      <c r="J140" s="20">
        <v>43353.340000000004</v>
      </c>
      <c r="K140" s="20">
        <v>43353.340000000004</v>
      </c>
      <c r="L140" s="21">
        <v>0.1458534714489014</v>
      </c>
    </row>
    <row r="141" spans="1:12" x14ac:dyDescent="0.3">
      <c r="A141" s="18"/>
      <c r="B141" s="18"/>
      <c r="C141" s="18"/>
      <c r="D141" s="18" t="s">
        <v>190</v>
      </c>
      <c r="E141" s="20">
        <v>1500</v>
      </c>
      <c r="F141" s="20">
        <v>0</v>
      </c>
      <c r="G141" s="20">
        <v>1500</v>
      </c>
      <c r="H141" s="20">
        <v>0</v>
      </c>
      <c r="I141" s="20">
        <v>0</v>
      </c>
      <c r="J141" s="20">
        <v>0</v>
      </c>
      <c r="K141" s="20">
        <v>0</v>
      </c>
      <c r="L141" s="21">
        <v>0</v>
      </c>
    </row>
    <row r="142" spans="1:12" x14ac:dyDescent="0.3">
      <c r="A142" s="18"/>
      <c r="B142" s="18"/>
      <c r="C142" s="18" t="s">
        <v>169</v>
      </c>
      <c r="D142" s="18"/>
      <c r="E142" s="20">
        <v>298739</v>
      </c>
      <c r="F142" s="20">
        <v>0</v>
      </c>
      <c r="G142" s="20">
        <v>298739</v>
      </c>
      <c r="H142" s="20">
        <v>293666</v>
      </c>
      <c r="I142" s="20">
        <v>293666</v>
      </c>
      <c r="J142" s="20">
        <v>43353.340000000004</v>
      </c>
      <c r="K142" s="20">
        <v>43353.340000000004</v>
      </c>
      <c r="L142" s="21">
        <v>0.1451211257987742</v>
      </c>
    </row>
    <row r="143" spans="1:12" x14ac:dyDescent="0.3">
      <c r="A143" s="18"/>
      <c r="B143" s="18" t="s">
        <v>108</v>
      </c>
      <c r="C143" s="18"/>
      <c r="D143" s="18"/>
      <c r="E143" s="20">
        <v>298739</v>
      </c>
      <c r="F143" s="20">
        <v>0</v>
      </c>
      <c r="G143" s="20">
        <v>298739</v>
      </c>
      <c r="H143" s="20">
        <v>293666</v>
      </c>
      <c r="I143" s="20">
        <v>293666</v>
      </c>
      <c r="J143" s="20">
        <v>43353.340000000004</v>
      </c>
      <c r="K143" s="20">
        <v>43353.340000000004</v>
      </c>
      <c r="L143" s="21">
        <v>0.1451211257987742</v>
      </c>
    </row>
    <row r="144" spans="1:12" x14ac:dyDescent="0.3">
      <c r="A144" s="18"/>
      <c r="B144" s="18" t="s">
        <v>43</v>
      </c>
      <c r="C144" s="18" t="s">
        <v>170</v>
      </c>
      <c r="D144" s="18" t="s">
        <v>483</v>
      </c>
      <c r="E144" s="20">
        <v>131975</v>
      </c>
      <c r="F144" s="20">
        <v>0</v>
      </c>
      <c r="G144" s="20">
        <v>131975</v>
      </c>
      <c r="H144" s="20">
        <v>129503</v>
      </c>
      <c r="I144" s="20">
        <v>129503</v>
      </c>
      <c r="J144" s="20">
        <v>19069.559999999998</v>
      </c>
      <c r="K144" s="20">
        <v>19069.559999999998</v>
      </c>
      <c r="L144" s="21">
        <v>0.14449372987308201</v>
      </c>
    </row>
    <row r="145" spans="1:12" x14ac:dyDescent="0.3">
      <c r="A145" s="18"/>
      <c r="B145" s="18"/>
      <c r="C145" s="18"/>
      <c r="D145" s="18" t="s">
        <v>190</v>
      </c>
      <c r="E145" s="20">
        <v>3669654</v>
      </c>
      <c r="F145" s="20">
        <v>0</v>
      </c>
      <c r="G145" s="20">
        <v>3669654</v>
      </c>
      <c r="H145" s="20">
        <v>3487849.11</v>
      </c>
      <c r="I145" s="20">
        <v>3479816.9499999997</v>
      </c>
      <c r="J145" s="20">
        <v>302840.3</v>
      </c>
      <c r="K145" s="20">
        <v>271968.58</v>
      </c>
      <c r="L145" s="21">
        <v>8.2525573255680232E-2</v>
      </c>
    </row>
    <row r="146" spans="1:12" x14ac:dyDescent="0.3">
      <c r="A146" s="18"/>
      <c r="B146" s="18"/>
      <c r="C146" s="18"/>
      <c r="D146" s="18" t="s">
        <v>484</v>
      </c>
      <c r="E146" s="20">
        <v>27930</v>
      </c>
      <c r="F146" s="20">
        <v>0</v>
      </c>
      <c r="G146" s="20">
        <v>27930</v>
      </c>
      <c r="H146" s="20">
        <v>0</v>
      </c>
      <c r="I146" s="20">
        <v>0</v>
      </c>
      <c r="J146" s="20">
        <v>0</v>
      </c>
      <c r="K146" s="20">
        <v>0</v>
      </c>
      <c r="L146" s="21">
        <v>0</v>
      </c>
    </row>
    <row r="147" spans="1:12" x14ac:dyDescent="0.3">
      <c r="A147" s="18"/>
      <c r="B147" s="18"/>
      <c r="C147" s="18"/>
      <c r="D147" s="18" t="s">
        <v>485</v>
      </c>
      <c r="E147" s="20">
        <v>625000</v>
      </c>
      <c r="F147" s="20">
        <v>0</v>
      </c>
      <c r="G147" s="20">
        <v>625000</v>
      </c>
      <c r="H147" s="20">
        <v>0</v>
      </c>
      <c r="I147" s="20">
        <v>0</v>
      </c>
      <c r="J147" s="20">
        <v>0</v>
      </c>
      <c r="K147" s="20">
        <v>0</v>
      </c>
      <c r="L147" s="21">
        <v>0</v>
      </c>
    </row>
    <row r="148" spans="1:12" x14ac:dyDescent="0.3">
      <c r="A148" s="18"/>
      <c r="B148" s="18"/>
      <c r="C148" s="18" t="s">
        <v>171</v>
      </c>
      <c r="D148" s="18"/>
      <c r="E148" s="20">
        <v>4454559</v>
      </c>
      <c r="F148" s="20">
        <v>0</v>
      </c>
      <c r="G148" s="20">
        <v>4454559</v>
      </c>
      <c r="H148" s="20">
        <v>3617352.11</v>
      </c>
      <c r="I148" s="20">
        <v>3609319.9499999997</v>
      </c>
      <c r="J148" s="20">
        <v>321909.86</v>
      </c>
      <c r="K148" s="20">
        <v>291038.14</v>
      </c>
      <c r="L148" s="21">
        <v>7.2265259030130702E-2</v>
      </c>
    </row>
    <row r="149" spans="1:12" x14ac:dyDescent="0.3">
      <c r="A149" s="18"/>
      <c r="B149" s="18" t="s">
        <v>109</v>
      </c>
      <c r="C149" s="18"/>
      <c r="D149" s="18"/>
      <c r="E149" s="20">
        <v>4454559</v>
      </c>
      <c r="F149" s="20">
        <v>0</v>
      </c>
      <c r="G149" s="20">
        <v>4454559</v>
      </c>
      <c r="H149" s="20">
        <v>3617352.11</v>
      </c>
      <c r="I149" s="20">
        <v>3609319.9499999997</v>
      </c>
      <c r="J149" s="20">
        <v>321909.86</v>
      </c>
      <c r="K149" s="20">
        <v>291038.14</v>
      </c>
      <c r="L149" s="21">
        <v>7.2265259030130702E-2</v>
      </c>
    </row>
    <row r="150" spans="1:12" x14ac:dyDescent="0.3">
      <c r="A150" s="18"/>
      <c r="B150" s="18" t="s">
        <v>44</v>
      </c>
      <c r="C150" s="18" t="s">
        <v>425</v>
      </c>
      <c r="D150" s="18" t="s">
        <v>190</v>
      </c>
      <c r="E150" s="20">
        <v>689010</v>
      </c>
      <c r="F150" s="20">
        <v>0</v>
      </c>
      <c r="G150" s="20">
        <v>689010</v>
      </c>
      <c r="H150" s="20">
        <v>642230.56999999995</v>
      </c>
      <c r="I150" s="20">
        <v>585800.56999999995</v>
      </c>
      <c r="J150" s="20">
        <v>54227.740000000005</v>
      </c>
      <c r="K150" s="20">
        <v>54227.740000000005</v>
      </c>
      <c r="L150" s="21">
        <v>7.8703850452097948E-2</v>
      </c>
    </row>
    <row r="151" spans="1:12" x14ac:dyDescent="0.3">
      <c r="A151" s="18"/>
      <c r="B151" s="18"/>
      <c r="C151" s="18"/>
      <c r="D151" s="18" t="s">
        <v>484</v>
      </c>
      <c r="E151" s="20">
        <v>94000</v>
      </c>
      <c r="F151" s="20">
        <v>0</v>
      </c>
      <c r="G151" s="20">
        <v>94000</v>
      </c>
      <c r="H151" s="20">
        <v>6333.33</v>
      </c>
      <c r="I151" s="20">
        <v>6333.33</v>
      </c>
      <c r="J151" s="20">
        <v>0</v>
      </c>
      <c r="K151" s="20">
        <v>0</v>
      </c>
      <c r="L151" s="21">
        <v>0</v>
      </c>
    </row>
    <row r="152" spans="1:12" x14ac:dyDescent="0.3">
      <c r="A152" s="18"/>
      <c r="B152" s="18"/>
      <c r="C152" s="18"/>
      <c r="D152" s="18" t="s">
        <v>485</v>
      </c>
      <c r="E152" s="20">
        <v>218000</v>
      </c>
      <c r="F152" s="20">
        <v>0</v>
      </c>
      <c r="G152" s="20">
        <v>218000</v>
      </c>
      <c r="H152" s="20">
        <v>0</v>
      </c>
      <c r="I152" s="20">
        <v>0</v>
      </c>
      <c r="J152" s="20">
        <v>0</v>
      </c>
      <c r="K152" s="20">
        <v>0</v>
      </c>
      <c r="L152" s="21">
        <v>0</v>
      </c>
    </row>
    <row r="153" spans="1:12" x14ac:dyDescent="0.3">
      <c r="A153" s="18"/>
      <c r="B153" s="18"/>
      <c r="C153" s="18"/>
      <c r="D153" s="18" t="s">
        <v>488</v>
      </c>
      <c r="E153" s="20">
        <v>0</v>
      </c>
      <c r="F153" s="20">
        <v>0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1">
        <v>0</v>
      </c>
    </row>
    <row r="154" spans="1:12" x14ac:dyDescent="0.3">
      <c r="A154" s="18"/>
      <c r="B154" s="18"/>
      <c r="C154" s="18" t="s">
        <v>426</v>
      </c>
      <c r="D154" s="18"/>
      <c r="E154" s="20">
        <v>1001010</v>
      </c>
      <c r="F154" s="20">
        <v>0</v>
      </c>
      <c r="G154" s="20">
        <v>1001010</v>
      </c>
      <c r="H154" s="20">
        <v>648563.89999999991</v>
      </c>
      <c r="I154" s="20">
        <v>592133.89999999991</v>
      </c>
      <c r="J154" s="20">
        <v>54227.740000000005</v>
      </c>
      <c r="K154" s="20">
        <v>54227.740000000005</v>
      </c>
      <c r="L154" s="21">
        <v>5.4173025244503056E-2</v>
      </c>
    </row>
    <row r="155" spans="1:12" x14ac:dyDescent="0.3">
      <c r="A155" s="18"/>
      <c r="B155" s="18" t="s">
        <v>192</v>
      </c>
      <c r="C155" s="18"/>
      <c r="D155" s="18"/>
      <c r="E155" s="20">
        <v>1001010</v>
      </c>
      <c r="F155" s="20">
        <v>0</v>
      </c>
      <c r="G155" s="20">
        <v>1001010</v>
      </c>
      <c r="H155" s="20">
        <v>648563.89999999991</v>
      </c>
      <c r="I155" s="20">
        <v>592133.89999999991</v>
      </c>
      <c r="J155" s="20">
        <v>54227.740000000005</v>
      </c>
      <c r="K155" s="20">
        <v>54227.740000000005</v>
      </c>
      <c r="L155" s="21">
        <v>5.4173025244503056E-2</v>
      </c>
    </row>
    <row r="156" spans="1:12" x14ac:dyDescent="0.3">
      <c r="A156" s="18"/>
      <c r="B156" s="18" t="s">
        <v>45</v>
      </c>
      <c r="C156" s="18" t="s">
        <v>172</v>
      </c>
      <c r="D156" s="18" t="s">
        <v>483</v>
      </c>
      <c r="E156" s="20">
        <v>1378828</v>
      </c>
      <c r="F156" s="20">
        <v>0</v>
      </c>
      <c r="G156" s="20">
        <v>1378828</v>
      </c>
      <c r="H156" s="20">
        <v>1328786.83</v>
      </c>
      <c r="I156" s="20">
        <v>1328786.83</v>
      </c>
      <c r="J156" s="20">
        <v>180176.22000000003</v>
      </c>
      <c r="K156" s="20">
        <v>180176.22000000003</v>
      </c>
      <c r="L156" s="21">
        <v>0.13067345600756586</v>
      </c>
    </row>
    <row r="157" spans="1:12" x14ac:dyDescent="0.3">
      <c r="A157" s="18"/>
      <c r="B157" s="18"/>
      <c r="C157" s="18"/>
      <c r="D157" s="18" t="s">
        <v>190</v>
      </c>
      <c r="E157" s="20">
        <v>421301</v>
      </c>
      <c r="F157" s="20">
        <v>0</v>
      </c>
      <c r="G157" s="20">
        <v>421301</v>
      </c>
      <c r="H157" s="20">
        <v>304728.83</v>
      </c>
      <c r="I157" s="20">
        <v>296783.96999999997</v>
      </c>
      <c r="J157" s="20">
        <v>9017.85</v>
      </c>
      <c r="K157" s="20">
        <v>8732.5499999999993</v>
      </c>
      <c r="L157" s="21">
        <v>2.1404767612704458E-2</v>
      </c>
    </row>
    <row r="158" spans="1:12" x14ac:dyDescent="0.3">
      <c r="A158" s="18"/>
      <c r="B158" s="18"/>
      <c r="C158" s="18"/>
      <c r="D158" s="18" t="s">
        <v>484</v>
      </c>
      <c r="E158" s="20">
        <v>3000</v>
      </c>
      <c r="F158" s="20">
        <v>0</v>
      </c>
      <c r="G158" s="20">
        <v>3000</v>
      </c>
      <c r="H158" s="20">
        <v>0</v>
      </c>
      <c r="I158" s="20">
        <v>0</v>
      </c>
      <c r="J158" s="20">
        <v>0</v>
      </c>
      <c r="K158" s="20">
        <v>0</v>
      </c>
      <c r="L158" s="21">
        <v>0</v>
      </c>
    </row>
    <row r="159" spans="1:12" x14ac:dyDescent="0.3">
      <c r="A159" s="18"/>
      <c r="B159" s="18"/>
      <c r="C159" s="18"/>
      <c r="D159" s="18" t="s">
        <v>485</v>
      </c>
      <c r="E159" s="20">
        <v>1782225</v>
      </c>
      <c r="F159" s="20">
        <v>0</v>
      </c>
      <c r="G159" s="20">
        <v>1782225</v>
      </c>
      <c r="H159" s="20">
        <v>1712924.23</v>
      </c>
      <c r="I159" s="20">
        <v>1600424.23</v>
      </c>
      <c r="J159" s="20">
        <v>79552.149999999994</v>
      </c>
      <c r="K159" s="20">
        <v>79552.149999999994</v>
      </c>
      <c r="L159" s="21">
        <v>4.463642357165902E-2</v>
      </c>
    </row>
    <row r="160" spans="1:12" x14ac:dyDescent="0.3">
      <c r="A160" s="18"/>
      <c r="B160" s="18"/>
      <c r="C160" s="18" t="s">
        <v>173</v>
      </c>
      <c r="D160" s="18"/>
      <c r="E160" s="20">
        <v>3585354</v>
      </c>
      <c r="F160" s="20">
        <v>0</v>
      </c>
      <c r="G160" s="20">
        <v>3585354</v>
      </c>
      <c r="H160" s="20">
        <v>3346439.89</v>
      </c>
      <c r="I160" s="20">
        <v>3225995.0300000003</v>
      </c>
      <c r="J160" s="20">
        <v>268746.22000000003</v>
      </c>
      <c r="K160" s="20">
        <v>268460.92000000004</v>
      </c>
      <c r="L160" s="21">
        <v>7.4956676523433977E-2</v>
      </c>
    </row>
    <row r="161" spans="1:12" x14ac:dyDescent="0.3">
      <c r="A161" s="18"/>
      <c r="B161" s="18" t="s">
        <v>110</v>
      </c>
      <c r="C161" s="18"/>
      <c r="D161" s="18"/>
      <c r="E161" s="20">
        <v>3585354</v>
      </c>
      <c r="F161" s="20">
        <v>0</v>
      </c>
      <c r="G161" s="20">
        <v>3585354</v>
      </c>
      <c r="H161" s="20">
        <v>3346439.89</v>
      </c>
      <c r="I161" s="20">
        <v>3225995.0300000003</v>
      </c>
      <c r="J161" s="20">
        <v>268746.22000000003</v>
      </c>
      <c r="K161" s="20">
        <v>268460.92000000004</v>
      </c>
      <c r="L161" s="21">
        <v>7.4956676523433977E-2</v>
      </c>
    </row>
    <row r="162" spans="1:12" x14ac:dyDescent="0.3">
      <c r="A162" s="18"/>
      <c r="B162" s="18" t="s">
        <v>136</v>
      </c>
      <c r="C162" s="18" t="s">
        <v>427</v>
      </c>
      <c r="D162" s="18" t="s">
        <v>483</v>
      </c>
      <c r="E162" s="20">
        <v>1873525</v>
      </c>
      <c r="F162" s="20">
        <v>0</v>
      </c>
      <c r="G162" s="20">
        <v>1873525</v>
      </c>
      <c r="H162" s="20">
        <v>1776077</v>
      </c>
      <c r="I162" s="20">
        <v>1776077</v>
      </c>
      <c r="J162" s="20">
        <v>274030.22000000003</v>
      </c>
      <c r="K162" s="20">
        <v>274030.22000000003</v>
      </c>
      <c r="L162" s="21">
        <v>0.14626451208283853</v>
      </c>
    </row>
    <row r="163" spans="1:12" x14ac:dyDescent="0.3">
      <c r="A163" s="18"/>
      <c r="B163" s="18"/>
      <c r="C163" s="18"/>
      <c r="D163" s="18" t="s">
        <v>190</v>
      </c>
      <c r="E163" s="20">
        <v>4059365</v>
      </c>
      <c r="F163" s="20">
        <v>0</v>
      </c>
      <c r="G163" s="20">
        <v>4059365</v>
      </c>
      <c r="H163" s="20">
        <v>3170957.86</v>
      </c>
      <c r="I163" s="20">
        <v>3114654.4899999998</v>
      </c>
      <c r="J163" s="20">
        <v>410498.81</v>
      </c>
      <c r="K163" s="20">
        <v>249622.02999999997</v>
      </c>
      <c r="L163" s="21">
        <v>0.10112389745686826</v>
      </c>
    </row>
    <row r="164" spans="1:12" x14ac:dyDescent="0.3">
      <c r="A164" s="18"/>
      <c r="B164" s="18"/>
      <c r="C164" s="18"/>
      <c r="D164" s="18" t="s">
        <v>485</v>
      </c>
      <c r="E164" s="20">
        <v>125000</v>
      </c>
      <c r="F164" s="20">
        <v>0</v>
      </c>
      <c r="G164" s="20">
        <v>125000</v>
      </c>
      <c r="H164" s="20">
        <v>0</v>
      </c>
      <c r="I164" s="20">
        <v>0</v>
      </c>
      <c r="J164" s="20">
        <v>0</v>
      </c>
      <c r="K164" s="20">
        <v>0</v>
      </c>
      <c r="L164" s="21">
        <v>0</v>
      </c>
    </row>
    <row r="165" spans="1:12" x14ac:dyDescent="0.3">
      <c r="A165" s="18"/>
      <c r="B165" s="18"/>
      <c r="C165" s="18"/>
      <c r="D165" s="18" t="s">
        <v>488</v>
      </c>
      <c r="E165" s="20">
        <v>1000</v>
      </c>
      <c r="F165" s="20">
        <v>0</v>
      </c>
      <c r="G165" s="20">
        <v>1000</v>
      </c>
      <c r="H165" s="20">
        <v>0</v>
      </c>
      <c r="I165" s="20">
        <v>0</v>
      </c>
      <c r="J165" s="20">
        <v>0</v>
      </c>
      <c r="K165" s="20">
        <v>0</v>
      </c>
      <c r="L165" s="21">
        <v>0</v>
      </c>
    </row>
    <row r="166" spans="1:12" x14ac:dyDescent="0.3">
      <c r="A166" s="18"/>
      <c r="B166" s="18"/>
      <c r="C166" s="18" t="s">
        <v>428</v>
      </c>
      <c r="D166" s="18"/>
      <c r="E166" s="20">
        <v>6058890</v>
      </c>
      <c r="F166" s="20">
        <v>0</v>
      </c>
      <c r="G166" s="20">
        <v>6058890</v>
      </c>
      <c r="H166" s="20">
        <v>4947034.8599999994</v>
      </c>
      <c r="I166" s="20">
        <v>4890731.49</v>
      </c>
      <c r="J166" s="20">
        <v>684529.03</v>
      </c>
      <c r="K166" s="20">
        <v>523652.25</v>
      </c>
      <c r="L166" s="21">
        <v>0.11297928003314137</v>
      </c>
    </row>
    <row r="167" spans="1:12" x14ac:dyDescent="0.3">
      <c r="A167" s="18"/>
      <c r="B167" s="18" t="s">
        <v>137</v>
      </c>
      <c r="C167" s="18"/>
      <c r="D167" s="18"/>
      <c r="E167" s="20">
        <v>6058890</v>
      </c>
      <c r="F167" s="20">
        <v>0</v>
      </c>
      <c r="G167" s="20">
        <v>6058890</v>
      </c>
      <c r="H167" s="20">
        <v>4947034.8599999994</v>
      </c>
      <c r="I167" s="20">
        <v>4890731.49</v>
      </c>
      <c r="J167" s="20">
        <v>684529.03</v>
      </c>
      <c r="K167" s="20">
        <v>523652.25</v>
      </c>
      <c r="L167" s="21">
        <v>0.11297928003314137</v>
      </c>
    </row>
    <row r="168" spans="1:12" x14ac:dyDescent="0.3">
      <c r="A168" s="18" t="s">
        <v>78</v>
      </c>
      <c r="B168" s="18"/>
      <c r="C168" s="18"/>
      <c r="D168" s="18"/>
      <c r="E168" s="20">
        <v>17467955</v>
      </c>
      <c r="F168" s="20">
        <v>0</v>
      </c>
      <c r="G168" s="20">
        <v>17467955</v>
      </c>
      <c r="H168" s="20">
        <v>14073819.1</v>
      </c>
      <c r="I168" s="20">
        <v>13577861.560000001</v>
      </c>
      <c r="J168" s="20">
        <v>1473015.2</v>
      </c>
      <c r="K168" s="20">
        <v>1272059.9400000002</v>
      </c>
      <c r="L168" s="21">
        <v>8.4326711398100107E-2</v>
      </c>
    </row>
    <row r="169" spans="1:12" x14ac:dyDescent="0.3">
      <c r="A169" s="18" t="s">
        <v>46</v>
      </c>
      <c r="B169" s="18" t="s">
        <v>48</v>
      </c>
      <c r="C169" s="18" t="s">
        <v>429</v>
      </c>
      <c r="D169" s="18" t="s">
        <v>483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21">
        <v>0</v>
      </c>
    </row>
    <row r="170" spans="1:12" x14ac:dyDescent="0.3">
      <c r="A170" s="18"/>
      <c r="B170" s="18"/>
      <c r="C170" s="18"/>
      <c r="D170" s="18" t="s">
        <v>190</v>
      </c>
      <c r="E170" s="20">
        <v>4989600</v>
      </c>
      <c r="F170" s="20">
        <v>0</v>
      </c>
      <c r="G170" s="20">
        <v>4989600</v>
      </c>
      <c r="H170" s="20">
        <v>0</v>
      </c>
      <c r="I170" s="20">
        <v>0</v>
      </c>
      <c r="J170" s="20">
        <v>0</v>
      </c>
      <c r="K170" s="20">
        <v>0</v>
      </c>
      <c r="L170" s="21">
        <v>0</v>
      </c>
    </row>
    <row r="171" spans="1:12" x14ac:dyDescent="0.3">
      <c r="A171" s="18"/>
      <c r="B171" s="18"/>
      <c r="C171" s="18"/>
      <c r="D171" s="18" t="s">
        <v>485</v>
      </c>
      <c r="E171" s="20">
        <v>311000</v>
      </c>
      <c r="F171" s="20">
        <v>0</v>
      </c>
      <c r="G171" s="20">
        <v>311000</v>
      </c>
      <c r="H171" s="20">
        <v>0</v>
      </c>
      <c r="I171" s="20">
        <v>0</v>
      </c>
      <c r="J171" s="20">
        <v>0</v>
      </c>
      <c r="K171" s="20">
        <v>0</v>
      </c>
      <c r="L171" s="21">
        <v>0</v>
      </c>
    </row>
    <row r="172" spans="1:12" x14ac:dyDescent="0.3">
      <c r="A172" s="18"/>
      <c r="B172" s="18"/>
      <c r="C172" s="18" t="s">
        <v>430</v>
      </c>
      <c r="D172" s="18"/>
      <c r="E172" s="20">
        <v>5300600</v>
      </c>
      <c r="F172" s="20">
        <v>0</v>
      </c>
      <c r="G172" s="20">
        <v>5300600</v>
      </c>
      <c r="H172" s="20">
        <v>0</v>
      </c>
      <c r="I172" s="20">
        <v>0</v>
      </c>
      <c r="J172" s="20">
        <v>0</v>
      </c>
      <c r="K172" s="20">
        <v>0</v>
      </c>
      <c r="L172" s="21">
        <v>0</v>
      </c>
    </row>
    <row r="173" spans="1:12" x14ac:dyDescent="0.3">
      <c r="A173" s="18"/>
      <c r="B173" s="18" t="s">
        <v>193</v>
      </c>
      <c r="C173" s="18"/>
      <c r="D173" s="18"/>
      <c r="E173" s="20">
        <v>5300600</v>
      </c>
      <c r="F173" s="20">
        <v>0</v>
      </c>
      <c r="G173" s="20">
        <v>5300600</v>
      </c>
      <c r="H173" s="20">
        <v>0</v>
      </c>
      <c r="I173" s="20">
        <v>0</v>
      </c>
      <c r="J173" s="20">
        <v>0</v>
      </c>
      <c r="K173" s="20">
        <v>0</v>
      </c>
      <c r="L173" s="21">
        <v>0</v>
      </c>
    </row>
    <row r="174" spans="1:12" x14ac:dyDescent="0.3">
      <c r="A174" s="18"/>
      <c r="B174" s="18" t="s">
        <v>50</v>
      </c>
      <c r="C174" s="18" t="s">
        <v>431</v>
      </c>
      <c r="D174" s="18" t="s">
        <v>483</v>
      </c>
      <c r="E174" s="20">
        <v>427248</v>
      </c>
      <c r="F174" s="20">
        <v>0</v>
      </c>
      <c r="G174" s="20">
        <v>427248</v>
      </c>
      <c r="H174" s="20">
        <v>392812</v>
      </c>
      <c r="I174" s="20">
        <v>392812</v>
      </c>
      <c r="J174" s="20">
        <v>57359.62</v>
      </c>
      <c r="K174" s="20">
        <v>57359.62</v>
      </c>
      <c r="L174" s="21">
        <v>0.13425368872411339</v>
      </c>
    </row>
    <row r="175" spans="1:12" x14ac:dyDescent="0.3">
      <c r="A175" s="18"/>
      <c r="B175" s="18"/>
      <c r="C175" s="18"/>
      <c r="D175" s="18" t="s">
        <v>190</v>
      </c>
      <c r="E175" s="20">
        <v>288650</v>
      </c>
      <c r="F175" s="20">
        <v>0</v>
      </c>
      <c r="G175" s="20">
        <v>288650</v>
      </c>
      <c r="H175" s="20">
        <v>193328.14</v>
      </c>
      <c r="I175" s="20">
        <v>193328.14</v>
      </c>
      <c r="J175" s="20">
        <v>9935.27</v>
      </c>
      <c r="K175" s="20">
        <v>4031.65</v>
      </c>
      <c r="L175" s="21">
        <v>3.4419781742594836E-2</v>
      </c>
    </row>
    <row r="176" spans="1:12" x14ac:dyDescent="0.3">
      <c r="A176" s="18"/>
      <c r="B176" s="18"/>
      <c r="C176" s="18"/>
      <c r="D176" s="18" t="s">
        <v>484</v>
      </c>
      <c r="E176" s="20">
        <v>6200</v>
      </c>
      <c r="F176" s="20">
        <v>0</v>
      </c>
      <c r="G176" s="20">
        <v>6200</v>
      </c>
      <c r="H176" s="20">
        <v>0</v>
      </c>
      <c r="I176" s="20">
        <v>0</v>
      </c>
      <c r="J176" s="20">
        <v>0</v>
      </c>
      <c r="K176" s="20">
        <v>0</v>
      </c>
      <c r="L176" s="21">
        <v>0</v>
      </c>
    </row>
    <row r="177" spans="1:12" x14ac:dyDescent="0.3">
      <c r="A177" s="18"/>
      <c r="B177" s="18"/>
      <c r="C177" s="18"/>
      <c r="D177" s="18" t="s">
        <v>485</v>
      </c>
      <c r="E177" s="20">
        <v>100000</v>
      </c>
      <c r="F177" s="20">
        <v>0</v>
      </c>
      <c r="G177" s="20">
        <v>100000</v>
      </c>
      <c r="H177" s="20">
        <v>0</v>
      </c>
      <c r="I177" s="20">
        <v>0</v>
      </c>
      <c r="J177" s="20">
        <v>0</v>
      </c>
      <c r="K177" s="20">
        <v>0</v>
      </c>
      <c r="L177" s="21">
        <v>0</v>
      </c>
    </row>
    <row r="178" spans="1:12" x14ac:dyDescent="0.3">
      <c r="A178" s="18"/>
      <c r="B178" s="18"/>
      <c r="C178" s="18"/>
      <c r="D178" s="18" t="s">
        <v>487</v>
      </c>
      <c r="E178" s="20">
        <v>50000</v>
      </c>
      <c r="F178" s="20">
        <v>0</v>
      </c>
      <c r="G178" s="20">
        <v>50000</v>
      </c>
      <c r="H178" s="20">
        <v>0</v>
      </c>
      <c r="I178" s="20">
        <v>0</v>
      </c>
      <c r="J178" s="20">
        <v>0</v>
      </c>
      <c r="K178" s="20">
        <v>0</v>
      </c>
      <c r="L178" s="21">
        <v>0</v>
      </c>
    </row>
    <row r="179" spans="1:12" x14ac:dyDescent="0.3">
      <c r="A179" s="18"/>
      <c r="B179" s="18"/>
      <c r="C179" s="18"/>
      <c r="D179" s="18" t="s">
        <v>488</v>
      </c>
      <c r="E179" s="20">
        <v>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1">
        <v>0</v>
      </c>
    </row>
    <row r="180" spans="1:12" x14ac:dyDescent="0.3">
      <c r="A180" s="18"/>
      <c r="B180" s="18"/>
      <c r="C180" s="18" t="s">
        <v>432</v>
      </c>
      <c r="D180" s="18"/>
      <c r="E180" s="20">
        <v>872098</v>
      </c>
      <c r="F180" s="20">
        <v>0</v>
      </c>
      <c r="G180" s="20">
        <v>872098</v>
      </c>
      <c r="H180" s="20">
        <v>586140.14</v>
      </c>
      <c r="I180" s="20">
        <v>586140.14</v>
      </c>
      <c r="J180" s="20">
        <v>67294.89</v>
      </c>
      <c r="K180" s="20">
        <v>61391.270000000004</v>
      </c>
      <c r="L180" s="21">
        <v>7.7164366848679847E-2</v>
      </c>
    </row>
    <row r="181" spans="1:12" x14ac:dyDescent="0.3">
      <c r="A181" s="18"/>
      <c r="B181" s="18" t="s">
        <v>113</v>
      </c>
      <c r="C181" s="18"/>
      <c r="D181" s="18"/>
      <c r="E181" s="20">
        <v>872098</v>
      </c>
      <c r="F181" s="20">
        <v>0</v>
      </c>
      <c r="G181" s="20">
        <v>872098</v>
      </c>
      <c r="H181" s="20">
        <v>586140.14</v>
      </c>
      <c r="I181" s="20">
        <v>586140.14</v>
      </c>
      <c r="J181" s="20">
        <v>67294.89</v>
      </c>
      <c r="K181" s="20">
        <v>61391.270000000004</v>
      </c>
      <c r="L181" s="21">
        <v>7.7164366848679847E-2</v>
      </c>
    </row>
    <row r="182" spans="1:12" x14ac:dyDescent="0.3">
      <c r="A182" s="18"/>
      <c r="B182" s="18" t="s">
        <v>51</v>
      </c>
      <c r="C182" s="18" t="s">
        <v>176</v>
      </c>
      <c r="D182" s="18" t="s">
        <v>483</v>
      </c>
      <c r="E182" s="20">
        <v>3641326</v>
      </c>
      <c r="F182" s="20">
        <v>0</v>
      </c>
      <c r="G182" s="20">
        <v>3641326</v>
      </c>
      <c r="H182" s="20">
        <v>2885134.84</v>
      </c>
      <c r="I182" s="20">
        <v>2885134.84</v>
      </c>
      <c r="J182" s="20">
        <v>412032.63999999996</v>
      </c>
      <c r="K182" s="20">
        <v>412032.63999999996</v>
      </c>
      <c r="L182" s="21">
        <v>0.11315455963020063</v>
      </c>
    </row>
    <row r="183" spans="1:12" x14ac:dyDescent="0.3">
      <c r="A183" s="18"/>
      <c r="B183" s="18"/>
      <c r="C183" s="18"/>
      <c r="D183" s="18" t="s">
        <v>190</v>
      </c>
      <c r="E183" s="20">
        <v>2147998</v>
      </c>
      <c r="F183" s="20">
        <v>0</v>
      </c>
      <c r="G183" s="20">
        <v>2147998</v>
      </c>
      <c r="H183" s="20">
        <v>1247649.0900000001</v>
      </c>
      <c r="I183" s="20">
        <v>1176012.71</v>
      </c>
      <c r="J183" s="20">
        <v>185476.05</v>
      </c>
      <c r="K183" s="20">
        <v>138249.13</v>
      </c>
      <c r="L183" s="21">
        <v>8.634833458876591E-2</v>
      </c>
    </row>
    <row r="184" spans="1:12" x14ac:dyDescent="0.3">
      <c r="A184" s="18"/>
      <c r="B184" s="18"/>
      <c r="C184" s="18"/>
      <c r="D184" s="18" t="s">
        <v>484</v>
      </c>
      <c r="E184" s="20">
        <v>480</v>
      </c>
      <c r="F184" s="20">
        <v>0</v>
      </c>
      <c r="G184" s="20">
        <v>480</v>
      </c>
      <c r="H184" s="20">
        <v>0</v>
      </c>
      <c r="I184" s="20">
        <v>0</v>
      </c>
      <c r="J184" s="20">
        <v>0</v>
      </c>
      <c r="K184" s="20">
        <v>0</v>
      </c>
      <c r="L184" s="21">
        <v>0</v>
      </c>
    </row>
    <row r="185" spans="1:12" x14ac:dyDescent="0.3">
      <c r="A185" s="18"/>
      <c r="B185" s="18"/>
      <c r="C185" s="18"/>
      <c r="D185" s="18" t="s">
        <v>485</v>
      </c>
      <c r="E185" s="20">
        <v>8128461</v>
      </c>
      <c r="F185" s="20">
        <v>0</v>
      </c>
      <c r="G185" s="20">
        <v>8128461</v>
      </c>
      <c r="H185" s="20">
        <v>3673692.4399999995</v>
      </c>
      <c r="I185" s="20">
        <v>3632744.5199999996</v>
      </c>
      <c r="J185" s="20">
        <v>407296.27999999997</v>
      </c>
      <c r="K185" s="20">
        <v>406374.55</v>
      </c>
      <c r="L185" s="21">
        <v>5.0107428700217664E-2</v>
      </c>
    </row>
    <row r="186" spans="1:12" x14ac:dyDescent="0.3">
      <c r="A186" s="18"/>
      <c r="B186" s="18"/>
      <c r="C186" s="18" t="s">
        <v>177</v>
      </c>
      <c r="D186" s="18"/>
      <c r="E186" s="20">
        <v>13918265</v>
      </c>
      <c r="F186" s="20">
        <v>0</v>
      </c>
      <c r="G186" s="20">
        <v>13918265</v>
      </c>
      <c r="H186" s="20">
        <v>7806476.3699999992</v>
      </c>
      <c r="I186" s="20">
        <v>7693892.0699999994</v>
      </c>
      <c r="J186" s="20">
        <v>1004804.97</v>
      </c>
      <c r="K186" s="20">
        <v>956656.32000000007</v>
      </c>
      <c r="L186" s="21">
        <v>7.2193263312632719E-2</v>
      </c>
    </row>
    <row r="187" spans="1:12" x14ac:dyDescent="0.3">
      <c r="A187" s="18"/>
      <c r="B187" s="18" t="s">
        <v>114</v>
      </c>
      <c r="C187" s="18"/>
      <c r="D187" s="18"/>
      <c r="E187" s="20">
        <v>13918265</v>
      </c>
      <c r="F187" s="20">
        <v>0</v>
      </c>
      <c r="G187" s="20">
        <v>13918265</v>
      </c>
      <c r="H187" s="20">
        <v>7806476.3699999992</v>
      </c>
      <c r="I187" s="20">
        <v>7693892.0699999994</v>
      </c>
      <c r="J187" s="20">
        <v>1004804.97</v>
      </c>
      <c r="K187" s="20">
        <v>956656.32000000007</v>
      </c>
      <c r="L187" s="21">
        <v>7.2193263312632719E-2</v>
      </c>
    </row>
    <row r="188" spans="1:12" x14ac:dyDescent="0.3">
      <c r="A188" s="18"/>
      <c r="B188" s="18" t="s">
        <v>52</v>
      </c>
      <c r="C188" s="18" t="s">
        <v>178</v>
      </c>
      <c r="D188" s="18" t="s">
        <v>483</v>
      </c>
      <c r="E188" s="20">
        <v>805594</v>
      </c>
      <c r="F188" s="20">
        <v>0</v>
      </c>
      <c r="G188" s="20">
        <v>805594</v>
      </c>
      <c r="H188" s="20">
        <v>297009</v>
      </c>
      <c r="I188" s="20">
        <v>297009</v>
      </c>
      <c r="J188" s="20">
        <v>95227.280000000013</v>
      </c>
      <c r="K188" s="20">
        <v>95227.280000000013</v>
      </c>
      <c r="L188" s="21">
        <v>0.11820753381976531</v>
      </c>
    </row>
    <row r="189" spans="1:12" x14ac:dyDescent="0.3">
      <c r="A189" s="18"/>
      <c r="B189" s="18"/>
      <c r="C189" s="18"/>
      <c r="D189" s="18" t="s">
        <v>190</v>
      </c>
      <c r="E189" s="20">
        <v>311475</v>
      </c>
      <c r="F189" s="20">
        <v>0</v>
      </c>
      <c r="G189" s="20">
        <v>311475</v>
      </c>
      <c r="H189" s="20">
        <v>165570.69</v>
      </c>
      <c r="I189" s="20">
        <v>120179.2</v>
      </c>
      <c r="J189" s="20">
        <v>7774.8600000000006</v>
      </c>
      <c r="K189" s="20">
        <v>6121.29</v>
      </c>
      <c r="L189" s="21">
        <v>2.4961425475559837E-2</v>
      </c>
    </row>
    <row r="190" spans="1:12" x14ac:dyDescent="0.3">
      <c r="A190" s="18"/>
      <c r="B190" s="18"/>
      <c r="C190" s="18"/>
      <c r="D190" s="18" t="s">
        <v>484</v>
      </c>
      <c r="E190" s="20">
        <v>25500</v>
      </c>
      <c r="F190" s="20">
        <v>0</v>
      </c>
      <c r="G190" s="20">
        <v>25500</v>
      </c>
      <c r="H190" s="20">
        <v>2300</v>
      </c>
      <c r="I190" s="20">
        <v>2300</v>
      </c>
      <c r="J190" s="20">
        <v>2000</v>
      </c>
      <c r="K190" s="20">
        <v>0</v>
      </c>
      <c r="L190" s="21">
        <v>7.8431372549019607E-2</v>
      </c>
    </row>
    <row r="191" spans="1:12" x14ac:dyDescent="0.3">
      <c r="A191" s="18"/>
      <c r="B191" s="18"/>
      <c r="C191" s="18"/>
      <c r="D191" s="18" t="s">
        <v>485</v>
      </c>
      <c r="E191" s="20">
        <v>348000</v>
      </c>
      <c r="F191" s="20">
        <v>0</v>
      </c>
      <c r="G191" s="20">
        <v>348000</v>
      </c>
      <c r="H191" s="20">
        <v>345530.4</v>
      </c>
      <c r="I191" s="20">
        <v>345530.4</v>
      </c>
      <c r="J191" s="20">
        <v>28794.2</v>
      </c>
      <c r="K191" s="20">
        <v>0</v>
      </c>
      <c r="L191" s="21">
        <v>8.2741954022988506E-2</v>
      </c>
    </row>
    <row r="192" spans="1:12" x14ac:dyDescent="0.3">
      <c r="A192" s="18"/>
      <c r="B192" s="18"/>
      <c r="C192" s="18" t="s">
        <v>179</v>
      </c>
      <c r="D192" s="18"/>
      <c r="E192" s="20">
        <v>1490569</v>
      </c>
      <c r="F192" s="20">
        <v>0</v>
      </c>
      <c r="G192" s="20">
        <v>1490569</v>
      </c>
      <c r="H192" s="20">
        <v>810410.09000000008</v>
      </c>
      <c r="I192" s="20">
        <v>765018.60000000009</v>
      </c>
      <c r="J192" s="20">
        <v>133796.34000000003</v>
      </c>
      <c r="K192" s="20">
        <v>101348.57</v>
      </c>
      <c r="L192" s="21">
        <v>8.9761923131367952E-2</v>
      </c>
    </row>
    <row r="193" spans="1:12" x14ac:dyDescent="0.3">
      <c r="A193" s="18"/>
      <c r="B193" s="18" t="s">
        <v>115</v>
      </c>
      <c r="C193" s="18"/>
      <c r="D193" s="18"/>
      <c r="E193" s="20">
        <v>1490569</v>
      </c>
      <c r="F193" s="20">
        <v>0</v>
      </c>
      <c r="G193" s="20">
        <v>1490569</v>
      </c>
      <c r="H193" s="20">
        <v>810410.09000000008</v>
      </c>
      <c r="I193" s="20">
        <v>765018.60000000009</v>
      </c>
      <c r="J193" s="20">
        <v>133796.34000000003</v>
      </c>
      <c r="K193" s="20">
        <v>101348.57</v>
      </c>
      <c r="L193" s="21">
        <v>8.9761923131367952E-2</v>
      </c>
    </row>
    <row r="194" spans="1:12" x14ac:dyDescent="0.3">
      <c r="A194" s="18" t="s">
        <v>79</v>
      </c>
      <c r="B194" s="18"/>
      <c r="C194" s="18"/>
      <c r="D194" s="18"/>
      <c r="E194" s="20">
        <v>21581532</v>
      </c>
      <c r="F194" s="20">
        <v>0</v>
      </c>
      <c r="G194" s="20">
        <v>21581532</v>
      </c>
      <c r="H194" s="20">
        <v>9203026.5999999996</v>
      </c>
      <c r="I194" s="20">
        <v>9045050.8099999987</v>
      </c>
      <c r="J194" s="20">
        <v>1205896.2</v>
      </c>
      <c r="K194" s="20">
        <v>1119396.1600000001</v>
      </c>
      <c r="L194" s="21">
        <v>5.5876302016001467E-2</v>
      </c>
    </row>
    <row r="195" spans="1:12" x14ac:dyDescent="0.3">
      <c r="A195" s="18" t="s">
        <v>54</v>
      </c>
      <c r="B195" s="18" t="s">
        <v>55</v>
      </c>
      <c r="C195" s="18" t="s">
        <v>433</v>
      </c>
      <c r="D195" s="18" t="s">
        <v>483</v>
      </c>
      <c r="E195" s="20">
        <v>579681</v>
      </c>
      <c r="F195" s="20">
        <v>0</v>
      </c>
      <c r="G195" s="20">
        <v>579681</v>
      </c>
      <c r="H195" s="20">
        <v>442508</v>
      </c>
      <c r="I195" s="20">
        <v>442508</v>
      </c>
      <c r="J195" s="20">
        <v>66668.92</v>
      </c>
      <c r="K195" s="20">
        <v>66668.92</v>
      </c>
      <c r="L195" s="21">
        <v>0.11500966911111456</v>
      </c>
    </row>
    <row r="196" spans="1:12" x14ac:dyDescent="0.3">
      <c r="A196" s="18"/>
      <c r="B196" s="18"/>
      <c r="C196" s="18"/>
      <c r="D196" s="18" t="s">
        <v>190</v>
      </c>
      <c r="E196" s="20">
        <v>169000</v>
      </c>
      <c r="F196" s="20">
        <v>0</v>
      </c>
      <c r="G196" s="20">
        <v>169000</v>
      </c>
      <c r="H196" s="20">
        <v>24446.13</v>
      </c>
      <c r="I196" s="20">
        <v>24446.13</v>
      </c>
      <c r="J196" s="20">
        <v>3363.63</v>
      </c>
      <c r="K196" s="20">
        <v>3230.46</v>
      </c>
      <c r="L196" s="21">
        <v>1.9903136094674558E-2</v>
      </c>
    </row>
    <row r="197" spans="1:12" x14ac:dyDescent="0.3">
      <c r="A197" s="18"/>
      <c r="B197" s="18"/>
      <c r="C197" s="18"/>
      <c r="D197" s="18" t="s">
        <v>488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1">
        <v>0</v>
      </c>
    </row>
    <row r="198" spans="1:12" x14ac:dyDescent="0.3">
      <c r="A198" s="18"/>
      <c r="B198" s="18"/>
      <c r="C198" s="18" t="s">
        <v>434</v>
      </c>
      <c r="D198" s="18"/>
      <c r="E198" s="20">
        <v>748681</v>
      </c>
      <c r="F198" s="20">
        <v>0</v>
      </c>
      <c r="G198" s="20">
        <v>748681</v>
      </c>
      <c r="H198" s="20">
        <v>466954.13</v>
      </c>
      <c r="I198" s="20">
        <v>466954.13</v>
      </c>
      <c r="J198" s="20">
        <v>70032.55</v>
      </c>
      <c r="K198" s="20">
        <v>69899.38</v>
      </c>
      <c r="L198" s="21">
        <v>9.3541241196183678E-2</v>
      </c>
    </row>
    <row r="199" spans="1:12" x14ac:dyDescent="0.3">
      <c r="A199" s="18"/>
      <c r="B199" s="18" t="s">
        <v>117</v>
      </c>
      <c r="C199" s="18"/>
      <c r="D199" s="18"/>
      <c r="E199" s="20">
        <v>748681</v>
      </c>
      <c r="F199" s="20">
        <v>0</v>
      </c>
      <c r="G199" s="20">
        <v>748681</v>
      </c>
      <c r="H199" s="20">
        <v>466954.13</v>
      </c>
      <c r="I199" s="20">
        <v>466954.13</v>
      </c>
      <c r="J199" s="20">
        <v>70032.55</v>
      </c>
      <c r="K199" s="20">
        <v>69899.38</v>
      </c>
      <c r="L199" s="21">
        <v>9.3541241196183678E-2</v>
      </c>
    </row>
    <row r="200" spans="1:12" x14ac:dyDescent="0.3">
      <c r="A200" s="18"/>
      <c r="B200" s="18" t="s">
        <v>57</v>
      </c>
      <c r="C200" s="18" t="s">
        <v>184</v>
      </c>
      <c r="D200" s="18" t="s">
        <v>483</v>
      </c>
      <c r="E200" s="20">
        <v>624048</v>
      </c>
      <c r="F200" s="20">
        <v>0</v>
      </c>
      <c r="G200" s="20">
        <v>624048</v>
      </c>
      <c r="H200" s="20">
        <v>507140</v>
      </c>
      <c r="I200" s="20">
        <v>507140</v>
      </c>
      <c r="J200" s="20">
        <v>74698.8</v>
      </c>
      <c r="K200" s="20">
        <v>74698.8</v>
      </c>
      <c r="L200" s="21">
        <v>0.11970040766094917</v>
      </c>
    </row>
    <row r="201" spans="1:12" x14ac:dyDescent="0.3">
      <c r="A201" s="18"/>
      <c r="B201" s="18"/>
      <c r="C201" s="18"/>
      <c r="D201" s="18" t="s">
        <v>190</v>
      </c>
      <c r="E201" s="20">
        <v>4413800</v>
      </c>
      <c r="F201" s="20">
        <v>0</v>
      </c>
      <c r="G201" s="20">
        <v>4413800</v>
      </c>
      <c r="H201" s="20">
        <v>3857507.3200000003</v>
      </c>
      <c r="I201" s="20">
        <v>3857507.3200000003</v>
      </c>
      <c r="J201" s="20">
        <v>631197.4</v>
      </c>
      <c r="K201" s="20">
        <v>627189.57999999996</v>
      </c>
      <c r="L201" s="21">
        <v>0.14300543749150393</v>
      </c>
    </row>
    <row r="202" spans="1:12" x14ac:dyDescent="0.3">
      <c r="A202" s="18"/>
      <c r="B202" s="18"/>
      <c r="C202" s="18"/>
      <c r="D202" s="18" t="s">
        <v>484</v>
      </c>
      <c r="E202" s="20">
        <v>60000</v>
      </c>
      <c r="F202" s="20">
        <v>0</v>
      </c>
      <c r="G202" s="20">
        <v>60000</v>
      </c>
      <c r="H202" s="20">
        <v>0</v>
      </c>
      <c r="I202" s="20">
        <v>0</v>
      </c>
      <c r="J202" s="20">
        <v>0</v>
      </c>
      <c r="K202" s="20">
        <v>0</v>
      </c>
      <c r="L202" s="21">
        <v>0</v>
      </c>
    </row>
    <row r="203" spans="1:12" x14ac:dyDescent="0.3">
      <c r="A203" s="18"/>
      <c r="B203" s="18"/>
      <c r="C203" s="18"/>
      <c r="D203" s="18" t="s">
        <v>485</v>
      </c>
      <c r="E203" s="20">
        <v>3130000</v>
      </c>
      <c r="F203" s="20">
        <v>0</v>
      </c>
      <c r="G203" s="20">
        <v>3130000</v>
      </c>
      <c r="H203" s="20">
        <v>1393792.6</v>
      </c>
      <c r="I203" s="20">
        <v>1393792.6</v>
      </c>
      <c r="J203" s="20">
        <v>184726.11</v>
      </c>
      <c r="K203" s="20">
        <v>149231.47</v>
      </c>
      <c r="L203" s="21">
        <v>5.901792651757188E-2</v>
      </c>
    </row>
    <row r="204" spans="1:12" x14ac:dyDescent="0.3">
      <c r="A204" s="18"/>
      <c r="B204" s="18"/>
      <c r="C204" s="18" t="s">
        <v>185</v>
      </c>
      <c r="D204" s="18"/>
      <c r="E204" s="20">
        <v>8227848</v>
      </c>
      <c r="F204" s="20">
        <v>0</v>
      </c>
      <c r="G204" s="20">
        <v>8227848</v>
      </c>
      <c r="H204" s="20">
        <v>5758439.9199999999</v>
      </c>
      <c r="I204" s="20">
        <v>5758439.9199999999</v>
      </c>
      <c r="J204" s="20">
        <v>890622.31</v>
      </c>
      <c r="K204" s="20">
        <v>851119.85</v>
      </c>
      <c r="L204" s="21">
        <v>0.10824486670147528</v>
      </c>
    </row>
    <row r="205" spans="1:12" x14ac:dyDescent="0.3">
      <c r="A205" s="18"/>
      <c r="B205" s="18" t="s">
        <v>119</v>
      </c>
      <c r="C205" s="18"/>
      <c r="D205" s="18"/>
      <c r="E205" s="20">
        <v>8227848</v>
      </c>
      <c r="F205" s="20">
        <v>0</v>
      </c>
      <c r="G205" s="20">
        <v>8227848</v>
      </c>
      <c r="H205" s="20">
        <v>5758439.9199999999</v>
      </c>
      <c r="I205" s="20">
        <v>5758439.9199999999</v>
      </c>
      <c r="J205" s="20">
        <v>890622.31</v>
      </c>
      <c r="K205" s="20">
        <v>851119.85</v>
      </c>
      <c r="L205" s="21">
        <v>0.10824486670147528</v>
      </c>
    </row>
    <row r="206" spans="1:12" x14ac:dyDescent="0.3">
      <c r="A206" s="18"/>
      <c r="B206" s="18" t="s">
        <v>19</v>
      </c>
      <c r="C206" s="18" t="s">
        <v>435</v>
      </c>
      <c r="D206" s="18" t="s">
        <v>483</v>
      </c>
      <c r="E206" s="20">
        <v>2122682</v>
      </c>
      <c r="F206" s="20">
        <v>0</v>
      </c>
      <c r="G206" s="20">
        <v>2122682</v>
      </c>
      <c r="H206" s="20">
        <v>1621279</v>
      </c>
      <c r="I206" s="20">
        <v>1621279</v>
      </c>
      <c r="J206" s="20">
        <v>235898.81</v>
      </c>
      <c r="K206" s="20">
        <v>235898.81</v>
      </c>
      <c r="L206" s="21">
        <v>0.1111324305760354</v>
      </c>
    </row>
    <row r="207" spans="1:12" x14ac:dyDescent="0.3">
      <c r="A207" s="18"/>
      <c r="B207" s="18"/>
      <c r="C207" s="18"/>
      <c r="D207" s="18" t="s">
        <v>190</v>
      </c>
      <c r="E207" s="20">
        <v>532000</v>
      </c>
      <c r="F207" s="20">
        <v>0</v>
      </c>
      <c r="G207" s="20">
        <v>532000</v>
      </c>
      <c r="H207" s="20">
        <v>171503.99</v>
      </c>
      <c r="I207" s="20">
        <v>110740.23999999999</v>
      </c>
      <c r="J207" s="20">
        <v>9775.34</v>
      </c>
      <c r="K207" s="20">
        <v>5998.73</v>
      </c>
      <c r="L207" s="21">
        <v>1.83746992481203E-2</v>
      </c>
    </row>
    <row r="208" spans="1:12" x14ac:dyDescent="0.3">
      <c r="A208" s="18"/>
      <c r="B208" s="18"/>
      <c r="C208" s="18"/>
      <c r="D208" s="18" t="s">
        <v>485</v>
      </c>
      <c r="E208" s="20">
        <v>8863463</v>
      </c>
      <c r="F208" s="20">
        <v>0</v>
      </c>
      <c r="G208" s="20">
        <v>8863463</v>
      </c>
      <c r="H208" s="20">
        <v>3101892.29</v>
      </c>
      <c r="I208" s="20">
        <v>3025005.74</v>
      </c>
      <c r="J208" s="20">
        <v>0</v>
      </c>
      <c r="K208" s="20">
        <v>0</v>
      </c>
      <c r="L208" s="21">
        <v>0</v>
      </c>
    </row>
    <row r="209" spans="1:12" x14ac:dyDescent="0.3">
      <c r="A209" s="18"/>
      <c r="B209" s="18"/>
      <c r="C209" s="18" t="s">
        <v>436</v>
      </c>
      <c r="D209" s="18"/>
      <c r="E209" s="20">
        <v>11518145</v>
      </c>
      <c r="F209" s="20">
        <v>0</v>
      </c>
      <c r="G209" s="20">
        <v>11518145</v>
      </c>
      <c r="H209" s="20">
        <v>4894675.28</v>
      </c>
      <c r="I209" s="20">
        <v>4757024.9800000004</v>
      </c>
      <c r="J209" s="20">
        <v>245674.15</v>
      </c>
      <c r="K209" s="20">
        <v>241897.54</v>
      </c>
      <c r="L209" s="21">
        <v>2.1329315614623711E-2</v>
      </c>
    </row>
    <row r="210" spans="1:12" x14ac:dyDescent="0.3">
      <c r="A210" s="18"/>
      <c r="B210" s="18" t="s">
        <v>92</v>
      </c>
      <c r="C210" s="18"/>
      <c r="D210" s="18"/>
      <c r="E210" s="20">
        <v>11518145</v>
      </c>
      <c r="F210" s="20">
        <v>0</v>
      </c>
      <c r="G210" s="20">
        <v>11518145</v>
      </c>
      <c r="H210" s="20">
        <v>4894675.28</v>
      </c>
      <c r="I210" s="20">
        <v>4757024.9800000004</v>
      </c>
      <c r="J210" s="20">
        <v>245674.15</v>
      </c>
      <c r="K210" s="20">
        <v>241897.54</v>
      </c>
      <c r="L210" s="21">
        <v>2.1329315614623711E-2</v>
      </c>
    </row>
    <row r="211" spans="1:12" x14ac:dyDescent="0.3">
      <c r="A211" s="18"/>
      <c r="B211" s="18" t="s">
        <v>20</v>
      </c>
      <c r="C211" s="18" t="s">
        <v>156</v>
      </c>
      <c r="D211" s="18" t="s">
        <v>483</v>
      </c>
      <c r="E211" s="20">
        <v>276194</v>
      </c>
      <c r="F211" s="20">
        <v>0</v>
      </c>
      <c r="G211" s="20">
        <v>276194</v>
      </c>
      <c r="H211" s="20">
        <v>249419</v>
      </c>
      <c r="I211" s="20">
        <v>249419</v>
      </c>
      <c r="J211" s="20">
        <v>35301.97</v>
      </c>
      <c r="K211" s="20">
        <v>35301.97</v>
      </c>
      <c r="L211" s="21">
        <v>0.12781584683229905</v>
      </c>
    </row>
    <row r="212" spans="1:12" x14ac:dyDescent="0.3">
      <c r="A212" s="18"/>
      <c r="B212" s="18"/>
      <c r="C212" s="18"/>
      <c r="D212" s="18" t="s">
        <v>190</v>
      </c>
      <c r="E212" s="20">
        <v>2773100</v>
      </c>
      <c r="F212" s="20">
        <v>0</v>
      </c>
      <c r="G212" s="20">
        <v>2773100</v>
      </c>
      <c r="H212" s="20">
        <v>2685041.17</v>
      </c>
      <c r="I212" s="20">
        <v>2672316.81</v>
      </c>
      <c r="J212" s="20">
        <v>468313.70999999996</v>
      </c>
      <c r="K212" s="20">
        <v>428949.27999999997</v>
      </c>
      <c r="L212" s="21">
        <v>0.16887732501532579</v>
      </c>
    </row>
    <row r="213" spans="1:12" x14ac:dyDescent="0.3">
      <c r="A213" s="18"/>
      <c r="B213" s="18"/>
      <c r="C213" s="18"/>
      <c r="D213" s="18" t="s">
        <v>485</v>
      </c>
      <c r="E213" s="20">
        <v>2255849</v>
      </c>
      <c r="F213" s="20">
        <v>0</v>
      </c>
      <c r="G213" s="20">
        <v>2255849</v>
      </c>
      <c r="H213" s="20">
        <v>9288.44</v>
      </c>
      <c r="I213" s="20">
        <v>9288.44</v>
      </c>
      <c r="J213" s="20">
        <v>197.24</v>
      </c>
      <c r="K213" s="20">
        <v>197.24</v>
      </c>
      <c r="L213" s="21">
        <v>8.7434930263506123E-5</v>
      </c>
    </row>
    <row r="214" spans="1:12" x14ac:dyDescent="0.3">
      <c r="A214" s="18"/>
      <c r="B214" s="18"/>
      <c r="C214" s="18" t="s">
        <v>157</v>
      </c>
      <c r="D214" s="18"/>
      <c r="E214" s="20">
        <v>5305143</v>
      </c>
      <c r="F214" s="20">
        <v>0</v>
      </c>
      <c r="G214" s="20">
        <v>5305143</v>
      </c>
      <c r="H214" s="20">
        <v>2943748.61</v>
      </c>
      <c r="I214" s="20">
        <v>2931024.25</v>
      </c>
      <c r="J214" s="20">
        <v>503812.91999999993</v>
      </c>
      <c r="K214" s="20">
        <v>464448.49</v>
      </c>
      <c r="L214" s="21">
        <v>9.4966887791714555E-2</v>
      </c>
    </row>
    <row r="215" spans="1:12" x14ac:dyDescent="0.3">
      <c r="A215" s="18"/>
      <c r="B215" s="18" t="s">
        <v>93</v>
      </c>
      <c r="C215" s="18"/>
      <c r="D215" s="18"/>
      <c r="E215" s="20">
        <v>5305143</v>
      </c>
      <c r="F215" s="20">
        <v>0</v>
      </c>
      <c r="G215" s="20">
        <v>5305143</v>
      </c>
      <c r="H215" s="20">
        <v>2943748.61</v>
      </c>
      <c r="I215" s="20">
        <v>2931024.25</v>
      </c>
      <c r="J215" s="20">
        <v>503812.91999999993</v>
      </c>
      <c r="K215" s="20">
        <v>464448.49</v>
      </c>
      <c r="L215" s="21">
        <v>9.4966887791714555E-2</v>
      </c>
    </row>
    <row r="216" spans="1:12" x14ac:dyDescent="0.3">
      <c r="A216" s="18"/>
      <c r="B216" s="18" t="s">
        <v>60</v>
      </c>
      <c r="C216" s="18" t="s">
        <v>500</v>
      </c>
      <c r="D216" s="18" t="s">
        <v>484</v>
      </c>
      <c r="E216" s="20">
        <v>15565400</v>
      </c>
      <c r="F216" s="20">
        <v>0</v>
      </c>
      <c r="G216" s="20">
        <v>15565400</v>
      </c>
      <c r="H216" s="20">
        <v>15520900</v>
      </c>
      <c r="I216" s="20">
        <v>15520900</v>
      </c>
      <c r="J216" s="20">
        <v>0</v>
      </c>
      <c r="K216" s="20">
        <v>0</v>
      </c>
      <c r="L216" s="21">
        <v>0</v>
      </c>
    </row>
    <row r="217" spans="1:12" x14ac:dyDescent="0.3">
      <c r="A217" s="18"/>
      <c r="B217" s="18"/>
      <c r="C217" s="18"/>
      <c r="D217" s="18" t="s">
        <v>487</v>
      </c>
      <c r="E217" s="20">
        <v>5150000</v>
      </c>
      <c r="F217" s="20">
        <v>0</v>
      </c>
      <c r="G217" s="20">
        <v>5150000</v>
      </c>
      <c r="H217" s="20">
        <v>0</v>
      </c>
      <c r="I217" s="20">
        <v>0</v>
      </c>
      <c r="J217" s="20">
        <v>0</v>
      </c>
      <c r="K217" s="20">
        <v>0</v>
      </c>
      <c r="L217" s="21">
        <v>0</v>
      </c>
    </row>
    <row r="218" spans="1:12" x14ac:dyDescent="0.3">
      <c r="A218" s="18"/>
      <c r="B218" s="18"/>
      <c r="C218" s="18" t="s">
        <v>501</v>
      </c>
      <c r="D218" s="18"/>
      <c r="E218" s="20">
        <v>20715400</v>
      </c>
      <c r="F218" s="20">
        <v>0</v>
      </c>
      <c r="G218" s="20">
        <v>20715400</v>
      </c>
      <c r="H218" s="20">
        <v>15520900</v>
      </c>
      <c r="I218" s="20">
        <v>15520900</v>
      </c>
      <c r="J218" s="20">
        <v>0</v>
      </c>
      <c r="K218" s="20">
        <v>0</v>
      </c>
      <c r="L218" s="21">
        <v>0</v>
      </c>
    </row>
    <row r="219" spans="1:12" x14ac:dyDescent="0.3">
      <c r="A219" s="18"/>
      <c r="B219" s="18" t="s">
        <v>502</v>
      </c>
      <c r="C219" s="18"/>
      <c r="D219" s="18"/>
      <c r="E219" s="20">
        <v>20715400</v>
      </c>
      <c r="F219" s="20">
        <v>0</v>
      </c>
      <c r="G219" s="20">
        <v>20715400</v>
      </c>
      <c r="H219" s="20">
        <v>15520900</v>
      </c>
      <c r="I219" s="20">
        <v>15520900</v>
      </c>
      <c r="J219" s="20">
        <v>0</v>
      </c>
      <c r="K219" s="20">
        <v>0</v>
      </c>
      <c r="L219" s="21">
        <v>0</v>
      </c>
    </row>
    <row r="220" spans="1:12" x14ac:dyDescent="0.3">
      <c r="A220" s="18"/>
      <c r="B220" s="18" t="s">
        <v>338</v>
      </c>
      <c r="C220" s="18" t="s">
        <v>437</v>
      </c>
      <c r="D220" s="18" t="s">
        <v>483</v>
      </c>
      <c r="E220" s="20">
        <v>1856905</v>
      </c>
      <c r="F220" s="20">
        <v>0</v>
      </c>
      <c r="G220" s="20">
        <v>1856905</v>
      </c>
      <c r="H220" s="20">
        <v>1581197.22</v>
      </c>
      <c r="I220" s="20">
        <v>1581197.22</v>
      </c>
      <c r="J220" s="20">
        <v>232232.97999999998</v>
      </c>
      <c r="K220" s="20">
        <v>232232.97999999998</v>
      </c>
      <c r="L220" s="21">
        <v>0.12506454557449087</v>
      </c>
    </row>
    <row r="221" spans="1:12" x14ac:dyDescent="0.3">
      <c r="A221" s="18"/>
      <c r="B221" s="18"/>
      <c r="C221" s="18"/>
      <c r="D221" s="18" t="s">
        <v>190</v>
      </c>
      <c r="E221" s="20">
        <v>1500</v>
      </c>
      <c r="F221" s="20">
        <v>0</v>
      </c>
      <c r="G221" s="20">
        <v>1500</v>
      </c>
      <c r="H221" s="20">
        <v>78</v>
      </c>
      <c r="I221" s="20">
        <v>78</v>
      </c>
      <c r="J221" s="20">
        <v>78</v>
      </c>
      <c r="K221" s="20">
        <v>18</v>
      </c>
      <c r="L221" s="21">
        <v>5.1999999999999998E-2</v>
      </c>
    </row>
    <row r="222" spans="1:12" x14ac:dyDescent="0.3">
      <c r="A222" s="18"/>
      <c r="B222" s="18"/>
      <c r="C222" s="18"/>
      <c r="D222" s="18" t="s">
        <v>488</v>
      </c>
      <c r="E222" s="20">
        <v>400000</v>
      </c>
      <c r="F222" s="20">
        <v>0</v>
      </c>
      <c r="G222" s="20">
        <v>400000</v>
      </c>
      <c r="H222" s="20">
        <v>0</v>
      </c>
      <c r="I222" s="20">
        <v>0</v>
      </c>
      <c r="J222" s="20">
        <v>0</v>
      </c>
      <c r="K222" s="20">
        <v>0</v>
      </c>
      <c r="L222" s="21">
        <v>0</v>
      </c>
    </row>
    <row r="223" spans="1:12" x14ac:dyDescent="0.3">
      <c r="A223" s="18"/>
      <c r="B223" s="18"/>
      <c r="C223" s="18" t="s">
        <v>438</v>
      </c>
      <c r="D223" s="18"/>
      <c r="E223" s="20">
        <v>2258405</v>
      </c>
      <c r="F223" s="20">
        <v>0</v>
      </c>
      <c r="G223" s="20">
        <v>2258405</v>
      </c>
      <c r="H223" s="20">
        <v>1581275.22</v>
      </c>
      <c r="I223" s="20">
        <v>1581275.22</v>
      </c>
      <c r="J223" s="20">
        <v>232310.97999999998</v>
      </c>
      <c r="K223" s="20">
        <v>232250.97999999998</v>
      </c>
      <c r="L223" s="21">
        <v>0.10286506627464957</v>
      </c>
    </row>
    <row r="224" spans="1:12" x14ac:dyDescent="0.3">
      <c r="A224" s="18"/>
      <c r="B224" s="18" t="s">
        <v>439</v>
      </c>
      <c r="C224" s="18"/>
      <c r="D224" s="18"/>
      <c r="E224" s="20">
        <v>2258405</v>
      </c>
      <c r="F224" s="20">
        <v>0</v>
      </c>
      <c r="G224" s="20">
        <v>2258405</v>
      </c>
      <c r="H224" s="20">
        <v>1581275.22</v>
      </c>
      <c r="I224" s="20">
        <v>1581275.22</v>
      </c>
      <c r="J224" s="20">
        <v>232310.97999999998</v>
      </c>
      <c r="K224" s="20">
        <v>232250.97999999998</v>
      </c>
      <c r="L224" s="21">
        <v>0.10286506627464957</v>
      </c>
    </row>
    <row r="225" spans="1:12" x14ac:dyDescent="0.3">
      <c r="A225" s="18" t="s">
        <v>80</v>
      </c>
      <c r="B225" s="18"/>
      <c r="C225" s="18"/>
      <c r="D225" s="18"/>
      <c r="E225" s="20">
        <v>48773622</v>
      </c>
      <c r="F225" s="20">
        <v>0</v>
      </c>
      <c r="G225" s="20">
        <v>48773622</v>
      </c>
      <c r="H225" s="20">
        <v>31165993.16</v>
      </c>
      <c r="I225" s="20">
        <v>31015618.5</v>
      </c>
      <c r="J225" s="20">
        <v>1942452.91</v>
      </c>
      <c r="K225" s="20">
        <v>1859616.24</v>
      </c>
      <c r="L225" s="21">
        <v>3.9825890109206966E-2</v>
      </c>
    </row>
    <row r="226" spans="1:12" x14ac:dyDescent="0.3">
      <c r="A226" s="18" t="s">
        <v>61</v>
      </c>
      <c r="B226" s="18" t="s">
        <v>62</v>
      </c>
      <c r="C226" s="18" t="s">
        <v>440</v>
      </c>
      <c r="D226" s="18" t="s">
        <v>483</v>
      </c>
      <c r="E226" s="20">
        <v>389552</v>
      </c>
      <c r="F226" s="20">
        <v>0</v>
      </c>
      <c r="G226" s="20">
        <v>389552</v>
      </c>
      <c r="H226" s="20">
        <v>384925</v>
      </c>
      <c r="I226" s="20">
        <v>384925</v>
      </c>
      <c r="J226" s="20">
        <v>52431.020000000004</v>
      </c>
      <c r="K226" s="20">
        <v>52431.020000000004</v>
      </c>
      <c r="L226" s="21">
        <v>0.13459312235593709</v>
      </c>
    </row>
    <row r="227" spans="1:12" x14ac:dyDescent="0.3">
      <c r="A227" s="18"/>
      <c r="B227" s="18"/>
      <c r="C227" s="18"/>
      <c r="D227" s="18" t="s">
        <v>190</v>
      </c>
      <c r="E227" s="20">
        <v>231520</v>
      </c>
      <c r="F227" s="20">
        <v>0</v>
      </c>
      <c r="G227" s="20">
        <v>231520</v>
      </c>
      <c r="H227" s="20">
        <v>184256.75</v>
      </c>
      <c r="I227" s="20">
        <v>73653.279999999999</v>
      </c>
      <c r="J227" s="20">
        <v>8504.33</v>
      </c>
      <c r="K227" s="20">
        <v>8504.33</v>
      </c>
      <c r="L227" s="21">
        <v>3.6732593296475463E-2</v>
      </c>
    </row>
    <row r="228" spans="1:12" x14ac:dyDescent="0.3">
      <c r="A228" s="18"/>
      <c r="B228" s="18"/>
      <c r="C228" s="18"/>
      <c r="D228" s="18" t="s">
        <v>488</v>
      </c>
      <c r="E228" s="20">
        <v>300000</v>
      </c>
      <c r="F228" s="20">
        <v>0</v>
      </c>
      <c r="G228" s="20">
        <v>300000</v>
      </c>
      <c r="H228" s="20">
        <v>0</v>
      </c>
      <c r="I228" s="20">
        <v>0</v>
      </c>
      <c r="J228" s="20">
        <v>0</v>
      </c>
      <c r="K228" s="20">
        <v>0</v>
      </c>
      <c r="L228" s="21">
        <v>0</v>
      </c>
    </row>
    <row r="229" spans="1:12" x14ac:dyDescent="0.3">
      <c r="A229" s="18"/>
      <c r="B229" s="18"/>
      <c r="C229" s="18" t="s">
        <v>441</v>
      </c>
      <c r="D229" s="18"/>
      <c r="E229" s="20">
        <v>921072</v>
      </c>
      <c r="F229" s="20">
        <v>0</v>
      </c>
      <c r="G229" s="20">
        <v>921072</v>
      </c>
      <c r="H229" s="20">
        <v>569181.75</v>
      </c>
      <c r="I229" s="20">
        <v>458578.28</v>
      </c>
      <c r="J229" s="20">
        <v>60935.350000000006</v>
      </c>
      <c r="K229" s="20">
        <v>60935.350000000006</v>
      </c>
      <c r="L229" s="21">
        <v>6.615698881303525E-2</v>
      </c>
    </row>
    <row r="230" spans="1:12" x14ac:dyDescent="0.3">
      <c r="A230" s="18"/>
      <c r="B230" s="18" t="s">
        <v>122</v>
      </c>
      <c r="C230" s="18"/>
      <c r="D230" s="18"/>
      <c r="E230" s="20">
        <v>921072</v>
      </c>
      <c r="F230" s="20">
        <v>0</v>
      </c>
      <c r="G230" s="20">
        <v>921072</v>
      </c>
      <c r="H230" s="20">
        <v>569181.75</v>
      </c>
      <c r="I230" s="20">
        <v>458578.28</v>
      </c>
      <c r="J230" s="20">
        <v>60935.350000000006</v>
      </c>
      <c r="K230" s="20">
        <v>60935.350000000006</v>
      </c>
      <c r="L230" s="21">
        <v>6.615698881303525E-2</v>
      </c>
    </row>
    <row r="231" spans="1:12" x14ac:dyDescent="0.3">
      <c r="A231" s="18"/>
      <c r="B231" s="18" t="s">
        <v>63</v>
      </c>
      <c r="C231" s="18" t="s">
        <v>442</v>
      </c>
      <c r="D231" s="18" t="s">
        <v>483</v>
      </c>
      <c r="E231" s="20">
        <v>248071</v>
      </c>
      <c r="F231" s="20">
        <v>0</v>
      </c>
      <c r="G231" s="20">
        <v>248071</v>
      </c>
      <c r="H231" s="20">
        <v>169150</v>
      </c>
      <c r="I231" s="20">
        <v>169150</v>
      </c>
      <c r="J231" s="20">
        <v>24825.96</v>
      </c>
      <c r="K231" s="20">
        <v>24825.96</v>
      </c>
      <c r="L231" s="21">
        <v>0.1000760266214108</v>
      </c>
    </row>
    <row r="232" spans="1:12" x14ac:dyDescent="0.3">
      <c r="A232" s="18"/>
      <c r="B232" s="18"/>
      <c r="C232" s="18"/>
      <c r="D232" s="18" t="s">
        <v>190</v>
      </c>
      <c r="E232" s="20">
        <v>733151</v>
      </c>
      <c r="F232" s="20">
        <v>0</v>
      </c>
      <c r="G232" s="20">
        <v>733151</v>
      </c>
      <c r="H232" s="20">
        <v>364312.99</v>
      </c>
      <c r="I232" s="20">
        <v>291089.71000000002</v>
      </c>
      <c r="J232" s="20">
        <v>23783.730000000003</v>
      </c>
      <c r="K232" s="20">
        <v>15991.869999999999</v>
      </c>
      <c r="L232" s="21">
        <v>3.2440424960206021E-2</v>
      </c>
    </row>
    <row r="233" spans="1:12" x14ac:dyDescent="0.3">
      <c r="A233" s="18"/>
      <c r="B233" s="18"/>
      <c r="C233" s="18"/>
      <c r="D233" s="18" t="s">
        <v>484</v>
      </c>
      <c r="E233" s="20">
        <v>13792809</v>
      </c>
      <c r="F233" s="20">
        <v>0</v>
      </c>
      <c r="G233" s="20">
        <v>13792809</v>
      </c>
      <c r="H233" s="20">
        <v>13151589</v>
      </c>
      <c r="I233" s="20">
        <v>13151589</v>
      </c>
      <c r="J233" s="20">
        <v>0</v>
      </c>
      <c r="K233" s="20">
        <v>0</v>
      </c>
      <c r="L233" s="21">
        <v>0</v>
      </c>
    </row>
    <row r="234" spans="1:12" x14ac:dyDescent="0.3">
      <c r="A234" s="18"/>
      <c r="B234" s="18"/>
      <c r="C234" s="18"/>
      <c r="D234" s="18" t="s">
        <v>485</v>
      </c>
      <c r="E234" s="20">
        <v>580000</v>
      </c>
      <c r="F234" s="20">
        <v>0</v>
      </c>
      <c r="G234" s="20">
        <v>580000</v>
      </c>
      <c r="H234" s="20">
        <v>0</v>
      </c>
      <c r="I234" s="20">
        <v>0</v>
      </c>
      <c r="J234" s="20">
        <v>0</v>
      </c>
      <c r="K234" s="20">
        <v>0</v>
      </c>
      <c r="L234" s="21">
        <v>0</v>
      </c>
    </row>
    <row r="235" spans="1:12" x14ac:dyDescent="0.3">
      <c r="A235" s="18"/>
      <c r="B235" s="18"/>
      <c r="C235" s="18"/>
      <c r="D235" s="18" t="s">
        <v>487</v>
      </c>
      <c r="E235" s="20">
        <v>221000</v>
      </c>
      <c r="F235" s="20">
        <v>0</v>
      </c>
      <c r="G235" s="20">
        <v>221000</v>
      </c>
      <c r="H235" s="20">
        <v>105900</v>
      </c>
      <c r="I235" s="20">
        <v>105900</v>
      </c>
      <c r="J235" s="20">
        <v>0</v>
      </c>
      <c r="K235" s="20">
        <v>0</v>
      </c>
      <c r="L235" s="21">
        <v>0</v>
      </c>
    </row>
    <row r="236" spans="1:12" x14ac:dyDescent="0.3">
      <c r="A236" s="18"/>
      <c r="B236" s="18"/>
      <c r="C236" s="18" t="s">
        <v>443</v>
      </c>
      <c r="D236" s="18"/>
      <c r="E236" s="20">
        <v>15575031</v>
      </c>
      <c r="F236" s="20">
        <v>0</v>
      </c>
      <c r="G236" s="20">
        <v>15575031</v>
      </c>
      <c r="H236" s="20">
        <v>13790951.99</v>
      </c>
      <c r="I236" s="20">
        <v>13717728.710000001</v>
      </c>
      <c r="J236" s="20">
        <v>48609.69</v>
      </c>
      <c r="K236" s="20">
        <v>40817.83</v>
      </c>
      <c r="L236" s="21">
        <v>3.1210011716830614E-3</v>
      </c>
    </row>
    <row r="237" spans="1:12" x14ac:dyDescent="0.3">
      <c r="A237" s="18"/>
      <c r="B237" s="18" t="s">
        <v>123</v>
      </c>
      <c r="C237" s="18"/>
      <c r="D237" s="18"/>
      <c r="E237" s="20">
        <v>15575031</v>
      </c>
      <c r="F237" s="20">
        <v>0</v>
      </c>
      <c r="G237" s="20">
        <v>15575031</v>
      </c>
      <c r="H237" s="20">
        <v>13790951.99</v>
      </c>
      <c r="I237" s="20">
        <v>13717728.710000001</v>
      </c>
      <c r="J237" s="20">
        <v>48609.69</v>
      </c>
      <c r="K237" s="20">
        <v>40817.83</v>
      </c>
      <c r="L237" s="21">
        <v>3.1210011716830614E-3</v>
      </c>
    </row>
    <row r="238" spans="1:12" x14ac:dyDescent="0.3">
      <c r="A238" s="18"/>
      <c r="B238" s="18" t="s">
        <v>64</v>
      </c>
      <c r="C238" s="18" t="s">
        <v>194</v>
      </c>
      <c r="D238" s="18" t="s">
        <v>190</v>
      </c>
      <c r="E238" s="20">
        <v>152286</v>
      </c>
      <c r="F238" s="20">
        <v>0</v>
      </c>
      <c r="G238" s="20">
        <v>152286</v>
      </c>
      <c r="H238" s="20">
        <v>16661.16</v>
      </c>
      <c r="I238" s="20">
        <v>16661.16</v>
      </c>
      <c r="J238" s="20">
        <v>241.5</v>
      </c>
      <c r="K238" s="20">
        <v>154.07</v>
      </c>
      <c r="L238" s="21">
        <v>1.5858319215160948E-3</v>
      </c>
    </row>
    <row r="239" spans="1:12" x14ac:dyDescent="0.3">
      <c r="A239" s="18"/>
      <c r="B239" s="18"/>
      <c r="C239" s="18"/>
      <c r="D239" s="18" t="s">
        <v>484</v>
      </c>
      <c r="E239" s="20">
        <v>3183000</v>
      </c>
      <c r="F239" s="20">
        <v>0</v>
      </c>
      <c r="G239" s="20">
        <v>3183000</v>
      </c>
      <c r="H239" s="20">
        <v>0</v>
      </c>
      <c r="I239" s="20">
        <v>0</v>
      </c>
      <c r="J239" s="20">
        <v>0</v>
      </c>
      <c r="K239" s="20">
        <v>0</v>
      </c>
      <c r="L239" s="21">
        <v>0</v>
      </c>
    </row>
    <row r="240" spans="1:12" x14ac:dyDescent="0.3">
      <c r="A240" s="18"/>
      <c r="B240" s="18"/>
      <c r="C240" s="18"/>
      <c r="D240" s="18" t="s">
        <v>487</v>
      </c>
      <c r="E240" s="20">
        <v>24000</v>
      </c>
      <c r="F240" s="20">
        <v>0</v>
      </c>
      <c r="G240" s="20">
        <v>24000</v>
      </c>
      <c r="H240" s="20">
        <v>0</v>
      </c>
      <c r="I240" s="20">
        <v>0</v>
      </c>
      <c r="J240" s="20">
        <v>0</v>
      </c>
      <c r="K240" s="20">
        <v>0</v>
      </c>
      <c r="L240" s="21">
        <v>0</v>
      </c>
    </row>
    <row r="241" spans="1:12" x14ac:dyDescent="0.3">
      <c r="A241" s="18"/>
      <c r="B241" s="18"/>
      <c r="C241" s="18" t="s">
        <v>195</v>
      </c>
      <c r="D241" s="18"/>
      <c r="E241" s="20">
        <v>3359286</v>
      </c>
      <c r="F241" s="20">
        <v>0</v>
      </c>
      <c r="G241" s="20">
        <v>3359286</v>
      </c>
      <c r="H241" s="20">
        <v>16661.16</v>
      </c>
      <c r="I241" s="20">
        <v>16661.16</v>
      </c>
      <c r="J241" s="20">
        <v>241.5</v>
      </c>
      <c r="K241" s="20">
        <v>154.07</v>
      </c>
      <c r="L241" s="21">
        <v>7.1890276683795305E-5</v>
      </c>
    </row>
    <row r="242" spans="1:12" x14ac:dyDescent="0.3">
      <c r="A242" s="18"/>
      <c r="B242" s="18" t="s">
        <v>196</v>
      </c>
      <c r="C242" s="18"/>
      <c r="D242" s="18"/>
      <c r="E242" s="20">
        <v>3359286</v>
      </c>
      <c r="F242" s="20">
        <v>0</v>
      </c>
      <c r="G242" s="20">
        <v>3359286</v>
      </c>
      <c r="H242" s="20">
        <v>16661.16</v>
      </c>
      <c r="I242" s="20">
        <v>16661.16</v>
      </c>
      <c r="J242" s="20">
        <v>241.5</v>
      </c>
      <c r="K242" s="20">
        <v>154.07</v>
      </c>
      <c r="L242" s="21">
        <v>7.1890276683795305E-5</v>
      </c>
    </row>
    <row r="243" spans="1:12" x14ac:dyDescent="0.3">
      <c r="A243" s="18" t="s">
        <v>81</v>
      </c>
      <c r="B243" s="18"/>
      <c r="C243" s="18"/>
      <c r="D243" s="18"/>
      <c r="E243" s="20">
        <v>19855389</v>
      </c>
      <c r="F243" s="20">
        <v>0</v>
      </c>
      <c r="G243" s="20">
        <v>19855389</v>
      </c>
      <c r="H243" s="20">
        <v>14376794.9</v>
      </c>
      <c r="I243" s="20">
        <v>14192968.15</v>
      </c>
      <c r="J243" s="20">
        <v>109786.54000000001</v>
      </c>
      <c r="K243" s="20">
        <v>101907.25</v>
      </c>
      <c r="L243" s="21">
        <v>5.5293069302243337E-3</v>
      </c>
    </row>
    <row r="244" spans="1:12" x14ac:dyDescent="0.3">
      <c r="A244" s="18" t="s">
        <v>65</v>
      </c>
      <c r="B244" s="18" t="s">
        <v>66</v>
      </c>
      <c r="C244" s="18" t="s">
        <v>444</v>
      </c>
      <c r="D244" s="18" t="s">
        <v>483</v>
      </c>
      <c r="E244" s="20">
        <v>5566158</v>
      </c>
      <c r="F244" s="20">
        <v>0</v>
      </c>
      <c r="G244" s="20">
        <v>5566158</v>
      </c>
      <c r="H244" s="20">
        <v>3924143.72</v>
      </c>
      <c r="I244" s="20">
        <v>3924143.72</v>
      </c>
      <c r="J244" s="20">
        <v>780686.58000000007</v>
      </c>
      <c r="K244" s="20">
        <v>780686.58000000007</v>
      </c>
      <c r="L244" s="21">
        <v>0.14025591440271729</v>
      </c>
    </row>
    <row r="245" spans="1:12" x14ac:dyDescent="0.3">
      <c r="A245" s="18"/>
      <c r="B245" s="18"/>
      <c r="C245" s="18"/>
      <c r="D245" s="18" t="s">
        <v>190</v>
      </c>
      <c r="E245" s="20">
        <v>15608439</v>
      </c>
      <c r="F245" s="20">
        <v>0</v>
      </c>
      <c r="G245" s="20">
        <v>15608439</v>
      </c>
      <c r="H245" s="20">
        <v>15067863.779999999</v>
      </c>
      <c r="I245" s="20">
        <v>14496421.129999999</v>
      </c>
      <c r="J245" s="20">
        <v>1007127.62</v>
      </c>
      <c r="K245" s="20">
        <v>1006532.68</v>
      </c>
      <c r="L245" s="21">
        <v>6.4524557516610084E-2</v>
      </c>
    </row>
    <row r="246" spans="1:12" x14ac:dyDescent="0.3">
      <c r="A246" s="18"/>
      <c r="B246" s="18"/>
      <c r="C246" s="18"/>
      <c r="D246" s="18" t="s">
        <v>484</v>
      </c>
      <c r="E246" s="20">
        <v>2093120</v>
      </c>
      <c r="F246" s="20">
        <v>0</v>
      </c>
      <c r="G246" s="20">
        <v>2093120</v>
      </c>
      <c r="H246" s="20">
        <v>1910430</v>
      </c>
      <c r="I246" s="20">
        <v>258393.45</v>
      </c>
      <c r="J246" s="20">
        <v>258393.45</v>
      </c>
      <c r="K246" s="20">
        <v>258393.45</v>
      </c>
      <c r="L246" s="21">
        <v>0.12344894224889161</v>
      </c>
    </row>
    <row r="247" spans="1:12" x14ac:dyDescent="0.3">
      <c r="A247" s="18"/>
      <c r="B247" s="18"/>
      <c r="C247" s="18"/>
      <c r="D247" s="18" t="s">
        <v>485</v>
      </c>
      <c r="E247" s="20">
        <v>190325</v>
      </c>
      <c r="F247" s="20">
        <v>0</v>
      </c>
      <c r="G247" s="20">
        <v>190325</v>
      </c>
      <c r="H247" s="20">
        <v>43093.909999999996</v>
      </c>
      <c r="I247" s="20">
        <v>43093.909999999996</v>
      </c>
      <c r="J247" s="20">
        <v>1051.6500000000001</v>
      </c>
      <c r="K247" s="20">
        <v>1051.6500000000001</v>
      </c>
      <c r="L247" s="21">
        <v>5.5255484040457117E-3</v>
      </c>
    </row>
    <row r="248" spans="1:12" x14ac:dyDescent="0.3">
      <c r="A248" s="18"/>
      <c r="B248" s="18"/>
      <c r="C248" s="18" t="s">
        <v>445</v>
      </c>
      <c r="D248" s="18"/>
      <c r="E248" s="20">
        <v>23458042</v>
      </c>
      <c r="F248" s="20">
        <v>0</v>
      </c>
      <c r="G248" s="20">
        <v>23458042</v>
      </c>
      <c r="H248" s="20">
        <v>20945531.41</v>
      </c>
      <c r="I248" s="20">
        <v>18722052.209999997</v>
      </c>
      <c r="J248" s="20">
        <v>2047259.3</v>
      </c>
      <c r="K248" s="20">
        <v>2046664.36</v>
      </c>
      <c r="L248" s="21">
        <v>8.7273238746865572E-2</v>
      </c>
    </row>
    <row r="249" spans="1:12" x14ac:dyDescent="0.3">
      <c r="A249" s="18"/>
      <c r="B249" s="18" t="s">
        <v>124</v>
      </c>
      <c r="C249" s="18"/>
      <c r="D249" s="18"/>
      <c r="E249" s="20">
        <v>23458042</v>
      </c>
      <c r="F249" s="20">
        <v>0</v>
      </c>
      <c r="G249" s="20">
        <v>23458042</v>
      </c>
      <c r="H249" s="20">
        <v>20945531.41</v>
      </c>
      <c r="I249" s="20">
        <v>18722052.209999997</v>
      </c>
      <c r="J249" s="20">
        <v>2047259.3</v>
      </c>
      <c r="K249" s="20">
        <v>2046664.36</v>
      </c>
      <c r="L249" s="21">
        <v>8.7273238746865572E-2</v>
      </c>
    </row>
    <row r="250" spans="1:12" x14ac:dyDescent="0.3">
      <c r="A250" s="18"/>
      <c r="B250" s="18" t="s">
        <v>67</v>
      </c>
      <c r="C250" s="18" t="s">
        <v>446</v>
      </c>
      <c r="D250" s="18" t="s">
        <v>483</v>
      </c>
      <c r="E250" s="20">
        <v>1527171</v>
      </c>
      <c r="F250" s="20">
        <v>0</v>
      </c>
      <c r="G250" s="20">
        <v>1527171</v>
      </c>
      <c r="H250" s="20">
        <v>1320501.08</v>
      </c>
      <c r="I250" s="20">
        <v>1320501.08</v>
      </c>
      <c r="J250" s="20">
        <v>206243.95</v>
      </c>
      <c r="K250" s="20">
        <v>206243.95</v>
      </c>
      <c r="L250" s="21">
        <v>0.13504967682073588</v>
      </c>
    </row>
    <row r="251" spans="1:12" x14ac:dyDescent="0.3">
      <c r="A251" s="18"/>
      <c r="B251" s="18"/>
      <c r="C251" s="18"/>
      <c r="D251" s="18" t="s">
        <v>190</v>
      </c>
      <c r="E251" s="20">
        <v>3346825</v>
      </c>
      <c r="F251" s="20">
        <v>0</v>
      </c>
      <c r="G251" s="20">
        <v>3346825</v>
      </c>
      <c r="H251" s="20">
        <v>2817208.5300000003</v>
      </c>
      <c r="I251" s="20">
        <v>2753553.38</v>
      </c>
      <c r="J251" s="20">
        <v>117247.82</v>
      </c>
      <c r="K251" s="20">
        <v>116648.31</v>
      </c>
      <c r="L251" s="21">
        <v>3.5032551746804808E-2</v>
      </c>
    </row>
    <row r="252" spans="1:12" x14ac:dyDescent="0.3">
      <c r="A252" s="18"/>
      <c r="B252" s="18"/>
      <c r="C252" s="18"/>
      <c r="D252" s="18" t="s">
        <v>484</v>
      </c>
      <c r="E252" s="20">
        <v>975365</v>
      </c>
      <c r="F252" s="20">
        <v>0</v>
      </c>
      <c r="G252" s="20">
        <v>975365</v>
      </c>
      <c r="H252" s="20">
        <v>840635</v>
      </c>
      <c r="I252" s="20">
        <v>159460</v>
      </c>
      <c r="J252" s="20">
        <v>0</v>
      </c>
      <c r="K252" s="20">
        <v>0</v>
      </c>
      <c r="L252" s="21">
        <v>0</v>
      </c>
    </row>
    <row r="253" spans="1:12" x14ac:dyDescent="0.3">
      <c r="A253" s="18"/>
      <c r="B253" s="18"/>
      <c r="C253" s="18"/>
      <c r="D253" s="18" t="s">
        <v>485</v>
      </c>
      <c r="E253" s="20">
        <v>2206101</v>
      </c>
      <c r="F253" s="20">
        <v>0</v>
      </c>
      <c r="G253" s="20">
        <v>2206101</v>
      </c>
      <c r="H253" s="20">
        <v>2105863.81</v>
      </c>
      <c r="I253" s="20">
        <v>2105863.81</v>
      </c>
      <c r="J253" s="20">
        <v>52864.81</v>
      </c>
      <c r="K253" s="20">
        <v>52864.81</v>
      </c>
      <c r="L253" s="21">
        <v>2.3963005320245988E-2</v>
      </c>
    </row>
    <row r="254" spans="1:12" x14ac:dyDescent="0.3">
      <c r="A254" s="18"/>
      <c r="B254" s="18"/>
      <c r="C254" s="18" t="s">
        <v>447</v>
      </c>
      <c r="D254" s="18"/>
      <c r="E254" s="20">
        <v>8055462</v>
      </c>
      <c r="F254" s="20">
        <v>0</v>
      </c>
      <c r="G254" s="20">
        <v>8055462</v>
      </c>
      <c r="H254" s="20">
        <v>7084208.4199999999</v>
      </c>
      <c r="I254" s="20">
        <v>6339378.2699999996</v>
      </c>
      <c r="J254" s="20">
        <v>376356.58</v>
      </c>
      <c r="K254" s="20">
        <v>375757.07</v>
      </c>
      <c r="L254" s="21">
        <v>4.6720669776606237E-2</v>
      </c>
    </row>
    <row r="255" spans="1:12" x14ac:dyDescent="0.3">
      <c r="A255" s="18"/>
      <c r="B255" s="18" t="s">
        <v>125</v>
      </c>
      <c r="C255" s="18"/>
      <c r="D255" s="18"/>
      <c r="E255" s="20">
        <v>8055462</v>
      </c>
      <c r="F255" s="20">
        <v>0</v>
      </c>
      <c r="G255" s="20">
        <v>8055462</v>
      </c>
      <c r="H255" s="20">
        <v>7084208.4199999999</v>
      </c>
      <c r="I255" s="20">
        <v>6339378.2699999996</v>
      </c>
      <c r="J255" s="20">
        <v>376356.58</v>
      </c>
      <c r="K255" s="20">
        <v>375757.07</v>
      </c>
      <c r="L255" s="21">
        <v>4.6720669776606237E-2</v>
      </c>
    </row>
    <row r="256" spans="1:12" x14ac:dyDescent="0.3">
      <c r="A256" s="18"/>
      <c r="B256" s="18" t="s">
        <v>68</v>
      </c>
      <c r="C256" s="18" t="s">
        <v>448</v>
      </c>
      <c r="D256" s="18" t="s">
        <v>483</v>
      </c>
      <c r="E256" s="20">
        <v>456690</v>
      </c>
      <c r="F256" s="20">
        <v>0</v>
      </c>
      <c r="G256" s="20">
        <v>456690</v>
      </c>
      <c r="H256" s="20">
        <v>244943</v>
      </c>
      <c r="I256" s="20">
        <v>244943</v>
      </c>
      <c r="J256" s="20">
        <v>61891.450000000004</v>
      </c>
      <c r="K256" s="20">
        <v>61891.450000000004</v>
      </c>
      <c r="L256" s="21">
        <v>0.13552179815629858</v>
      </c>
    </row>
    <row r="257" spans="1:12" x14ac:dyDescent="0.3">
      <c r="A257" s="18"/>
      <c r="B257" s="18"/>
      <c r="C257" s="18"/>
      <c r="D257" s="18" t="s">
        <v>190</v>
      </c>
      <c r="E257" s="20">
        <v>47000</v>
      </c>
      <c r="F257" s="20">
        <v>0</v>
      </c>
      <c r="G257" s="20">
        <v>47000</v>
      </c>
      <c r="H257" s="20">
        <v>33355.24</v>
      </c>
      <c r="I257" s="20">
        <v>33355.24</v>
      </c>
      <c r="J257" s="20">
        <v>455.24</v>
      </c>
      <c r="K257" s="20">
        <v>455.24</v>
      </c>
      <c r="L257" s="21">
        <v>9.6859574468085106E-3</v>
      </c>
    </row>
    <row r="258" spans="1:12" x14ac:dyDescent="0.3">
      <c r="A258" s="18"/>
      <c r="B258" s="18"/>
      <c r="C258" s="18" t="s">
        <v>449</v>
      </c>
      <c r="D258" s="18"/>
      <c r="E258" s="20">
        <v>503690</v>
      </c>
      <c r="F258" s="20">
        <v>0</v>
      </c>
      <c r="G258" s="20">
        <v>503690</v>
      </c>
      <c r="H258" s="20">
        <v>278298.23999999999</v>
      </c>
      <c r="I258" s="20">
        <v>278298.23999999999</v>
      </c>
      <c r="J258" s="20">
        <v>62346.69</v>
      </c>
      <c r="K258" s="20">
        <v>62346.69</v>
      </c>
      <c r="L258" s="21">
        <v>0.1237798844527388</v>
      </c>
    </row>
    <row r="259" spans="1:12" x14ac:dyDescent="0.3">
      <c r="A259" s="18"/>
      <c r="B259" s="18" t="s">
        <v>126</v>
      </c>
      <c r="C259" s="18"/>
      <c r="D259" s="18"/>
      <c r="E259" s="20">
        <v>503690</v>
      </c>
      <c r="F259" s="20">
        <v>0</v>
      </c>
      <c r="G259" s="20">
        <v>503690</v>
      </c>
      <c r="H259" s="20">
        <v>278298.23999999999</v>
      </c>
      <c r="I259" s="20">
        <v>278298.23999999999</v>
      </c>
      <c r="J259" s="20">
        <v>62346.69</v>
      </c>
      <c r="K259" s="20">
        <v>62346.69</v>
      </c>
      <c r="L259" s="21">
        <v>0.1237798844527388</v>
      </c>
    </row>
    <row r="260" spans="1:12" x14ac:dyDescent="0.3">
      <c r="A260" s="18"/>
      <c r="B260" s="18" t="s">
        <v>69</v>
      </c>
      <c r="C260" s="18" t="s">
        <v>188</v>
      </c>
      <c r="D260" s="18" t="s">
        <v>483</v>
      </c>
      <c r="E260" s="20">
        <v>514696</v>
      </c>
      <c r="F260" s="20">
        <v>0</v>
      </c>
      <c r="G260" s="20">
        <v>514696</v>
      </c>
      <c r="H260" s="20">
        <v>385942</v>
      </c>
      <c r="I260" s="20">
        <v>385942</v>
      </c>
      <c r="J260" s="20">
        <v>51452.350000000006</v>
      </c>
      <c r="K260" s="20">
        <v>51452.350000000006</v>
      </c>
      <c r="L260" s="21">
        <v>9.9966485070799083E-2</v>
      </c>
    </row>
    <row r="261" spans="1:12" x14ac:dyDescent="0.3">
      <c r="A261" s="18"/>
      <c r="B261" s="18"/>
      <c r="C261" s="18"/>
      <c r="D261" s="18" t="s">
        <v>190</v>
      </c>
      <c r="E261" s="20">
        <v>257090</v>
      </c>
      <c r="F261" s="20">
        <v>0</v>
      </c>
      <c r="G261" s="20">
        <v>257090</v>
      </c>
      <c r="H261" s="20">
        <v>113685.23999999999</v>
      </c>
      <c r="I261" s="20">
        <v>100126.84999999999</v>
      </c>
      <c r="J261" s="20">
        <v>8203.17</v>
      </c>
      <c r="K261" s="20">
        <v>7964.59</v>
      </c>
      <c r="L261" s="21">
        <v>3.1907775487183473E-2</v>
      </c>
    </row>
    <row r="262" spans="1:12" x14ac:dyDescent="0.3">
      <c r="A262" s="18"/>
      <c r="B262" s="18"/>
      <c r="C262" s="18"/>
      <c r="D262" s="18" t="s">
        <v>484</v>
      </c>
      <c r="E262" s="20">
        <v>176562</v>
      </c>
      <c r="F262" s="20">
        <v>0</v>
      </c>
      <c r="G262" s="20">
        <v>176562</v>
      </c>
      <c r="H262" s="20">
        <v>0</v>
      </c>
      <c r="I262" s="20">
        <v>0</v>
      </c>
      <c r="J262" s="20">
        <v>0</v>
      </c>
      <c r="K262" s="20">
        <v>0</v>
      </c>
      <c r="L262" s="21">
        <v>0</v>
      </c>
    </row>
    <row r="263" spans="1:12" x14ac:dyDescent="0.3">
      <c r="A263" s="18"/>
      <c r="B263" s="18"/>
      <c r="C263" s="18"/>
      <c r="D263" s="18" t="s">
        <v>485</v>
      </c>
      <c r="E263" s="20">
        <v>35000</v>
      </c>
      <c r="F263" s="20">
        <v>0</v>
      </c>
      <c r="G263" s="20">
        <v>35000</v>
      </c>
      <c r="H263" s="20">
        <v>0</v>
      </c>
      <c r="I263" s="20">
        <v>0</v>
      </c>
      <c r="J263" s="20">
        <v>0</v>
      </c>
      <c r="K263" s="20">
        <v>0</v>
      </c>
      <c r="L263" s="21">
        <v>0</v>
      </c>
    </row>
    <row r="264" spans="1:12" x14ac:dyDescent="0.3">
      <c r="A264" s="18"/>
      <c r="B264" s="18"/>
      <c r="C264" s="18" t="s">
        <v>189</v>
      </c>
      <c r="D264" s="18"/>
      <c r="E264" s="20">
        <v>983348</v>
      </c>
      <c r="F264" s="20">
        <v>0</v>
      </c>
      <c r="G264" s="20">
        <v>983348</v>
      </c>
      <c r="H264" s="20">
        <v>499627.24</v>
      </c>
      <c r="I264" s="20">
        <v>486068.85</v>
      </c>
      <c r="J264" s="20">
        <v>59655.520000000004</v>
      </c>
      <c r="K264" s="20">
        <v>59416.94</v>
      </c>
      <c r="L264" s="21">
        <v>6.066572566375282E-2</v>
      </c>
    </row>
    <row r="265" spans="1:12" x14ac:dyDescent="0.3">
      <c r="A265" s="18"/>
      <c r="B265" s="18" t="s">
        <v>127</v>
      </c>
      <c r="C265" s="18"/>
      <c r="D265" s="18"/>
      <c r="E265" s="20">
        <v>983348</v>
      </c>
      <c r="F265" s="20">
        <v>0</v>
      </c>
      <c r="G265" s="20">
        <v>983348</v>
      </c>
      <c r="H265" s="20">
        <v>499627.24</v>
      </c>
      <c r="I265" s="20">
        <v>486068.85</v>
      </c>
      <c r="J265" s="20">
        <v>59655.520000000004</v>
      </c>
      <c r="K265" s="20">
        <v>59416.94</v>
      </c>
      <c r="L265" s="21">
        <v>6.066572566375282E-2</v>
      </c>
    </row>
    <row r="266" spans="1:12" x14ac:dyDescent="0.3">
      <c r="A266" s="18"/>
      <c r="B266" s="18" t="s">
        <v>340</v>
      </c>
      <c r="C266" s="18" t="s">
        <v>450</v>
      </c>
      <c r="D266" s="18" t="s">
        <v>483</v>
      </c>
      <c r="E266" s="20">
        <v>85600</v>
      </c>
      <c r="F266" s="20">
        <v>0</v>
      </c>
      <c r="G266" s="20">
        <v>85600</v>
      </c>
      <c r="H266" s="20">
        <v>54959</v>
      </c>
      <c r="I266" s="20">
        <v>54959</v>
      </c>
      <c r="J266" s="20">
        <v>11888.94</v>
      </c>
      <c r="K266" s="20">
        <v>11888.94</v>
      </c>
      <c r="L266" s="21">
        <v>0.13888948598130843</v>
      </c>
    </row>
    <row r="267" spans="1:12" x14ac:dyDescent="0.3">
      <c r="A267" s="18"/>
      <c r="B267" s="18"/>
      <c r="C267" s="18"/>
      <c r="D267" s="18" t="s">
        <v>190</v>
      </c>
      <c r="E267" s="20">
        <v>242610</v>
      </c>
      <c r="F267" s="20">
        <v>0</v>
      </c>
      <c r="G267" s="20">
        <v>242610</v>
      </c>
      <c r="H267" s="20">
        <v>163656.5</v>
      </c>
      <c r="I267" s="20">
        <v>162358.5</v>
      </c>
      <c r="J267" s="20">
        <v>0</v>
      </c>
      <c r="K267" s="20">
        <v>0</v>
      </c>
      <c r="L267" s="21">
        <v>0</v>
      </c>
    </row>
    <row r="268" spans="1:12" x14ac:dyDescent="0.3">
      <c r="A268" s="18"/>
      <c r="B268" s="18"/>
      <c r="C268" s="18"/>
      <c r="D268" s="18" t="s">
        <v>484</v>
      </c>
      <c r="E268" s="20">
        <v>49250</v>
      </c>
      <c r="F268" s="20">
        <v>0</v>
      </c>
      <c r="G268" s="20">
        <v>49250</v>
      </c>
      <c r="H268" s="20">
        <v>12000</v>
      </c>
      <c r="I268" s="20">
        <v>0</v>
      </c>
      <c r="J268" s="20">
        <v>0</v>
      </c>
      <c r="K268" s="20">
        <v>0</v>
      </c>
      <c r="L268" s="21">
        <v>0</v>
      </c>
    </row>
    <row r="269" spans="1:12" x14ac:dyDescent="0.3">
      <c r="A269" s="18"/>
      <c r="B269" s="18"/>
      <c r="C269" s="18" t="s">
        <v>451</v>
      </c>
      <c r="D269" s="18"/>
      <c r="E269" s="20">
        <v>377460</v>
      </c>
      <c r="F269" s="20">
        <v>0</v>
      </c>
      <c r="G269" s="20">
        <v>377460</v>
      </c>
      <c r="H269" s="20">
        <v>230615.5</v>
      </c>
      <c r="I269" s="20">
        <v>217317.5</v>
      </c>
      <c r="J269" s="20">
        <v>11888.94</v>
      </c>
      <c r="K269" s="20">
        <v>11888.94</v>
      </c>
      <c r="L269" s="21">
        <v>3.1497218248291214E-2</v>
      </c>
    </row>
    <row r="270" spans="1:12" x14ac:dyDescent="0.3">
      <c r="A270" s="18"/>
      <c r="B270" s="18" t="s">
        <v>452</v>
      </c>
      <c r="C270" s="18"/>
      <c r="D270" s="18"/>
      <c r="E270" s="20">
        <v>377460</v>
      </c>
      <c r="F270" s="20">
        <v>0</v>
      </c>
      <c r="G270" s="20">
        <v>377460</v>
      </c>
      <c r="H270" s="20">
        <v>230615.5</v>
      </c>
      <c r="I270" s="20">
        <v>217317.5</v>
      </c>
      <c r="J270" s="20">
        <v>11888.94</v>
      </c>
      <c r="K270" s="20">
        <v>11888.94</v>
      </c>
      <c r="L270" s="21">
        <v>3.1497218248291214E-2</v>
      </c>
    </row>
    <row r="271" spans="1:12" x14ac:dyDescent="0.3">
      <c r="A271" s="18" t="s">
        <v>82</v>
      </c>
      <c r="B271" s="18"/>
      <c r="C271" s="18"/>
      <c r="D271" s="18"/>
      <c r="E271" s="20">
        <v>33378002</v>
      </c>
      <c r="F271" s="20">
        <v>0</v>
      </c>
      <c r="G271" s="20">
        <v>33378002</v>
      </c>
      <c r="H271" s="20">
        <v>29038280.809999999</v>
      </c>
      <c r="I271" s="20">
        <v>26043115.069999997</v>
      </c>
      <c r="J271" s="20">
        <v>2557507.0300000003</v>
      </c>
      <c r="K271" s="20">
        <v>2556074.0000000005</v>
      </c>
      <c r="L271" s="21">
        <v>7.6622532109621166E-2</v>
      </c>
    </row>
    <row r="272" spans="1:12" x14ac:dyDescent="0.3">
      <c r="A272" s="18" t="s">
        <v>332</v>
      </c>
      <c r="B272" s="18" t="s">
        <v>32</v>
      </c>
      <c r="C272" s="18" t="s">
        <v>453</v>
      </c>
      <c r="D272" s="18" t="s">
        <v>483</v>
      </c>
      <c r="E272" s="20">
        <v>581184</v>
      </c>
      <c r="F272" s="20">
        <v>0</v>
      </c>
      <c r="G272" s="20">
        <v>581184</v>
      </c>
      <c r="H272" s="20">
        <v>437506.92</v>
      </c>
      <c r="I272" s="20">
        <v>437506.92</v>
      </c>
      <c r="J272" s="20">
        <v>67902.400000000009</v>
      </c>
      <c r="K272" s="20">
        <v>67902.400000000009</v>
      </c>
      <c r="L272" s="21">
        <v>0.11683459971368794</v>
      </c>
    </row>
    <row r="273" spans="1:12" x14ac:dyDescent="0.3">
      <c r="A273" s="18"/>
      <c r="B273" s="18"/>
      <c r="C273" s="18"/>
      <c r="D273" s="18" t="s">
        <v>190</v>
      </c>
      <c r="E273" s="20">
        <v>397900</v>
      </c>
      <c r="F273" s="20">
        <v>0</v>
      </c>
      <c r="G273" s="20">
        <v>397900</v>
      </c>
      <c r="H273" s="20">
        <v>35664.770000000004</v>
      </c>
      <c r="I273" s="20">
        <v>35664.770000000004</v>
      </c>
      <c r="J273" s="20">
        <v>20398.09</v>
      </c>
      <c r="K273" s="20">
        <v>19932.72</v>
      </c>
      <c r="L273" s="21">
        <v>5.1264362905252575E-2</v>
      </c>
    </row>
    <row r="274" spans="1:12" x14ac:dyDescent="0.3">
      <c r="A274" s="18"/>
      <c r="B274" s="18"/>
      <c r="C274" s="18"/>
      <c r="D274" s="18" t="s">
        <v>484</v>
      </c>
      <c r="E274" s="20">
        <v>560000</v>
      </c>
      <c r="F274" s="20">
        <v>0</v>
      </c>
      <c r="G274" s="20">
        <v>560000</v>
      </c>
      <c r="H274" s="20">
        <v>51000</v>
      </c>
      <c r="I274" s="20">
        <v>51000</v>
      </c>
      <c r="J274" s="20">
        <v>0</v>
      </c>
      <c r="K274" s="20">
        <v>0</v>
      </c>
      <c r="L274" s="21">
        <v>0</v>
      </c>
    </row>
    <row r="275" spans="1:12" x14ac:dyDescent="0.3">
      <c r="A275" s="18"/>
      <c r="B275" s="18"/>
      <c r="C275" s="18"/>
      <c r="D275" s="18" t="s">
        <v>485</v>
      </c>
      <c r="E275" s="20">
        <v>600000</v>
      </c>
      <c r="F275" s="20">
        <v>0</v>
      </c>
      <c r="G275" s="20">
        <v>600000</v>
      </c>
      <c r="H275" s="20">
        <v>0</v>
      </c>
      <c r="I275" s="20">
        <v>0</v>
      </c>
      <c r="J275" s="20">
        <v>0</v>
      </c>
      <c r="K275" s="20">
        <v>0</v>
      </c>
      <c r="L275" s="21">
        <v>0</v>
      </c>
    </row>
    <row r="276" spans="1:12" x14ac:dyDescent="0.3">
      <c r="A276" s="18"/>
      <c r="B276" s="18"/>
      <c r="C276" s="18"/>
      <c r="D276" s="18" t="s">
        <v>488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1">
        <v>0</v>
      </c>
    </row>
    <row r="277" spans="1:12" x14ac:dyDescent="0.3">
      <c r="A277" s="18"/>
      <c r="B277" s="18"/>
      <c r="C277" s="18" t="s">
        <v>454</v>
      </c>
      <c r="D277" s="18"/>
      <c r="E277" s="20">
        <v>2139084</v>
      </c>
      <c r="F277" s="20">
        <v>0</v>
      </c>
      <c r="G277" s="20">
        <v>2139084</v>
      </c>
      <c r="H277" s="20">
        <v>524171.69</v>
      </c>
      <c r="I277" s="20">
        <v>524171.69</v>
      </c>
      <c r="J277" s="20">
        <v>88300.49</v>
      </c>
      <c r="K277" s="20">
        <v>87835.12000000001</v>
      </c>
      <c r="L277" s="21">
        <v>4.1279580418534287E-2</v>
      </c>
    </row>
    <row r="278" spans="1:12" x14ac:dyDescent="0.3">
      <c r="A278" s="18"/>
      <c r="B278" s="18" t="s">
        <v>191</v>
      </c>
      <c r="C278" s="18"/>
      <c r="D278" s="18"/>
      <c r="E278" s="20">
        <v>2139084</v>
      </c>
      <c r="F278" s="20">
        <v>0</v>
      </c>
      <c r="G278" s="20">
        <v>2139084</v>
      </c>
      <c r="H278" s="20">
        <v>524171.69</v>
      </c>
      <c r="I278" s="20">
        <v>524171.69</v>
      </c>
      <c r="J278" s="20">
        <v>88300.49</v>
      </c>
      <c r="K278" s="20">
        <v>87835.12000000001</v>
      </c>
      <c r="L278" s="21">
        <v>4.1279580418534287E-2</v>
      </c>
    </row>
    <row r="279" spans="1:12" x14ac:dyDescent="0.3">
      <c r="A279" s="18"/>
      <c r="B279" s="18" t="s">
        <v>333</v>
      </c>
      <c r="C279" s="18" t="s">
        <v>455</v>
      </c>
      <c r="D279" s="18" t="s">
        <v>483</v>
      </c>
      <c r="E279" s="20">
        <v>285587</v>
      </c>
      <c r="F279" s="20">
        <v>0</v>
      </c>
      <c r="G279" s="20">
        <v>285587</v>
      </c>
      <c r="H279" s="20">
        <v>187342.33999999997</v>
      </c>
      <c r="I279" s="20">
        <v>187342.33999999997</v>
      </c>
      <c r="J279" s="20">
        <v>41567.74</v>
      </c>
      <c r="K279" s="20">
        <v>41567.74</v>
      </c>
      <c r="L279" s="21">
        <v>0.14555193338632361</v>
      </c>
    </row>
    <row r="280" spans="1:12" x14ac:dyDescent="0.3">
      <c r="A280" s="18"/>
      <c r="B280" s="18"/>
      <c r="C280" s="18"/>
      <c r="D280" s="18" t="s">
        <v>190</v>
      </c>
      <c r="E280" s="20">
        <v>7000</v>
      </c>
      <c r="F280" s="20">
        <v>0</v>
      </c>
      <c r="G280" s="20">
        <v>7000</v>
      </c>
      <c r="H280" s="20">
        <v>2500</v>
      </c>
      <c r="I280" s="20">
        <v>2500</v>
      </c>
      <c r="J280" s="20">
        <v>197.84</v>
      </c>
      <c r="K280" s="20">
        <v>197.84</v>
      </c>
      <c r="L280" s="21">
        <v>2.8262857142857142E-2</v>
      </c>
    </row>
    <row r="281" spans="1:12" x14ac:dyDescent="0.3">
      <c r="A281" s="18"/>
      <c r="B281" s="18"/>
      <c r="C281" s="18" t="s">
        <v>456</v>
      </c>
      <c r="D281" s="18"/>
      <c r="E281" s="20">
        <v>292587</v>
      </c>
      <c r="F281" s="20">
        <v>0</v>
      </c>
      <c r="G281" s="20">
        <v>292587</v>
      </c>
      <c r="H281" s="20">
        <v>189842.33999999997</v>
      </c>
      <c r="I281" s="20">
        <v>189842.33999999997</v>
      </c>
      <c r="J281" s="20">
        <v>41765.579999999994</v>
      </c>
      <c r="K281" s="20">
        <v>41765.579999999994</v>
      </c>
      <c r="L281" s="21">
        <v>0.14274584995232187</v>
      </c>
    </row>
    <row r="282" spans="1:12" x14ac:dyDescent="0.3">
      <c r="A282" s="18"/>
      <c r="B282" s="18" t="s">
        <v>457</v>
      </c>
      <c r="C282" s="18"/>
      <c r="D282" s="18"/>
      <c r="E282" s="20">
        <v>292587</v>
      </c>
      <c r="F282" s="20">
        <v>0</v>
      </c>
      <c r="G282" s="20">
        <v>292587</v>
      </c>
      <c r="H282" s="20">
        <v>189842.33999999997</v>
      </c>
      <c r="I282" s="20">
        <v>189842.33999999997</v>
      </c>
      <c r="J282" s="20">
        <v>41765.579999999994</v>
      </c>
      <c r="K282" s="20">
        <v>41765.579999999994</v>
      </c>
      <c r="L282" s="21">
        <v>0.14274584995232187</v>
      </c>
    </row>
    <row r="283" spans="1:12" x14ac:dyDescent="0.3">
      <c r="A283" s="18"/>
      <c r="B283" s="18" t="s">
        <v>334</v>
      </c>
      <c r="C283" s="18" t="s">
        <v>344</v>
      </c>
      <c r="D283" s="18" t="s">
        <v>483</v>
      </c>
      <c r="E283" s="20">
        <v>912204</v>
      </c>
      <c r="F283" s="20">
        <v>0</v>
      </c>
      <c r="G283" s="20">
        <v>912204</v>
      </c>
      <c r="H283" s="20">
        <v>608859.19999999995</v>
      </c>
      <c r="I283" s="20">
        <v>608859.19999999995</v>
      </c>
      <c r="J283" s="20">
        <v>127370.45000000001</v>
      </c>
      <c r="K283" s="20">
        <v>127370.45000000001</v>
      </c>
      <c r="L283" s="21">
        <v>0.1396293482598191</v>
      </c>
    </row>
    <row r="284" spans="1:12" x14ac:dyDescent="0.3">
      <c r="A284" s="18"/>
      <c r="B284" s="18"/>
      <c r="C284" s="18"/>
      <c r="D284" s="18" t="s">
        <v>190</v>
      </c>
      <c r="E284" s="20">
        <v>1411810</v>
      </c>
      <c r="F284" s="20">
        <v>0</v>
      </c>
      <c r="G284" s="20">
        <v>1411810</v>
      </c>
      <c r="H284" s="20">
        <v>307375.45</v>
      </c>
      <c r="I284" s="20">
        <v>300766.12</v>
      </c>
      <c r="J284" s="20">
        <v>50644.89</v>
      </c>
      <c r="K284" s="20">
        <v>44089.57</v>
      </c>
      <c r="L284" s="21">
        <v>3.5872312846629506E-2</v>
      </c>
    </row>
    <row r="285" spans="1:12" x14ac:dyDescent="0.3">
      <c r="A285" s="18"/>
      <c r="B285" s="18"/>
      <c r="C285" s="18"/>
      <c r="D285" s="18" t="s">
        <v>484</v>
      </c>
      <c r="E285" s="20">
        <v>3392000</v>
      </c>
      <c r="F285" s="20">
        <v>0</v>
      </c>
      <c r="G285" s="20">
        <v>3392000</v>
      </c>
      <c r="H285" s="20">
        <v>1720845.81</v>
      </c>
      <c r="I285" s="20">
        <v>270845.81</v>
      </c>
      <c r="J285" s="20">
        <v>0</v>
      </c>
      <c r="K285" s="20">
        <v>0</v>
      </c>
      <c r="L285" s="21">
        <v>0</v>
      </c>
    </row>
    <row r="286" spans="1:12" x14ac:dyDescent="0.3">
      <c r="A286" s="18"/>
      <c r="B286" s="18"/>
      <c r="C286" s="18"/>
      <c r="D286" s="18" t="s">
        <v>485</v>
      </c>
      <c r="E286" s="20">
        <v>2120158</v>
      </c>
      <c r="F286" s="20">
        <v>0</v>
      </c>
      <c r="G286" s="20">
        <v>2120158</v>
      </c>
      <c r="H286" s="20">
        <v>254081.93</v>
      </c>
      <c r="I286" s="20">
        <v>38120.959999999999</v>
      </c>
      <c r="J286" s="20">
        <v>0</v>
      </c>
      <c r="K286" s="20">
        <v>0</v>
      </c>
      <c r="L286" s="21">
        <v>0</v>
      </c>
    </row>
    <row r="287" spans="1:12" x14ac:dyDescent="0.3">
      <c r="A287" s="18"/>
      <c r="B287" s="18"/>
      <c r="C287" s="18"/>
      <c r="D287" s="18" t="s">
        <v>487</v>
      </c>
      <c r="E287" s="20">
        <v>2000000</v>
      </c>
      <c r="F287" s="20">
        <v>0</v>
      </c>
      <c r="G287" s="20">
        <v>2000000</v>
      </c>
      <c r="H287" s="20">
        <v>2000000</v>
      </c>
      <c r="I287" s="20">
        <v>0</v>
      </c>
      <c r="J287" s="20">
        <v>0</v>
      </c>
      <c r="K287" s="20">
        <v>0</v>
      </c>
      <c r="L287" s="21">
        <v>0</v>
      </c>
    </row>
    <row r="288" spans="1:12" x14ac:dyDescent="0.3">
      <c r="A288" s="18"/>
      <c r="B288" s="18"/>
      <c r="C288" s="18" t="s">
        <v>458</v>
      </c>
      <c r="D288" s="18"/>
      <c r="E288" s="20">
        <v>9836172</v>
      </c>
      <c r="F288" s="20">
        <v>0</v>
      </c>
      <c r="G288" s="20">
        <v>9836172</v>
      </c>
      <c r="H288" s="20">
        <v>4891162.3900000006</v>
      </c>
      <c r="I288" s="20">
        <v>1218592.0899999999</v>
      </c>
      <c r="J288" s="20">
        <v>178015.34000000003</v>
      </c>
      <c r="K288" s="20">
        <v>171460.02000000002</v>
      </c>
      <c r="L288" s="21">
        <v>1.8098030412644271E-2</v>
      </c>
    </row>
    <row r="289" spans="1:12" x14ac:dyDescent="0.3">
      <c r="A289" s="18"/>
      <c r="B289" s="18" t="s">
        <v>459</v>
      </c>
      <c r="C289" s="18"/>
      <c r="D289" s="18"/>
      <c r="E289" s="20">
        <v>9836172</v>
      </c>
      <c r="F289" s="20">
        <v>0</v>
      </c>
      <c r="G289" s="20">
        <v>9836172</v>
      </c>
      <c r="H289" s="20">
        <v>4891162.3900000006</v>
      </c>
      <c r="I289" s="20">
        <v>1218592.0899999999</v>
      </c>
      <c r="J289" s="20">
        <v>178015.34000000003</v>
      </c>
      <c r="K289" s="20">
        <v>171460.02000000002</v>
      </c>
      <c r="L289" s="21">
        <v>1.8098030412644271E-2</v>
      </c>
    </row>
    <row r="290" spans="1:12" x14ac:dyDescent="0.3">
      <c r="A290" s="18"/>
      <c r="B290" s="18" t="s">
        <v>343</v>
      </c>
      <c r="C290" s="18" t="s">
        <v>468</v>
      </c>
      <c r="D290" s="18" t="s">
        <v>483</v>
      </c>
      <c r="E290" s="20">
        <v>522312</v>
      </c>
      <c r="F290" s="20">
        <v>0</v>
      </c>
      <c r="G290" s="20">
        <v>522312</v>
      </c>
      <c r="H290" s="20">
        <v>453439</v>
      </c>
      <c r="I290" s="20">
        <v>453439</v>
      </c>
      <c r="J290" s="20">
        <v>73792.91</v>
      </c>
      <c r="K290" s="20">
        <v>73792.91</v>
      </c>
      <c r="L290" s="21">
        <v>0.14128128398351944</v>
      </c>
    </row>
    <row r="291" spans="1:12" x14ac:dyDescent="0.3">
      <c r="A291" s="18"/>
      <c r="B291" s="18"/>
      <c r="C291" s="18"/>
      <c r="D291" s="18" t="s">
        <v>190</v>
      </c>
      <c r="E291" s="20">
        <v>72300</v>
      </c>
      <c r="F291" s="20">
        <v>0</v>
      </c>
      <c r="G291" s="20">
        <v>72300</v>
      </c>
      <c r="H291" s="20">
        <v>34433.279999999999</v>
      </c>
      <c r="I291" s="20">
        <v>34433.279999999999</v>
      </c>
      <c r="J291" s="20">
        <v>4338.46</v>
      </c>
      <c r="K291" s="20">
        <v>3489.8</v>
      </c>
      <c r="L291" s="21">
        <v>6.000636237897649E-2</v>
      </c>
    </row>
    <row r="292" spans="1:12" x14ac:dyDescent="0.3">
      <c r="A292" s="18"/>
      <c r="B292" s="18"/>
      <c r="C292" s="18"/>
      <c r="D292" s="18" t="s">
        <v>484</v>
      </c>
      <c r="E292" s="20">
        <v>18300</v>
      </c>
      <c r="F292" s="20">
        <v>0</v>
      </c>
      <c r="G292" s="20">
        <v>18300</v>
      </c>
      <c r="H292" s="20">
        <v>0</v>
      </c>
      <c r="I292" s="20">
        <v>0</v>
      </c>
      <c r="J292" s="20">
        <v>0</v>
      </c>
      <c r="K292" s="20">
        <v>0</v>
      </c>
      <c r="L292" s="21">
        <v>0</v>
      </c>
    </row>
    <row r="293" spans="1:12" x14ac:dyDescent="0.3">
      <c r="A293" s="18"/>
      <c r="B293" s="18"/>
      <c r="C293" s="18" t="s">
        <v>469</v>
      </c>
      <c r="D293" s="18"/>
      <c r="E293" s="20">
        <v>612912</v>
      </c>
      <c r="F293" s="20">
        <v>0</v>
      </c>
      <c r="G293" s="20">
        <v>612912</v>
      </c>
      <c r="H293" s="20">
        <v>487872.28</v>
      </c>
      <c r="I293" s="20">
        <v>487872.28</v>
      </c>
      <c r="J293" s="20">
        <v>78131.37000000001</v>
      </c>
      <c r="K293" s="20">
        <v>77282.710000000006</v>
      </c>
      <c r="L293" s="21">
        <v>0.12747567350614772</v>
      </c>
    </row>
    <row r="294" spans="1:12" x14ac:dyDescent="0.3">
      <c r="A294" s="18"/>
      <c r="B294" s="18" t="s">
        <v>470</v>
      </c>
      <c r="C294" s="18"/>
      <c r="D294" s="18"/>
      <c r="E294" s="20">
        <v>612912</v>
      </c>
      <c r="F294" s="20">
        <v>0</v>
      </c>
      <c r="G294" s="20">
        <v>612912</v>
      </c>
      <c r="H294" s="20">
        <v>487872.28</v>
      </c>
      <c r="I294" s="20">
        <v>487872.28</v>
      </c>
      <c r="J294" s="20">
        <v>78131.37000000001</v>
      </c>
      <c r="K294" s="20">
        <v>77282.710000000006</v>
      </c>
      <c r="L294" s="21">
        <v>0.12747567350614772</v>
      </c>
    </row>
    <row r="295" spans="1:12" x14ac:dyDescent="0.3">
      <c r="A295" s="18" t="s">
        <v>460</v>
      </c>
      <c r="B295" s="18"/>
      <c r="C295" s="18"/>
      <c r="D295" s="18"/>
      <c r="E295" s="20">
        <v>12880755</v>
      </c>
      <c r="F295" s="20">
        <v>0</v>
      </c>
      <c r="G295" s="20">
        <v>12880755</v>
      </c>
      <c r="H295" s="20">
        <v>6093048.7000000002</v>
      </c>
      <c r="I295" s="20">
        <v>2420478.4</v>
      </c>
      <c r="J295" s="20">
        <v>386212.78000000009</v>
      </c>
      <c r="K295" s="20">
        <v>378343.43</v>
      </c>
      <c r="L295" s="21">
        <v>2.9983706700422441E-2</v>
      </c>
    </row>
    <row r="296" spans="1:12" x14ac:dyDescent="0.3">
      <c r="A296" s="18" t="s">
        <v>341</v>
      </c>
      <c r="B296" s="18" t="s">
        <v>56</v>
      </c>
      <c r="C296" s="18" t="s">
        <v>182</v>
      </c>
      <c r="D296" s="18" t="s">
        <v>483</v>
      </c>
      <c r="E296" s="20">
        <v>20922867</v>
      </c>
      <c r="F296" s="20">
        <v>0</v>
      </c>
      <c r="G296" s="20">
        <v>20922867</v>
      </c>
      <c r="H296" s="20">
        <v>17491921.160000004</v>
      </c>
      <c r="I296" s="20">
        <v>17491921.160000004</v>
      </c>
      <c r="J296" s="20">
        <v>2524123.7799999998</v>
      </c>
      <c r="K296" s="20">
        <v>2524051.1799999997</v>
      </c>
      <c r="L296" s="21">
        <v>0.12063947928359912</v>
      </c>
    </row>
    <row r="297" spans="1:12" x14ac:dyDescent="0.3">
      <c r="A297" s="18"/>
      <c r="B297" s="18"/>
      <c r="C297" s="18"/>
      <c r="D297" s="18" t="s">
        <v>190</v>
      </c>
      <c r="E297" s="20">
        <v>3036336</v>
      </c>
      <c r="F297" s="20">
        <v>0</v>
      </c>
      <c r="G297" s="20">
        <v>3036336</v>
      </c>
      <c r="H297" s="20">
        <v>2152773.9900000002</v>
      </c>
      <c r="I297" s="20">
        <v>1658829.4300000002</v>
      </c>
      <c r="J297" s="20">
        <v>204110.63999999998</v>
      </c>
      <c r="K297" s="20">
        <v>196112.34</v>
      </c>
      <c r="L297" s="21">
        <v>6.7222678913005665E-2</v>
      </c>
    </row>
    <row r="298" spans="1:12" x14ac:dyDescent="0.3">
      <c r="A298" s="18"/>
      <c r="B298" s="18"/>
      <c r="C298" s="18"/>
      <c r="D298" s="18" t="s">
        <v>485</v>
      </c>
      <c r="E298" s="20">
        <v>1740018</v>
      </c>
      <c r="F298" s="20">
        <v>0</v>
      </c>
      <c r="G298" s="20">
        <v>1740018</v>
      </c>
      <c r="H298" s="20">
        <v>0</v>
      </c>
      <c r="I298" s="20">
        <v>0</v>
      </c>
      <c r="J298" s="20">
        <v>0</v>
      </c>
      <c r="K298" s="20">
        <v>0</v>
      </c>
      <c r="L298" s="21">
        <v>0</v>
      </c>
    </row>
    <row r="299" spans="1:12" x14ac:dyDescent="0.3">
      <c r="A299" s="18"/>
      <c r="B299" s="18"/>
      <c r="C299" s="18" t="s">
        <v>183</v>
      </c>
      <c r="D299" s="18"/>
      <c r="E299" s="20">
        <v>25699221</v>
      </c>
      <c r="F299" s="20">
        <v>0</v>
      </c>
      <c r="G299" s="20">
        <v>25699221</v>
      </c>
      <c r="H299" s="20">
        <v>19644695.150000006</v>
      </c>
      <c r="I299" s="20">
        <v>19150750.590000004</v>
      </c>
      <c r="J299" s="20">
        <v>2728234.42</v>
      </c>
      <c r="K299" s="20">
        <v>2720163.5199999996</v>
      </c>
      <c r="L299" s="21">
        <v>0.10616019917490886</v>
      </c>
    </row>
    <row r="300" spans="1:12" x14ac:dyDescent="0.3">
      <c r="A300" s="18"/>
      <c r="B300" s="18" t="s">
        <v>118</v>
      </c>
      <c r="C300" s="18"/>
      <c r="D300" s="18"/>
      <c r="E300" s="20">
        <v>25699221</v>
      </c>
      <c r="F300" s="20">
        <v>0</v>
      </c>
      <c r="G300" s="20">
        <v>25699221</v>
      </c>
      <c r="H300" s="20">
        <v>19644695.150000006</v>
      </c>
      <c r="I300" s="20">
        <v>19150750.590000004</v>
      </c>
      <c r="J300" s="20">
        <v>2728234.42</v>
      </c>
      <c r="K300" s="20">
        <v>2720163.5199999996</v>
      </c>
      <c r="L300" s="21">
        <v>0.10616019917490886</v>
      </c>
    </row>
    <row r="301" spans="1:12" x14ac:dyDescent="0.3">
      <c r="A301" s="18"/>
      <c r="B301" s="18" t="s">
        <v>58</v>
      </c>
      <c r="C301" s="18" t="s">
        <v>186</v>
      </c>
      <c r="D301" s="18" t="s">
        <v>483</v>
      </c>
      <c r="E301" s="20">
        <v>54200</v>
      </c>
      <c r="F301" s="20">
        <v>0</v>
      </c>
      <c r="G301" s="20">
        <v>54200</v>
      </c>
      <c r="H301" s="20">
        <v>0</v>
      </c>
      <c r="I301" s="20">
        <v>0</v>
      </c>
      <c r="J301" s="20">
        <v>0</v>
      </c>
      <c r="K301" s="20">
        <v>0</v>
      </c>
      <c r="L301" s="21">
        <v>0</v>
      </c>
    </row>
    <row r="302" spans="1:12" x14ac:dyDescent="0.3">
      <c r="A302" s="18"/>
      <c r="B302" s="18"/>
      <c r="C302" s="18"/>
      <c r="D302" s="18" t="s">
        <v>190</v>
      </c>
      <c r="E302" s="20">
        <v>5788</v>
      </c>
      <c r="F302" s="20">
        <v>0</v>
      </c>
      <c r="G302" s="20">
        <v>5788</v>
      </c>
      <c r="H302" s="20">
        <v>1960.99</v>
      </c>
      <c r="I302" s="20">
        <v>1960.99</v>
      </c>
      <c r="J302" s="20">
        <v>1960.99</v>
      </c>
      <c r="K302" s="20">
        <v>1960.99</v>
      </c>
      <c r="L302" s="21">
        <v>0.33880269523151346</v>
      </c>
    </row>
    <row r="303" spans="1:12" x14ac:dyDescent="0.3">
      <c r="A303" s="18"/>
      <c r="B303" s="18"/>
      <c r="C303" s="18"/>
      <c r="D303" s="18" t="s">
        <v>484</v>
      </c>
      <c r="E303" s="20">
        <v>33000</v>
      </c>
      <c r="F303" s="20">
        <v>0</v>
      </c>
      <c r="G303" s="20">
        <v>33000</v>
      </c>
      <c r="H303" s="20">
        <v>15500</v>
      </c>
      <c r="I303" s="20">
        <v>15500</v>
      </c>
      <c r="J303" s="20">
        <v>0</v>
      </c>
      <c r="K303" s="20">
        <v>0</v>
      </c>
      <c r="L303" s="21">
        <v>0</v>
      </c>
    </row>
    <row r="304" spans="1:12" x14ac:dyDescent="0.3">
      <c r="A304" s="18"/>
      <c r="B304" s="18"/>
      <c r="C304" s="18" t="s">
        <v>187</v>
      </c>
      <c r="D304" s="18"/>
      <c r="E304" s="20">
        <v>92988</v>
      </c>
      <c r="F304" s="20">
        <v>0</v>
      </c>
      <c r="G304" s="20">
        <v>92988</v>
      </c>
      <c r="H304" s="20">
        <v>17460.990000000002</v>
      </c>
      <c r="I304" s="20">
        <v>17460.990000000002</v>
      </c>
      <c r="J304" s="20">
        <v>1960.99</v>
      </c>
      <c r="K304" s="20">
        <v>1960.99</v>
      </c>
      <c r="L304" s="21">
        <v>2.1088635092700134E-2</v>
      </c>
    </row>
    <row r="305" spans="1:12" x14ac:dyDescent="0.3">
      <c r="A305" s="18"/>
      <c r="B305" s="18" t="s">
        <v>120</v>
      </c>
      <c r="C305" s="18"/>
      <c r="D305" s="18"/>
      <c r="E305" s="20">
        <v>92988</v>
      </c>
      <c r="F305" s="20">
        <v>0</v>
      </c>
      <c r="G305" s="20">
        <v>92988</v>
      </c>
      <c r="H305" s="20">
        <v>17460.990000000002</v>
      </c>
      <c r="I305" s="20">
        <v>17460.990000000002</v>
      </c>
      <c r="J305" s="20">
        <v>1960.99</v>
      </c>
      <c r="K305" s="20">
        <v>1960.99</v>
      </c>
      <c r="L305" s="21">
        <v>2.1088635092700134E-2</v>
      </c>
    </row>
    <row r="306" spans="1:12" x14ac:dyDescent="0.3">
      <c r="A306" s="18"/>
      <c r="B306" s="18" t="s">
        <v>59</v>
      </c>
      <c r="C306" s="18" t="s">
        <v>461</v>
      </c>
      <c r="D306" s="18" t="s">
        <v>483</v>
      </c>
      <c r="E306" s="20">
        <v>8097386</v>
      </c>
      <c r="F306" s="20">
        <v>0</v>
      </c>
      <c r="G306" s="20">
        <v>8097386</v>
      </c>
      <c r="H306" s="20">
        <v>4370081.24</v>
      </c>
      <c r="I306" s="20">
        <v>4370081.24</v>
      </c>
      <c r="J306" s="20">
        <v>986628.06</v>
      </c>
      <c r="K306" s="20">
        <v>986628.06</v>
      </c>
      <c r="L306" s="21">
        <v>0.12184525475258312</v>
      </c>
    </row>
    <row r="307" spans="1:12" x14ac:dyDescent="0.3">
      <c r="A307" s="18"/>
      <c r="B307" s="18"/>
      <c r="C307" s="18"/>
      <c r="D307" s="18" t="s">
        <v>190</v>
      </c>
      <c r="E307" s="20">
        <v>479087</v>
      </c>
      <c r="F307" s="20">
        <v>0</v>
      </c>
      <c r="G307" s="20">
        <v>479087</v>
      </c>
      <c r="H307" s="20">
        <v>211451.95</v>
      </c>
      <c r="I307" s="20">
        <v>201286.95</v>
      </c>
      <c r="J307" s="20">
        <v>21100.57</v>
      </c>
      <c r="K307" s="20">
        <v>20332.53</v>
      </c>
      <c r="L307" s="21">
        <v>4.4043294850413389E-2</v>
      </c>
    </row>
    <row r="308" spans="1:12" x14ac:dyDescent="0.3">
      <c r="A308" s="18"/>
      <c r="B308" s="18"/>
      <c r="C308" s="18"/>
      <c r="D308" s="18" t="s">
        <v>485</v>
      </c>
      <c r="E308" s="20">
        <v>1020000</v>
      </c>
      <c r="F308" s="20">
        <v>0</v>
      </c>
      <c r="G308" s="20">
        <v>1020000</v>
      </c>
      <c r="H308" s="20">
        <v>6551.22</v>
      </c>
      <c r="I308" s="20">
        <v>6551.22</v>
      </c>
      <c r="J308" s="20">
        <v>0</v>
      </c>
      <c r="K308" s="20">
        <v>0</v>
      </c>
      <c r="L308" s="21">
        <v>0</v>
      </c>
    </row>
    <row r="309" spans="1:12" x14ac:dyDescent="0.3">
      <c r="A309" s="18"/>
      <c r="B309" s="18"/>
      <c r="C309" s="18" t="s">
        <v>462</v>
      </c>
      <c r="D309" s="18"/>
      <c r="E309" s="20">
        <v>9596473</v>
      </c>
      <c r="F309" s="20">
        <v>0</v>
      </c>
      <c r="G309" s="20">
        <v>9596473</v>
      </c>
      <c r="H309" s="20">
        <v>4588084.41</v>
      </c>
      <c r="I309" s="20">
        <v>4577919.41</v>
      </c>
      <c r="J309" s="20">
        <v>1007728.63</v>
      </c>
      <c r="K309" s="20">
        <v>1006960.5900000001</v>
      </c>
      <c r="L309" s="21">
        <v>0.10501031264298874</v>
      </c>
    </row>
    <row r="310" spans="1:12" x14ac:dyDescent="0.3">
      <c r="A310" s="18"/>
      <c r="B310" s="18" t="s">
        <v>121</v>
      </c>
      <c r="C310" s="18"/>
      <c r="D310" s="18"/>
      <c r="E310" s="20">
        <v>9596473</v>
      </c>
      <c r="F310" s="20">
        <v>0</v>
      </c>
      <c r="G310" s="20">
        <v>9596473</v>
      </c>
      <c r="H310" s="20">
        <v>4588084.41</v>
      </c>
      <c r="I310" s="20">
        <v>4577919.41</v>
      </c>
      <c r="J310" s="20">
        <v>1007728.63</v>
      </c>
      <c r="K310" s="20">
        <v>1006960.5900000001</v>
      </c>
      <c r="L310" s="21">
        <v>0.10501031264298874</v>
      </c>
    </row>
    <row r="311" spans="1:12" x14ac:dyDescent="0.3">
      <c r="A311" s="18"/>
      <c r="B311" s="18" t="s">
        <v>47</v>
      </c>
      <c r="C311" s="18" t="s">
        <v>174</v>
      </c>
      <c r="D311" s="18" t="s">
        <v>483</v>
      </c>
      <c r="E311" s="20">
        <v>5907568</v>
      </c>
      <c r="F311" s="20">
        <v>0</v>
      </c>
      <c r="G311" s="20">
        <v>5907568</v>
      </c>
      <c r="H311" s="20">
        <v>4597569.9300000006</v>
      </c>
      <c r="I311" s="20">
        <v>4597569.9300000006</v>
      </c>
      <c r="J311" s="20">
        <v>703510.57</v>
      </c>
      <c r="K311" s="20">
        <v>703510.57</v>
      </c>
      <c r="L311" s="21">
        <v>0.11908632621748916</v>
      </c>
    </row>
    <row r="312" spans="1:12" x14ac:dyDescent="0.3">
      <c r="A312" s="18"/>
      <c r="B312" s="18"/>
      <c r="C312" s="18"/>
      <c r="D312" s="18" t="s">
        <v>190</v>
      </c>
      <c r="E312" s="20">
        <v>2743665</v>
      </c>
      <c r="F312" s="20">
        <v>0</v>
      </c>
      <c r="G312" s="20">
        <v>2743665</v>
      </c>
      <c r="H312" s="20">
        <v>2329791.7400000002</v>
      </c>
      <c r="I312" s="20">
        <v>2148100.7800000003</v>
      </c>
      <c r="J312" s="20">
        <v>123957.44</v>
      </c>
      <c r="K312" s="20">
        <v>112619.9</v>
      </c>
      <c r="L312" s="21">
        <v>4.5179509889144633E-2</v>
      </c>
    </row>
    <row r="313" spans="1:12" x14ac:dyDescent="0.3">
      <c r="A313" s="18"/>
      <c r="B313" s="18"/>
      <c r="C313" s="18"/>
      <c r="D313" s="18" t="s">
        <v>485</v>
      </c>
      <c r="E313" s="20">
        <v>2070000</v>
      </c>
      <c r="F313" s="20">
        <v>0</v>
      </c>
      <c r="G313" s="20">
        <v>2070000</v>
      </c>
      <c r="H313" s="20">
        <v>111374.11</v>
      </c>
      <c r="I313" s="20">
        <v>111374.11</v>
      </c>
      <c r="J313" s="20">
        <v>0</v>
      </c>
      <c r="K313" s="20">
        <v>0</v>
      </c>
      <c r="L313" s="21">
        <v>0</v>
      </c>
    </row>
    <row r="314" spans="1:12" x14ac:dyDescent="0.3">
      <c r="A314" s="18"/>
      <c r="B314" s="18"/>
      <c r="C314" s="18" t="s">
        <v>175</v>
      </c>
      <c r="D314" s="18"/>
      <c r="E314" s="20">
        <v>10721233</v>
      </c>
      <c r="F314" s="20">
        <v>0</v>
      </c>
      <c r="G314" s="20">
        <v>10721233</v>
      </c>
      <c r="H314" s="20">
        <v>7038735.7800000012</v>
      </c>
      <c r="I314" s="20">
        <v>6857044.8200000012</v>
      </c>
      <c r="J314" s="20">
        <v>827468.01</v>
      </c>
      <c r="K314" s="20">
        <v>816130.47</v>
      </c>
      <c r="L314" s="21">
        <v>7.7180302862553202E-2</v>
      </c>
    </row>
    <row r="315" spans="1:12" x14ac:dyDescent="0.3">
      <c r="A315" s="18"/>
      <c r="B315" s="18" t="s">
        <v>111</v>
      </c>
      <c r="C315" s="18"/>
      <c r="D315" s="18"/>
      <c r="E315" s="20">
        <v>10721233</v>
      </c>
      <c r="F315" s="20">
        <v>0</v>
      </c>
      <c r="G315" s="20">
        <v>10721233</v>
      </c>
      <c r="H315" s="20">
        <v>7038735.7800000012</v>
      </c>
      <c r="I315" s="20">
        <v>6857044.8200000012</v>
      </c>
      <c r="J315" s="20">
        <v>827468.01</v>
      </c>
      <c r="K315" s="20">
        <v>816130.47</v>
      </c>
      <c r="L315" s="21">
        <v>7.7180302862553202E-2</v>
      </c>
    </row>
    <row r="316" spans="1:12" x14ac:dyDescent="0.3">
      <c r="A316" s="18"/>
      <c r="B316" s="18" t="s">
        <v>49</v>
      </c>
      <c r="C316" s="18" t="s">
        <v>463</v>
      </c>
      <c r="D316" s="18" t="s">
        <v>483</v>
      </c>
      <c r="E316" s="20">
        <v>8369766</v>
      </c>
      <c r="F316" s="20">
        <v>0</v>
      </c>
      <c r="G316" s="20">
        <v>8369766</v>
      </c>
      <c r="H316" s="20">
        <v>6725264.0899999999</v>
      </c>
      <c r="I316" s="20">
        <v>6725264.0899999999</v>
      </c>
      <c r="J316" s="20">
        <v>987669.91999999993</v>
      </c>
      <c r="K316" s="20">
        <v>987669.91999999993</v>
      </c>
      <c r="L316" s="21">
        <v>0.11800448423528208</v>
      </c>
    </row>
    <row r="317" spans="1:12" x14ac:dyDescent="0.3">
      <c r="A317" s="18"/>
      <c r="B317" s="18"/>
      <c r="C317" s="18"/>
      <c r="D317" s="18" t="s">
        <v>190</v>
      </c>
      <c r="E317" s="20">
        <v>786000</v>
      </c>
      <c r="F317" s="20">
        <v>0</v>
      </c>
      <c r="G317" s="20">
        <v>786000</v>
      </c>
      <c r="H317" s="20">
        <v>562886.12</v>
      </c>
      <c r="I317" s="20">
        <v>454301.63999999996</v>
      </c>
      <c r="J317" s="20">
        <v>127817.79</v>
      </c>
      <c r="K317" s="20">
        <v>43592.810000000005</v>
      </c>
      <c r="L317" s="21">
        <v>0.16261805343511448</v>
      </c>
    </row>
    <row r="318" spans="1:12" x14ac:dyDescent="0.3">
      <c r="A318" s="18"/>
      <c r="B318" s="18"/>
      <c r="C318" s="18"/>
      <c r="D318" s="18" t="s">
        <v>485</v>
      </c>
      <c r="E318" s="20">
        <v>453000</v>
      </c>
      <c r="F318" s="20">
        <v>0</v>
      </c>
      <c r="G318" s="20">
        <v>453000</v>
      </c>
      <c r="H318" s="20">
        <v>0</v>
      </c>
      <c r="I318" s="20">
        <v>0</v>
      </c>
      <c r="J318" s="20">
        <v>0</v>
      </c>
      <c r="K318" s="20">
        <v>0</v>
      </c>
      <c r="L318" s="21">
        <v>0</v>
      </c>
    </row>
    <row r="319" spans="1:12" x14ac:dyDescent="0.3">
      <c r="A319" s="18"/>
      <c r="B319" s="18"/>
      <c r="C319" s="18" t="s">
        <v>464</v>
      </c>
      <c r="D319" s="18"/>
      <c r="E319" s="20">
        <v>9608766</v>
      </c>
      <c r="F319" s="20">
        <v>0</v>
      </c>
      <c r="G319" s="20">
        <v>9608766</v>
      </c>
      <c r="H319" s="20">
        <v>7288150.21</v>
      </c>
      <c r="I319" s="20">
        <v>7179565.7299999995</v>
      </c>
      <c r="J319" s="20">
        <v>1115487.71</v>
      </c>
      <c r="K319" s="20">
        <v>1031262.73</v>
      </c>
      <c r="L319" s="21">
        <v>0.11609063120071818</v>
      </c>
    </row>
    <row r="320" spans="1:12" x14ac:dyDescent="0.3">
      <c r="A320" s="18"/>
      <c r="B320" s="18" t="s">
        <v>112</v>
      </c>
      <c r="C320" s="18"/>
      <c r="D320" s="18"/>
      <c r="E320" s="20">
        <v>9608766</v>
      </c>
      <c r="F320" s="20">
        <v>0</v>
      </c>
      <c r="G320" s="20">
        <v>9608766</v>
      </c>
      <c r="H320" s="20">
        <v>7288150.21</v>
      </c>
      <c r="I320" s="20">
        <v>7179565.7299999995</v>
      </c>
      <c r="J320" s="20">
        <v>1115487.71</v>
      </c>
      <c r="K320" s="20">
        <v>1031262.73</v>
      </c>
      <c r="L320" s="21">
        <v>0.11609063120071818</v>
      </c>
    </row>
    <row r="321" spans="1:12" x14ac:dyDescent="0.3">
      <c r="A321" s="18"/>
      <c r="B321" s="18" t="s">
        <v>53</v>
      </c>
      <c r="C321" s="18" t="s">
        <v>180</v>
      </c>
      <c r="D321" s="18" t="s">
        <v>483</v>
      </c>
      <c r="E321" s="20">
        <v>1151551</v>
      </c>
      <c r="F321" s="20">
        <v>0</v>
      </c>
      <c r="G321" s="20">
        <v>1151551</v>
      </c>
      <c r="H321" s="20">
        <v>918093.52</v>
      </c>
      <c r="I321" s="20">
        <v>918093.52</v>
      </c>
      <c r="J321" s="20">
        <v>131801.37</v>
      </c>
      <c r="K321" s="20">
        <v>131801.37</v>
      </c>
      <c r="L321" s="21">
        <v>0.11445552129258713</v>
      </c>
    </row>
    <row r="322" spans="1:12" x14ac:dyDescent="0.3">
      <c r="A322" s="18"/>
      <c r="B322" s="18"/>
      <c r="C322" s="18"/>
      <c r="D322" s="18" t="s">
        <v>190</v>
      </c>
      <c r="E322" s="20">
        <v>239109</v>
      </c>
      <c r="F322" s="20">
        <v>0</v>
      </c>
      <c r="G322" s="20">
        <v>239109</v>
      </c>
      <c r="H322" s="20">
        <v>147775.67999999999</v>
      </c>
      <c r="I322" s="20">
        <v>143663.49</v>
      </c>
      <c r="J322" s="20">
        <v>15571.259999999998</v>
      </c>
      <c r="K322" s="20">
        <v>13344.68</v>
      </c>
      <c r="L322" s="21">
        <v>6.5122015482478701E-2</v>
      </c>
    </row>
    <row r="323" spans="1:12" x14ac:dyDescent="0.3">
      <c r="A323" s="18"/>
      <c r="B323" s="18"/>
      <c r="C323" s="18"/>
      <c r="D323" s="18" t="s">
        <v>484</v>
      </c>
      <c r="E323" s="20">
        <v>61343</v>
      </c>
      <c r="F323" s="20">
        <v>0</v>
      </c>
      <c r="G323" s="20">
        <v>61343</v>
      </c>
      <c r="H323" s="20">
        <v>12000</v>
      </c>
      <c r="I323" s="20">
        <v>12000</v>
      </c>
      <c r="J323" s="20">
        <v>12000</v>
      </c>
      <c r="K323" s="20">
        <v>12000</v>
      </c>
      <c r="L323" s="21">
        <v>0.19562134228844366</v>
      </c>
    </row>
    <row r="324" spans="1:12" x14ac:dyDescent="0.3">
      <c r="A324" s="18"/>
      <c r="B324" s="18"/>
      <c r="C324" s="18"/>
      <c r="D324" s="18" t="s">
        <v>485</v>
      </c>
      <c r="E324" s="20">
        <v>103594</v>
      </c>
      <c r="F324" s="20">
        <v>0</v>
      </c>
      <c r="G324" s="20">
        <v>103594</v>
      </c>
      <c r="H324" s="20">
        <v>0</v>
      </c>
      <c r="I324" s="20">
        <v>0</v>
      </c>
      <c r="J324" s="20">
        <v>0</v>
      </c>
      <c r="K324" s="20">
        <v>0</v>
      </c>
      <c r="L324" s="21">
        <v>0</v>
      </c>
    </row>
    <row r="325" spans="1:12" x14ac:dyDescent="0.3">
      <c r="A325" s="18"/>
      <c r="B325" s="18"/>
      <c r="C325" s="18" t="s">
        <v>181</v>
      </c>
      <c r="D325" s="18"/>
      <c r="E325" s="20">
        <v>1555597</v>
      </c>
      <c r="F325" s="20">
        <v>0</v>
      </c>
      <c r="G325" s="20">
        <v>1555597</v>
      </c>
      <c r="H325" s="20">
        <v>1077869.2</v>
      </c>
      <c r="I325" s="20">
        <v>1073757.01</v>
      </c>
      <c r="J325" s="20">
        <v>159372.63</v>
      </c>
      <c r="K325" s="20">
        <v>157146.04999999999</v>
      </c>
      <c r="L325" s="21">
        <v>0.10245110398130107</v>
      </c>
    </row>
    <row r="326" spans="1:12" x14ac:dyDescent="0.3">
      <c r="A326" s="18"/>
      <c r="B326" s="18" t="s">
        <v>116</v>
      </c>
      <c r="C326" s="18"/>
      <c r="D326" s="18"/>
      <c r="E326" s="20">
        <v>1555597</v>
      </c>
      <c r="F326" s="20">
        <v>0</v>
      </c>
      <c r="G326" s="20">
        <v>1555597</v>
      </c>
      <c r="H326" s="20">
        <v>1077869.2</v>
      </c>
      <c r="I326" s="20">
        <v>1073757.01</v>
      </c>
      <c r="J326" s="20">
        <v>159372.63</v>
      </c>
      <c r="K326" s="20">
        <v>157146.04999999999</v>
      </c>
      <c r="L326" s="21">
        <v>0.10245110398130107</v>
      </c>
    </row>
    <row r="327" spans="1:12" x14ac:dyDescent="0.3">
      <c r="A327" s="18"/>
      <c r="B327" s="18" t="s">
        <v>342</v>
      </c>
      <c r="C327" s="18" t="s">
        <v>465</v>
      </c>
      <c r="D327" s="18" t="s">
        <v>483</v>
      </c>
      <c r="E327" s="20">
        <v>433027</v>
      </c>
      <c r="F327" s="20">
        <v>0</v>
      </c>
      <c r="G327" s="20">
        <v>433027</v>
      </c>
      <c r="H327" s="20">
        <v>319164</v>
      </c>
      <c r="I327" s="20">
        <v>319164</v>
      </c>
      <c r="J327" s="20">
        <v>50682.22</v>
      </c>
      <c r="K327" s="20">
        <v>50682.22</v>
      </c>
      <c r="L327" s="21">
        <v>0.11704170871562282</v>
      </c>
    </row>
    <row r="328" spans="1:12" x14ac:dyDescent="0.3">
      <c r="A328" s="18"/>
      <c r="B328" s="18"/>
      <c r="C328" s="18"/>
      <c r="D328" s="18" t="s">
        <v>190</v>
      </c>
      <c r="E328" s="20">
        <v>14500</v>
      </c>
      <c r="F328" s="20">
        <v>0</v>
      </c>
      <c r="G328" s="20">
        <v>14500</v>
      </c>
      <c r="H328" s="20">
        <v>0</v>
      </c>
      <c r="I328" s="20">
        <v>0</v>
      </c>
      <c r="J328" s="20">
        <v>0</v>
      </c>
      <c r="K328" s="20">
        <v>0</v>
      </c>
      <c r="L328" s="21">
        <v>0</v>
      </c>
    </row>
    <row r="329" spans="1:12" x14ac:dyDescent="0.3">
      <c r="A329" s="18"/>
      <c r="B329" s="18"/>
      <c r="C329" s="18"/>
      <c r="D329" s="18" t="s">
        <v>488</v>
      </c>
      <c r="E329" s="20">
        <v>1000</v>
      </c>
      <c r="F329" s="20">
        <v>0</v>
      </c>
      <c r="G329" s="20">
        <v>1000</v>
      </c>
      <c r="H329" s="20">
        <v>0</v>
      </c>
      <c r="I329" s="20">
        <v>0</v>
      </c>
      <c r="J329" s="20">
        <v>0</v>
      </c>
      <c r="K329" s="20">
        <v>0</v>
      </c>
      <c r="L329" s="21">
        <v>0</v>
      </c>
    </row>
    <row r="330" spans="1:12" x14ac:dyDescent="0.3">
      <c r="A330" s="18"/>
      <c r="B330" s="18"/>
      <c r="C330" s="18" t="s">
        <v>466</v>
      </c>
      <c r="D330" s="18"/>
      <c r="E330" s="20">
        <v>448527</v>
      </c>
      <c r="F330" s="20">
        <v>0</v>
      </c>
      <c r="G330" s="20">
        <v>448527</v>
      </c>
      <c r="H330" s="20">
        <v>319164</v>
      </c>
      <c r="I330" s="20">
        <v>319164</v>
      </c>
      <c r="J330" s="20">
        <v>50682.22</v>
      </c>
      <c r="K330" s="20">
        <v>50682.22</v>
      </c>
      <c r="L330" s="21">
        <v>0.11299703250863381</v>
      </c>
    </row>
    <row r="331" spans="1:12" x14ac:dyDescent="0.3">
      <c r="A331" s="18"/>
      <c r="B331" s="18" t="s">
        <v>467</v>
      </c>
      <c r="C331" s="18"/>
      <c r="D331" s="18"/>
      <c r="E331" s="20">
        <v>448527</v>
      </c>
      <c r="F331" s="20">
        <v>0</v>
      </c>
      <c r="G331" s="20">
        <v>448527</v>
      </c>
      <c r="H331" s="20">
        <v>319164</v>
      </c>
      <c r="I331" s="20">
        <v>319164</v>
      </c>
      <c r="J331" s="20">
        <v>50682.22</v>
      </c>
      <c r="K331" s="20">
        <v>50682.22</v>
      </c>
      <c r="L331" s="21">
        <v>0.11299703250863381</v>
      </c>
    </row>
    <row r="332" spans="1:12" x14ac:dyDescent="0.3">
      <c r="A332" s="18" t="s">
        <v>471</v>
      </c>
      <c r="B332" s="18"/>
      <c r="C332" s="18"/>
      <c r="D332" s="18"/>
      <c r="E332" s="20">
        <v>57722805</v>
      </c>
      <c r="F332" s="20">
        <v>0</v>
      </c>
      <c r="G332" s="20">
        <v>57722805</v>
      </c>
      <c r="H332" s="20">
        <v>39974159.740000002</v>
      </c>
      <c r="I332" s="20">
        <v>39175662.550000004</v>
      </c>
      <c r="J332" s="20">
        <v>5890934.6100000003</v>
      </c>
      <c r="K332" s="20">
        <v>5784306.5699999994</v>
      </c>
      <c r="L332" s="21">
        <v>0.10205558461685987</v>
      </c>
    </row>
    <row r="333" spans="1:12" x14ac:dyDescent="0.3">
      <c r="A333" s="18" t="s">
        <v>73</v>
      </c>
      <c r="B333" s="18"/>
      <c r="C333" s="18"/>
      <c r="D333" s="18"/>
      <c r="E333" s="20">
        <v>311156950</v>
      </c>
      <c r="F333" s="20">
        <v>0</v>
      </c>
      <c r="G333" s="20">
        <v>311156950</v>
      </c>
      <c r="H333" s="20">
        <v>193902133.33000007</v>
      </c>
      <c r="I333" s="20">
        <v>183790075.53000006</v>
      </c>
      <c r="J333" s="20">
        <v>21263631.480000004</v>
      </c>
      <c r="K333" s="20">
        <v>18900416.259999998</v>
      </c>
      <c r="L333" s="21">
        <v>6.833731812835929E-2</v>
      </c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  <c r="K347"/>
      <c r="L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  <c r="K348"/>
      <c r="L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  <c r="K349"/>
      <c r="L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  <c r="K350"/>
      <c r="L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  <c r="K351"/>
      <c r="L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  <c r="K352"/>
      <c r="L352"/>
    </row>
    <row r="353" spans="1:12" ht="13.5" x14ac:dyDescent="0.35">
      <c r="A353"/>
      <c r="B353"/>
      <c r="C353"/>
      <c r="D353"/>
      <c r="E353"/>
      <c r="F353"/>
      <c r="G353"/>
      <c r="H353"/>
      <c r="I353"/>
      <c r="J353"/>
      <c r="K353"/>
      <c r="L353"/>
    </row>
    <row r="354" spans="1:12" ht="13.5" x14ac:dyDescent="0.35">
      <c r="A354"/>
      <c r="B354"/>
      <c r="C354"/>
      <c r="D354"/>
      <c r="E354"/>
      <c r="F354"/>
      <c r="G354"/>
      <c r="H354"/>
      <c r="I354"/>
      <c r="J354"/>
      <c r="K354"/>
      <c r="L354"/>
    </row>
    <row r="355" spans="1:12" ht="13.5" x14ac:dyDescent="0.35">
      <c r="A355"/>
      <c r="B355"/>
      <c r="C355"/>
      <c r="D355"/>
      <c r="E355"/>
      <c r="F355"/>
      <c r="G355"/>
      <c r="H355"/>
      <c r="I355"/>
      <c r="J355"/>
      <c r="K355"/>
      <c r="L355"/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6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6"/>
  <sheetViews>
    <sheetView view="pageLayout" zoomScaleNormal="100" workbookViewId="0">
      <selection activeCell="A1416" sqref="A1416:XFD1416"/>
    </sheetView>
  </sheetViews>
  <sheetFormatPr baseColWidth="10" defaultColWidth="11.3984375" defaultRowHeight="11.5" x14ac:dyDescent="0.25"/>
  <cols>
    <col min="1" max="1" width="6.3984375" style="11" customWidth="1"/>
    <col min="2" max="2" width="5.296875" style="11" customWidth="1"/>
    <col min="3" max="3" width="35.69921875" style="11" customWidth="1"/>
    <col min="4" max="5" width="5.296875" style="14" customWidth="1"/>
    <col min="6" max="6" width="5.8984375" style="11" customWidth="1"/>
    <col min="7" max="7" width="40.69921875" style="11" customWidth="1"/>
    <col min="8" max="8" width="12.296875" style="11" customWidth="1"/>
    <col min="9" max="9" width="12.3984375" style="11" customWidth="1"/>
    <col min="10" max="10" width="12.3984375" style="11" bestFit="1" customWidth="1"/>
    <col min="11" max="12" width="12.3984375" style="11" customWidth="1"/>
    <col min="13" max="13" width="15.69921875" style="11" bestFit="1" customWidth="1"/>
    <col min="14" max="14" width="14" style="11" customWidth="1"/>
    <col min="15" max="16384" width="11.3984375" style="11"/>
  </cols>
  <sheetData>
    <row r="1" spans="1:14" ht="23" x14ac:dyDescent="0.25">
      <c r="A1" s="7" t="s">
        <v>5</v>
      </c>
      <c r="B1" s="7" t="s">
        <v>6</v>
      </c>
      <c r="C1" s="8" t="s">
        <v>134</v>
      </c>
      <c r="D1" s="7" t="s">
        <v>72</v>
      </c>
      <c r="E1" s="7" t="s">
        <v>71</v>
      </c>
      <c r="F1" s="7" t="s">
        <v>7</v>
      </c>
      <c r="G1" s="9" t="s">
        <v>70</v>
      </c>
      <c r="H1" s="10" t="s">
        <v>0</v>
      </c>
      <c r="I1" s="10" t="s">
        <v>1</v>
      </c>
      <c r="J1" s="10" t="s">
        <v>2</v>
      </c>
      <c r="K1" s="10" t="s">
        <v>328</v>
      </c>
      <c r="L1" s="10" t="s">
        <v>329</v>
      </c>
      <c r="M1" s="10" t="s">
        <v>3</v>
      </c>
      <c r="N1" s="10" t="s">
        <v>4</v>
      </c>
    </row>
    <row r="2" spans="1:14" x14ac:dyDescent="0.25">
      <c r="A2" s="15" t="s">
        <v>8</v>
      </c>
      <c r="B2" s="15" t="s">
        <v>9</v>
      </c>
      <c r="C2" s="12" t="str">
        <f>VLOOKUP(B2,Hoja2!B:C,2,FALSE)</f>
        <v>Órganos de Gobierno</v>
      </c>
      <c r="D2" s="13" t="str">
        <f>LEFT(F2,1)</f>
        <v>1</v>
      </c>
      <c r="E2" s="13" t="str">
        <f>LEFT(F2,2)</f>
        <v>10</v>
      </c>
      <c r="F2" s="15" t="s">
        <v>200</v>
      </c>
      <c r="G2" s="16" t="s">
        <v>503</v>
      </c>
      <c r="H2" s="17">
        <v>1527903</v>
      </c>
      <c r="I2" s="17">
        <v>0</v>
      </c>
      <c r="J2" s="17">
        <v>1527903</v>
      </c>
      <c r="K2" s="17">
        <v>1400037</v>
      </c>
      <c r="L2" s="17">
        <v>1400037</v>
      </c>
      <c r="M2" s="17">
        <v>211313.95</v>
      </c>
      <c r="N2" s="17">
        <v>211313.95</v>
      </c>
    </row>
    <row r="3" spans="1:14" x14ac:dyDescent="0.25">
      <c r="A3" s="15" t="s">
        <v>8</v>
      </c>
      <c r="B3" s="15" t="s">
        <v>9</v>
      </c>
      <c r="C3" s="12" t="str">
        <f>VLOOKUP(B3,Hoja2!B:C,2,FALSE)</f>
        <v>Órganos de Gobierno</v>
      </c>
      <c r="D3" s="13" t="str">
        <f t="shared" ref="D3:D66" si="0">LEFT(F3,1)</f>
        <v>1</v>
      </c>
      <c r="E3" s="13" t="str">
        <f t="shared" ref="E3:E66" si="1">LEFT(F3,2)</f>
        <v>11</v>
      </c>
      <c r="F3" s="15" t="s">
        <v>205</v>
      </c>
      <c r="G3" s="16" t="s">
        <v>504</v>
      </c>
      <c r="H3" s="17">
        <v>771543</v>
      </c>
      <c r="I3" s="17">
        <v>0</v>
      </c>
      <c r="J3" s="17">
        <v>771543</v>
      </c>
      <c r="K3" s="17">
        <v>698693</v>
      </c>
      <c r="L3" s="17">
        <v>698693</v>
      </c>
      <c r="M3" s="17">
        <v>105711.66</v>
      </c>
      <c r="N3" s="17">
        <v>105711.66</v>
      </c>
    </row>
    <row r="4" spans="1:14" x14ac:dyDescent="0.25">
      <c r="A4" s="15" t="s">
        <v>8</v>
      </c>
      <c r="B4" s="15" t="s">
        <v>9</v>
      </c>
      <c r="C4" s="12" t="str">
        <f>VLOOKUP(B4,Hoja2!B:C,2,FALSE)</f>
        <v>Órganos de Gobierno</v>
      </c>
      <c r="D4" s="13" t="str">
        <f t="shared" si="0"/>
        <v>1</v>
      </c>
      <c r="E4" s="13" t="str">
        <f t="shared" si="1"/>
        <v>11</v>
      </c>
      <c r="F4" s="15" t="s">
        <v>214</v>
      </c>
      <c r="G4" s="16" t="s">
        <v>505</v>
      </c>
      <c r="H4" s="17">
        <v>2046</v>
      </c>
      <c r="I4" s="17">
        <v>0</v>
      </c>
      <c r="J4" s="17">
        <v>2046</v>
      </c>
      <c r="K4" s="17">
        <v>52029</v>
      </c>
      <c r="L4" s="17">
        <v>52029</v>
      </c>
      <c r="M4" s="17">
        <v>6157.44</v>
      </c>
      <c r="N4" s="17">
        <v>6157.44</v>
      </c>
    </row>
    <row r="5" spans="1:14" x14ac:dyDescent="0.25">
      <c r="A5" s="15" t="s">
        <v>8</v>
      </c>
      <c r="B5" s="15" t="s">
        <v>9</v>
      </c>
      <c r="C5" s="12" t="str">
        <f>VLOOKUP(B5,Hoja2!B:C,2,FALSE)</f>
        <v>Órganos de Gobierno</v>
      </c>
      <c r="D5" s="13" t="str">
        <f t="shared" si="0"/>
        <v>1</v>
      </c>
      <c r="E5" s="13" t="str">
        <f t="shared" si="1"/>
        <v>12</v>
      </c>
      <c r="F5" s="15" t="s">
        <v>197</v>
      </c>
      <c r="G5" s="16" t="s">
        <v>506</v>
      </c>
      <c r="H5" s="17">
        <v>21648</v>
      </c>
      <c r="I5" s="17">
        <v>0</v>
      </c>
      <c r="J5" s="17">
        <v>21648</v>
      </c>
      <c r="K5" s="17">
        <v>21454</v>
      </c>
      <c r="L5" s="17">
        <v>21454</v>
      </c>
      <c r="M5" s="17">
        <v>3153.68</v>
      </c>
      <c r="N5" s="17">
        <v>3153.68</v>
      </c>
    </row>
    <row r="6" spans="1:14" x14ac:dyDescent="0.25">
      <c r="A6" s="15" t="s">
        <v>8</v>
      </c>
      <c r="B6" s="15" t="s">
        <v>9</v>
      </c>
      <c r="C6" s="12" t="str">
        <f>VLOOKUP(B6,Hoja2!B:C,2,FALSE)</f>
        <v>Órganos de Gobierno</v>
      </c>
      <c r="D6" s="13" t="str">
        <f t="shared" si="0"/>
        <v>1</v>
      </c>
      <c r="E6" s="13" t="str">
        <f t="shared" si="1"/>
        <v>12</v>
      </c>
      <c r="F6" s="15" t="s">
        <v>198</v>
      </c>
      <c r="G6" s="16" t="s">
        <v>507</v>
      </c>
      <c r="H6" s="17">
        <v>6732</v>
      </c>
      <c r="I6" s="17">
        <v>0</v>
      </c>
      <c r="J6" s="17">
        <v>6732</v>
      </c>
      <c r="K6" s="17">
        <v>6277</v>
      </c>
      <c r="L6" s="17">
        <v>6277</v>
      </c>
      <c r="M6" s="17">
        <v>980.9</v>
      </c>
      <c r="N6" s="17">
        <v>980.9</v>
      </c>
    </row>
    <row r="7" spans="1:14" x14ac:dyDescent="0.25">
      <c r="A7" s="15" t="s">
        <v>8</v>
      </c>
      <c r="B7" s="15" t="s">
        <v>9</v>
      </c>
      <c r="C7" s="12" t="str">
        <f>VLOOKUP(B7,Hoja2!B:C,2,FALSE)</f>
        <v>Órganos de Gobierno</v>
      </c>
      <c r="D7" s="13" t="str">
        <f t="shared" si="0"/>
        <v>1</v>
      </c>
      <c r="E7" s="13" t="str">
        <f t="shared" si="1"/>
        <v>12</v>
      </c>
      <c r="F7" s="15" t="s">
        <v>210</v>
      </c>
      <c r="G7" s="16" t="s">
        <v>508</v>
      </c>
      <c r="H7" s="17">
        <v>13481</v>
      </c>
      <c r="I7" s="17">
        <v>0</v>
      </c>
      <c r="J7" s="17">
        <v>13481</v>
      </c>
      <c r="K7" s="17">
        <v>13361</v>
      </c>
      <c r="L7" s="17">
        <v>13361</v>
      </c>
      <c r="M7" s="17">
        <v>1925.92</v>
      </c>
      <c r="N7" s="17">
        <v>1925.92</v>
      </c>
    </row>
    <row r="8" spans="1:14" x14ac:dyDescent="0.25">
      <c r="A8" s="15" t="s">
        <v>8</v>
      </c>
      <c r="B8" s="15" t="s">
        <v>9</v>
      </c>
      <c r="C8" s="12" t="str">
        <f>VLOOKUP(B8,Hoja2!B:C,2,FALSE)</f>
        <v>Órganos de Gobierno</v>
      </c>
      <c r="D8" s="13" t="str">
        <f t="shared" si="0"/>
        <v>1</v>
      </c>
      <c r="E8" s="13" t="str">
        <f t="shared" si="1"/>
        <v>12</v>
      </c>
      <c r="F8" s="15" t="s">
        <v>215</v>
      </c>
      <c r="G8" s="16" t="s">
        <v>509</v>
      </c>
      <c r="H8" s="17">
        <v>29604</v>
      </c>
      <c r="I8" s="17">
        <v>0</v>
      </c>
      <c r="J8" s="17">
        <v>29604</v>
      </c>
      <c r="K8" s="17">
        <v>29340</v>
      </c>
      <c r="L8" s="17">
        <v>29340</v>
      </c>
      <c r="M8" s="17">
        <v>4229.2</v>
      </c>
      <c r="N8" s="17">
        <v>4229.2</v>
      </c>
    </row>
    <row r="9" spans="1:14" x14ac:dyDescent="0.25">
      <c r="A9" s="15" t="s">
        <v>8</v>
      </c>
      <c r="B9" s="15" t="s">
        <v>9</v>
      </c>
      <c r="C9" s="12" t="str">
        <f>VLOOKUP(B9,Hoja2!B:C,2,FALSE)</f>
        <v>Órganos de Gobierno</v>
      </c>
      <c r="D9" s="13" t="str">
        <f t="shared" si="0"/>
        <v>1</v>
      </c>
      <c r="E9" s="13" t="str">
        <f t="shared" si="1"/>
        <v>12</v>
      </c>
      <c r="F9" s="15" t="s">
        <v>199</v>
      </c>
      <c r="G9" s="16" t="s">
        <v>510</v>
      </c>
      <c r="H9" s="17">
        <v>3162</v>
      </c>
      <c r="I9" s="17">
        <v>0</v>
      </c>
      <c r="J9" s="17">
        <v>3162</v>
      </c>
      <c r="K9" s="17">
        <v>2951</v>
      </c>
      <c r="L9" s="17">
        <v>2951</v>
      </c>
      <c r="M9" s="17">
        <v>432.48</v>
      </c>
      <c r="N9" s="17">
        <v>432.48</v>
      </c>
    </row>
    <row r="10" spans="1:14" x14ac:dyDescent="0.25">
      <c r="A10" s="15" t="s">
        <v>8</v>
      </c>
      <c r="B10" s="15" t="s">
        <v>9</v>
      </c>
      <c r="C10" s="12" t="str">
        <f>VLOOKUP(B10,Hoja2!B:C,2,FALSE)</f>
        <v>Órganos de Gobierno</v>
      </c>
      <c r="D10" s="13" t="str">
        <f t="shared" si="0"/>
        <v>2</v>
      </c>
      <c r="E10" s="13" t="str">
        <f t="shared" si="1"/>
        <v>22</v>
      </c>
      <c r="F10" s="15" t="s">
        <v>216</v>
      </c>
      <c r="G10" s="16" t="s">
        <v>511</v>
      </c>
      <c r="H10" s="17">
        <v>1900</v>
      </c>
      <c r="I10" s="17">
        <v>0</v>
      </c>
      <c r="J10" s="17">
        <v>1900</v>
      </c>
      <c r="K10" s="17">
        <v>0</v>
      </c>
      <c r="L10" s="17">
        <v>0</v>
      </c>
      <c r="M10" s="17">
        <v>0</v>
      </c>
      <c r="N10" s="17">
        <v>0</v>
      </c>
    </row>
    <row r="11" spans="1:14" x14ac:dyDescent="0.25">
      <c r="A11" s="15" t="s">
        <v>8</v>
      </c>
      <c r="B11" s="15" t="s">
        <v>9</v>
      </c>
      <c r="C11" s="12" t="str">
        <f>VLOOKUP(B11,Hoja2!B:C,2,FALSE)</f>
        <v>Órganos de Gobierno</v>
      </c>
      <c r="D11" s="13" t="str">
        <f t="shared" si="0"/>
        <v>2</v>
      </c>
      <c r="E11" s="13" t="str">
        <f t="shared" si="1"/>
        <v>22</v>
      </c>
      <c r="F11" s="15" t="s">
        <v>208</v>
      </c>
      <c r="G11" s="16" t="s">
        <v>512</v>
      </c>
      <c r="H11" s="17">
        <v>1910</v>
      </c>
      <c r="I11" s="17">
        <v>0</v>
      </c>
      <c r="J11" s="17">
        <v>1910</v>
      </c>
      <c r="K11" s="17">
        <v>0</v>
      </c>
      <c r="L11" s="17">
        <v>0</v>
      </c>
      <c r="M11" s="17">
        <v>0</v>
      </c>
      <c r="N11" s="17">
        <v>0</v>
      </c>
    </row>
    <row r="12" spans="1:14" x14ac:dyDescent="0.25">
      <c r="A12" s="15" t="s">
        <v>8</v>
      </c>
      <c r="B12" s="15" t="s">
        <v>9</v>
      </c>
      <c r="C12" s="12" t="str">
        <f>VLOOKUP(B12,Hoja2!B:C,2,FALSE)</f>
        <v>Órganos de Gobierno</v>
      </c>
      <c r="D12" s="13" t="str">
        <f t="shared" si="0"/>
        <v>2</v>
      </c>
      <c r="E12" s="13" t="str">
        <f t="shared" si="1"/>
        <v>22</v>
      </c>
      <c r="F12" s="15" t="s">
        <v>211</v>
      </c>
      <c r="G12" s="16" t="s">
        <v>513</v>
      </c>
      <c r="H12" s="17">
        <v>2200</v>
      </c>
      <c r="I12" s="17">
        <v>0</v>
      </c>
      <c r="J12" s="17">
        <v>2200</v>
      </c>
      <c r="K12" s="17">
        <v>0</v>
      </c>
      <c r="L12" s="17">
        <v>0</v>
      </c>
      <c r="M12" s="17">
        <v>0</v>
      </c>
      <c r="N12" s="17">
        <v>0</v>
      </c>
    </row>
    <row r="13" spans="1:14" x14ac:dyDescent="0.25">
      <c r="A13" s="15" t="s">
        <v>8</v>
      </c>
      <c r="B13" s="15" t="s">
        <v>9</v>
      </c>
      <c r="C13" s="12" t="str">
        <f>VLOOKUP(B13,Hoja2!B:C,2,FALSE)</f>
        <v>Órganos de Gobierno</v>
      </c>
      <c r="D13" s="13" t="str">
        <f t="shared" si="0"/>
        <v>2</v>
      </c>
      <c r="E13" s="13" t="str">
        <f t="shared" si="1"/>
        <v>22</v>
      </c>
      <c r="F13" s="15" t="s">
        <v>202</v>
      </c>
      <c r="G13" s="16" t="s">
        <v>514</v>
      </c>
      <c r="H13" s="17">
        <v>114500</v>
      </c>
      <c r="I13" s="17">
        <v>0</v>
      </c>
      <c r="J13" s="17">
        <v>114500</v>
      </c>
      <c r="K13" s="17">
        <v>0</v>
      </c>
      <c r="L13" s="17">
        <v>0</v>
      </c>
      <c r="M13" s="17">
        <v>0</v>
      </c>
      <c r="N13" s="17">
        <v>0</v>
      </c>
    </row>
    <row r="14" spans="1:14" x14ac:dyDescent="0.25">
      <c r="A14" s="15" t="s">
        <v>8</v>
      </c>
      <c r="B14" s="15" t="s">
        <v>9</v>
      </c>
      <c r="C14" s="12" t="str">
        <f>VLOOKUP(B14,Hoja2!B:C,2,FALSE)</f>
        <v>Órganos de Gobierno</v>
      </c>
      <c r="D14" s="13" t="str">
        <f t="shared" si="0"/>
        <v>2</v>
      </c>
      <c r="E14" s="13" t="str">
        <f t="shared" si="1"/>
        <v>23</v>
      </c>
      <c r="F14" s="15" t="s">
        <v>217</v>
      </c>
      <c r="G14" s="16" t="s">
        <v>515</v>
      </c>
      <c r="H14" s="17">
        <v>13000</v>
      </c>
      <c r="I14" s="17">
        <v>0</v>
      </c>
      <c r="J14" s="17">
        <v>13000</v>
      </c>
      <c r="K14" s="17">
        <v>0</v>
      </c>
      <c r="L14" s="17">
        <v>0</v>
      </c>
      <c r="M14" s="17">
        <v>0</v>
      </c>
      <c r="N14" s="17">
        <v>0</v>
      </c>
    </row>
    <row r="15" spans="1:14" x14ac:dyDescent="0.25">
      <c r="A15" s="15" t="s">
        <v>8</v>
      </c>
      <c r="B15" s="15" t="s">
        <v>9</v>
      </c>
      <c r="C15" s="12" t="str">
        <f>VLOOKUP(B15,Hoja2!B:C,2,FALSE)</f>
        <v>Órganos de Gobierno</v>
      </c>
      <c r="D15" s="13" t="str">
        <f t="shared" si="0"/>
        <v>2</v>
      </c>
      <c r="E15" s="13" t="str">
        <f t="shared" si="1"/>
        <v>23</v>
      </c>
      <c r="F15" s="15" t="s">
        <v>201</v>
      </c>
      <c r="G15" s="16" t="s">
        <v>516</v>
      </c>
      <c r="H15" s="17">
        <v>1250</v>
      </c>
      <c r="I15" s="17">
        <v>0</v>
      </c>
      <c r="J15" s="17">
        <v>1250</v>
      </c>
      <c r="K15" s="17">
        <v>0</v>
      </c>
      <c r="L15" s="17">
        <v>0</v>
      </c>
      <c r="M15" s="17">
        <v>0</v>
      </c>
      <c r="N15" s="17">
        <v>0</v>
      </c>
    </row>
    <row r="16" spans="1:14" x14ac:dyDescent="0.25">
      <c r="A16" s="15" t="s">
        <v>8</v>
      </c>
      <c r="B16" s="15" t="s">
        <v>9</v>
      </c>
      <c r="C16" s="12" t="str">
        <f>VLOOKUP(B16,Hoja2!B:C,2,FALSE)</f>
        <v>Órganos de Gobierno</v>
      </c>
      <c r="D16" s="13" t="str">
        <f t="shared" si="0"/>
        <v>2</v>
      </c>
      <c r="E16" s="13" t="str">
        <f t="shared" si="1"/>
        <v>23</v>
      </c>
      <c r="F16" s="15" t="s">
        <v>206</v>
      </c>
      <c r="G16" s="16" t="s">
        <v>517</v>
      </c>
      <c r="H16" s="17">
        <v>1000</v>
      </c>
      <c r="I16" s="17">
        <v>0</v>
      </c>
      <c r="J16" s="17">
        <v>1000</v>
      </c>
      <c r="K16" s="17">
        <v>0</v>
      </c>
      <c r="L16" s="17">
        <v>0</v>
      </c>
      <c r="M16" s="17">
        <v>0</v>
      </c>
      <c r="N16" s="17">
        <v>0</v>
      </c>
    </row>
    <row r="17" spans="1:14" x14ac:dyDescent="0.25">
      <c r="A17" s="15" t="s">
        <v>8</v>
      </c>
      <c r="B17" s="15" t="s">
        <v>9</v>
      </c>
      <c r="C17" s="12" t="str">
        <f>VLOOKUP(B17,Hoja2!B:C,2,FALSE)</f>
        <v>Órganos de Gobierno</v>
      </c>
      <c r="D17" s="13" t="str">
        <f t="shared" si="0"/>
        <v>2</v>
      </c>
      <c r="E17" s="13" t="str">
        <f t="shared" si="1"/>
        <v>23</v>
      </c>
      <c r="F17" s="15" t="s">
        <v>207</v>
      </c>
      <c r="G17" s="16" t="s">
        <v>515</v>
      </c>
      <c r="H17" s="17">
        <v>13000</v>
      </c>
      <c r="I17" s="17">
        <v>0</v>
      </c>
      <c r="J17" s="17">
        <v>13000</v>
      </c>
      <c r="K17" s="17">
        <v>0</v>
      </c>
      <c r="L17" s="17">
        <v>0</v>
      </c>
      <c r="M17" s="17">
        <v>0</v>
      </c>
      <c r="N17" s="17">
        <v>0</v>
      </c>
    </row>
    <row r="18" spans="1:14" x14ac:dyDescent="0.25">
      <c r="A18" s="15" t="s">
        <v>8</v>
      </c>
      <c r="B18" s="15" t="s">
        <v>9</v>
      </c>
      <c r="C18" s="12" t="str">
        <f>VLOOKUP(B18,Hoja2!B:C,2,FALSE)</f>
        <v>Órganos de Gobierno</v>
      </c>
      <c r="D18" s="13" t="str">
        <f t="shared" si="0"/>
        <v>2</v>
      </c>
      <c r="E18" s="13" t="str">
        <f t="shared" si="1"/>
        <v>23</v>
      </c>
      <c r="F18" s="15" t="s">
        <v>212</v>
      </c>
      <c r="G18" s="16" t="s">
        <v>516</v>
      </c>
      <c r="H18" s="17">
        <v>2000</v>
      </c>
      <c r="I18" s="17">
        <v>0</v>
      </c>
      <c r="J18" s="17">
        <v>2000</v>
      </c>
      <c r="K18" s="17">
        <v>0</v>
      </c>
      <c r="L18" s="17">
        <v>0</v>
      </c>
      <c r="M18" s="17">
        <v>0</v>
      </c>
      <c r="N18" s="17">
        <v>0</v>
      </c>
    </row>
    <row r="19" spans="1:14" x14ac:dyDescent="0.25">
      <c r="A19" s="15" t="s">
        <v>8</v>
      </c>
      <c r="B19" s="15" t="s">
        <v>9</v>
      </c>
      <c r="C19" s="12" t="str">
        <f>VLOOKUP(B19,Hoja2!B:C,2,FALSE)</f>
        <v>Órganos de Gobierno</v>
      </c>
      <c r="D19" s="13" t="str">
        <f t="shared" si="0"/>
        <v>2</v>
      </c>
      <c r="E19" s="13" t="str">
        <f t="shared" si="1"/>
        <v>23</v>
      </c>
      <c r="F19" s="15" t="s">
        <v>204</v>
      </c>
      <c r="G19" s="16" t="s">
        <v>518</v>
      </c>
      <c r="H19" s="17">
        <v>500</v>
      </c>
      <c r="I19" s="17">
        <v>0</v>
      </c>
      <c r="J19" s="17">
        <v>500</v>
      </c>
      <c r="K19" s="17">
        <v>0</v>
      </c>
      <c r="L19" s="17">
        <v>0</v>
      </c>
      <c r="M19" s="17">
        <v>0</v>
      </c>
      <c r="N19" s="17">
        <v>0</v>
      </c>
    </row>
    <row r="20" spans="1:14" x14ac:dyDescent="0.25">
      <c r="A20" s="15" t="s">
        <v>8</v>
      </c>
      <c r="B20" s="15" t="s">
        <v>9</v>
      </c>
      <c r="C20" s="12" t="str">
        <f>VLOOKUP(B20,Hoja2!B:C,2,FALSE)</f>
        <v>Órganos de Gobierno</v>
      </c>
      <c r="D20" s="13" t="str">
        <f t="shared" si="0"/>
        <v>4</v>
      </c>
      <c r="E20" s="13" t="str">
        <f t="shared" si="1"/>
        <v>48</v>
      </c>
      <c r="F20" s="15" t="s">
        <v>209</v>
      </c>
      <c r="G20" s="16" t="s">
        <v>519</v>
      </c>
      <c r="H20" s="17">
        <v>87165</v>
      </c>
      <c r="I20" s="17">
        <v>0</v>
      </c>
      <c r="J20" s="17">
        <v>87165</v>
      </c>
      <c r="K20" s="17">
        <v>87165</v>
      </c>
      <c r="L20" s="17">
        <v>87165</v>
      </c>
      <c r="M20" s="17">
        <v>14527.46</v>
      </c>
      <c r="N20" s="17">
        <v>14527.46</v>
      </c>
    </row>
    <row r="21" spans="1:14" x14ac:dyDescent="0.25">
      <c r="A21" s="15" t="s">
        <v>8</v>
      </c>
      <c r="B21" s="15" t="s">
        <v>10</v>
      </c>
      <c r="C21" s="12" t="str">
        <f>VLOOKUP(B21,Hoja2!B:C,2,FALSE)</f>
        <v>Secretaría General</v>
      </c>
      <c r="D21" s="13" t="str">
        <f t="shared" si="0"/>
        <v>1</v>
      </c>
      <c r="E21" s="13" t="str">
        <f t="shared" si="1"/>
        <v>12</v>
      </c>
      <c r="F21" s="15" t="s">
        <v>219</v>
      </c>
      <c r="G21" s="16" t="s">
        <v>520</v>
      </c>
      <c r="H21" s="17">
        <v>241072</v>
      </c>
      <c r="I21" s="17">
        <v>0</v>
      </c>
      <c r="J21" s="17">
        <v>241072</v>
      </c>
      <c r="K21" s="17">
        <v>208928</v>
      </c>
      <c r="L21" s="17">
        <v>208928</v>
      </c>
      <c r="M21" s="17">
        <v>29425.11</v>
      </c>
      <c r="N21" s="17">
        <v>29425.11</v>
      </c>
    </row>
    <row r="22" spans="1:14" x14ac:dyDescent="0.25">
      <c r="A22" s="15" t="s">
        <v>8</v>
      </c>
      <c r="B22" s="15" t="s">
        <v>10</v>
      </c>
      <c r="C22" s="12" t="str">
        <f>VLOOKUP(B22,Hoja2!B:C,2,FALSE)</f>
        <v>Secretaría General</v>
      </c>
      <c r="D22" s="13" t="str">
        <f t="shared" si="0"/>
        <v>1</v>
      </c>
      <c r="E22" s="13" t="str">
        <f t="shared" si="1"/>
        <v>12</v>
      </c>
      <c r="F22" s="15" t="s">
        <v>239</v>
      </c>
      <c r="G22" s="16" t="s">
        <v>521</v>
      </c>
      <c r="H22" s="17">
        <v>14132</v>
      </c>
      <c r="I22" s="17">
        <v>0</v>
      </c>
      <c r="J22" s="17">
        <v>14132</v>
      </c>
      <c r="K22" s="17">
        <v>0</v>
      </c>
      <c r="L22" s="17">
        <v>0</v>
      </c>
      <c r="M22" s="17">
        <v>0</v>
      </c>
      <c r="N22" s="17">
        <v>0</v>
      </c>
    </row>
    <row r="23" spans="1:14" x14ac:dyDescent="0.25">
      <c r="A23" s="15" t="s">
        <v>8</v>
      </c>
      <c r="B23" s="15" t="s">
        <v>10</v>
      </c>
      <c r="C23" s="12" t="str">
        <f>VLOOKUP(B23,Hoja2!B:C,2,FALSE)</f>
        <v>Secretaría General</v>
      </c>
      <c r="D23" s="13" t="str">
        <f t="shared" si="0"/>
        <v>1</v>
      </c>
      <c r="E23" s="13" t="str">
        <f t="shared" si="1"/>
        <v>12</v>
      </c>
      <c r="F23" s="15" t="s">
        <v>197</v>
      </c>
      <c r="G23" s="16" t="s">
        <v>506</v>
      </c>
      <c r="H23" s="17">
        <v>97415</v>
      </c>
      <c r="I23" s="17">
        <v>0</v>
      </c>
      <c r="J23" s="17">
        <v>97415</v>
      </c>
      <c r="K23" s="17">
        <v>97415</v>
      </c>
      <c r="L23" s="17">
        <v>97415</v>
      </c>
      <c r="M23" s="17">
        <v>13271.74</v>
      </c>
      <c r="N23" s="17">
        <v>13271.74</v>
      </c>
    </row>
    <row r="24" spans="1:14" x14ac:dyDescent="0.25">
      <c r="A24" s="15" t="s">
        <v>8</v>
      </c>
      <c r="B24" s="15" t="s">
        <v>10</v>
      </c>
      <c r="C24" s="12" t="str">
        <f>VLOOKUP(B24,Hoja2!B:C,2,FALSE)</f>
        <v>Secretaría General</v>
      </c>
      <c r="D24" s="13" t="str">
        <f t="shared" si="0"/>
        <v>1</v>
      </c>
      <c r="E24" s="13" t="str">
        <f t="shared" si="1"/>
        <v>12</v>
      </c>
      <c r="F24" s="15" t="s">
        <v>222</v>
      </c>
      <c r="G24" s="16" t="s">
        <v>522</v>
      </c>
      <c r="H24" s="17">
        <v>18349</v>
      </c>
      <c r="I24" s="17">
        <v>0</v>
      </c>
      <c r="J24" s="17">
        <v>18349</v>
      </c>
      <c r="K24" s="17">
        <v>18185</v>
      </c>
      <c r="L24" s="17">
        <v>18185</v>
      </c>
      <c r="M24" s="17">
        <v>2624.72</v>
      </c>
      <c r="N24" s="17">
        <v>2624.72</v>
      </c>
    </row>
    <row r="25" spans="1:14" x14ac:dyDescent="0.25">
      <c r="A25" s="15" t="s">
        <v>8</v>
      </c>
      <c r="B25" s="15" t="s">
        <v>10</v>
      </c>
      <c r="C25" s="12" t="str">
        <f>VLOOKUP(B25,Hoja2!B:C,2,FALSE)</f>
        <v>Secretaría General</v>
      </c>
      <c r="D25" s="13" t="str">
        <f t="shared" si="0"/>
        <v>1</v>
      </c>
      <c r="E25" s="13" t="str">
        <f t="shared" si="1"/>
        <v>12</v>
      </c>
      <c r="F25" s="15" t="s">
        <v>198</v>
      </c>
      <c r="G25" s="16" t="s">
        <v>507</v>
      </c>
      <c r="H25" s="17">
        <v>106353</v>
      </c>
      <c r="I25" s="17">
        <v>0</v>
      </c>
      <c r="J25" s="17">
        <v>106353</v>
      </c>
      <c r="K25" s="17">
        <v>99854</v>
      </c>
      <c r="L25" s="17">
        <v>99854</v>
      </c>
      <c r="M25" s="17">
        <v>15043.37</v>
      </c>
      <c r="N25" s="17">
        <v>15043.37</v>
      </c>
    </row>
    <row r="26" spans="1:14" x14ac:dyDescent="0.25">
      <c r="A26" s="15" t="s">
        <v>8</v>
      </c>
      <c r="B26" s="15" t="s">
        <v>10</v>
      </c>
      <c r="C26" s="12" t="str">
        <f>VLOOKUP(B26,Hoja2!B:C,2,FALSE)</f>
        <v>Secretaría General</v>
      </c>
      <c r="D26" s="13" t="str">
        <f t="shared" si="0"/>
        <v>1</v>
      </c>
      <c r="E26" s="13" t="str">
        <f t="shared" si="1"/>
        <v>12</v>
      </c>
      <c r="F26" s="15" t="s">
        <v>210</v>
      </c>
      <c r="G26" s="16" t="s">
        <v>508</v>
      </c>
      <c r="H26" s="17">
        <v>261082</v>
      </c>
      <c r="I26" s="17">
        <v>0</v>
      </c>
      <c r="J26" s="17">
        <v>261082</v>
      </c>
      <c r="K26" s="17">
        <v>233764</v>
      </c>
      <c r="L26" s="17">
        <v>233764</v>
      </c>
      <c r="M26" s="17">
        <v>31711.96</v>
      </c>
      <c r="N26" s="17">
        <v>31711.96</v>
      </c>
    </row>
    <row r="27" spans="1:14" x14ac:dyDescent="0.25">
      <c r="A27" s="15" t="s">
        <v>8</v>
      </c>
      <c r="B27" s="15" t="s">
        <v>10</v>
      </c>
      <c r="C27" s="12" t="str">
        <f>VLOOKUP(B27,Hoja2!B:C,2,FALSE)</f>
        <v>Secretaría General</v>
      </c>
      <c r="D27" s="13" t="str">
        <f t="shared" si="0"/>
        <v>1</v>
      </c>
      <c r="E27" s="13" t="str">
        <f t="shared" si="1"/>
        <v>12</v>
      </c>
      <c r="F27" s="15" t="s">
        <v>215</v>
      </c>
      <c r="G27" s="16" t="s">
        <v>509</v>
      </c>
      <c r="H27" s="17">
        <v>671213</v>
      </c>
      <c r="I27" s="17">
        <v>0</v>
      </c>
      <c r="J27" s="17">
        <v>671213</v>
      </c>
      <c r="K27" s="17">
        <v>602942</v>
      </c>
      <c r="L27" s="17">
        <v>602942</v>
      </c>
      <c r="M27" s="17">
        <v>92358.56</v>
      </c>
      <c r="N27" s="17">
        <v>92358.56</v>
      </c>
    </row>
    <row r="28" spans="1:14" x14ac:dyDescent="0.25">
      <c r="A28" s="15" t="s">
        <v>8</v>
      </c>
      <c r="B28" s="15" t="s">
        <v>10</v>
      </c>
      <c r="C28" s="12" t="str">
        <f>VLOOKUP(B28,Hoja2!B:C,2,FALSE)</f>
        <v>Secretaría General</v>
      </c>
      <c r="D28" s="13" t="str">
        <f t="shared" si="0"/>
        <v>1</v>
      </c>
      <c r="E28" s="13" t="str">
        <f t="shared" si="1"/>
        <v>12</v>
      </c>
      <c r="F28" s="15" t="s">
        <v>199</v>
      </c>
      <c r="G28" s="16" t="s">
        <v>510</v>
      </c>
      <c r="H28" s="17">
        <v>52822</v>
      </c>
      <c r="I28" s="17">
        <v>0</v>
      </c>
      <c r="J28" s="17">
        <v>52822</v>
      </c>
      <c r="K28" s="17">
        <v>50366</v>
      </c>
      <c r="L28" s="17">
        <v>50366</v>
      </c>
      <c r="M28" s="17">
        <v>6681.63</v>
      </c>
      <c r="N28" s="17">
        <v>6681.63</v>
      </c>
    </row>
    <row r="29" spans="1:14" x14ac:dyDescent="0.25">
      <c r="A29" s="15" t="s">
        <v>8</v>
      </c>
      <c r="B29" s="15" t="s">
        <v>10</v>
      </c>
      <c r="C29" s="12" t="str">
        <f>VLOOKUP(B29,Hoja2!B:C,2,FALSE)</f>
        <v>Secretaría General</v>
      </c>
      <c r="D29" s="13" t="str">
        <f t="shared" si="0"/>
        <v>2</v>
      </c>
      <c r="E29" s="13" t="str">
        <f t="shared" si="1"/>
        <v>20</v>
      </c>
      <c r="F29" s="15" t="s">
        <v>220</v>
      </c>
      <c r="G29" s="16" t="s">
        <v>523</v>
      </c>
      <c r="H29" s="17">
        <v>2565</v>
      </c>
      <c r="I29" s="17">
        <v>0</v>
      </c>
      <c r="J29" s="17">
        <v>2565</v>
      </c>
      <c r="K29" s="17">
        <v>2527.36</v>
      </c>
      <c r="L29" s="17">
        <v>2527.36</v>
      </c>
      <c r="M29" s="17">
        <v>84.36</v>
      </c>
      <c r="N29" s="17">
        <v>84.36</v>
      </c>
    </row>
    <row r="30" spans="1:14" x14ac:dyDescent="0.25">
      <c r="A30" s="15" t="s">
        <v>8</v>
      </c>
      <c r="B30" s="15" t="s">
        <v>10</v>
      </c>
      <c r="C30" s="12" t="str">
        <f>VLOOKUP(B30,Hoja2!B:C,2,FALSE)</f>
        <v>Secretaría General</v>
      </c>
      <c r="D30" s="13" t="str">
        <f t="shared" si="0"/>
        <v>2</v>
      </c>
      <c r="E30" s="13" t="str">
        <f t="shared" si="1"/>
        <v>21</v>
      </c>
      <c r="F30" s="15" t="s">
        <v>218</v>
      </c>
      <c r="G30" s="16" t="s">
        <v>524</v>
      </c>
      <c r="H30" s="17">
        <v>3000</v>
      </c>
      <c r="I30" s="17">
        <v>0</v>
      </c>
      <c r="J30" s="17">
        <v>3000</v>
      </c>
      <c r="K30" s="17">
        <v>2953.92</v>
      </c>
      <c r="L30" s="17">
        <v>2953.92</v>
      </c>
      <c r="M30" s="17">
        <v>253.92</v>
      </c>
      <c r="N30" s="17">
        <v>253.92</v>
      </c>
    </row>
    <row r="31" spans="1:14" x14ac:dyDescent="0.25">
      <c r="A31" s="15" t="s">
        <v>8</v>
      </c>
      <c r="B31" s="15" t="s">
        <v>10</v>
      </c>
      <c r="C31" s="12" t="str">
        <f>VLOOKUP(B31,Hoja2!B:C,2,FALSE)</f>
        <v>Secretaría General</v>
      </c>
      <c r="D31" s="13" t="str">
        <f t="shared" si="0"/>
        <v>2</v>
      </c>
      <c r="E31" s="13" t="str">
        <f t="shared" si="1"/>
        <v>22</v>
      </c>
      <c r="F31" s="15" t="s">
        <v>221</v>
      </c>
      <c r="G31" s="16" t="s">
        <v>525</v>
      </c>
      <c r="H31" s="17">
        <v>252000</v>
      </c>
      <c r="I31" s="17">
        <v>0</v>
      </c>
      <c r="J31" s="17">
        <v>252000</v>
      </c>
      <c r="K31" s="17">
        <v>8266.86</v>
      </c>
      <c r="L31" s="17">
        <v>8266.86</v>
      </c>
      <c r="M31" s="17">
        <v>8266.86</v>
      </c>
      <c r="N31" s="17">
        <v>5580.8</v>
      </c>
    </row>
    <row r="32" spans="1:14" x14ac:dyDescent="0.25">
      <c r="A32" s="15" t="s">
        <v>8</v>
      </c>
      <c r="B32" s="15" t="s">
        <v>10</v>
      </c>
      <c r="C32" s="12" t="str">
        <f>VLOOKUP(B32,Hoja2!B:C,2,FALSE)</f>
        <v>Secretaría General</v>
      </c>
      <c r="D32" s="13" t="str">
        <f t="shared" si="0"/>
        <v>2</v>
      </c>
      <c r="E32" s="13" t="str">
        <f t="shared" si="1"/>
        <v>22</v>
      </c>
      <c r="F32" s="15" t="s">
        <v>223</v>
      </c>
      <c r="G32" s="16" t="s">
        <v>526</v>
      </c>
      <c r="H32" s="17">
        <v>78000</v>
      </c>
      <c r="I32" s="17">
        <v>0</v>
      </c>
      <c r="J32" s="17">
        <v>78000</v>
      </c>
      <c r="K32" s="17">
        <v>47365.120000000003</v>
      </c>
      <c r="L32" s="17">
        <v>47365.120000000003</v>
      </c>
      <c r="M32" s="17">
        <v>3947.09</v>
      </c>
      <c r="N32" s="17">
        <v>3947.09</v>
      </c>
    </row>
    <row r="33" spans="1:14" x14ac:dyDescent="0.25">
      <c r="A33" s="15" t="s">
        <v>8</v>
      </c>
      <c r="B33" s="15" t="s">
        <v>10</v>
      </c>
      <c r="C33" s="12" t="str">
        <f>VLOOKUP(B33,Hoja2!B:C,2,FALSE)</f>
        <v>Secretaría General</v>
      </c>
      <c r="D33" s="13" t="str">
        <f t="shared" si="0"/>
        <v>2</v>
      </c>
      <c r="E33" s="13" t="str">
        <f t="shared" si="1"/>
        <v>23</v>
      </c>
      <c r="F33" s="15" t="s">
        <v>206</v>
      </c>
      <c r="G33" s="16" t="s">
        <v>517</v>
      </c>
      <c r="H33" s="17">
        <v>1845</v>
      </c>
      <c r="I33" s="17">
        <v>0</v>
      </c>
      <c r="J33" s="17">
        <v>1845</v>
      </c>
      <c r="K33" s="17">
        <v>0</v>
      </c>
      <c r="L33" s="17">
        <v>0</v>
      </c>
      <c r="M33" s="17">
        <v>0</v>
      </c>
      <c r="N33" s="17">
        <v>0</v>
      </c>
    </row>
    <row r="34" spans="1:14" x14ac:dyDescent="0.25">
      <c r="A34" s="15" t="s">
        <v>8</v>
      </c>
      <c r="B34" s="15" t="s">
        <v>11</v>
      </c>
      <c r="C34" s="12" t="str">
        <f>VLOOKUP(B34,Hoja2!B:C,2,FALSE)</f>
        <v>Unidad de Régimen Interior</v>
      </c>
      <c r="D34" s="13" t="str">
        <f t="shared" si="0"/>
        <v>1</v>
      </c>
      <c r="E34" s="13" t="str">
        <f t="shared" si="1"/>
        <v>12</v>
      </c>
      <c r="F34" s="15" t="s">
        <v>197</v>
      </c>
      <c r="G34" s="16" t="s">
        <v>506</v>
      </c>
      <c r="H34" s="17">
        <v>32472</v>
      </c>
      <c r="I34" s="17">
        <v>0</v>
      </c>
      <c r="J34" s="17">
        <v>32472</v>
      </c>
      <c r="K34" s="17">
        <v>21647</v>
      </c>
      <c r="L34" s="17">
        <v>21647</v>
      </c>
      <c r="M34" s="17">
        <v>3153.68</v>
      </c>
      <c r="N34" s="17">
        <v>3153.68</v>
      </c>
    </row>
    <row r="35" spans="1:14" x14ac:dyDescent="0.25">
      <c r="A35" s="15" t="s">
        <v>8</v>
      </c>
      <c r="B35" s="15" t="s">
        <v>11</v>
      </c>
      <c r="C35" s="12" t="str">
        <f>VLOOKUP(B35,Hoja2!B:C,2,FALSE)</f>
        <v>Unidad de Régimen Interior</v>
      </c>
      <c r="D35" s="13" t="str">
        <f t="shared" si="0"/>
        <v>1</v>
      </c>
      <c r="E35" s="13" t="str">
        <f t="shared" si="1"/>
        <v>12</v>
      </c>
      <c r="F35" s="15" t="s">
        <v>222</v>
      </c>
      <c r="G35" s="16" t="s">
        <v>522</v>
      </c>
      <c r="H35" s="17">
        <v>64222</v>
      </c>
      <c r="I35" s="17">
        <v>0</v>
      </c>
      <c r="J35" s="17">
        <v>64222</v>
      </c>
      <c r="K35" s="17">
        <v>55047</v>
      </c>
      <c r="L35" s="17">
        <v>55047</v>
      </c>
      <c r="M35" s="17">
        <v>6408.69</v>
      </c>
      <c r="N35" s="17">
        <v>6408.69</v>
      </c>
    </row>
    <row r="36" spans="1:14" x14ac:dyDescent="0.25">
      <c r="A36" s="15" t="s">
        <v>8</v>
      </c>
      <c r="B36" s="15" t="s">
        <v>11</v>
      </c>
      <c r="C36" s="12" t="str">
        <f>VLOOKUP(B36,Hoja2!B:C,2,FALSE)</f>
        <v>Unidad de Régimen Interior</v>
      </c>
      <c r="D36" s="13" t="str">
        <f t="shared" si="0"/>
        <v>1</v>
      </c>
      <c r="E36" s="13" t="str">
        <f t="shared" si="1"/>
        <v>12</v>
      </c>
      <c r="F36" s="15" t="s">
        <v>233</v>
      </c>
      <c r="G36" s="16" t="s">
        <v>527</v>
      </c>
      <c r="H36" s="17">
        <v>33632</v>
      </c>
      <c r="I36" s="17">
        <v>0</v>
      </c>
      <c r="J36" s="17">
        <v>33632</v>
      </c>
      <c r="K36" s="17">
        <v>8408</v>
      </c>
      <c r="L36" s="17">
        <v>8408</v>
      </c>
      <c r="M36" s="17">
        <v>1201.1600000000001</v>
      </c>
      <c r="N36" s="17">
        <v>1201.1600000000001</v>
      </c>
    </row>
    <row r="37" spans="1:14" x14ac:dyDescent="0.25">
      <c r="A37" s="15" t="s">
        <v>8</v>
      </c>
      <c r="B37" s="15" t="s">
        <v>11</v>
      </c>
      <c r="C37" s="12" t="str">
        <f>VLOOKUP(B37,Hoja2!B:C,2,FALSE)</f>
        <v>Unidad de Régimen Interior</v>
      </c>
      <c r="D37" s="13" t="str">
        <f t="shared" si="0"/>
        <v>1</v>
      </c>
      <c r="E37" s="13" t="str">
        <f t="shared" si="1"/>
        <v>12</v>
      </c>
      <c r="F37" s="15" t="s">
        <v>198</v>
      </c>
      <c r="G37" s="16" t="s">
        <v>507</v>
      </c>
      <c r="H37" s="17">
        <v>25177</v>
      </c>
      <c r="I37" s="17">
        <v>0</v>
      </c>
      <c r="J37" s="17">
        <v>25177</v>
      </c>
      <c r="K37" s="17">
        <v>24275</v>
      </c>
      <c r="L37" s="17">
        <v>24275</v>
      </c>
      <c r="M37" s="17">
        <v>3407.97</v>
      </c>
      <c r="N37" s="17">
        <v>3407.97</v>
      </c>
    </row>
    <row r="38" spans="1:14" x14ac:dyDescent="0.25">
      <c r="A38" s="15" t="s">
        <v>8</v>
      </c>
      <c r="B38" s="15" t="s">
        <v>11</v>
      </c>
      <c r="C38" s="12" t="str">
        <f>VLOOKUP(B38,Hoja2!B:C,2,FALSE)</f>
        <v>Unidad de Régimen Interior</v>
      </c>
      <c r="D38" s="13" t="str">
        <f t="shared" si="0"/>
        <v>1</v>
      </c>
      <c r="E38" s="13" t="str">
        <f t="shared" si="1"/>
        <v>12</v>
      </c>
      <c r="F38" s="15" t="s">
        <v>210</v>
      </c>
      <c r="G38" s="16" t="s">
        <v>508</v>
      </c>
      <c r="H38" s="17">
        <v>67528</v>
      </c>
      <c r="I38" s="17">
        <v>0</v>
      </c>
      <c r="J38" s="17">
        <v>67528</v>
      </c>
      <c r="K38" s="17">
        <v>44838</v>
      </c>
      <c r="L38" s="17">
        <v>44838</v>
      </c>
      <c r="M38" s="17">
        <v>5659.46</v>
      </c>
      <c r="N38" s="17">
        <v>5659.46</v>
      </c>
    </row>
    <row r="39" spans="1:14" x14ac:dyDescent="0.25">
      <c r="A39" s="15" t="s">
        <v>8</v>
      </c>
      <c r="B39" s="15" t="s">
        <v>11</v>
      </c>
      <c r="C39" s="12" t="str">
        <f>VLOOKUP(B39,Hoja2!B:C,2,FALSE)</f>
        <v>Unidad de Régimen Interior</v>
      </c>
      <c r="D39" s="13" t="str">
        <f t="shared" si="0"/>
        <v>1</v>
      </c>
      <c r="E39" s="13" t="str">
        <f t="shared" si="1"/>
        <v>12</v>
      </c>
      <c r="F39" s="15" t="s">
        <v>215</v>
      </c>
      <c r="G39" s="16" t="s">
        <v>509</v>
      </c>
      <c r="H39" s="17">
        <v>178973</v>
      </c>
      <c r="I39" s="17">
        <v>0</v>
      </c>
      <c r="J39" s="17">
        <v>178973</v>
      </c>
      <c r="K39" s="17">
        <v>125320</v>
      </c>
      <c r="L39" s="17">
        <v>125320</v>
      </c>
      <c r="M39" s="17">
        <v>20568.650000000001</v>
      </c>
      <c r="N39" s="17">
        <v>20568.650000000001</v>
      </c>
    </row>
    <row r="40" spans="1:14" x14ac:dyDescent="0.25">
      <c r="A40" s="15" t="s">
        <v>8</v>
      </c>
      <c r="B40" s="15" t="s">
        <v>11</v>
      </c>
      <c r="C40" s="12" t="str">
        <f>VLOOKUP(B40,Hoja2!B:C,2,FALSE)</f>
        <v>Unidad de Régimen Interior</v>
      </c>
      <c r="D40" s="13" t="str">
        <f t="shared" si="0"/>
        <v>1</v>
      </c>
      <c r="E40" s="13" t="str">
        <f t="shared" si="1"/>
        <v>12</v>
      </c>
      <c r="F40" s="15" t="s">
        <v>199</v>
      </c>
      <c r="G40" s="16" t="s">
        <v>510</v>
      </c>
      <c r="H40" s="17">
        <v>22810</v>
      </c>
      <c r="I40" s="17">
        <v>0</v>
      </c>
      <c r="J40" s="17">
        <v>22810</v>
      </c>
      <c r="K40" s="17">
        <v>22809</v>
      </c>
      <c r="L40" s="17">
        <v>22809</v>
      </c>
      <c r="M40" s="17">
        <v>2993.38</v>
      </c>
      <c r="N40" s="17">
        <v>2993.38</v>
      </c>
    </row>
    <row r="41" spans="1:14" x14ac:dyDescent="0.25">
      <c r="A41" s="15" t="s">
        <v>8</v>
      </c>
      <c r="B41" s="15" t="s">
        <v>11</v>
      </c>
      <c r="C41" s="12" t="str">
        <f>VLOOKUP(B41,Hoja2!B:C,2,FALSE)</f>
        <v>Unidad de Régimen Interior</v>
      </c>
      <c r="D41" s="13" t="str">
        <f t="shared" si="0"/>
        <v>1</v>
      </c>
      <c r="E41" s="13" t="str">
        <f t="shared" si="1"/>
        <v>13</v>
      </c>
      <c r="F41" s="15" t="s">
        <v>228</v>
      </c>
      <c r="G41" s="16" t="s">
        <v>504</v>
      </c>
      <c r="H41" s="17">
        <v>267888</v>
      </c>
      <c r="I41" s="17">
        <v>0</v>
      </c>
      <c r="J41" s="17">
        <v>267888</v>
      </c>
      <c r="K41" s="17">
        <v>252124</v>
      </c>
      <c r="L41" s="17">
        <v>252124</v>
      </c>
      <c r="M41" s="17">
        <v>36027.4</v>
      </c>
      <c r="N41" s="17">
        <v>36027.4</v>
      </c>
    </row>
    <row r="42" spans="1:14" x14ac:dyDescent="0.25">
      <c r="A42" s="15" t="s">
        <v>8</v>
      </c>
      <c r="B42" s="15" t="s">
        <v>11</v>
      </c>
      <c r="C42" s="12" t="str">
        <f>VLOOKUP(B42,Hoja2!B:C,2,FALSE)</f>
        <v>Unidad de Régimen Interior</v>
      </c>
      <c r="D42" s="13" t="str">
        <f t="shared" si="0"/>
        <v>1</v>
      </c>
      <c r="E42" s="13" t="str">
        <f t="shared" si="1"/>
        <v>13</v>
      </c>
      <c r="F42" s="15" t="s">
        <v>230</v>
      </c>
      <c r="G42" s="16" t="s">
        <v>528</v>
      </c>
      <c r="H42" s="17">
        <v>15000</v>
      </c>
      <c r="I42" s="17">
        <v>0</v>
      </c>
      <c r="J42" s="17">
        <v>15000</v>
      </c>
      <c r="K42" s="17">
        <v>0</v>
      </c>
      <c r="L42" s="17">
        <v>0</v>
      </c>
      <c r="M42" s="17">
        <v>0</v>
      </c>
      <c r="N42" s="17">
        <v>0</v>
      </c>
    </row>
    <row r="43" spans="1:14" x14ac:dyDescent="0.25">
      <c r="A43" s="15" t="s">
        <v>8</v>
      </c>
      <c r="B43" s="15" t="s">
        <v>11</v>
      </c>
      <c r="C43" s="12" t="str">
        <f>VLOOKUP(B43,Hoja2!B:C,2,FALSE)</f>
        <v>Unidad de Régimen Interior</v>
      </c>
      <c r="D43" s="13" t="str">
        <f t="shared" si="0"/>
        <v>1</v>
      </c>
      <c r="E43" s="13" t="str">
        <f t="shared" si="1"/>
        <v>13</v>
      </c>
      <c r="F43" s="15" t="s">
        <v>224</v>
      </c>
      <c r="G43" s="16" t="s">
        <v>529</v>
      </c>
      <c r="H43" s="17">
        <v>219237</v>
      </c>
      <c r="I43" s="17">
        <v>0</v>
      </c>
      <c r="J43" s="17">
        <v>219237</v>
      </c>
      <c r="K43" s="17">
        <v>217282</v>
      </c>
      <c r="L43" s="17">
        <v>217282</v>
      </c>
      <c r="M43" s="17">
        <v>32152.17</v>
      </c>
      <c r="N43" s="17">
        <v>32152.17</v>
      </c>
    </row>
    <row r="44" spans="1:14" x14ac:dyDescent="0.25">
      <c r="A44" s="15" t="s">
        <v>8</v>
      </c>
      <c r="B44" s="15" t="s">
        <v>11</v>
      </c>
      <c r="C44" s="12" t="str">
        <f>VLOOKUP(B44,Hoja2!B:C,2,FALSE)</f>
        <v>Unidad de Régimen Interior</v>
      </c>
      <c r="D44" s="13" t="str">
        <f t="shared" si="0"/>
        <v>1</v>
      </c>
      <c r="E44" s="13" t="str">
        <f t="shared" si="1"/>
        <v>15</v>
      </c>
      <c r="F44" s="15" t="s">
        <v>232</v>
      </c>
      <c r="G44" s="16" t="s">
        <v>530</v>
      </c>
      <c r="H44" s="17">
        <v>15000</v>
      </c>
      <c r="I44" s="17">
        <v>0</v>
      </c>
      <c r="J44" s="17">
        <v>15000</v>
      </c>
      <c r="K44" s="17">
        <v>0</v>
      </c>
      <c r="L44" s="17">
        <v>0</v>
      </c>
      <c r="M44" s="17">
        <v>0</v>
      </c>
      <c r="N44" s="17">
        <v>0</v>
      </c>
    </row>
    <row r="45" spans="1:14" x14ac:dyDescent="0.25">
      <c r="A45" s="15" t="s">
        <v>8</v>
      </c>
      <c r="B45" s="15" t="s">
        <v>11</v>
      </c>
      <c r="C45" s="12" t="str">
        <f>VLOOKUP(B45,Hoja2!B:C,2,FALSE)</f>
        <v>Unidad de Régimen Interior</v>
      </c>
      <c r="D45" s="13" t="str">
        <f t="shared" si="0"/>
        <v>2</v>
      </c>
      <c r="E45" s="13" t="str">
        <f t="shared" si="1"/>
        <v>20</v>
      </c>
      <c r="F45" s="15" t="s">
        <v>220</v>
      </c>
      <c r="G45" s="16" t="s">
        <v>523</v>
      </c>
      <c r="H45" s="17">
        <v>6500</v>
      </c>
      <c r="I45" s="17">
        <v>0</v>
      </c>
      <c r="J45" s="17">
        <v>6500</v>
      </c>
      <c r="K45" s="17">
        <v>989.24</v>
      </c>
      <c r="L45" s="17">
        <v>989.24</v>
      </c>
      <c r="M45" s="17">
        <v>197.84</v>
      </c>
      <c r="N45" s="17">
        <v>197.84</v>
      </c>
    </row>
    <row r="46" spans="1:14" x14ac:dyDescent="0.25">
      <c r="A46" s="15" t="s">
        <v>8</v>
      </c>
      <c r="B46" s="15" t="s">
        <v>11</v>
      </c>
      <c r="C46" s="12" t="str">
        <f>VLOOKUP(B46,Hoja2!B:C,2,FALSE)</f>
        <v>Unidad de Régimen Interior</v>
      </c>
      <c r="D46" s="13" t="str">
        <f t="shared" si="0"/>
        <v>2</v>
      </c>
      <c r="E46" s="13" t="str">
        <f t="shared" si="1"/>
        <v>21</v>
      </c>
      <c r="F46" s="15" t="s">
        <v>218</v>
      </c>
      <c r="G46" s="16" t="s">
        <v>524</v>
      </c>
      <c r="H46" s="17">
        <v>15500</v>
      </c>
      <c r="I46" s="17">
        <v>0</v>
      </c>
      <c r="J46" s="17">
        <v>15500</v>
      </c>
      <c r="K46" s="17">
        <v>8831.64</v>
      </c>
      <c r="L46" s="17">
        <v>8831.64</v>
      </c>
      <c r="M46" s="17">
        <v>67.47</v>
      </c>
      <c r="N46" s="17">
        <v>67.47</v>
      </c>
    </row>
    <row r="47" spans="1:14" x14ac:dyDescent="0.25">
      <c r="A47" s="15" t="s">
        <v>8</v>
      </c>
      <c r="B47" s="15" t="s">
        <v>11</v>
      </c>
      <c r="C47" s="12" t="str">
        <f>VLOOKUP(B47,Hoja2!B:C,2,FALSE)</f>
        <v>Unidad de Régimen Interior</v>
      </c>
      <c r="D47" s="13" t="str">
        <f t="shared" si="0"/>
        <v>2</v>
      </c>
      <c r="E47" s="13" t="str">
        <f t="shared" si="1"/>
        <v>21</v>
      </c>
      <c r="F47" s="15" t="s">
        <v>236</v>
      </c>
      <c r="G47" s="16" t="s">
        <v>531</v>
      </c>
      <c r="H47" s="17">
        <v>7500</v>
      </c>
      <c r="I47" s="17">
        <v>0</v>
      </c>
      <c r="J47" s="17">
        <v>7500</v>
      </c>
      <c r="K47" s="17">
        <v>0</v>
      </c>
      <c r="L47" s="17">
        <v>0</v>
      </c>
      <c r="M47" s="17">
        <v>0</v>
      </c>
      <c r="N47" s="17">
        <v>0</v>
      </c>
    </row>
    <row r="48" spans="1:14" x14ac:dyDescent="0.25">
      <c r="A48" s="15" t="s">
        <v>8</v>
      </c>
      <c r="B48" s="15" t="s">
        <v>11</v>
      </c>
      <c r="C48" s="12" t="str">
        <f>VLOOKUP(B48,Hoja2!B:C,2,FALSE)</f>
        <v>Unidad de Régimen Interior</v>
      </c>
      <c r="D48" s="13" t="str">
        <f t="shared" si="0"/>
        <v>2</v>
      </c>
      <c r="E48" s="13" t="str">
        <f t="shared" si="1"/>
        <v>22</v>
      </c>
      <c r="F48" s="15" t="s">
        <v>216</v>
      </c>
      <c r="G48" s="16" t="s">
        <v>511</v>
      </c>
      <c r="H48" s="17">
        <v>135000</v>
      </c>
      <c r="I48" s="17">
        <v>0</v>
      </c>
      <c r="J48" s="17">
        <v>135000</v>
      </c>
      <c r="K48" s="17">
        <v>24606.59</v>
      </c>
      <c r="L48" s="17">
        <v>24606.59</v>
      </c>
      <c r="M48" s="17">
        <v>11507.89</v>
      </c>
      <c r="N48" s="17">
        <v>6980.53</v>
      </c>
    </row>
    <row r="49" spans="1:14" x14ac:dyDescent="0.25">
      <c r="A49" s="15" t="s">
        <v>8</v>
      </c>
      <c r="B49" s="15" t="s">
        <v>11</v>
      </c>
      <c r="C49" s="12" t="str">
        <f>VLOOKUP(B49,Hoja2!B:C,2,FALSE)</f>
        <v>Unidad de Régimen Interior</v>
      </c>
      <c r="D49" s="13" t="str">
        <f t="shared" si="0"/>
        <v>2</v>
      </c>
      <c r="E49" s="13" t="str">
        <f t="shared" si="1"/>
        <v>22</v>
      </c>
      <c r="F49" s="15" t="s">
        <v>226</v>
      </c>
      <c r="G49" s="16" t="s">
        <v>533</v>
      </c>
      <c r="H49" s="17">
        <v>9500</v>
      </c>
      <c r="I49" s="17">
        <v>0</v>
      </c>
      <c r="J49" s="17">
        <v>9500</v>
      </c>
      <c r="K49" s="17">
        <v>4200</v>
      </c>
      <c r="L49" s="17">
        <v>4200</v>
      </c>
      <c r="M49" s="17">
        <v>301.39999999999998</v>
      </c>
      <c r="N49" s="17">
        <v>301.39999999999998</v>
      </c>
    </row>
    <row r="50" spans="1:14" x14ac:dyDescent="0.25">
      <c r="A50" s="15" t="s">
        <v>8</v>
      </c>
      <c r="B50" s="15" t="s">
        <v>11</v>
      </c>
      <c r="C50" s="12" t="str">
        <f>VLOOKUP(B50,Hoja2!B:C,2,FALSE)</f>
        <v>Unidad de Régimen Interior</v>
      </c>
      <c r="D50" s="13" t="str">
        <f t="shared" si="0"/>
        <v>2</v>
      </c>
      <c r="E50" s="13" t="str">
        <f t="shared" si="1"/>
        <v>22</v>
      </c>
      <c r="F50" s="15" t="s">
        <v>227</v>
      </c>
      <c r="G50" s="16" t="s">
        <v>534</v>
      </c>
      <c r="H50" s="17">
        <v>15450</v>
      </c>
      <c r="I50" s="17">
        <v>0</v>
      </c>
      <c r="J50" s="17">
        <v>15450</v>
      </c>
      <c r="K50" s="17">
        <v>16665.599999999999</v>
      </c>
      <c r="L50" s="17">
        <v>16665.599999999999</v>
      </c>
      <c r="M50" s="17">
        <v>592.9</v>
      </c>
      <c r="N50" s="17">
        <v>592.9</v>
      </c>
    </row>
    <row r="51" spans="1:14" x14ac:dyDescent="0.25">
      <c r="A51" s="15" t="s">
        <v>8</v>
      </c>
      <c r="B51" s="15" t="s">
        <v>11</v>
      </c>
      <c r="C51" s="12" t="str">
        <f>VLOOKUP(B51,Hoja2!B:C,2,FALSE)</f>
        <v>Unidad de Régimen Interior</v>
      </c>
      <c r="D51" s="13" t="str">
        <f t="shared" si="0"/>
        <v>2</v>
      </c>
      <c r="E51" s="13" t="str">
        <f t="shared" si="1"/>
        <v>22</v>
      </c>
      <c r="F51" s="15" t="s">
        <v>234</v>
      </c>
      <c r="G51" s="16" t="s">
        <v>535</v>
      </c>
      <c r="H51" s="17">
        <v>1500</v>
      </c>
      <c r="I51" s="17">
        <v>0</v>
      </c>
      <c r="J51" s="17">
        <v>1500</v>
      </c>
      <c r="K51" s="17">
        <v>0</v>
      </c>
      <c r="L51" s="17">
        <v>0</v>
      </c>
      <c r="M51" s="17">
        <v>0</v>
      </c>
      <c r="N51" s="17">
        <v>0</v>
      </c>
    </row>
    <row r="52" spans="1:14" x14ac:dyDescent="0.25">
      <c r="A52" s="15" t="s">
        <v>8</v>
      </c>
      <c r="B52" s="15" t="s">
        <v>11</v>
      </c>
      <c r="C52" s="12" t="str">
        <f>VLOOKUP(B52,Hoja2!B:C,2,FALSE)</f>
        <v>Unidad de Régimen Interior</v>
      </c>
      <c r="D52" s="13" t="str">
        <f t="shared" si="0"/>
        <v>2</v>
      </c>
      <c r="E52" s="13" t="str">
        <f t="shared" si="1"/>
        <v>22</v>
      </c>
      <c r="F52" s="15" t="s">
        <v>229</v>
      </c>
      <c r="G52" s="16" t="s">
        <v>536</v>
      </c>
      <c r="H52" s="17">
        <v>2000</v>
      </c>
      <c r="I52" s="17">
        <v>0</v>
      </c>
      <c r="J52" s="17">
        <v>2000</v>
      </c>
      <c r="K52" s="17">
        <v>0</v>
      </c>
      <c r="L52" s="17">
        <v>0</v>
      </c>
      <c r="M52" s="17">
        <v>0</v>
      </c>
      <c r="N52" s="17">
        <v>0</v>
      </c>
    </row>
    <row r="53" spans="1:14" x14ac:dyDescent="0.25">
      <c r="A53" s="15" t="s">
        <v>8</v>
      </c>
      <c r="B53" s="15" t="s">
        <v>11</v>
      </c>
      <c r="C53" s="12" t="str">
        <f>VLOOKUP(B53,Hoja2!B:C,2,FALSE)</f>
        <v>Unidad de Régimen Interior</v>
      </c>
      <c r="D53" s="13" t="str">
        <f t="shared" si="0"/>
        <v>2</v>
      </c>
      <c r="E53" s="13" t="str">
        <f t="shared" si="1"/>
        <v>22</v>
      </c>
      <c r="F53" s="15" t="s">
        <v>211</v>
      </c>
      <c r="G53" s="16" t="s">
        <v>513</v>
      </c>
      <c r="H53" s="17">
        <v>2350</v>
      </c>
      <c r="I53" s="17">
        <v>0</v>
      </c>
      <c r="J53" s="17">
        <v>2350</v>
      </c>
      <c r="K53" s="17">
        <v>0</v>
      </c>
      <c r="L53" s="17">
        <v>0</v>
      </c>
      <c r="M53" s="17">
        <v>0</v>
      </c>
      <c r="N53" s="17">
        <v>0</v>
      </c>
    </row>
    <row r="54" spans="1:14" x14ac:dyDescent="0.25">
      <c r="A54" s="15" t="s">
        <v>8</v>
      </c>
      <c r="B54" s="15" t="s">
        <v>11</v>
      </c>
      <c r="C54" s="12" t="str">
        <f>VLOOKUP(B54,Hoja2!B:C,2,FALSE)</f>
        <v>Unidad de Régimen Interior</v>
      </c>
      <c r="D54" s="13" t="str">
        <f t="shared" si="0"/>
        <v>2</v>
      </c>
      <c r="E54" s="13" t="str">
        <f t="shared" si="1"/>
        <v>22</v>
      </c>
      <c r="F54" s="15" t="s">
        <v>202</v>
      </c>
      <c r="G54" s="16" t="s">
        <v>514</v>
      </c>
      <c r="H54" s="17">
        <v>17000</v>
      </c>
      <c r="I54" s="17">
        <v>0</v>
      </c>
      <c r="J54" s="17">
        <v>17000</v>
      </c>
      <c r="K54" s="17">
        <v>0</v>
      </c>
      <c r="L54" s="17">
        <v>0</v>
      </c>
      <c r="M54" s="17">
        <v>0</v>
      </c>
      <c r="N54" s="17">
        <v>0</v>
      </c>
    </row>
    <row r="55" spans="1:14" x14ac:dyDescent="0.25">
      <c r="A55" s="15" t="s">
        <v>8</v>
      </c>
      <c r="B55" s="15" t="s">
        <v>11</v>
      </c>
      <c r="C55" s="12" t="str">
        <f>VLOOKUP(B55,Hoja2!B:C,2,FALSE)</f>
        <v>Unidad de Régimen Interior</v>
      </c>
      <c r="D55" s="13" t="str">
        <f t="shared" si="0"/>
        <v>2</v>
      </c>
      <c r="E55" s="13" t="str">
        <f t="shared" si="1"/>
        <v>22</v>
      </c>
      <c r="F55" s="15" t="s">
        <v>231</v>
      </c>
      <c r="G55" s="16" t="s">
        <v>537</v>
      </c>
      <c r="H55" s="17">
        <v>6000</v>
      </c>
      <c r="I55" s="17">
        <v>0</v>
      </c>
      <c r="J55" s="17">
        <v>6000</v>
      </c>
      <c r="K55" s="17">
        <v>0</v>
      </c>
      <c r="L55" s="17">
        <v>0</v>
      </c>
      <c r="M55" s="17">
        <v>0</v>
      </c>
      <c r="N55" s="17">
        <v>0</v>
      </c>
    </row>
    <row r="56" spans="1:14" x14ac:dyDescent="0.25">
      <c r="A56" s="15" t="s">
        <v>8</v>
      </c>
      <c r="B56" s="15" t="s">
        <v>11</v>
      </c>
      <c r="C56" s="12" t="str">
        <f>VLOOKUP(B56,Hoja2!B:C,2,FALSE)</f>
        <v>Unidad de Régimen Interior</v>
      </c>
      <c r="D56" s="13" t="str">
        <f t="shared" si="0"/>
        <v>2</v>
      </c>
      <c r="E56" s="13" t="str">
        <f t="shared" si="1"/>
        <v>22</v>
      </c>
      <c r="F56" s="15" t="s">
        <v>235</v>
      </c>
      <c r="G56" s="16" t="s">
        <v>538</v>
      </c>
      <c r="H56" s="17">
        <v>1500</v>
      </c>
      <c r="I56" s="17">
        <v>0</v>
      </c>
      <c r="J56" s="17">
        <v>1500</v>
      </c>
      <c r="K56" s="17">
        <v>0</v>
      </c>
      <c r="L56" s="17">
        <v>0</v>
      </c>
      <c r="M56" s="17">
        <v>0</v>
      </c>
      <c r="N56" s="17">
        <v>0</v>
      </c>
    </row>
    <row r="57" spans="1:14" x14ac:dyDescent="0.25">
      <c r="A57" s="15" t="s">
        <v>8</v>
      </c>
      <c r="B57" s="15" t="s">
        <v>11</v>
      </c>
      <c r="C57" s="12" t="str">
        <f>VLOOKUP(B57,Hoja2!B:C,2,FALSE)</f>
        <v>Unidad de Régimen Interior</v>
      </c>
      <c r="D57" s="13" t="str">
        <f t="shared" si="0"/>
        <v>2</v>
      </c>
      <c r="E57" s="13" t="str">
        <f t="shared" si="1"/>
        <v>22</v>
      </c>
      <c r="F57" s="15" t="s">
        <v>225</v>
      </c>
      <c r="G57" s="16" t="s">
        <v>539</v>
      </c>
      <c r="H57" s="17">
        <v>10500</v>
      </c>
      <c r="I57" s="17">
        <v>0</v>
      </c>
      <c r="J57" s="17">
        <v>10500</v>
      </c>
      <c r="K57" s="17">
        <v>0</v>
      </c>
      <c r="L57" s="17">
        <v>0</v>
      </c>
      <c r="M57" s="17">
        <v>0</v>
      </c>
      <c r="N57" s="17">
        <v>0</v>
      </c>
    </row>
    <row r="58" spans="1:14" x14ac:dyDescent="0.25">
      <c r="A58" s="15" t="s">
        <v>8</v>
      </c>
      <c r="B58" s="15" t="s">
        <v>11</v>
      </c>
      <c r="C58" s="12" t="str">
        <f>VLOOKUP(B58,Hoja2!B:C,2,FALSE)</f>
        <v>Unidad de Régimen Interior</v>
      </c>
      <c r="D58" s="13" t="str">
        <f t="shared" si="0"/>
        <v>2</v>
      </c>
      <c r="E58" s="13" t="str">
        <f t="shared" si="1"/>
        <v>22</v>
      </c>
      <c r="F58" s="15" t="s">
        <v>223</v>
      </c>
      <c r="G58" s="16" t="s">
        <v>526</v>
      </c>
      <c r="H58" s="17">
        <v>4000</v>
      </c>
      <c r="I58" s="17">
        <v>0</v>
      </c>
      <c r="J58" s="17">
        <v>4000</v>
      </c>
      <c r="K58" s="17">
        <v>0</v>
      </c>
      <c r="L58" s="17">
        <v>0</v>
      </c>
      <c r="M58" s="17">
        <v>0</v>
      </c>
      <c r="N58" s="17">
        <v>0</v>
      </c>
    </row>
    <row r="59" spans="1:14" x14ac:dyDescent="0.25">
      <c r="A59" s="15" t="s">
        <v>8</v>
      </c>
      <c r="B59" s="15" t="s">
        <v>11</v>
      </c>
      <c r="C59" s="12" t="str">
        <f>VLOOKUP(B59,Hoja2!B:C,2,FALSE)</f>
        <v>Unidad de Régimen Interior</v>
      </c>
      <c r="D59" s="13" t="str">
        <f t="shared" si="0"/>
        <v>2</v>
      </c>
      <c r="E59" s="13" t="str">
        <f t="shared" si="1"/>
        <v>23</v>
      </c>
      <c r="F59" s="15" t="s">
        <v>206</v>
      </c>
      <c r="G59" s="16" t="s">
        <v>517</v>
      </c>
      <c r="H59" s="17">
        <v>1300</v>
      </c>
      <c r="I59" s="17">
        <v>0</v>
      </c>
      <c r="J59" s="17">
        <v>1300</v>
      </c>
      <c r="K59" s="17">
        <v>0</v>
      </c>
      <c r="L59" s="17">
        <v>0</v>
      </c>
      <c r="M59" s="17">
        <v>0</v>
      </c>
      <c r="N59" s="17">
        <v>0</v>
      </c>
    </row>
    <row r="60" spans="1:14" x14ac:dyDescent="0.25">
      <c r="A60" s="15" t="s">
        <v>8</v>
      </c>
      <c r="B60" s="15" t="s">
        <v>11</v>
      </c>
      <c r="C60" s="12" t="str">
        <f>VLOOKUP(B60,Hoja2!B:C,2,FALSE)</f>
        <v>Unidad de Régimen Interior</v>
      </c>
      <c r="D60" s="13" t="str">
        <f t="shared" si="0"/>
        <v>2</v>
      </c>
      <c r="E60" s="13" t="str">
        <f t="shared" si="1"/>
        <v>23</v>
      </c>
      <c r="F60" s="15" t="s">
        <v>204</v>
      </c>
      <c r="G60" s="16" t="s">
        <v>518</v>
      </c>
      <c r="H60" s="17">
        <v>1300</v>
      </c>
      <c r="I60" s="17">
        <v>0</v>
      </c>
      <c r="J60" s="17">
        <v>1300</v>
      </c>
      <c r="K60" s="17">
        <v>0</v>
      </c>
      <c r="L60" s="17">
        <v>0</v>
      </c>
      <c r="M60" s="17">
        <v>0</v>
      </c>
      <c r="N60" s="17">
        <v>0</v>
      </c>
    </row>
    <row r="61" spans="1:14" x14ac:dyDescent="0.25">
      <c r="A61" s="15" t="s">
        <v>8</v>
      </c>
      <c r="B61" s="15" t="s">
        <v>11</v>
      </c>
      <c r="C61" s="12" t="str">
        <f>VLOOKUP(B61,Hoja2!B:C,2,FALSE)</f>
        <v>Unidad de Régimen Interior</v>
      </c>
      <c r="D61" s="13" t="str">
        <f t="shared" si="0"/>
        <v>6</v>
      </c>
      <c r="E61" s="13" t="str">
        <f t="shared" si="1"/>
        <v>62</v>
      </c>
      <c r="F61" s="15" t="s">
        <v>237</v>
      </c>
      <c r="G61" s="16" t="s">
        <v>541</v>
      </c>
      <c r="H61" s="17">
        <v>6000</v>
      </c>
      <c r="I61" s="17">
        <v>0</v>
      </c>
      <c r="J61" s="17">
        <v>6000</v>
      </c>
      <c r="K61" s="17">
        <v>0</v>
      </c>
      <c r="L61" s="17">
        <v>0</v>
      </c>
      <c r="M61" s="17">
        <v>0</v>
      </c>
      <c r="N61" s="17">
        <v>0</v>
      </c>
    </row>
    <row r="62" spans="1:14" x14ac:dyDescent="0.25">
      <c r="A62" s="15" t="s">
        <v>8</v>
      </c>
      <c r="B62" s="15" t="s">
        <v>12</v>
      </c>
      <c r="C62" s="12" t="str">
        <f>VLOOKUP(B62,Hoja2!B:C,2,FALSE)</f>
        <v>Imprenta Municipal</v>
      </c>
      <c r="D62" s="13" t="str">
        <f t="shared" si="0"/>
        <v>1</v>
      </c>
      <c r="E62" s="13" t="str">
        <f t="shared" si="1"/>
        <v>12</v>
      </c>
      <c r="F62" s="15" t="s">
        <v>233</v>
      </c>
      <c r="G62" s="16" t="s">
        <v>527</v>
      </c>
      <c r="H62" s="17">
        <v>8408</v>
      </c>
      <c r="I62" s="17">
        <v>0</v>
      </c>
      <c r="J62" s="17">
        <v>8408</v>
      </c>
      <c r="K62" s="17">
        <v>8333</v>
      </c>
      <c r="L62" s="17">
        <v>8333</v>
      </c>
      <c r="M62" s="17">
        <v>1201.1600000000001</v>
      </c>
      <c r="N62" s="17">
        <v>1201.1600000000001</v>
      </c>
    </row>
    <row r="63" spans="1:14" x14ac:dyDescent="0.25">
      <c r="A63" s="15" t="s">
        <v>8</v>
      </c>
      <c r="B63" s="15" t="s">
        <v>12</v>
      </c>
      <c r="C63" s="12" t="str">
        <f>VLOOKUP(B63,Hoja2!B:C,2,FALSE)</f>
        <v>Imprenta Municipal</v>
      </c>
      <c r="D63" s="13" t="str">
        <f t="shared" si="0"/>
        <v>1</v>
      </c>
      <c r="E63" s="13" t="str">
        <f t="shared" si="1"/>
        <v>12</v>
      </c>
      <c r="F63" s="15" t="s">
        <v>198</v>
      </c>
      <c r="G63" s="16" t="s">
        <v>507</v>
      </c>
      <c r="H63" s="17">
        <v>3104</v>
      </c>
      <c r="I63" s="17">
        <v>0</v>
      </c>
      <c r="J63" s="17">
        <v>3104</v>
      </c>
      <c r="K63" s="17">
        <v>2871</v>
      </c>
      <c r="L63" s="17">
        <v>2871</v>
      </c>
      <c r="M63" s="17">
        <v>443.4</v>
      </c>
      <c r="N63" s="17">
        <v>443.4</v>
      </c>
    </row>
    <row r="64" spans="1:14" x14ac:dyDescent="0.25">
      <c r="A64" s="15" t="s">
        <v>8</v>
      </c>
      <c r="B64" s="15" t="s">
        <v>12</v>
      </c>
      <c r="C64" s="12" t="str">
        <f>VLOOKUP(B64,Hoja2!B:C,2,FALSE)</f>
        <v>Imprenta Municipal</v>
      </c>
      <c r="D64" s="13" t="str">
        <f t="shared" si="0"/>
        <v>1</v>
      </c>
      <c r="E64" s="13" t="str">
        <f t="shared" si="1"/>
        <v>12</v>
      </c>
      <c r="F64" s="15" t="s">
        <v>210</v>
      </c>
      <c r="G64" s="16" t="s">
        <v>508</v>
      </c>
      <c r="H64" s="17">
        <v>3987</v>
      </c>
      <c r="I64" s="17">
        <v>0</v>
      </c>
      <c r="J64" s="17">
        <v>3987</v>
      </c>
      <c r="K64" s="17">
        <v>3952</v>
      </c>
      <c r="L64" s="17">
        <v>3952</v>
      </c>
      <c r="M64" s="17">
        <v>569.6</v>
      </c>
      <c r="N64" s="17">
        <v>569.6</v>
      </c>
    </row>
    <row r="65" spans="1:14" x14ac:dyDescent="0.25">
      <c r="A65" s="15" t="s">
        <v>8</v>
      </c>
      <c r="B65" s="15" t="s">
        <v>12</v>
      </c>
      <c r="C65" s="12" t="str">
        <f>VLOOKUP(B65,Hoja2!B:C,2,FALSE)</f>
        <v>Imprenta Municipal</v>
      </c>
      <c r="D65" s="13" t="str">
        <f t="shared" si="0"/>
        <v>1</v>
      </c>
      <c r="E65" s="13" t="str">
        <f t="shared" si="1"/>
        <v>12</v>
      </c>
      <c r="F65" s="15" t="s">
        <v>215</v>
      </c>
      <c r="G65" s="16" t="s">
        <v>509</v>
      </c>
      <c r="H65" s="17">
        <v>10407</v>
      </c>
      <c r="I65" s="17">
        <v>0</v>
      </c>
      <c r="J65" s="17">
        <v>10407</v>
      </c>
      <c r="K65" s="17">
        <v>10315</v>
      </c>
      <c r="L65" s="17">
        <v>10315</v>
      </c>
      <c r="M65" s="17">
        <v>1486.78</v>
      </c>
      <c r="N65" s="17">
        <v>1486.78</v>
      </c>
    </row>
    <row r="66" spans="1:14" x14ac:dyDescent="0.25">
      <c r="A66" s="15" t="s">
        <v>8</v>
      </c>
      <c r="B66" s="15" t="s">
        <v>12</v>
      </c>
      <c r="C66" s="12" t="str">
        <f>VLOOKUP(B66,Hoja2!B:C,2,FALSE)</f>
        <v>Imprenta Municipal</v>
      </c>
      <c r="D66" s="13" t="str">
        <f t="shared" si="0"/>
        <v>1</v>
      </c>
      <c r="E66" s="13" t="str">
        <f t="shared" si="1"/>
        <v>12</v>
      </c>
      <c r="F66" s="15" t="s">
        <v>199</v>
      </c>
      <c r="G66" s="16" t="s">
        <v>510</v>
      </c>
      <c r="H66" s="17">
        <v>4967</v>
      </c>
      <c r="I66" s="17">
        <v>0</v>
      </c>
      <c r="J66" s="17">
        <v>4967</v>
      </c>
      <c r="K66" s="17">
        <v>4594</v>
      </c>
      <c r="L66" s="17">
        <v>4594</v>
      </c>
      <c r="M66" s="17">
        <v>709.5</v>
      </c>
      <c r="N66" s="17">
        <v>709.5</v>
      </c>
    </row>
    <row r="67" spans="1:14" x14ac:dyDescent="0.25">
      <c r="A67" s="15" t="s">
        <v>8</v>
      </c>
      <c r="B67" s="15" t="s">
        <v>12</v>
      </c>
      <c r="C67" s="12" t="str">
        <f>VLOOKUP(B67,Hoja2!B:C,2,FALSE)</f>
        <v>Imprenta Municipal</v>
      </c>
      <c r="D67" s="13" t="str">
        <f t="shared" ref="D67:D130" si="2">LEFT(F67,1)</f>
        <v>1</v>
      </c>
      <c r="E67" s="13" t="str">
        <f t="shared" ref="E67:E130" si="3">LEFT(F67,2)</f>
        <v>13</v>
      </c>
      <c r="F67" s="15" t="s">
        <v>228</v>
      </c>
      <c r="G67" s="16" t="s">
        <v>504</v>
      </c>
      <c r="H67" s="17">
        <v>65856</v>
      </c>
      <c r="I67" s="17">
        <v>0</v>
      </c>
      <c r="J67" s="17">
        <v>65856</v>
      </c>
      <c r="K67" s="17">
        <v>44263</v>
      </c>
      <c r="L67" s="17">
        <v>44263</v>
      </c>
      <c r="M67" s="17">
        <v>6323.44</v>
      </c>
      <c r="N67" s="17">
        <v>6323.44</v>
      </c>
    </row>
    <row r="68" spans="1:14" x14ac:dyDescent="0.25">
      <c r="A68" s="15" t="s">
        <v>8</v>
      </c>
      <c r="B68" s="15" t="s">
        <v>12</v>
      </c>
      <c r="C68" s="12" t="str">
        <f>VLOOKUP(B68,Hoja2!B:C,2,FALSE)</f>
        <v>Imprenta Municipal</v>
      </c>
      <c r="D68" s="13" t="str">
        <f t="shared" si="2"/>
        <v>1</v>
      </c>
      <c r="E68" s="13" t="str">
        <f t="shared" si="3"/>
        <v>13</v>
      </c>
      <c r="F68" s="15" t="s">
        <v>224</v>
      </c>
      <c r="G68" s="16" t="s">
        <v>529</v>
      </c>
      <c r="H68" s="17">
        <v>70978</v>
      </c>
      <c r="I68" s="17">
        <v>0</v>
      </c>
      <c r="J68" s="17">
        <v>70978</v>
      </c>
      <c r="K68" s="17">
        <v>42966</v>
      </c>
      <c r="L68" s="17">
        <v>42966</v>
      </c>
      <c r="M68" s="17">
        <v>5653.08</v>
      </c>
      <c r="N68" s="17">
        <v>5653.08</v>
      </c>
    </row>
    <row r="69" spans="1:14" x14ac:dyDescent="0.25">
      <c r="A69" s="15" t="s">
        <v>8</v>
      </c>
      <c r="B69" s="15" t="s">
        <v>12</v>
      </c>
      <c r="C69" s="12" t="str">
        <f>VLOOKUP(B69,Hoja2!B:C,2,FALSE)</f>
        <v>Imprenta Municipal</v>
      </c>
      <c r="D69" s="13" t="str">
        <f t="shared" si="2"/>
        <v>2</v>
      </c>
      <c r="E69" s="13" t="str">
        <f t="shared" si="3"/>
        <v>20</v>
      </c>
      <c r="F69" s="15" t="s">
        <v>220</v>
      </c>
      <c r="G69" s="16" t="s">
        <v>523</v>
      </c>
      <c r="H69" s="17">
        <v>4500</v>
      </c>
      <c r="I69" s="17">
        <v>0</v>
      </c>
      <c r="J69" s="17">
        <v>4500</v>
      </c>
      <c r="K69" s="17">
        <v>4351.9399999999996</v>
      </c>
      <c r="L69" s="17">
        <v>4351.9399999999996</v>
      </c>
      <c r="M69" s="17">
        <v>725.32</v>
      </c>
      <c r="N69" s="17">
        <v>725.32</v>
      </c>
    </row>
    <row r="70" spans="1:14" x14ac:dyDescent="0.25">
      <c r="A70" s="15" t="s">
        <v>8</v>
      </c>
      <c r="B70" s="15" t="s">
        <v>12</v>
      </c>
      <c r="C70" s="12" t="str">
        <f>VLOOKUP(B70,Hoja2!B:C,2,FALSE)</f>
        <v>Imprenta Municipal</v>
      </c>
      <c r="D70" s="13" t="str">
        <f t="shared" si="2"/>
        <v>2</v>
      </c>
      <c r="E70" s="13" t="str">
        <f t="shared" si="3"/>
        <v>21</v>
      </c>
      <c r="F70" s="15" t="s">
        <v>218</v>
      </c>
      <c r="G70" s="16" t="s">
        <v>524</v>
      </c>
      <c r="H70" s="17">
        <v>7000</v>
      </c>
      <c r="I70" s="17">
        <v>0</v>
      </c>
      <c r="J70" s="17">
        <v>7000</v>
      </c>
      <c r="K70" s="17">
        <v>1170.3</v>
      </c>
      <c r="L70" s="17">
        <v>1170.3</v>
      </c>
      <c r="M70" s="17">
        <v>0</v>
      </c>
      <c r="N70" s="17">
        <v>0</v>
      </c>
    </row>
    <row r="71" spans="1:14" x14ac:dyDescent="0.25">
      <c r="A71" s="15" t="s">
        <v>8</v>
      </c>
      <c r="B71" s="15" t="s">
        <v>12</v>
      </c>
      <c r="C71" s="12" t="str">
        <f>VLOOKUP(B71,Hoja2!B:C,2,FALSE)</f>
        <v>Imprenta Municipal</v>
      </c>
      <c r="D71" s="13" t="str">
        <f t="shared" si="2"/>
        <v>2</v>
      </c>
      <c r="E71" s="13" t="str">
        <f t="shared" si="3"/>
        <v>21</v>
      </c>
      <c r="F71" s="15" t="s">
        <v>236</v>
      </c>
      <c r="G71" s="16" t="s">
        <v>531</v>
      </c>
      <c r="H71" s="17">
        <v>800</v>
      </c>
      <c r="I71" s="17">
        <v>0</v>
      </c>
      <c r="J71" s="17">
        <v>800</v>
      </c>
      <c r="K71" s="17">
        <v>0</v>
      </c>
      <c r="L71" s="17">
        <v>0</v>
      </c>
      <c r="M71" s="17">
        <v>0</v>
      </c>
      <c r="N71" s="17">
        <v>0</v>
      </c>
    </row>
    <row r="72" spans="1:14" x14ac:dyDescent="0.25">
      <c r="A72" s="15" t="s">
        <v>8</v>
      </c>
      <c r="B72" s="15" t="s">
        <v>12</v>
      </c>
      <c r="C72" s="12" t="str">
        <f>VLOOKUP(B72,Hoja2!B:C,2,FALSE)</f>
        <v>Imprenta Municipal</v>
      </c>
      <c r="D72" s="13" t="str">
        <f t="shared" si="2"/>
        <v>2</v>
      </c>
      <c r="E72" s="13" t="str">
        <f t="shared" si="3"/>
        <v>22</v>
      </c>
      <c r="F72" s="15" t="s">
        <v>238</v>
      </c>
      <c r="G72" s="16" t="s">
        <v>540</v>
      </c>
      <c r="H72" s="17">
        <v>7000</v>
      </c>
      <c r="I72" s="17">
        <v>0</v>
      </c>
      <c r="J72" s="17">
        <v>7000</v>
      </c>
      <c r="K72" s="17">
        <v>7000</v>
      </c>
      <c r="L72" s="17">
        <v>7000</v>
      </c>
      <c r="M72" s="17">
        <v>582.96</v>
      </c>
      <c r="N72" s="17">
        <v>531.11</v>
      </c>
    </row>
    <row r="73" spans="1:14" x14ac:dyDescent="0.25">
      <c r="A73" s="15" t="s">
        <v>8</v>
      </c>
      <c r="B73" s="15" t="s">
        <v>12</v>
      </c>
      <c r="C73" s="12" t="str">
        <f>VLOOKUP(B73,Hoja2!B:C,2,FALSE)</f>
        <v>Imprenta Municipal</v>
      </c>
      <c r="D73" s="13" t="str">
        <f t="shared" si="2"/>
        <v>2</v>
      </c>
      <c r="E73" s="13" t="str">
        <f t="shared" si="3"/>
        <v>22</v>
      </c>
      <c r="F73" s="15" t="s">
        <v>227</v>
      </c>
      <c r="G73" s="16" t="s">
        <v>534</v>
      </c>
      <c r="H73" s="17">
        <v>3000</v>
      </c>
      <c r="I73" s="17">
        <v>0</v>
      </c>
      <c r="J73" s="17">
        <v>3000</v>
      </c>
      <c r="K73" s="17">
        <v>0</v>
      </c>
      <c r="L73" s="17">
        <v>0</v>
      </c>
      <c r="M73" s="17">
        <v>0</v>
      </c>
      <c r="N73" s="17">
        <v>0</v>
      </c>
    </row>
    <row r="74" spans="1:14" x14ac:dyDescent="0.25">
      <c r="A74" s="15" t="s">
        <v>8</v>
      </c>
      <c r="B74" s="15" t="s">
        <v>12</v>
      </c>
      <c r="C74" s="12" t="str">
        <f>VLOOKUP(B74,Hoja2!B:C,2,FALSE)</f>
        <v>Imprenta Municipal</v>
      </c>
      <c r="D74" s="13" t="str">
        <f t="shared" si="2"/>
        <v>2</v>
      </c>
      <c r="E74" s="13" t="str">
        <f t="shared" si="3"/>
        <v>22</v>
      </c>
      <c r="F74" s="15" t="s">
        <v>229</v>
      </c>
      <c r="G74" s="16" t="s">
        <v>536</v>
      </c>
      <c r="H74" s="17">
        <v>168245</v>
      </c>
      <c r="I74" s="17">
        <v>0</v>
      </c>
      <c r="J74" s="17">
        <v>168245</v>
      </c>
      <c r="K74" s="17">
        <v>31348.39</v>
      </c>
      <c r="L74" s="17">
        <v>31348.39</v>
      </c>
      <c r="M74" s="17">
        <v>315.54000000000002</v>
      </c>
      <c r="N74" s="17">
        <v>0</v>
      </c>
    </row>
    <row r="75" spans="1:14" x14ac:dyDescent="0.25">
      <c r="A75" s="15" t="s">
        <v>8</v>
      </c>
      <c r="B75" s="15" t="s">
        <v>12</v>
      </c>
      <c r="C75" s="12" t="str">
        <f>VLOOKUP(B75,Hoja2!B:C,2,FALSE)</f>
        <v>Imprenta Municipal</v>
      </c>
      <c r="D75" s="13" t="str">
        <f t="shared" si="2"/>
        <v>2</v>
      </c>
      <c r="E75" s="13" t="str">
        <f t="shared" si="3"/>
        <v>22</v>
      </c>
      <c r="F75" s="15" t="s">
        <v>225</v>
      </c>
      <c r="G75" s="16" t="s">
        <v>539</v>
      </c>
      <c r="H75" s="17">
        <v>3500</v>
      </c>
      <c r="I75" s="17">
        <v>0</v>
      </c>
      <c r="J75" s="17">
        <v>3500</v>
      </c>
      <c r="K75" s="17">
        <v>0</v>
      </c>
      <c r="L75" s="17">
        <v>0</v>
      </c>
      <c r="M75" s="17">
        <v>0</v>
      </c>
      <c r="N75" s="17">
        <v>0</v>
      </c>
    </row>
    <row r="76" spans="1:14" x14ac:dyDescent="0.25">
      <c r="A76" s="15" t="s">
        <v>8</v>
      </c>
      <c r="B76" s="15" t="s">
        <v>12</v>
      </c>
      <c r="C76" s="12" t="str">
        <f>VLOOKUP(B76,Hoja2!B:C,2,FALSE)</f>
        <v>Imprenta Municipal</v>
      </c>
      <c r="D76" s="13" t="str">
        <f t="shared" si="2"/>
        <v>6</v>
      </c>
      <c r="E76" s="13" t="str">
        <f t="shared" si="3"/>
        <v>62</v>
      </c>
      <c r="F76" s="15" t="s">
        <v>237</v>
      </c>
      <c r="G76" s="16" t="s">
        <v>541</v>
      </c>
      <c r="H76" s="17">
        <v>31600</v>
      </c>
      <c r="I76" s="17">
        <v>0</v>
      </c>
      <c r="J76" s="17">
        <v>31600</v>
      </c>
      <c r="K76" s="17">
        <v>0</v>
      </c>
      <c r="L76" s="17">
        <v>0</v>
      </c>
      <c r="M76" s="17">
        <v>0</v>
      </c>
      <c r="N76" s="17">
        <v>0</v>
      </c>
    </row>
    <row r="77" spans="1:14" x14ac:dyDescent="0.25">
      <c r="A77" s="15" t="s">
        <v>8</v>
      </c>
      <c r="B77" s="15" t="s">
        <v>13</v>
      </c>
      <c r="C77" s="12" t="str">
        <f>VLOOKUP(B77,Hoja2!B:C,2,FALSE)</f>
        <v>Archivo Municipal</v>
      </c>
      <c r="D77" s="13" t="str">
        <f t="shared" si="2"/>
        <v>1</v>
      </c>
      <c r="E77" s="13" t="str">
        <f t="shared" si="3"/>
        <v>12</v>
      </c>
      <c r="F77" s="15" t="s">
        <v>219</v>
      </c>
      <c r="G77" s="16" t="s">
        <v>520</v>
      </c>
      <c r="H77" s="17">
        <v>16071</v>
      </c>
      <c r="I77" s="17">
        <v>0</v>
      </c>
      <c r="J77" s="17">
        <v>16071</v>
      </c>
      <c r="K77" s="17">
        <v>15928</v>
      </c>
      <c r="L77" s="17">
        <v>15928</v>
      </c>
      <c r="M77" s="17">
        <v>2428.7800000000002</v>
      </c>
      <c r="N77" s="17">
        <v>2428.7800000000002</v>
      </c>
    </row>
    <row r="78" spans="1:14" x14ac:dyDescent="0.25">
      <c r="A78" s="15" t="s">
        <v>8</v>
      </c>
      <c r="B78" s="15" t="s">
        <v>13</v>
      </c>
      <c r="C78" s="12" t="str">
        <f>VLOOKUP(B78,Hoja2!B:C,2,FALSE)</f>
        <v>Archivo Municipal</v>
      </c>
      <c r="D78" s="13" t="str">
        <f t="shared" si="2"/>
        <v>1</v>
      </c>
      <c r="E78" s="13" t="str">
        <f t="shared" si="3"/>
        <v>12</v>
      </c>
      <c r="F78" s="15" t="s">
        <v>239</v>
      </c>
      <c r="G78" s="16" t="s">
        <v>521</v>
      </c>
      <c r="H78" s="17">
        <v>84794</v>
      </c>
      <c r="I78" s="17">
        <v>0</v>
      </c>
      <c r="J78" s="17">
        <v>84794</v>
      </c>
      <c r="K78" s="17">
        <v>70031</v>
      </c>
      <c r="L78" s="17">
        <v>70031</v>
      </c>
      <c r="M78" s="17">
        <v>10500.6</v>
      </c>
      <c r="N78" s="17">
        <v>10500.6</v>
      </c>
    </row>
    <row r="79" spans="1:14" x14ac:dyDescent="0.25">
      <c r="A79" s="15" t="s">
        <v>8</v>
      </c>
      <c r="B79" s="15" t="s">
        <v>13</v>
      </c>
      <c r="C79" s="12" t="str">
        <f>VLOOKUP(B79,Hoja2!B:C,2,FALSE)</f>
        <v>Archivo Municipal</v>
      </c>
      <c r="D79" s="13" t="str">
        <f t="shared" si="2"/>
        <v>1</v>
      </c>
      <c r="E79" s="13" t="str">
        <f t="shared" si="3"/>
        <v>12</v>
      </c>
      <c r="F79" s="15" t="s">
        <v>222</v>
      </c>
      <c r="G79" s="16" t="s">
        <v>522</v>
      </c>
      <c r="H79" s="17">
        <v>9175</v>
      </c>
      <c r="I79" s="17">
        <v>0</v>
      </c>
      <c r="J79" s="17">
        <v>9175</v>
      </c>
      <c r="K79" s="17">
        <v>9093</v>
      </c>
      <c r="L79" s="17">
        <v>9093</v>
      </c>
      <c r="M79" s="17">
        <v>1312.36</v>
      </c>
      <c r="N79" s="17">
        <v>1312.36</v>
      </c>
    </row>
    <row r="80" spans="1:14" x14ac:dyDescent="0.25">
      <c r="A80" s="15" t="s">
        <v>8</v>
      </c>
      <c r="B80" s="15" t="s">
        <v>13</v>
      </c>
      <c r="C80" s="12" t="str">
        <f>VLOOKUP(B80,Hoja2!B:C,2,FALSE)</f>
        <v>Archivo Municipal</v>
      </c>
      <c r="D80" s="13" t="str">
        <f t="shared" si="2"/>
        <v>1</v>
      </c>
      <c r="E80" s="13" t="str">
        <f t="shared" si="3"/>
        <v>12</v>
      </c>
      <c r="F80" s="15" t="s">
        <v>198</v>
      </c>
      <c r="G80" s="16" t="s">
        <v>507</v>
      </c>
      <c r="H80" s="17">
        <v>27589</v>
      </c>
      <c r="I80" s="17">
        <v>0</v>
      </c>
      <c r="J80" s="17">
        <v>27589</v>
      </c>
      <c r="K80" s="17">
        <v>22695</v>
      </c>
      <c r="L80" s="17">
        <v>22695</v>
      </c>
      <c r="M80" s="17">
        <v>3263.76</v>
      </c>
      <c r="N80" s="17">
        <v>3263.76</v>
      </c>
    </row>
    <row r="81" spans="1:14" x14ac:dyDescent="0.25">
      <c r="A81" s="15" t="s">
        <v>8</v>
      </c>
      <c r="B81" s="15" t="s">
        <v>13</v>
      </c>
      <c r="C81" s="12" t="str">
        <f>VLOOKUP(B81,Hoja2!B:C,2,FALSE)</f>
        <v>Archivo Municipal</v>
      </c>
      <c r="D81" s="13" t="str">
        <f t="shared" si="2"/>
        <v>1</v>
      </c>
      <c r="E81" s="13" t="str">
        <f t="shared" si="3"/>
        <v>12</v>
      </c>
      <c r="F81" s="15" t="s">
        <v>210</v>
      </c>
      <c r="G81" s="16" t="s">
        <v>508</v>
      </c>
      <c r="H81" s="17">
        <v>58957</v>
      </c>
      <c r="I81" s="17">
        <v>0</v>
      </c>
      <c r="J81" s="17">
        <v>58957</v>
      </c>
      <c r="K81" s="17">
        <v>51750</v>
      </c>
      <c r="L81" s="17">
        <v>51750</v>
      </c>
      <c r="M81" s="17">
        <v>7385.76</v>
      </c>
      <c r="N81" s="17">
        <v>7385.76</v>
      </c>
    </row>
    <row r="82" spans="1:14" x14ac:dyDescent="0.25">
      <c r="A82" s="15" t="s">
        <v>8</v>
      </c>
      <c r="B82" s="15" t="s">
        <v>13</v>
      </c>
      <c r="C82" s="12" t="str">
        <f>VLOOKUP(B82,Hoja2!B:C,2,FALSE)</f>
        <v>Archivo Municipal</v>
      </c>
      <c r="D82" s="13" t="str">
        <f t="shared" si="2"/>
        <v>1</v>
      </c>
      <c r="E82" s="13" t="str">
        <f t="shared" si="3"/>
        <v>12</v>
      </c>
      <c r="F82" s="15" t="s">
        <v>215</v>
      </c>
      <c r="G82" s="16" t="s">
        <v>509</v>
      </c>
      <c r="H82" s="17">
        <v>139927</v>
      </c>
      <c r="I82" s="17">
        <v>0</v>
      </c>
      <c r="J82" s="17">
        <v>139927</v>
      </c>
      <c r="K82" s="17">
        <v>122501</v>
      </c>
      <c r="L82" s="17">
        <v>122501</v>
      </c>
      <c r="M82" s="17">
        <v>24323</v>
      </c>
      <c r="N82" s="17">
        <v>24323</v>
      </c>
    </row>
    <row r="83" spans="1:14" x14ac:dyDescent="0.25">
      <c r="A83" s="15" t="s">
        <v>8</v>
      </c>
      <c r="B83" s="15" t="s">
        <v>13</v>
      </c>
      <c r="C83" s="12" t="str">
        <f>VLOOKUP(B83,Hoja2!B:C,2,FALSE)</f>
        <v>Archivo Municipal</v>
      </c>
      <c r="D83" s="13" t="str">
        <f t="shared" si="2"/>
        <v>1</v>
      </c>
      <c r="E83" s="13" t="str">
        <f t="shared" si="3"/>
        <v>12</v>
      </c>
      <c r="F83" s="15" t="s">
        <v>199</v>
      </c>
      <c r="G83" s="16" t="s">
        <v>510</v>
      </c>
      <c r="H83" s="17">
        <v>10711</v>
      </c>
      <c r="I83" s="17">
        <v>0</v>
      </c>
      <c r="J83" s="17">
        <v>10711</v>
      </c>
      <c r="K83" s="17">
        <v>10183</v>
      </c>
      <c r="L83" s="17">
        <v>10183</v>
      </c>
      <c r="M83" s="17">
        <v>1266.26</v>
      </c>
      <c r="N83" s="17">
        <v>1266.26</v>
      </c>
    </row>
    <row r="84" spans="1:14" x14ac:dyDescent="0.25">
      <c r="A84" s="15" t="s">
        <v>8</v>
      </c>
      <c r="B84" s="15" t="s">
        <v>13</v>
      </c>
      <c r="C84" s="12" t="str">
        <f>VLOOKUP(B84,Hoja2!B:C,2,FALSE)</f>
        <v>Archivo Municipal</v>
      </c>
      <c r="D84" s="13" t="str">
        <f t="shared" si="2"/>
        <v>1</v>
      </c>
      <c r="E84" s="13" t="str">
        <f t="shared" si="3"/>
        <v>13</v>
      </c>
      <c r="F84" s="15" t="s">
        <v>228</v>
      </c>
      <c r="G84" s="16" t="s">
        <v>504</v>
      </c>
      <c r="H84" s="17">
        <v>13661</v>
      </c>
      <c r="I84" s="17">
        <v>0</v>
      </c>
      <c r="J84" s="17">
        <v>13661</v>
      </c>
      <c r="K84" s="17">
        <v>13539</v>
      </c>
      <c r="L84" s="17">
        <v>13539</v>
      </c>
      <c r="M84" s="17">
        <v>1140.75</v>
      </c>
      <c r="N84" s="17">
        <v>1140.75</v>
      </c>
    </row>
    <row r="85" spans="1:14" x14ac:dyDescent="0.25">
      <c r="A85" s="15" t="s">
        <v>8</v>
      </c>
      <c r="B85" s="15" t="s">
        <v>13</v>
      </c>
      <c r="C85" s="12" t="str">
        <f>VLOOKUP(B85,Hoja2!B:C,2,FALSE)</f>
        <v>Archivo Municipal</v>
      </c>
      <c r="D85" s="13" t="str">
        <f t="shared" si="2"/>
        <v>1</v>
      </c>
      <c r="E85" s="13" t="str">
        <f t="shared" si="3"/>
        <v>13</v>
      </c>
      <c r="F85" s="15" t="s">
        <v>224</v>
      </c>
      <c r="G85" s="16" t="s">
        <v>529</v>
      </c>
      <c r="H85" s="17">
        <v>14006</v>
      </c>
      <c r="I85" s="17">
        <v>0</v>
      </c>
      <c r="J85" s="17">
        <v>14006</v>
      </c>
      <c r="K85" s="17">
        <v>13881</v>
      </c>
      <c r="L85" s="17">
        <v>13881</v>
      </c>
      <c r="M85" s="17">
        <v>2601.34</v>
      </c>
      <c r="N85" s="17">
        <v>2601.34</v>
      </c>
    </row>
    <row r="86" spans="1:14" x14ac:dyDescent="0.25">
      <c r="A86" s="15" t="s">
        <v>8</v>
      </c>
      <c r="B86" s="15" t="s">
        <v>13</v>
      </c>
      <c r="C86" s="12" t="str">
        <f>VLOOKUP(B86,Hoja2!B:C,2,FALSE)</f>
        <v>Archivo Municipal</v>
      </c>
      <c r="D86" s="13" t="str">
        <f t="shared" si="2"/>
        <v>1</v>
      </c>
      <c r="E86" s="13" t="str">
        <f t="shared" si="3"/>
        <v>13</v>
      </c>
      <c r="F86" s="15" t="s">
        <v>240</v>
      </c>
      <c r="G86" s="16" t="s">
        <v>542</v>
      </c>
      <c r="H86" s="17">
        <v>35812</v>
      </c>
      <c r="I86" s="17">
        <v>0</v>
      </c>
      <c r="J86" s="17">
        <v>35812</v>
      </c>
      <c r="K86" s="17">
        <v>35772.1</v>
      </c>
      <c r="L86" s="17">
        <v>35772.1</v>
      </c>
      <c r="M86" s="17">
        <v>3172.56</v>
      </c>
      <c r="N86" s="17">
        <v>3172.56</v>
      </c>
    </row>
    <row r="87" spans="1:14" x14ac:dyDescent="0.25">
      <c r="A87" s="15" t="s">
        <v>8</v>
      </c>
      <c r="B87" s="15" t="s">
        <v>13</v>
      </c>
      <c r="C87" s="12" t="str">
        <f>VLOOKUP(B87,Hoja2!B:C,2,FALSE)</f>
        <v>Archivo Municipal</v>
      </c>
      <c r="D87" s="13" t="str">
        <f t="shared" si="2"/>
        <v>2</v>
      </c>
      <c r="E87" s="13" t="str">
        <f t="shared" si="3"/>
        <v>20</v>
      </c>
      <c r="F87" s="15" t="s">
        <v>220</v>
      </c>
      <c r="G87" s="16" t="s">
        <v>523</v>
      </c>
      <c r="H87" s="17">
        <v>1600</v>
      </c>
      <c r="I87" s="17">
        <v>0</v>
      </c>
      <c r="J87" s="17">
        <v>1600</v>
      </c>
      <c r="K87" s="17">
        <v>1530</v>
      </c>
      <c r="L87" s="17">
        <v>1530</v>
      </c>
      <c r="M87" s="17">
        <v>0</v>
      </c>
      <c r="N87" s="17">
        <v>0</v>
      </c>
    </row>
    <row r="88" spans="1:14" x14ac:dyDescent="0.25">
      <c r="A88" s="15" t="s">
        <v>8</v>
      </c>
      <c r="B88" s="15" t="s">
        <v>13</v>
      </c>
      <c r="C88" s="12" t="str">
        <f>VLOOKUP(B88,Hoja2!B:C,2,FALSE)</f>
        <v>Archivo Municipal</v>
      </c>
      <c r="D88" s="13" t="str">
        <f t="shared" si="2"/>
        <v>2</v>
      </c>
      <c r="E88" s="13" t="str">
        <f t="shared" si="3"/>
        <v>21</v>
      </c>
      <c r="F88" s="15" t="s">
        <v>218</v>
      </c>
      <c r="G88" s="16" t="s">
        <v>524</v>
      </c>
      <c r="H88" s="17">
        <v>3500</v>
      </c>
      <c r="I88" s="17">
        <v>0</v>
      </c>
      <c r="J88" s="17">
        <v>3500</v>
      </c>
      <c r="K88" s="17">
        <v>515</v>
      </c>
      <c r="L88" s="17">
        <v>515</v>
      </c>
      <c r="M88" s="17">
        <v>0</v>
      </c>
      <c r="N88" s="17">
        <v>0</v>
      </c>
    </row>
    <row r="89" spans="1:14" x14ac:dyDescent="0.25">
      <c r="A89" s="15" t="s">
        <v>8</v>
      </c>
      <c r="B89" s="15" t="s">
        <v>13</v>
      </c>
      <c r="C89" s="12" t="str">
        <f>VLOOKUP(B89,Hoja2!B:C,2,FALSE)</f>
        <v>Archivo Municipal</v>
      </c>
      <c r="D89" s="13" t="str">
        <f t="shared" si="2"/>
        <v>2</v>
      </c>
      <c r="E89" s="13" t="str">
        <f t="shared" si="3"/>
        <v>22</v>
      </c>
      <c r="F89" s="15" t="s">
        <v>216</v>
      </c>
      <c r="G89" s="16" t="s">
        <v>511</v>
      </c>
      <c r="H89" s="17">
        <v>2000</v>
      </c>
      <c r="I89" s="17">
        <v>0</v>
      </c>
      <c r="J89" s="17">
        <v>2000</v>
      </c>
      <c r="K89" s="17">
        <v>0</v>
      </c>
      <c r="L89" s="17">
        <v>0</v>
      </c>
      <c r="M89" s="17">
        <v>0</v>
      </c>
      <c r="N89" s="17">
        <v>0</v>
      </c>
    </row>
    <row r="90" spans="1:14" x14ac:dyDescent="0.25">
      <c r="A90" s="15" t="s">
        <v>8</v>
      </c>
      <c r="B90" s="15" t="s">
        <v>13</v>
      </c>
      <c r="C90" s="12" t="str">
        <f>VLOOKUP(B90,Hoja2!B:C,2,FALSE)</f>
        <v>Archivo Municipal</v>
      </c>
      <c r="D90" s="13" t="str">
        <f t="shared" si="2"/>
        <v>2</v>
      </c>
      <c r="E90" s="13" t="str">
        <f t="shared" si="3"/>
        <v>22</v>
      </c>
      <c r="F90" s="15" t="s">
        <v>208</v>
      </c>
      <c r="G90" s="16" t="s">
        <v>512</v>
      </c>
      <c r="H90" s="17">
        <v>61000</v>
      </c>
      <c r="I90" s="17">
        <v>0</v>
      </c>
      <c r="J90" s="17">
        <v>61000</v>
      </c>
      <c r="K90" s="17">
        <v>15431.38</v>
      </c>
      <c r="L90" s="17">
        <v>6431.38</v>
      </c>
      <c r="M90" s="17">
        <v>5804.6</v>
      </c>
      <c r="N90" s="17">
        <v>5804.6</v>
      </c>
    </row>
    <row r="91" spans="1:14" x14ac:dyDescent="0.25">
      <c r="A91" s="15" t="s">
        <v>8</v>
      </c>
      <c r="B91" s="15" t="s">
        <v>13</v>
      </c>
      <c r="C91" s="12" t="str">
        <f>VLOOKUP(B91,Hoja2!B:C,2,FALSE)</f>
        <v>Archivo Municipal</v>
      </c>
      <c r="D91" s="13" t="str">
        <f t="shared" si="2"/>
        <v>2</v>
      </c>
      <c r="E91" s="13" t="str">
        <f t="shared" si="3"/>
        <v>22</v>
      </c>
      <c r="F91" s="15" t="s">
        <v>229</v>
      </c>
      <c r="G91" s="16" t="s">
        <v>536</v>
      </c>
      <c r="H91" s="17"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</row>
    <row r="92" spans="1:14" x14ac:dyDescent="0.25">
      <c r="A92" s="15" t="s">
        <v>8</v>
      </c>
      <c r="B92" s="15" t="s">
        <v>13</v>
      </c>
      <c r="C92" s="12" t="str">
        <f>VLOOKUP(B92,Hoja2!B:C,2,FALSE)</f>
        <v>Archivo Municipal</v>
      </c>
      <c r="D92" s="13" t="str">
        <f t="shared" si="2"/>
        <v>2</v>
      </c>
      <c r="E92" s="13" t="str">
        <f t="shared" si="3"/>
        <v>22</v>
      </c>
      <c r="F92" s="15" t="s">
        <v>231</v>
      </c>
      <c r="G92" s="16" t="s">
        <v>537</v>
      </c>
      <c r="H92" s="17">
        <v>7500</v>
      </c>
      <c r="I92" s="17">
        <v>0</v>
      </c>
      <c r="J92" s="17">
        <v>7500</v>
      </c>
      <c r="K92" s="17">
        <v>5179.2</v>
      </c>
      <c r="L92" s="17">
        <v>5179.2</v>
      </c>
      <c r="M92" s="17">
        <v>0</v>
      </c>
      <c r="N92" s="17">
        <v>0</v>
      </c>
    </row>
    <row r="93" spans="1:14" x14ac:dyDescent="0.25">
      <c r="A93" s="15" t="s">
        <v>8</v>
      </c>
      <c r="B93" s="15" t="s">
        <v>13</v>
      </c>
      <c r="C93" s="12" t="str">
        <f>VLOOKUP(B93,Hoja2!B:C,2,FALSE)</f>
        <v>Archivo Municipal</v>
      </c>
      <c r="D93" s="13" t="str">
        <f t="shared" si="2"/>
        <v>2</v>
      </c>
      <c r="E93" s="13" t="str">
        <f t="shared" si="3"/>
        <v>22</v>
      </c>
      <c r="F93" s="15" t="s">
        <v>235</v>
      </c>
      <c r="G93" s="16" t="s">
        <v>538</v>
      </c>
      <c r="H93" s="17">
        <v>17000</v>
      </c>
      <c r="I93" s="17">
        <v>0</v>
      </c>
      <c r="J93" s="17">
        <v>17000</v>
      </c>
      <c r="K93" s="17">
        <v>0</v>
      </c>
      <c r="L93" s="17">
        <v>0</v>
      </c>
      <c r="M93" s="17">
        <v>0</v>
      </c>
      <c r="N93" s="17">
        <v>0</v>
      </c>
    </row>
    <row r="94" spans="1:14" x14ac:dyDescent="0.25">
      <c r="A94" s="15" t="s">
        <v>8</v>
      </c>
      <c r="B94" s="15" t="s">
        <v>13</v>
      </c>
      <c r="C94" s="12" t="str">
        <f>VLOOKUP(B94,Hoja2!B:C,2,FALSE)</f>
        <v>Archivo Municipal</v>
      </c>
      <c r="D94" s="13" t="str">
        <f t="shared" si="2"/>
        <v>2</v>
      </c>
      <c r="E94" s="13" t="str">
        <f t="shared" si="3"/>
        <v>22</v>
      </c>
      <c r="F94" s="15" t="s">
        <v>213</v>
      </c>
      <c r="G94" s="16" t="s">
        <v>543</v>
      </c>
      <c r="H94" s="17">
        <v>80500</v>
      </c>
      <c r="I94" s="17">
        <v>0</v>
      </c>
      <c r="J94" s="17">
        <v>80500</v>
      </c>
      <c r="K94" s="17">
        <v>30850</v>
      </c>
      <c r="L94" s="17">
        <v>30850</v>
      </c>
      <c r="M94" s="17">
        <v>600</v>
      </c>
      <c r="N94" s="17">
        <v>600</v>
      </c>
    </row>
    <row r="95" spans="1:14" x14ac:dyDescent="0.25">
      <c r="A95" s="15" t="s">
        <v>8</v>
      </c>
      <c r="B95" s="15" t="s">
        <v>13</v>
      </c>
      <c r="C95" s="12" t="str">
        <f>VLOOKUP(B95,Hoja2!B:C,2,FALSE)</f>
        <v>Archivo Municipal</v>
      </c>
      <c r="D95" s="13" t="str">
        <f t="shared" si="2"/>
        <v>2</v>
      </c>
      <c r="E95" s="13" t="str">
        <f t="shared" si="3"/>
        <v>22</v>
      </c>
      <c r="F95" s="15" t="s">
        <v>223</v>
      </c>
      <c r="G95" s="16" t="s">
        <v>526</v>
      </c>
      <c r="H95" s="17">
        <v>55000</v>
      </c>
      <c r="I95" s="17">
        <v>0</v>
      </c>
      <c r="J95" s="17">
        <v>55000</v>
      </c>
      <c r="K95" s="17">
        <v>0</v>
      </c>
      <c r="L95" s="17">
        <v>0</v>
      </c>
      <c r="M95" s="17">
        <v>0</v>
      </c>
      <c r="N95" s="17">
        <v>0</v>
      </c>
    </row>
    <row r="96" spans="1:14" x14ac:dyDescent="0.25">
      <c r="A96" s="15" t="s">
        <v>8</v>
      </c>
      <c r="B96" s="15" t="s">
        <v>13</v>
      </c>
      <c r="C96" s="12" t="str">
        <f>VLOOKUP(B96,Hoja2!B:C,2,FALSE)</f>
        <v>Archivo Municipal</v>
      </c>
      <c r="D96" s="13" t="str">
        <f t="shared" si="2"/>
        <v>6</v>
      </c>
      <c r="E96" s="13" t="str">
        <f t="shared" si="3"/>
        <v>62</v>
      </c>
      <c r="F96" s="15" t="s">
        <v>237</v>
      </c>
      <c r="G96" s="16" t="s">
        <v>541</v>
      </c>
      <c r="H96" s="17">
        <v>10000</v>
      </c>
      <c r="I96" s="17">
        <v>0</v>
      </c>
      <c r="J96" s="17">
        <v>10000</v>
      </c>
      <c r="K96" s="17">
        <v>0</v>
      </c>
      <c r="L96" s="17">
        <v>0</v>
      </c>
      <c r="M96" s="17">
        <v>0</v>
      </c>
      <c r="N96" s="17">
        <v>0</v>
      </c>
    </row>
    <row r="97" spans="1:14" x14ac:dyDescent="0.25">
      <c r="A97" s="15" t="s">
        <v>8</v>
      </c>
      <c r="B97" s="15" t="s">
        <v>14</v>
      </c>
      <c r="C97" s="12" t="str">
        <f>VLOOKUP(B97,Hoja2!B:C,2,FALSE)</f>
        <v>Gobierno y Relaciones</v>
      </c>
      <c r="D97" s="13" t="str">
        <f t="shared" si="2"/>
        <v>1</v>
      </c>
      <c r="E97" s="13" t="str">
        <f t="shared" si="3"/>
        <v>12</v>
      </c>
      <c r="F97" s="15" t="s">
        <v>219</v>
      </c>
      <c r="G97" s="16" t="s">
        <v>520</v>
      </c>
      <c r="H97" s="17">
        <v>16071</v>
      </c>
      <c r="I97" s="17">
        <v>0</v>
      </c>
      <c r="J97" s="17">
        <v>16071</v>
      </c>
      <c r="K97" s="17">
        <v>15928</v>
      </c>
      <c r="L97" s="17">
        <v>15928</v>
      </c>
      <c r="M97" s="17">
        <v>2428.7800000000002</v>
      </c>
      <c r="N97" s="17">
        <v>2428.7800000000002</v>
      </c>
    </row>
    <row r="98" spans="1:14" x14ac:dyDescent="0.25">
      <c r="A98" s="15" t="s">
        <v>8</v>
      </c>
      <c r="B98" s="15" t="s">
        <v>14</v>
      </c>
      <c r="C98" s="12" t="str">
        <f>VLOOKUP(B98,Hoja2!B:C,2,FALSE)</f>
        <v>Gobierno y Relaciones</v>
      </c>
      <c r="D98" s="13" t="str">
        <f t="shared" si="2"/>
        <v>1</v>
      </c>
      <c r="E98" s="13" t="str">
        <f t="shared" si="3"/>
        <v>12</v>
      </c>
      <c r="F98" s="15" t="s">
        <v>197</v>
      </c>
      <c r="G98" s="16" t="s">
        <v>506</v>
      </c>
      <c r="H98" s="17">
        <v>21648</v>
      </c>
      <c r="I98" s="17">
        <v>0</v>
      </c>
      <c r="J98" s="17">
        <v>21648</v>
      </c>
      <c r="K98" s="17">
        <v>10727</v>
      </c>
      <c r="L98" s="17">
        <v>10727</v>
      </c>
      <c r="M98" s="17">
        <v>3153.68</v>
      </c>
      <c r="N98" s="17">
        <v>3153.68</v>
      </c>
    </row>
    <row r="99" spans="1:14" x14ac:dyDescent="0.25">
      <c r="A99" s="15" t="s">
        <v>8</v>
      </c>
      <c r="B99" s="15" t="s">
        <v>14</v>
      </c>
      <c r="C99" s="12" t="str">
        <f>VLOOKUP(B99,Hoja2!B:C,2,FALSE)</f>
        <v>Gobierno y Relaciones</v>
      </c>
      <c r="D99" s="13" t="str">
        <f t="shared" si="2"/>
        <v>1</v>
      </c>
      <c r="E99" s="13" t="str">
        <f t="shared" si="3"/>
        <v>12</v>
      </c>
      <c r="F99" s="15" t="s">
        <v>198</v>
      </c>
      <c r="G99" s="16" t="s">
        <v>507</v>
      </c>
      <c r="H99" s="17">
        <v>15516</v>
      </c>
      <c r="I99" s="17">
        <v>0</v>
      </c>
      <c r="J99" s="17">
        <v>15516</v>
      </c>
      <c r="K99" s="17">
        <v>12418</v>
      </c>
      <c r="L99" s="17">
        <v>12418</v>
      </c>
      <c r="M99" s="17">
        <v>2297.6799999999998</v>
      </c>
      <c r="N99" s="17">
        <v>2297.6799999999998</v>
      </c>
    </row>
    <row r="100" spans="1:14" x14ac:dyDescent="0.25">
      <c r="A100" s="15" t="s">
        <v>8</v>
      </c>
      <c r="B100" s="15" t="s">
        <v>14</v>
      </c>
      <c r="C100" s="12" t="str">
        <f>VLOOKUP(B100,Hoja2!B:C,2,FALSE)</f>
        <v>Gobierno y Relaciones</v>
      </c>
      <c r="D100" s="13" t="str">
        <f t="shared" si="2"/>
        <v>1</v>
      </c>
      <c r="E100" s="13" t="str">
        <f t="shared" si="3"/>
        <v>12</v>
      </c>
      <c r="F100" s="15" t="s">
        <v>210</v>
      </c>
      <c r="G100" s="16" t="s">
        <v>508</v>
      </c>
      <c r="H100" s="17">
        <v>26242</v>
      </c>
      <c r="I100" s="17">
        <v>0</v>
      </c>
      <c r="J100" s="17">
        <v>26242</v>
      </c>
      <c r="K100" s="17">
        <v>23962</v>
      </c>
      <c r="L100" s="17">
        <v>23962</v>
      </c>
      <c r="M100" s="17">
        <v>3748.88</v>
      </c>
      <c r="N100" s="17">
        <v>3748.88</v>
      </c>
    </row>
    <row r="101" spans="1:14" x14ac:dyDescent="0.25">
      <c r="A101" s="15" t="s">
        <v>8</v>
      </c>
      <c r="B101" s="15" t="s">
        <v>14</v>
      </c>
      <c r="C101" s="12" t="str">
        <f>VLOOKUP(B101,Hoja2!B:C,2,FALSE)</f>
        <v>Gobierno y Relaciones</v>
      </c>
      <c r="D101" s="13" t="str">
        <f t="shared" si="2"/>
        <v>1</v>
      </c>
      <c r="E101" s="13" t="str">
        <f t="shared" si="3"/>
        <v>12</v>
      </c>
      <c r="F101" s="15" t="s">
        <v>215</v>
      </c>
      <c r="G101" s="16" t="s">
        <v>509</v>
      </c>
      <c r="H101" s="17">
        <v>58092</v>
      </c>
      <c r="I101" s="17">
        <v>0</v>
      </c>
      <c r="J101" s="17">
        <v>58092</v>
      </c>
      <c r="K101" s="17">
        <v>55445</v>
      </c>
      <c r="L101" s="17">
        <v>55445</v>
      </c>
      <c r="M101" s="17">
        <v>8298.86</v>
      </c>
      <c r="N101" s="17">
        <v>8298.86</v>
      </c>
    </row>
    <row r="102" spans="1:14" x14ac:dyDescent="0.25">
      <c r="A102" s="15" t="s">
        <v>8</v>
      </c>
      <c r="B102" s="15" t="s">
        <v>14</v>
      </c>
      <c r="C102" s="12" t="str">
        <f>VLOOKUP(B102,Hoja2!B:C,2,FALSE)</f>
        <v>Gobierno y Relaciones</v>
      </c>
      <c r="D102" s="13" t="str">
        <f t="shared" si="2"/>
        <v>1</v>
      </c>
      <c r="E102" s="13" t="str">
        <f t="shared" si="3"/>
        <v>12</v>
      </c>
      <c r="F102" s="15" t="s">
        <v>199</v>
      </c>
      <c r="G102" s="16" t="s">
        <v>510</v>
      </c>
      <c r="H102" s="17">
        <v>7621</v>
      </c>
      <c r="I102" s="17">
        <v>0</v>
      </c>
      <c r="J102" s="17">
        <v>7621</v>
      </c>
      <c r="K102" s="17">
        <v>12007</v>
      </c>
      <c r="L102" s="17">
        <v>12007</v>
      </c>
      <c r="M102" s="17">
        <v>1007.6</v>
      </c>
      <c r="N102" s="17">
        <v>1007.6</v>
      </c>
    </row>
    <row r="103" spans="1:14" x14ac:dyDescent="0.25">
      <c r="A103" s="15" t="s">
        <v>8</v>
      </c>
      <c r="B103" s="15" t="s">
        <v>14</v>
      </c>
      <c r="C103" s="12" t="str">
        <f>VLOOKUP(B103,Hoja2!B:C,2,FALSE)</f>
        <v>Gobierno y Relaciones</v>
      </c>
      <c r="D103" s="13" t="str">
        <f t="shared" si="2"/>
        <v>2</v>
      </c>
      <c r="E103" s="13" t="str">
        <f t="shared" si="3"/>
        <v>20</v>
      </c>
      <c r="F103" s="15" t="s">
        <v>220</v>
      </c>
      <c r="G103" s="16" t="s">
        <v>523</v>
      </c>
      <c r="H103" s="17">
        <v>4500</v>
      </c>
      <c r="I103" s="17">
        <v>0</v>
      </c>
      <c r="J103" s="17">
        <v>4500</v>
      </c>
      <c r="K103" s="17">
        <v>3241.5</v>
      </c>
      <c r="L103" s="17">
        <v>3241.5</v>
      </c>
      <c r="M103" s="17">
        <v>647.70000000000005</v>
      </c>
      <c r="N103" s="17">
        <v>647.70000000000005</v>
      </c>
    </row>
    <row r="104" spans="1:14" x14ac:dyDescent="0.25">
      <c r="A104" s="15" t="s">
        <v>8</v>
      </c>
      <c r="B104" s="15" t="s">
        <v>14</v>
      </c>
      <c r="C104" s="12" t="str">
        <f>VLOOKUP(B104,Hoja2!B:C,2,FALSE)</f>
        <v>Gobierno y Relaciones</v>
      </c>
      <c r="D104" s="13" t="str">
        <f t="shared" si="2"/>
        <v>2</v>
      </c>
      <c r="E104" s="13" t="str">
        <f t="shared" si="3"/>
        <v>21</v>
      </c>
      <c r="F104" s="15" t="s">
        <v>218</v>
      </c>
      <c r="G104" s="16" t="s">
        <v>524</v>
      </c>
      <c r="H104" s="17">
        <v>6100</v>
      </c>
      <c r="I104" s="17">
        <v>0</v>
      </c>
      <c r="J104" s="17">
        <v>6100</v>
      </c>
      <c r="K104" s="17">
        <v>0</v>
      </c>
      <c r="L104" s="17">
        <v>0</v>
      </c>
      <c r="M104" s="17">
        <v>0</v>
      </c>
      <c r="N104" s="17">
        <v>0</v>
      </c>
    </row>
    <row r="105" spans="1:14" x14ac:dyDescent="0.25">
      <c r="A105" s="15" t="s">
        <v>8</v>
      </c>
      <c r="B105" s="15" t="s">
        <v>14</v>
      </c>
      <c r="C105" s="12" t="str">
        <f>VLOOKUP(B105,Hoja2!B:C,2,FALSE)</f>
        <v>Gobierno y Relaciones</v>
      </c>
      <c r="D105" s="13" t="str">
        <f t="shared" si="2"/>
        <v>2</v>
      </c>
      <c r="E105" s="13" t="str">
        <f t="shared" si="3"/>
        <v>22</v>
      </c>
      <c r="F105" s="15" t="s">
        <v>208</v>
      </c>
      <c r="G105" s="16" t="s">
        <v>512</v>
      </c>
      <c r="H105" s="17">
        <v>4100</v>
      </c>
      <c r="I105" s="17">
        <v>0</v>
      </c>
      <c r="J105" s="17">
        <v>4100</v>
      </c>
      <c r="K105" s="17">
        <v>5459.06</v>
      </c>
      <c r="L105" s="17">
        <v>5459.06</v>
      </c>
      <c r="M105" s="17">
        <v>1387</v>
      </c>
      <c r="N105" s="17">
        <v>1387</v>
      </c>
    </row>
    <row r="106" spans="1:14" x14ac:dyDescent="0.25">
      <c r="A106" s="15" t="s">
        <v>8</v>
      </c>
      <c r="B106" s="15" t="s">
        <v>14</v>
      </c>
      <c r="C106" s="12" t="str">
        <f>VLOOKUP(B106,Hoja2!B:C,2,FALSE)</f>
        <v>Gobierno y Relaciones</v>
      </c>
      <c r="D106" s="13" t="str">
        <f t="shared" si="2"/>
        <v>2</v>
      </c>
      <c r="E106" s="13" t="str">
        <f t="shared" si="3"/>
        <v>22</v>
      </c>
      <c r="F106" s="15" t="s">
        <v>231</v>
      </c>
      <c r="G106" s="16" t="s">
        <v>537</v>
      </c>
      <c r="H106" s="17">
        <v>70350</v>
      </c>
      <c r="I106" s="17">
        <v>0</v>
      </c>
      <c r="J106" s="17">
        <v>70350</v>
      </c>
      <c r="K106" s="17">
        <v>1815</v>
      </c>
      <c r="L106" s="17">
        <v>1815</v>
      </c>
      <c r="M106" s="17">
        <v>1815</v>
      </c>
      <c r="N106" s="17">
        <v>1815</v>
      </c>
    </row>
    <row r="107" spans="1:14" x14ac:dyDescent="0.25">
      <c r="A107" s="15" t="s">
        <v>8</v>
      </c>
      <c r="B107" s="15" t="s">
        <v>14</v>
      </c>
      <c r="C107" s="12" t="str">
        <f>VLOOKUP(B107,Hoja2!B:C,2,FALSE)</f>
        <v>Gobierno y Relaciones</v>
      </c>
      <c r="D107" s="13" t="str">
        <f t="shared" si="2"/>
        <v>2</v>
      </c>
      <c r="E107" s="13" t="str">
        <f t="shared" si="3"/>
        <v>22</v>
      </c>
      <c r="F107" s="15" t="s">
        <v>225</v>
      </c>
      <c r="G107" s="16" t="s">
        <v>539</v>
      </c>
      <c r="H107" s="17">
        <v>40000</v>
      </c>
      <c r="I107" s="17">
        <v>0</v>
      </c>
      <c r="J107" s="17">
        <v>40000</v>
      </c>
      <c r="K107" s="17">
        <v>0</v>
      </c>
      <c r="L107" s="17">
        <v>0</v>
      </c>
      <c r="M107" s="17">
        <v>0</v>
      </c>
      <c r="N107" s="17">
        <v>0</v>
      </c>
    </row>
    <row r="108" spans="1:14" x14ac:dyDescent="0.25">
      <c r="A108" s="15" t="s">
        <v>8</v>
      </c>
      <c r="B108" s="15" t="s">
        <v>14</v>
      </c>
      <c r="C108" s="12" t="str">
        <f>VLOOKUP(B108,Hoja2!B:C,2,FALSE)</f>
        <v>Gobierno y Relaciones</v>
      </c>
      <c r="D108" s="13" t="str">
        <f t="shared" si="2"/>
        <v>2</v>
      </c>
      <c r="E108" s="13" t="str">
        <f t="shared" si="3"/>
        <v>22</v>
      </c>
      <c r="F108" s="15" t="s">
        <v>223</v>
      </c>
      <c r="G108" s="16" t="s">
        <v>526</v>
      </c>
      <c r="H108" s="17">
        <v>40000</v>
      </c>
      <c r="I108" s="17">
        <v>0</v>
      </c>
      <c r="J108" s="17">
        <v>40000</v>
      </c>
      <c r="K108" s="17">
        <v>37709.019999999997</v>
      </c>
      <c r="L108" s="17">
        <v>37709.019999999997</v>
      </c>
      <c r="M108" s="17">
        <v>4509.3599999999997</v>
      </c>
      <c r="N108" s="17">
        <v>4509.3599999999997</v>
      </c>
    </row>
    <row r="109" spans="1:14" x14ac:dyDescent="0.25">
      <c r="A109" s="15" t="s">
        <v>8</v>
      </c>
      <c r="B109" s="15" t="s">
        <v>14</v>
      </c>
      <c r="C109" s="12" t="str">
        <f>VLOOKUP(B109,Hoja2!B:C,2,FALSE)</f>
        <v>Gobierno y Relaciones</v>
      </c>
      <c r="D109" s="13" t="str">
        <f t="shared" si="2"/>
        <v>2</v>
      </c>
      <c r="E109" s="13" t="str">
        <f t="shared" si="3"/>
        <v>23</v>
      </c>
      <c r="F109" s="15" t="s">
        <v>203</v>
      </c>
      <c r="G109" s="16" t="s">
        <v>544</v>
      </c>
      <c r="H109" s="17">
        <v>18000</v>
      </c>
      <c r="I109" s="17">
        <v>0</v>
      </c>
      <c r="J109" s="17">
        <v>18000</v>
      </c>
      <c r="K109" s="17">
        <v>0</v>
      </c>
      <c r="L109" s="17">
        <v>0</v>
      </c>
      <c r="M109" s="17">
        <v>0</v>
      </c>
      <c r="N109" s="17">
        <v>0</v>
      </c>
    </row>
    <row r="110" spans="1:14" x14ac:dyDescent="0.25">
      <c r="A110" s="15" t="s">
        <v>8</v>
      </c>
      <c r="B110" s="15" t="s">
        <v>14</v>
      </c>
      <c r="C110" s="12" t="str">
        <f>VLOOKUP(B110,Hoja2!B:C,2,FALSE)</f>
        <v>Gobierno y Relaciones</v>
      </c>
      <c r="D110" s="13" t="str">
        <f t="shared" si="2"/>
        <v>4</v>
      </c>
      <c r="E110" s="13" t="str">
        <f t="shared" si="3"/>
        <v>46</v>
      </c>
      <c r="F110" s="15" t="s">
        <v>242</v>
      </c>
      <c r="G110" s="16" t="s">
        <v>545</v>
      </c>
      <c r="H110" s="17">
        <v>3005</v>
      </c>
      <c r="I110" s="17">
        <v>0</v>
      </c>
      <c r="J110" s="17">
        <v>3005</v>
      </c>
      <c r="K110" s="17">
        <v>0</v>
      </c>
      <c r="L110" s="17">
        <v>0</v>
      </c>
      <c r="M110" s="17">
        <v>0</v>
      </c>
      <c r="N110" s="17">
        <v>0</v>
      </c>
    </row>
    <row r="111" spans="1:14" x14ac:dyDescent="0.25">
      <c r="A111" s="15" t="s">
        <v>8</v>
      </c>
      <c r="B111" s="15" t="s">
        <v>14</v>
      </c>
      <c r="C111" s="12" t="str">
        <f>VLOOKUP(B111,Hoja2!B:C,2,FALSE)</f>
        <v>Gobierno y Relaciones</v>
      </c>
      <c r="D111" s="13" t="str">
        <f t="shared" si="2"/>
        <v>4</v>
      </c>
      <c r="E111" s="13" t="str">
        <f t="shared" si="3"/>
        <v>46</v>
      </c>
      <c r="F111" s="15" t="s">
        <v>241</v>
      </c>
      <c r="G111" s="16" t="s">
        <v>546</v>
      </c>
      <c r="H111" s="17">
        <v>45535</v>
      </c>
      <c r="I111" s="17">
        <v>0</v>
      </c>
      <c r="J111" s="17">
        <v>45535</v>
      </c>
      <c r="K111" s="17">
        <v>0</v>
      </c>
      <c r="L111" s="17">
        <v>0</v>
      </c>
      <c r="M111" s="17">
        <v>0</v>
      </c>
      <c r="N111" s="17">
        <v>0</v>
      </c>
    </row>
    <row r="112" spans="1:14" x14ac:dyDescent="0.25">
      <c r="A112" s="15" t="s">
        <v>8</v>
      </c>
      <c r="B112" s="15" t="s">
        <v>15</v>
      </c>
      <c r="C112" s="12" t="str">
        <f>VLOOKUP(B112,Hoja2!B:C,2,FALSE)</f>
        <v>Intervención General</v>
      </c>
      <c r="D112" s="13" t="str">
        <f t="shared" si="2"/>
        <v>1</v>
      </c>
      <c r="E112" s="13" t="str">
        <f t="shared" si="3"/>
        <v>12</v>
      </c>
      <c r="F112" s="15" t="s">
        <v>219</v>
      </c>
      <c r="G112" s="16" t="s">
        <v>520</v>
      </c>
      <c r="H112" s="17">
        <v>112500</v>
      </c>
      <c r="I112" s="17">
        <v>0</v>
      </c>
      <c r="J112" s="17">
        <v>112500</v>
      </c>
      <c r="K112" s="17">
        <v>80357</v>
      </c>
      <c r="L112" s="17">
        <v>80357</v>
      </c>
      <c r="M112" s="17">
        <v>12143.9</v>
      </c>
      <c r="N112" s="17">
        <v>12143.9</v>
      </c>
    </row>
    <row r="113" spans="1:14" x14ac:dyDescent="0.25">
      <c r="A113" s="15" t="s">
        <v>8</v>
      </c>
      <c r="B113" s="15" t="s">
        <v>15</v>
      </c>
      <c r="C113" s="12" t="str">
        <f>VLOOKUP(B113,Hoja2!B:C,2,FALSE)</f>
        <v>Intervención General</v>
      </c>
      <c r="D113" s="13" t="str">
        <f t="shared" si="2"/>
        <v>1</v>
      </c>
      <c r="E113" s="13" t="str">
        <f t="shared" si="3"/>
        <v>12</v>
      </c>
      <c r="F113" s="15" t="s">
        <v>239</v>
      </c>
      <c r="G113" s="16" t="s">
        <v>521</v>
      </c>
      <c r="H113" s="17">
        <v>42397</v>
      </c>
      <c r="I113" s="17">
        <v>0</v>
      </c>
      <c r="J113" s="17">
        <v>42397</v>
      </c>
      <c r="K113" s="17">
        <v>14132</v>
      </c>
      <c r="L113" s="17">
        <v>14132</v>
      </c>
      <c r="M113" s="17">
        <v>0</v>
      </c>
      <c r="N113" s="17">
        <v>0</v>
      </c>
    </row>
    <row r="114" spans="1:14" x14ac:dyDescent="0.25">
      <c r="A114" s="15" t="s">
        <v>8</v>
      </c>
      <c r="B114" s="15" t="s">
        <v>15</v>
      </c>
      <c r="C114" s="12" t="str">
        <f>VLOOKUP(B114,Hoja2!B:C,2,FALSE)</f>
        <v>Intervención General</v>
      </c>
      <c r="D114" s="13" t="str">
        <f t="shared" si="2"/>
        <v>1</v>
      </c>
      <c r="E114" s="13" t="str">
        <f t="shared" si="3"/>
        <v>12</v>
      </c>
      <c r="F114" s="15" t="s">
        <v>197</v>
      </c>
      <c r="G114" s="16" t="s">
        <v>506</v>
      </c>
      <c r="H114" s="17">
        <v>140711</v>
      </c>
      <c r="I114" s="17">
        <v>0</v>
      </c>
      <c r="J114" s="17">
        <v>140711</v>
      </c>
      <c r="K114" s="17">
        <v>139454</v>
      </c>
      <c r="L114" s="17">
        <v>139454</v>
      </c>
      <c r="M114" s="17">
        <v>20498.919999999998</v>
      </c>
      <c r="N114" s="17">
        <v>20498.919999999998</v>
      </c>
    </row>
    <row r="115" spans="1:14" x14ac:dyDescent="0.25">
      <c r="A115" s="15" t="s">
        <v>8</v>
      </c>
      <c r="B115" s="15" t="s">
        <v>15</v>
      </c>
      <c r="C115" s="12" t="str">
        <f>VLOOKUP(B115,Hoja2!B:C,2,FALSE)</f>
        <v>Intervención General</v>
      </c>
      <c r="D115" s="13" t="str">
        <f t="shared" si="2"/>
        <v>1</v>
      </c>
      <c r="E115" s="13" t="str">
        <f t="shared" si="3"/>
        <v>12</v>
      </c>
      <c r="F115" s="15" t="s">
        <v>222</v>
      </c>
      <c r="G115" s="16" t="s">
        <v>522</v>
      </c>
      <c r="H115" s="17">
        <v>27524</v>
      </c>
      <c r="I115" s="17">
        <v>0</v>
      </c>
      <c r="J115" s="17">
        <v>27524</v>
      </c>
      <c r="K115" s="17">
        <v>9174</v>
      </c>
      <c r="L115" s="17">
        <v>9174</v>
      </c>
      <c r="M115" s="17">
        <v>3937.08</v>
      </c>
      <c r="N115" s="17">
        <v>3937.08</v>
      </c>
    </row>
    <row r="116" spans="1:14" x14ac:dyDescent="0.25">
      <c r="A116" s="15" t="s">
        <v>8</v>
      </c>
      <c r="B116" s="15" t="s">
        <v>15</v>
      </c>
      <c r="C116" s="12" t="str">
        <f>VLOOKUP(B116,Hoja2!B:C,2,FALSE)</f>
        <v>Intervención General</v>
      </c>
      <c r="D116" s="13" t="str">
        <f t="shared" si="2"/>
        <v>1</v>
      </c>
      <c r="E116" s="13" t="str">
        <f t="shared" si="3"/>
        <v>12</v>
      </c>
      <c r="F116" s="15" t="s">
        <v>198</v>
      </c>
      <c r="G116" s="16" t="s">
        <v>507</v>
      </c>
      <c r="H116" s="17">
        <v>93092</v>
      </c>
      <c r="I116" s="17">
        <v>0</v>
      </c>
      <c r="J116" s="17">
        <v>93092</v>
      </c>
      <c r="K116" s="17">
        <v>90670</v>
      </c>
      <c r="L116" s="17">
        <v>90670</v>
      </c>
      <c r="M116" s="17">
        <v>12853.54</v>
      </c>
      <c r="N116" s="17">
        <v>12853.54</v>
      </c>
    </row>
    <row r="117" spans="1:14" x14ac:dyDescent="0.25">
      <c r="A117" s="15" t="s">
        <v>8</v>
      </c>
      <c r="B117" s="15" t="s">
        <v>15</v>
      </c>
      <c r="C117" s="12" t="str">
        <f>VLOOKUP(B117,Hoja2!B:C,2,FALSE)</f>
        <v>Intervención General</v>
      </c>
      <c r="D117" s="13" t="str">
        <f t="shared" si="2"/>
        <v>1</v>
      </c>
      <c r="E117" s="13" t="str">
        <f t="shared" si="3"/>
        <v>12</v>
      </c>
      <c r="F117" s="15" t="s">
        <v>210</v>
      </c>
      <c r="G117" s="16" t="s">
        <v>508</v>
      </c>
      <c r="H117" s="17">
        <v>213422</v>
      </c>
      <c r="I117" s="17">
        <v>0</v>
      </c>
      <c r="J117" s="17">
        <v>213422</v>
      </c>
      <c r="K117" s="17">
        <v>170992</v>
      </c>
      <c r="L117" s="17">
        <v>170992</v>
      </c>
      <c r="M117" s="17">
        <v>24234.560000000001</v>
      </c>
      <c r="N117" s="17">
        <v>24234.560000000001</v>
      </c>
    </row>
    <row r="118" spans="1:14" x14ac:dyDescent="0.25">
      <c r="A118" s="15" t="s">
        <v>8</v>
      </c>
      <c r="B118" s="15" t="s">
        <v>15</v>
      </c>
      <c r="C118" s="12" t="str">
        <f>VLOOKUP(B118,Hoja2!B:C,2,FALSE)</f>
        <v>Intervención General</v>
      </c>
      <c r="D118" s="13" t="str">
        <f t="shared" si="2"/>
        <v>1</v>
      </c>
      <c r="E118" s="13" t="str">
        <f t="shared" si="3"/>
        <v>12</v>
      </c>
      <c r="F118" s="15" t="s">
        <v>215</v>
      </c>
      <c r="G118" s="16" t="s">
        <v>509</v>
      </c>
      <c r="H118" s="17">
        <v>534727</v>
      </c>
      <c r="I118" s="17">
        <v>0</v>
      </c>
      <c r="J118" s="17">
        <v>534727</v>
      </c>
      <c r="K118" s="17">
        <v>445294</v>
      </c>
      <c r="L118" s="17">
        <v>445294</v>
      </c>
      <c r="M118" s="17">
        <v>68032.240000000005</v>
      </c>
      <c r="N118" s="17">
        <v>68032.240000000005</v>
      </c>
    </row>
    <row r="119" spans="1:14" x14ac:dyDescent="0.25">
      <c r="A119" s="15" t="s">
        <v>8</v>
      </c>
      <c r="B119" s="15" t="s">
        <v>15</v>
      </c>
      <c r="C119" s="12" t="str">
        <f>VLOOKUP(B119,Hoja2!B:C,2,FALSE)</f>
        <v>Intervención General</v>
      </c>
      <c r="D119" s="13" t="str">
        <f t="shared" si="2"/>
        <v>1</v>
      </c>
      <c r="E119" s="13" t="str">
        <f t="shared" si="3"/>
        <v>12</v>
      </c>
      <c r="F119" s="15" t="s">
        <v>199</v>
      </c>
      <c r="G119" s="16" t="s">
        <v>510</v>
      </c>
      <c r="H119" s="17">
        <v>44049</v>
      </c>
      <c r="I119" s="17">
        <v>0</v>
      </c>
      <c r="J119" s="17">
        <v>44049</v>
      </c>
      <c r="K119" s="17">
        <v>42938</v>
      </c>
      <c r="L119" s="17">
        <v>42938</v>
      </c>
      <c r="M119" s="17">
        <v>5643.36</v>
      </c>
      <c r="N119" s="17">
        <v>5643.36</v>
      </c>
    </row>
    <row r="120" spans="1:14" x14ac:dyDescent="0.25">
      <c r="A120" s="15" t="s">
        <v>8</v>
      </c>
      <c r="B120" s="15" t="s">
        <v>15</v>
      </c>
      <c r="C120" s="12" t="str">
        <f>VLOOKUP(B120,Hoja2!B:C,2,FALSE)</f>
        <v>Intervención General</v>
      </c>
      <c r="D120" s="13" t="str">
        <f t="shared" si="2"/>
        <v>2</v>
      </c>
      <c r="E120" s="13" t="str">
        <f t="shared" si="3"/>
        <v>20</v>
      </c>
      <c r="F120" s="15" t="s">
        <v>220</v>
      </c>
      <c r="G120" s="16" t="s">
        <v>523</v>
      </c>
      <c r="H120" s="17">
        <v>2500</v>
      </c>
      <c r="I120" s="17">
        <v>0</v>
      </c>
      <c r="J120" s="17">
        <v>2500</v>
      </c>
      <c r="K120" s="17">
        <v>2146.94</v>
      </c>
      <c r="L120" s="17">
        <v>2146.94</v>
      </c>
      <c r="M120" s="17">
        <v>506.94</v>
      </c>
      <c r="N120" s="17">
        <v>506.94</v>
      </c>
    </row>
    <row r="121" spans="1:14" x14ac:dyDescent="0.25">
      <c r="A121" s="15" t="s">
        <v>8</v>
      </c>
      <c r="B121" s="15" t="s">
        <v>15</v>
      </c>
      <c r="C121" s="12" t="str">
        <f>VLOOKUP(B121,Hoja2!B:C,2,FALSE)</f>
        <v>Intervención General</v>
      </c>
      <c r="D121" s="13" t="str">
        <f t="shared" si="2"/>
        <v>2</v>
      </c>
      <c r="E121" s="13" t="str">
        <f t="shared" si="3"/>
        <v>21</v>
      </c>
      <c r="F121" s="15" t="s">
        <v>218</v>
      </c>
      <c r="G121" s="16" t="s">
        <v>524</v>
      </c>
      <c r="H121" s="17">
        <v>1000</v>
      </c>
      <c r="I121" s="17">
        <v>0</v>
      </c>
      <c r="J121" s="17">
        <v>1000</v>
      </c>
      <c r="K121" s="17">
        <v>990</v>
      </c>
      <c r="L121" s="17">
        <v>990</v>
      </c>
      <c r="M121" s="17">
        <v>0</v>
      </c>
      <c r="N121" s="17">
        <v>0</v>
      </c>
    </row>
    <row r="122" spans="1:14" x14ac:dyDescent="0.25">
      <c r="A122" s="15" t="s">
        <v>8</v>
      </c>
      <c r="B122" s="15" t="s">
        <v>15</v>
      </c>
      <c r="C122" s="12" t="str">
        <f>VLOOKUP(B122,Hoja2!B:C,2,FALSE)</f>
        <v>Intervención General</v>
      </c>
      <c r="D122" s="13" t="str">
        <f t="shared" si="2"/>
        <v>2</v>
      </c>
      <c r="E122" s="13" t="str">
        <f t="shared" si="3"/>
        <v>22</v>
      </c>
      <c r="F122" s="15" t="s">
        <v>216</v>
      </c>
      <c r="G122" s="16" t="s">
        <v>511</v>
      </c>
      <c r="H122" s="17">
        <v>1000</v>
      </c>
      <c r="I122" s="17">
        <v>0</v>
      </c>
      <c r="J122" s="17">
        <v>1000</v>
      </c>
      <c r="K122" s="17">
        <v>0</v>
      </c>
      <c r="L122" s="17">
        <v>0</v>
      </c>
      <c r="M122" s="17">
        <v>0</v>
      </c>
      <c r="N122" s="17">
        <v>0</v>
      </c>
    </row>
    <row r="123" spans="1:14" x14ac:dyDescent="0.25">
      <c r="A123" s="15" t="s">
        <v>8</v>
      </c>
      <c r="B123" s="15" t="s">
        <v>15</v>
      </c>
      <c r="C123" s="12" t="str">
        <f>VLOOKUP(B123,Hoja2!B:C,2,FALSE)</f>
        <v>Intervención General</v>
      </c>
      <c r="D123" s="13" t="str">
        <f t="shared" si="2"/>
        <v>2</v>
      </c>
      <c r="E123" s="13" t="str">
        <f t="shared" si="3"/>
        <v>22</v>
      </c>
      <c r="F123" s="15" t="s">
        <v>231</v>
      </c>
      <c r="G123" s="16" t="s">
        <v>537</v>
      </c>
      <c r="H123" s="17">
        <v>100</v>
      </c>
      <c r="I123" s="17">
        <v>0</v>
      </c>
      <c r="J123" s="17">
        <v>100</v>
      </c>
      <c r="K123" s="17">
        <v>13.2</v>
      </c>
      <c r="L123" s="17">
        <v>13.2</v>
      </c>
      <c r="M123" s="17">
        <v>13.2</v>
      </c>
      <c r="N123" s="17">
        <v>0</v>
      </c>
    </row>
    <row r="124" spans="1:14" x14ac:dyDescent="0.25">
      <c r="A124" s="15" t="s">
        <v>8</v>
      </c>
      <c r="B124" s="15" t="s">
        <v>15</v>
      </c>
      <c r="C124" s="12" t="str">
        <f>VLOOKUP(B124,Hoja2!B:C,2,FALSE)</f>
        <v>Intervención General</v>
      </c>
      <c r="D124" s="13" t="str">
        <f t="shared" si="2"/>
        <v>2</v>
      </c>
      <c r="E124" s="13" t="str">
        <f t="shared" si="3"/>
        <v>22</v>
      </c>
      <c r="F124" s="15" t="s">
        <v>225</v>
      </c>
      <c r="G124" s="16" t="s">
        <v>539</v>
      </c>
      <c r="H124" s="17">
        <v>1000</v>
      </c>
      <c r="I124" s="17">
        <v>0</v>
      </c>
      <c r="J124" s="17">
        <v>1000</v>
      </c>
      <c r="K124" s="17">
        <v>636.51</v>
      </c>
      <c r="L124" s="17">
        <v>636.51</v>
      </c>
      <c r="M124" s="17">
        <v>136.51</v>
      </c>
      <c r="N124" s="17">
        <v>0</v>
      </c>
    </row>
    <row r="125" spans="1:14" x14ac:dyDescent="0.25">
      <c r="A125" s="15" t="s">
        <v>8</v>
      </c>
      <c r="B125" s="15" t="s">
        <v>15</v>
      </c>
      <c r="C125" s="12" t="str">
        <f>VLOOKUP(B125,Hoja2!B:C,2,FALSE)</f>
        <v>Intervención General</v>
      </c>
      <c r="D125" s="13" t="str">
        <f t="shared" si="2"/>
        <v>2</v>
      </c>
      <c r="E125" s="13" t="str">
        <f t="shared" si="3"/>
        <v>22</v>
      </c>
      <c r="F125" s="15" t="s">
        <v>213</v>
      </c>
      <c r="G125" s="16" t="s">
        <v>543</v>
      </c>
      <c r="H125" s="17">
        <v>75000</v>
      </c>
      <c r="I125" s="17">
        <v>0</v>
      </c>
      <c r="J125" s="17">
        <v>75000</v>
      </c>
      <c r="K125" s="17">
        <v>26194.080000000002</v>
      </c>
      <c r="L125" s="17">
        <v>26194.080000000002</v>
      </c>
      <c r="M125" s="17">
        <v>0</v>
      </c>
      <c r="N125" s="17">
        <v>0</v>
      </c>
    </row>
    <row r="126" spans="1:14" x14ac:dyDescent="0.25">
      <c r="A126" s="15" t="s">
        <v>8</v>
      </c>
      <c r="B126" s="15" t="s">
        <v>15</v>
      </c>
      <c r="C126" s="12" t="str">
        <f>VLOOKUP(B126,Hoja2!B:C,2,FALSE)</f>
        <v>Intervención General</v>
      </c>
      <c r="D126" s="13" t="str">
        <f t="shared" si="2"/>
        <v>2</v>
      </c>
      <c r="E126" s="13" t="str">
        <f t="shared" si="3"/>
        <v>23</v>
      </c>
      <c r="F126" s="15" t="s">
        <v>206</v>
      </c>
      <c r="G126" s="16" t="s">
        <v>517</v>
      </c>
      <c r="H126" s="17">
        <v>1000</v>
      </c>
      <c r="I126" s="17">
        <v>0</v>
      </c>
      <c r="J126" s="17">
        <v>1000</v>
      </c>
      <c r="K126" s="17">
        <v>0</v>
      </c>
      <c r="L126" s="17">
        <v>0</v>
      </c>
      <c r="M126" s="17">
        <v>0</v>
      </c>
      <c r="N126" s="17">
        <v>0</v>
      </c>
    </row>
    <row r="127" spans="1:14" x14ac:dyDescent="0.25">
      <c r="A127" s="15" t="s">
        <v>8</v>
      </c>
      <c r="B127" s="15" t="s">
        <v>15</v>
      </c>
      <c r="C127" s="12" t="str">
        <f>VLOOKUP(B127,Hoja2!B:C,2,FALSE)</f>
        <v>Intervención General</v>
      </c>
      <c r="D127" s="13" t="str">
        <f t="shared" si="2"/>
        <v>2</v>
      </c>
      <c r="E127" s="13" t="str">
        <f t="shared" si="3"/>
        <v>23</v>
      </c>
      <c r="F127" s="15" t="s">
        <v>204</v>
      </c>
      <c r="G127" s="16" t="s">
        <v>518</v>
      </c>
      <c r="H127" s="17">
        <v>1000</v>
      </c>
      <c r="I127" s="17">
        <v>0</v>
      </c>
      <c r="J127" s="17">
        <v>1000</v>
      </c>
      <c r="K127" s="17">
        <v>0</v>
      </c>
      <c r="L127" s="17">
        <v>0</v>
      </c>
      <c r="M127" s="17">
        <v>0</v>
      </c>
      <c r="N127" s="17">
        <v>0</v>
      </c>
    </row>
    <row r="128" spans="1:14" x14ac:dyDescent="0.25">
      <c r="A128" s="15" t="s">
        <v>8</v>
      </c>
      <c r="B128" s="15" t="s">
        <v>15</v>
      </c>
      <c r="C128" s="12" t="str">
        <f>VLOOKUP(B128,Hoja2!B:C,2,FALSE)</f>
        <v>Intervención General</v>
      </c>
      <c r="D128" s="13" t="str">
        <f t="shared" si="2"/>
        <v>2</v>
      </c>
      <c r="E128" s="13" t="str">
        <f t="shared" si="3"/>
        <v>23</v>
      </c>
      <c r="F128" s="15" t="s">
        <v>203</v>
      </c>
      <c r="G128" s="16" t="s">
        <v>544</v>
      </c>
      <c r="H128" s="17">
        <v>500</v>
      </c>
      <c r="I128" s="17">
        <v>0</v>
      </c>
      <c r="J128" s="17">
        <v>500</v>
      </c>
      <c r="K128" s="17">
        <v>0</v>
      </c>
      <c r="L128" s="17">
        <v>0</v>
      </c>
      <c r="M128" s="17">
        <v>0</v>
      </c>
      <c r="N128" s="17">
        <v>0</v>
      </c>
    </row>
    <row r="129" spans="1:14" x14ac:dyDescent="0.25">
      <c r="A129" s="15" t="s">
        <v>16</v>
      </c>
      <c r="B129" s="15" t="s">
        <v>17</v>
      </c>
      <c r="C129" s="12" t="str">
        <f>VLOOKUP(B129,Hoja2!B:C,2,FALSE)</f>
        <v>Dirección del Área de Urbanismo</v>
      </c>
      <c r="D129" s="13" t="str">
        <f t="shared" si="2"/>
        <v>1</v>
      </c>
      <c r="E129" s="13" t="str">
        <f t="shared" si="3"/>
        <v>12</v>
      </c>
      <c r="F129" s="15" t="s">
        <v>219</v>
      </c>
      <c r="G129" s="16" t="s">
        <v>520</v>
      </c>
      <c r="H129" s="17">
        <v>80357</v>
      </c>
      <c r="I129" s="17">
        <v>0</v>
      </c>
      <c r="J129" s="17">
        <v>80357</v>
      </c>
      <c r="K129" s="17">
        <v>64285</v>
      </c>
      <c r="L129" s="17">
        <v>64285</v>
      </c>
      <c r="M129" s="17">
        <v>9715.1200000000008</v>
      </c>
      <c r="N129" s="17">
        <v>9715.1200000000008</v>
      </c>
    </row>
    <row r="130" spans="1:14" x14ac:dyDescent="0.25">
      <c r="A130" s="15" t="s">
        <v>16</v>
      </c>
      <c r="B130" s="15" t="s">
        <v>17</v>
      </c>
      <c r="C130" s="12" t="str">
        <f>VLOOKUP(B130,Hoja2!B:C,2,FALSE)</f>
        <v>Dirección del Área de Urbanismo</v>
      </c>
      <c r="D130" s="13" t="str">
        <f t="shared" si="2"/>
        <v>1</v>
      </c>
      <c r="E130" s="13" t="str">
        <f t="shared" si="3"/>
        <v>12</v>
      </c>
      <c r="F130" s="15" t="s">
        <v>197</v>
      </c>
      <c r="G130" s="16" t="s">
        <v>506</v>
      </c>
      <c r="H130" s="17">
        <v>32502</v>
      </c>
      <c r="I130" s="17">
        <v>0</v>
      </c>
      <c r="J130" s="17">
        <v>32502</v>
      </c>
      <c r="K130" s="17">
        <v>32471</v>
      </c>
      <c r="L130" s="17">
        <v>32471</v>
      </c>
      <c r="M130" s="17">
        <v>3337.64</v>
      </c>
      <c r="N130" s="17">
        <v>3337.64</v>
      </c>
    </row>
    <row r="131" spans="1:14" x14ac:dyDescent="0.25">
      <c r="A131" s="15" t="s">
        <v>16</v>
      </c>
      <c r="B131" s="15" t="s">
        <v>17</v>
      </c>
      <c r="C131" s="12" t="str">
        <f>VLOOKUP(B131,Hoja2!B:C,2,FALSE)</f>
        <v>Dirección del Área de Urbanismo</v>
      </c>
      <c r="D131" s="13" t="str">
        <f t="shared" ref="D131:D193" si="4">LEFT(F131,1)</f>
        <v>1</v>
      </c>
      <c r="E131" s="13" t="str">
        <f t="shared" ref="E131:E193" si="5">LEFT(F131,2)</f>
        <v>12</v>
      </c>
      <c r="F131" s="15" t="s">
        <v>198</v>
      </c>
      <c r="G131" s="16" t="s">
        <v>507</v>
      </c>
      <c r="H131" s="17">
        <v>38699</v>
      </c>
      <c r="I131" s="17">
        <v>0</v>
      </c>
      <c r="J131" s="17">
        <v>38699</v>
      </c>
      <c r="K131" s="17">
        <v>38699</v>
      </c>
      <c r="L131" s="17">
        <v>38699</v>
      </c>
      <c r="M131" s="17">
        <v>5418.88</v>
      </c>
      <c r="N131" s="17">
        <v>5418.88</v>
      </c>
    </row>
    <row r="132" spans="1:14" x14ac:dyDescent="0.25">
      <c r="A132" s="15" t="s">
        <v>16</v>
      </c>
      <c r="B132" s="15" t="s">
        <v>17</v>
      </c>
      <c r="C132" s="12" t="str">
        <f>VLOOKUP(B132,Hoja2!B:C,2,FALSE)</f>
        <v>Dirección del Área de Urbanismo</v>
      </c>
      <c r="D132" s="13" t="str">
        <f t="shared" si="4"/>
        <v>1</v>
      </c>
      <c r="E132" s="13" t="str">
        <f t="shared" si="5"/>
        <v>12</v>
      </c>
      <c r="F132" s="15" t="s">
        <v>210</v>
      </c>
      <c r="G132" s="16" t="s">
        <v>508</v>
      </c>
      <c r="H132" s="17">
        <v>83420</v>
      </c>
      <c r="I132" s="17">
        <v>0</v>
      </c>
      <c r="J132" s="17">
        <v>83420</v>
      </c>
      <c r="K132" s="17">
        <v>72699</v>
      </c>
      <c r="L132" s="17">
        <v>72699</v>
      </c>
      <c r="M132" s="17">
        <v>9553.09</v>
      </c>
      <c r="N132" s="17">
        <v>9553.09</v>
      </c>
    </row>
    <row r="133" spans="1:14" x14ac:dyDescent="0.25">
      <c r="A133" s="15" t="s">
        <v>16</v>
      </c>
      <c r="B133" s="15" t="s">
        <v>17</v>
      </c>
      <c r="C133" s="12" t="str">
        <f>VLOOKUP(B133,Hoja2!B:C,2,FALSE)</f>
        <v>Dirección del Área de Urbanismo</v>
      </c>
      <c r="D133" s="13" t="str">
        <f t="shared" si="4"/>
        <v>1</v>
      </c>
      <c r="E133" s="13" t="str">
        <f t="shared" si="5"/>
        <v>12</v>
      </c>
      <c r="F133" s="15" t="s">
        <v>215</v>
      </c>
      <c r="G133" s="16" t="s">
        <v>509</v>
      </c>
      <c r="H133" s="17">
        <v>196935</v>
      </c>
      <c r="I133" s="17">
        <v>0</v>
      </c>
      <c r="J133" s="17">
        <v>196935</v>
      </c>
      <c r="K133" s="17">
        <v>167837</v>
      </c>
      <c r="L133" s="17">
        <v>167837</v>
      </c>
      <c r="M133" s="17">
        <v>26933.88</v>
      </c>
      <c r="N133" s="17">
        <v>26933.88</v>
      </c>
    </row>
    <row r="134" spans="1:14" x14ac:dyDescent="0.25">
      <c r="A134" s="15" t="s">
        <v>16</v>
      </c>
      <c r="B134" s="15" t="s">
        <v>17</v>
      </c>
      <c r="C134" s="12" t="str">
        <f>VLOOKUP(B134,Hoja2!B:C,2,FALSE)</f>
        <v>Dirección del Área de Urbanismo</v>
      </c>
      <c r="D134" s="13" t="str">
        <f t="shared" si="4"/>
        <v>1</v>
      </c>
      <c r="E134" s="13" t="str">
        <f t="shared" si="5"/>
        <v>12</v>
      </c>
      <c r="F134" s="15" t="s">
        <v>199</v>
      </c>
      <c r="G134" s="16" t="s">
        <v>510</v>
      </c>
      <c r="H134" s="17">
        <v>19511</v>
      </c>
      <c r="I134" s="17">
        <v>0</v>
      </c>
      <c r="J134" s="17">
        <v>19511</v>
      </c>
      <c r="K134" s="17">
        <v>19510</v>
      </c>
      <c r="L134" s="17">
        <v>19510</v>
      </c>
      <c r="M134" s="17">
        <v>2366.65</v>
      </c>
      <c r="N134" s="17">
        <v>2366.65</v>
      </c>
    </row>
    <row r="135" spans="1:14" x14ac:dyDescent="0.25">
      <c r="A135" s="15" t="s">
        <v>16</v>
      </c>
      <c r="B135" s="15" t="s">
        <v>17</v>
      </c>
      <c r="C135" s="12" t="str">
        <f>VLOOKUP(B135,Hoja2!B:C,2,FALSE)</f>
        <v>Dirección del Área de Urbanismo</v>
      </c>
      <c r="D135" s="13" t="str">
        <f t="shared" si="4"/>
        <v>2</v>
      </c>
      <c r="E135" s="13" t="str">
        <f t="shared" si="5"/>
        <v>20</v>
      </c>
      <c r="F135" s="15" t="s">
        <v>277</v>
      </c>
      <c r="G135" s="16" t="s">
        <v>548</v>
      </c>
      <c r="H135" s="17">
        <v>30000</v>
      </c>
      <c r="I135" s="17">
        <v>0</v>
      </c>
      <c r="J135" s="17">
        <v>30000</v>
      </c>
      <c r="K135" s="17">
        <v>0</v>
      </c>
      <c r="L135" s="17">
        <v>0</v>
      </c>
      <c r="M135" s="17">
        <v>0</v>
      </c>
      <c r="N135" s="17">
        <v>0</v>
      </c>
    </row>
    <row r="136" spans="1:14" x14ac:dyDescent="0.25">
      <c r="A136" s="15" t="s">
        <v>16</v>
      </c>
      <c r="B136" s="15" t="s">
        <v>17</v>
      </c>
      <c r="C136" s="12" t="str">
        <f>VLOOKUP(B136,Hoja2!B:C,2,FALSE)</f>
        <v>Dirección del Área de Urbanismo</v>
      </c>
      <c r="D136" s="13" t="str">
        <f t="shared" si="4"/>
        <v>2</v>
      </c>
      <c r="E136" s="13" t="str">
        <f t="shared" si="5"/>
        <v>20</v>
      </c>
      <c r="F136" s="15" t="s">
        <v>220</v>
      </c>
      <c r="G136" s="16" t="s">
        <v>523</v>
      </c>
      <c r="H136" s="17">
        <v>15000</v>
      </c>
      <c r="I136" s="17">
        <v>0</v>
      </c>
      <c r="J136" s="17">
        <v>15000</v>
      </c>
      <c r="K136" s="17">
        <v>12000</v>
      </c>
      <c r="L136" s="17">
        <v>12000</v>
      </c>
      <c r="M136" s="17">
        <v>2160.8000000000002</v>
      </c>
      <c r="N136" s="17">
        <v>1965.98</v>
      </c>
    </row>
    <row r="137" spans="1:14" x14ac:dyDescent="0.25">
      <c r="A137" s="15" t="s">
        <v>16</v>
      </c>
      <c r="B137" s="15" t="s">
        <v>17</v>
      </c>
      <c r="C137" s="12" t="str">
        <f>VLOOKUP(B137,Hoja2!B:C,2,FALSE)</f>
        <v>Dirección del Área de Urbanismo</v>
      </c>
      <c r="D137" s="13" t="str">
        <f t="shared" si="4"/>
        <v>2</v>
      </c>
      <c r="E137" s="13" t="str">
        <f t="shared" si="5"/>
        <v>22</v>
      </c>
      <c r="F137" s="15" t="s">
        <v>226</v>
      </c>
      <c r="G137" s="16" t="s">
        <v>533</v>
      </c>
      <c r="H137" s="17"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</row>
    <row r="138" spans="1:14" x14ac:dyDescent="0.25">
      <c r="A138" s="15" t="s">
        <v>16</v>
      </c>
      <c r="B138" s="15" t="s">
        <v>17</v>
      </c>
      <c r="C138" s="12" t="str">
        <f>VLOOKUP(B138,Hoja2!B:C,2,FALSE)</f>
        <v>Dirección del Área de Urbanismo</v>
      </c>
      <c r="D138" s="13" t="str">
        <f t="shared" si="4"/>
        <v>2</v>
      </c>
      <c r="E138" s="13" t="str">
        <f t="shared" si="5"/>
        <v>22</v>
      </c>
      <c r="F138" s="15" t="s">
        <v>227</v>
      </c>
      <c r="G138" s="16" t="s">
        <v>534</v>
      </c>
      <c r="H138" s="17"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</row>
    <row r="139" spans="1:14" x14ac:dyDescent="0.25">
      <c r="A139" s="15" t="s">
        <v>16</v>
      </c>
      <c r="B139" s="15" t="s">
        <v>17</v>
      </c>
      <c r="C139" s="12" t="str">
        <f>VLOOKUP(B139,Hoja2!B:C,2,FALSE)</f>
        <v>Dirección del Área de Urbanismo</v>
      </c>
      <c r="D139" s="13" t="str">
        <f t="shared" si="4"/>
        <v>2</v>
      </c>
      <c r="E139" s="13" t="str">
        <f t="shared" si="5"/>
        <v>22</v>
      </c>
      <c r="F139" s="15" t="s">
        <v>285</v>
      </c>
      <c r="G139" s="16" t="s">
        <v>549</v>
      </c>
      <c r="H139" s="17">
        <v>30000</v>
      </c>
      <c r="I139" s="17">
        <v>0</v>
      </c>
      <c r="J139" s="17">
        <v>30000</v>
      </c>
      <c r="K139" s="17">
        <v>0</v>
      </c>
      <c r="L139" s="17">
        <v>0</v>
      </c>
      <c r="M139" s="17">
        <v>0</v>
      </c>
      <c r="N139" s="17">
        <v>0</v>
      </c>
    </row>
    <row r="140" spans="1:14" x14ac:dyDescent="0.25">
      <c r="A140" s="15" t="s">
        <v>16</v>
      </c>
      <c r="B140" s="15" t="s">
        <v>17</v>
      </c>
      <c r="C140" s="12" t="str">
        <f>VLOOKUP(B140,Hoja2!B:C,2,FALSE)</f>
        <v>Dirección del Área de Urbanismo</v>
      </c>
      <c r="D140" s="13" t="str">
        <f t="shared" si="4"/>
        <v>2</v>
      </c>
      <c r="E140" s="13" t="str">
        <f t="shared" si="5"/>
        <v>22</v>
      </c>
      <c r="F140" s="15" t="s">
        <v>231</v>
      </c>
      <c r="G140" s="16" t="s">
        <v>537</v>
      </c>
      <c r="H140" s="17">
        <v>2500</v>
      </c>
      <c r="I140" s="17">
        <v>0</v>
      </c>
      <c r="J140" s="17">
        <v>2500</v>
      </c>
      <c r="K140" s="17">
        <v>0</v>
      </c>
      <c r="L140" s="17">
        <v>0</v>
      </c>
      <c r="M140" s="17">
        <v>0</v>
      </c>
      <c r="N140" s="17">
        <v>0</v>
      </c>
    </row>
    <row r="141" spans="1:14" x14ac:dyDescent="0.25">
      <c r="A141" s="15" t="s">
        <v>16</v>
      </c>
      <c r="B141" s="15" t="s">
        <v>17</v>
      </c>
      <c r="C141" s="12" t="str">
        <f>VLOOKUP(B141,Hoja2!B:C,2,FALSE)</f>
        <v>Dirección del Área de Urbanismo</v>
      </c>
      <c r="D141" s="13" t="str">
        <f t="shared" si="4"/>
        <v>2</v>
      </c>
      <c r="E141" s="13" t="str">
        <f t="shared" si="5"/>
        <v>22</v>
      </c>
      <c r="F141" s="15" t="s">
        <v>225</v>
      </c>
      <c r="G141" s="16" t="s">
        <v>539</v>
      </c>
      <c r="H141" s="17">
        <v>9000</v>
      </c>
      <c r="I141" s="17">
        <v>0</v>
      </c>
      <c r="J141" s="17">
        <v>9000</v>
      </c>
      <c r="K141" s="17">
        <v>114.95</v>
      </c>
      <c r="L141" s="17">
        <v>114.95</v>
      </c>
      <c r="M141" s="17">
        <v>0</v>
      </c>
      <c r="N141" s="17">
        <v>0</v>
      </c>
    </row>
    <row r="142" spans="1:14" x14ac:dyDescent="0.25">
      <c r="A142" s="15" t="s">
        <v>16</v>
      </c>
      <c r="B142" s="15" t="s">
        <v>17</v>
      </c>
      <c r="C142" s="12" t="str">
        <f>VLOOKUP(B142,Hoja2!B:C,2,FALSE)</f>
        <v>Dirección del Área de Urbanismo</v>
      </c>
      <c r="D142" s="13" t="str">
        <f t="shared" si="4"/>
        <v>2</v>
      </c>
      <c r="E142" s="13" t="str">
        <f t="shared" si="5"/>
        <v>22</v>
      </c>
      <c r="F142" s="15" t="s">
        <v>213</v>
      </c>
      <c r="G142" s="16" t="s">
        <v>543</v>
      </c>
      <c r="H142" s="17"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</row>
    <row r="143" spans="1:14" x14ac:dyDescent="0.25">
      <c r="A143" s="15" t="s">
        <v>16</v>
      </c>
      <c r="B143" s="15" t="s">
        <v>17</v>
      </c>
      <c r="C143" s="12" t="str">
        <f>VLOOKUP(B143,Hoja2!B:C,2,FALSE)</f>
        <v>Dirección del Área de Urbanismo</v>
      </c>
      <c r="D143" s="13" t="str">
        <f t="shared" si="4"/>
        <v>2</v>
      </c>
      <c r="E143" s="13" t="str">
        <f t="shared" si="5"/>
        <v>23</v>
      </c>
      <c r="F143" s="15" t="s">
        <v>206</v>
      </c>
      <c r="G143" s="16" t="s">
        <v>517</v>
      </c>
      <c r="H143" s="17">
        <v>1000</v>
      </c>
      <c r="I143" s="17">
        <v>0</v>
      </c>
      <c r="J143" s="17">
        <v>1000</v>
      </c>
      <c r="K143" s="17">
        <v>0</v>
      </c>
      <c r="L143" s="17">
        <v>0</v>
      </c>
      <c r="M143" s="17">
        <v>0</v>
      </c>
      <c r="N143" s="17">
        <v>0</v>
      </c>
    </row>
    <row r="144" spans="1:14" x14ac:dyDescent="0.25">
      <c r="A144" s="15" t="s">
        <v>16</v>
      </c>
      <c r="B144" s="15" t="s">
        <v>17</v>
      </c>
      <c r="C144" s="12" t="str">
        <f>VLOOKUP(B144,Hoja2!B:C,2,FALSE)</f>
        <v>Dirección del Área de Urbanismo</v>
      </c>
      <c r="D144" s="13" t="str">
        <f t="shared" si="4"/>
        <v>2</v>
      </c>
      <c r="E144" s="13" t="str">
        <f t="shared" si="5"/>
        <v>23</v>
      </c>
      <c r="F144" s="15" t="s">
        <v>204</v>
      </c>
      <c r="G144" s="16" t="s">
        <v>518</v>
      </c>
      <c r="H144" s="17">
        <v>1000</v>
      </c>
      <c r="I144" s="17">
        <v>0</v>
      </c>
      <c r="J144" s="17">
        <v>1000</v>
      </c>
      <c r="K144" s="17">
        <v>0</v>
      </c>
      <c r="L144" s="17">
        <v>0</v>
      </c>
      <c r="M144" s="17">
        <v>0</v>
      </c>
      <c r="N144" s="17">
        <v>0</v>
      </c>
    </row>
    <row r="145" spans="1:14" x14ac:dyDescent="0.25">
      <c r="A145" s="15" t="s">
        <v>16</v>
      </c>
      <c r="B145" s="15" t="s">
        <v>17</v>
      </c>
      <c r="C145" s="12" t="str">
        <f>VLOOKUP(B145,Hoja2!B:C,2,FALSE)</f>
        <v>Dirección del Área de Urbanismo</v>
      </c>
      <c r="D145" s="13" t="str">
        <f t="shared" si="4"/>
        <v>2</v>
      </c>
      <c r="E145" s="13" t="str">
        <f t="shared" si="5"/>
        <v>23</v>
      </c>
      <c r="F145" s="15" t="s">
        <v>203</v>
      </c>
      <c r="G145" s="16" t="s">
        <v>544</v>
      </c>
      <c r="H145" s="17">
        <v>500</v>
      </c>
      <c r="I145" s="17">
        <v>0</v>
      </c>
      <c r="J145" s="17">
        <v>500</v>
      </c>
      <c r="K145" s="17">
        <v>0</v>
      </c>
      <c r="L145" s="17">
        <v>0</v>
      </c>
      <c r="M145" s="17">
        <v>0</v>
      </c>
      <c r="N145" s="17">
        <v>0</v>
      </c>
    </row>
    <row r="146" spans="1:14" x14ac:dyDescent="0.25">
      <c r="A146" s="15" t="s">
        <v>16</v>
      </c>
      <c r="B146" s="15" t="s">
        <v>17</v>
      </c>
      <c r="C146" s="12" t="str">
        <f>VLOOKUP(B146,Hoja2!B:C,2,FALSE)</f>
        <v>Dirección del Área de Urbanismo</v>
      </c>
      <c r="D146" s="13" t="str">
        <f t="shared" si="4"/>
        <v>3</v>
      </c>
      <c r="E146" s="13" t="str">
        <f t="shared" si="5"/>
        <v>35</v>
      </c>
      <c r="F146" s="15" t="s">
        <v>245</v>
      </c>
      <c r="G146" s="16" t="s">
        <v>550</v>
      </c>
      <c r="H146" s="17"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</row>
    <row r="147" spans="1:14" x14ac:dyDescent="0.25">
      <c r="A147" s="15" t="s">
        <v>16</v>
      </c>
      <c r="B147" s="15" t="s">
        <v>17</v>
      </c>
      <c r="C147" s="12" t="str">
        <f>VLOOKUP(B147,Hoja2!B:C,2,FALSE)</f>
        <v>Dirección del Área de Urbanismo</v>
      </c>
      <c r="D147" s="13" t="str">
        <f t="shared" si="4"/>
        <v>4</v>
      </c>
      <c r="E147" s="13" t="str">
        <f t="shared" si="5"/>
        <v>44</v>
      </c>
      <c r="F147" s="15" t="s">
        <v>244</v>
      </c>
      <c r="G147" s="16" t="s">
        <v>551</v>
      </c>
      <c r="H147" s="17">
        <v>720000</v>
      </c>
      <c r="I147" s="17">
        <v>0</v>
      </c>
      <c r="J147" s="17">
        <v>720000</v>
      </c>
      <c r="K147" s="17">
        <v>0</v>
      </c>
      <c r="L147" s="17">
        <v>0</v>
      </c>
      <c r="M147" s="17">
        <v>0</v>
      </c>
      <c r="N147" s="17">
        <v>0</v>
      </c>
    </row>
    <row r="148" spans="1:14" x14ac:dyDescent="0.25">
      <c r="A148" s="15" t="s">
        <v>16</v>
      </c>
      <c r="B148" s="15" t="s">
        <v>17</v>
      </c>
      <c r="C148" s="12" t="str">
        <f>VLOOKUP(B148,Hoja2!B:C,2,FALSE)</f>
        <v>Dirección del Área de Urbanismo</v>
      </c>
      <c r="D148" s="13" t="str">
        <f t="shared" si="4"/>
        <v>6</v>
      </c>
      <c r="E148" s="13" t="str">
        <f t="shared" si="5"/>
        <v>61</v>
      </c>
      <c r="F148" s="15" t="s">
        <v>255</v>
      </c>
      <c r="G148" s="16" t="s">
        <v>559</v>
      </c>
      <c r="H148" s="17">
        <v>125000</v>
      </c>
      <c r="I148" s="17">
        <v>0</v>
      </c>
      <c r="J148" s="17">
        <v>125000</v>
      </c>
      <c r="K148" s="17">
        <v>0</v>
      </c>
      <c r="L148" s="17">
        <v>0</v>
      </c>
      <c r="M148" s="17">
        <v>0</v>
      </c>
      <c r="N148" s="17">
        <v>0</v>
      </c>
    </row>
    <row r="149" spans="1:14" x14ac:dyDescent="0.25">
      <c r="A149" s="15" t="s">
        <v>16</v>
      </c>
      <c r="B149" s="15" t="s">
        <v>17</v>
      </c>
      <c r="C149" s="12" t="str">
        <f>VLOOKUP(B149,Hoja2!B:C,2,FALSE)</f>
        <v>Dirección del Área de Urbanismo</v>
      </c>
      <c r="D149" s="13" t="str">
        <f t="shared" si="4"/>
        <v>6</v>
      </c>
      <c r="E149" s="13" t="str">
        <f t="shared" si="5"/>
        <v>64</v>
      </c>
      <c r="F149" s="15" t="s">
        <v>256</v>
      </c>
      <c r="G149" s="16" t="s">
        <v>552</v>
      </c>
      <c r="H149" s="17"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</row>
    <row r="150" spans="1:14" x14ac:dyDescent="0.25">
      <c r="A150" s="15" t="s">
        <v>16</v>
      </c>
      <c r="B150" s="15" t="s">
        <v>17</v>
      </c>
      <c r="C150" s="12" t="str">
        <f>VLOOKUP(B150,Hoja2!B:C,2,FALSE)</f>
        <v>Dirección del Área de Urbanismo</v>
      </c>
      <c r="D150" s="13" t="str">
        <f t="shared" si="4"/>
        <v>7</v>
      </c>
      <c r="E150" s="13" t="str">
        <f t="shared" si="5"/>
        <v>74</v>
      </c>
      <c r="F150" s="15" t="s">
        <v>251</v>
      </c>
      <c r="G150" s="16" t="s">
        <v>553</v>
      </c>
      <c r="H150" s="17">
        <v>3000000</v>
      </c>
      <c r="I150" s="17">
        <v>0</v>
      </c>
      <c r="J150" s="17">
        <v>3000000</v>
      </c>
      <c r="K150" s="17">
        <v>0</v>
      </c>
      <c r="L150" s="17">
        <v>0</v>
      </c>
      <c r="M150" s="17">
        <v>0</v>
      </c>
      <c r="N150" s="17">
        <v>0</v>
      </c>
    </row>
    <row r="151" spans="1:14" x14ac:dyDescent="0.25">
      <c r="A151" s="15" t="s">
        <v>16</v>
      </c>
      <c r="B151" s="15" t="s">
        <v>17</v>
      </c>
      <c r="C151" s="12" t="str">
        <f>VLOOKUP(B151,Hoja2!B:C,2,FALSE)</f>
        <v>Dirección del Área de Urbanismo</v>
      </c>
      <c r="D151" s="13" t="str">
        <f t="shared" si="4"/>
        <v>8</v>
      </c>
      <c r="E151" s="13" t="str">
        <f t="shared" si="5"/>
        <v>82</v>
      </c>
      <c r="F151" s="15" t="s">
        <v>246</v>
      </c>
      <c r="G151" s="16" t="s">
        <v>554</v>
      </c>
      <c r="H151" s="17"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</row>
    <row r="152" spans="1:14" x14ac:dyDescent="0.25">
      <c r="A152" s="15" t="s">
        <v>16</v>
      </c>
      <c r="B152" s="15" t="s">
        <v>17</v>
      </c>
      <c r="C152" s="12" t="str">
        <f>VLOOKUP(B152,Hoja2!B:C,2,FALSE)</f>
        <v>Dirección del Área de Urbanismo</v>
      </c>
      <c r="D152" s="13" t="str">
        <f t="shared" si="4"/>
        <v>8</v>
      </c>
      <c r="E152" s="13" t="str">
        <f t="shared" si="5"/>
        <v>83</v>
      </c>
      <c r="F152" s="15" t="s">
        <v>243</v>
      </c>
      <c r="G152" s="16" t="s">
        <v>555</v>
      </c>
      <c r="H152" s="17"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</row>
    <row r="153" spans="1:14" x14ac:dyDescent="0.25">
      <c r="A153" s="15" t="s">
        <v>16</v>
      </c>
      <c r="B153" s="15" t="s">
        <v>17</v>
      </c>
      <c r="C153" s="12" t="str">
        <f>VLOOKUP(B153,Hoja2!B:C,2,FALSE)</f>
        <v>Dirección del Área de Urbanismo</v>
      </c>
      <c r="D153" s="13" t="str">
        <f t="shared" si="4"/>
        <v>8</v>
      </c>
      <c r="E153" s="13" t="str">
        <f t="shared" si="5"/>
        <v>83</v>
      </c>
      <c r="F153" s="15" t="s">
        <v>247</v>
      </c>
      <c r="G153" s="16" t="s">
        <v>562</v>
      </c>
      <c r="H153" s="17">
        <v>10000</v>
      </c>
      <c r="I153" s="17">
        <v>0</v>
      </c>
      <c r="J153" s="17">
        <v>10000</v>
      </c>
      <c r="K153" s="17">
        <v>0</v>
      </c>
      <c r="L153" s="17">
        <v>0</v>
      </c>
      <c r="M153" s="17">
        <v>0</v>
      </c>
      <c r="N153" s="17">
        <v>0</v>
      </c>
    </row>
    <row r="154" spans="1:14" x14ac:dyDescent="0.25">
      <c r="A154" s="15" t="s">
        <v>16</v>
      </c>
      <c r="B154" s="15" t="s">
        <v>18</v>
      </c>
      <c r="C154" s="12" t="str">
        <f>VLOOKUP(B154,Hoja2!B:C,2,FALSE)</f>
        <v>Planificación y Gestión del Urbanismo</v>
      </c>
      <c r="D154" s="13" t="str">
        <f t="shared" si="4"/>
        <v>1</v>
      </c>
      <c r="E154" s="13" t="str">
        <f t="shared" si="5"/>
        <v>12</v>
      </c>
      <c r="F154" s="15" t="s">
        <v>219</v>
      </c>
      <c r="G154" s="16" t="s">
        <v>520</v>
      </c>
      <c r="H154" s="17">
        <v>241072</v>
      </c>
      <c r="I154" s="17">
        <v>0</v>
      </c>
      <c r="J154" s="17">
        <v>241072</v>
      </c>
      <c r="K154" s="17">
        <v>176785</v>
      </c>
      <c r="L154" s="17">
        <v>176785</v>
      </c>
      <c r="M154" s="17">
        <v>25947.46</v>
      </c>
      <c r="N154" s="17">
        <v>25947.46</v>
      </c>
    </row>
    <row r="155" spans="1:14" x14ac:dyDescent="0.25">
      <c r="A155" s="15" t="s">
        <v>16</v>
      </c>
      <c r="B155" s="15" t="s">
        <v>18</v>
      </c>
      <c r="C155" s="12" t="str">
        <f>VLOOKUP(B155,Hoja2!B:C,2,FALSE)</f>
        <v>Planificación y Gestión del Urbanismo</v>
      </c>
      <c r="D155" s="13" t="str">
        <f t="shared" si="4"/>
        <v>1</v>
      </c>
      <c r="E155" s="13" t="str">
        <f t="shared" si="5"/>
        <v>12</v>
      </c>
      <c r="F155" s="15" t="s">
        <v>239</v>
      </c>
      <c r="G155" s="16" t="s">
        <v>521</v>
      </c>
      <c r="H155" s="17">
        <v>42397</v>
      </c>
      <c r="I155" s="17">
        <v>0</v>
      </c>
      <c r="J155" s="17">
        <v>42397</v>
      </c>
      <c r="K155" s="17">
        <v>21009</v>
      </c>
      <c r="L155" s="17">
        <v>21009</v>
      </c>
      <c r="M155" s="17">
        <v>4200.24</v>
      </c>
      <c r="N155" s="17">
        <v>4200.24</v>
      </c>
    </row>
    <row r="156" spans="1:14" x14ac:dyDescent="0.25">
      <c r="A156" s="15" t="s">
        <v>16</v>
      </c>
      <c r="B156" s="15" t="s">
        <v>18</v>
      </c>
      <c r="C156" s="12" t="str">
        <f>VLOOKUP(B156,Hoja2!B:C,2,FALSE)</f>
        <v>Planificación y Gestión del Urbanismo</v>
      </c>
      <c r="D156" s="13" t="str">
        <f t="shared" si="4"/>
        <v>1</v>
      </c>
      <c r="E156" s="13" t="str">
        <f t="shared" si="5"/>
        <v>12</v>
      </c>
      <c r="F156" s="15" t="s">
        <v>197</v>
      </c>
      <c r="G156" s="16" t="s">
        <v>506</v>
      </c>
      <c r="H156" s="17">
        <v>151535</v>
      </c>
      <c r="I156" s="17">
        <v>0</v>
      </c>
      <c r="J156" s="17">
        <v>151535</v>
      </c>
      <c r="K156" s="17">
        <v>108239</v>
      </c>
      <c r="L156" s="17">
        <v>108239</v>
      </c>
      <c r="M156" s="17">
        <v>14520.7</v>
      </c>
      <c r="N156" s="17">
        <v>14520.7</v>
      </c>
    </row>
    <row r="157" spans="1:14" x14ac:dyDescent="0.25">
      <c r="A157" s="15" t="s">
        <v>16</v>
      </c>
      <c r="B157" s="15" t="s">
        <v>18</v>
      </c>
      <c r="C157" s="12" t="str">
        <f>VLOOKUP(B157,Hoja2!B:C,2,FALSE)</f>
        <v>Planificación y Gestión del Urbanismo</v>
      </c>
      <c r="D157" s="13" t="str">
        <f t="shared" si="4"/>
        <v>1</v>
      </c>
      <c r="E157" s="13" t="str">
        <f t="shared" si="5"/>
        <v>12</v>
      </c>
      <c r="F157" s="15" t="s">
        <v>222</v>
      </c>
      <c r="G157" s="16" t="s">
        <v>522</v>
      </c>
      <c r="H157" s="17">
        <v>45873</v>
      </c>
      <c r="I157" s="17">
        <v>0</v>
      </c>
      <c r="J157" s="17">
        <v>45873</v>
      </c>
      <c r="K157" s="17">
        <v>45463</v>
      </c>
      <c r="L157" s="17">
        <v>45463</v>
      </c>
      <c r="M157" s="17">
        <v>6382.73</v>
      </c>
      <c r="N157" s="17">
        <v>6382.73</v>
      </c>
    </row>
    <row r="158" spans="1:14" x14ac:dyDescent="0.25">
      <c r="A158" s="15" t="s">
        <v>16</v>
      </c>
      <c r="B158" s="15" t="s">
        <v>18</v>
      </c>
      <c r="C158" s="12" t="str">
        <f>VLOOKUP(B158,Hoja2!B:C,2,FALSE)</f>
        <v>Planificación y Gestión del Urbanismo</v>
      </c>
      <c r="D158" s="13" t="str">
        <f t="shared" si="4"/>
        <v>1</v>
      </c>
      <c r="E158" s="13" t="str">
        <f t="shared" si="5"/>
        <v>12</v>
      </c>
      <c r="F158" s="15" t="s">
        <v>198</v>
      </c>
      <c r="G158" s="16" t="s">
        <v>507</v>
      </c>
      <c r="H158" s="17">
        <v>104397</v>
      </c>
      <c r="I158" s="17">
        <v>0</v>
      </c>
      <c r="J158" s="17">
        <v>104397</v>
      </c>
      <c r="K158" s="17">
        <v>99137</v>
      </c>
      <c r="L158" s="17">
        <v>99137</v>
      </c>
      <c r="M158" s="17">
        <v>14805.94</v>
      </c>
      <c r="N158" s="17">
        <v>14805.94</v>
      </c>
    </row>
    <row r="159" spans="1:14" x14ac:dyDescent="0.25">
      <c r="A159" s="15" t="s">
        <v>16</v>
      </c>
      <c r="B159" s="15" t="s">
        <v>18</v>
      </c>
      <c r="C159" s="12" t="str">
        <f>VLOOKUP(B159,Hoja2!B:C,2,FALSE)</f>
        <v>Planificación y Gestión del Urbanismo</v>
      </c>
      <c r="D159" s="13" t="str">
        <f t="shared" si="4"/>
        <v>1</v>
      </c>
      <c r="E159" s="13" t="str">
        <f t="shared" si="5"/>
        <v>12</v>
      </c>
      <c r="F159" s="15" t="s">
        <v>210</v>
      </c>
      <c r="G159" s="16" t="s">
        <v>508</v>
      </c>
      <c r="H159" s="17">
        <v>296199</v>
      </c>
      <c r="I159" s="17">
        <v>0</v>
      </c>
      <c r="J159" s="17">
        <v>296199</v>
      </c>
      <c r="K159" s="17">
        <v>222140</v>
      </c>
      <c r="L159" s="17">
        <v>222140</v>
      </c>
      <c r="M159" s="17">
        <v>30426.13</v>
      </c>
      <c r="N159" s="17">
        <v>30426.13</v>
      </c>
    </row>
    <row r="160" spans="1:14" x14ac:dyDescent="0.25">
      <c r="A160" s="15" t="s">
        <v>16</v>
      </c>
      <c r="B160" s="15" t="s">
        <v>18</v>
      </c>
      <c r="C160" s="12" t="str">
        <f>VLOOKUP(B160,Hoja2!B:C,2,FALSE)</f>
        <v>Planificación y Gestión del Urbanismo</v>
      </c>
      <c r="D160" s="13" t="str">
        <f t="shared" si="4"/>
        <v>1</v>
      </c>
      <c r="E160" s="13" t="str">
        <f t="shared" si="5"/>
        <v>12</v>
      </c>
      <c r="F160" s="15" t="s">
        <v>215</v>
      </c>
      <c r="G160" s="16" t="s">
        <v>509</v>
      </c>
      <c r="H160" s="17">
        <v>728984</v>
      </c>
      <c r="I160" s="17">
        <v>0</v>
      </c>
      <c r="J160" s="17">
        <v>728984</v>
      </c>
      <c r="K160" s="17">
        <v>543162</v>
      </c>
      <c r="L160" s="17">
        <v>543162</v>
      </c>
      <c r="M160" s="17">
        <v>81989.8</v>
      </c>
      <c r="N160" s="17">
        <v>81989.8</v>
      </c>
    </row>
    <row r="161" spans="1:14" x14ac:dyDescent="0.25">
      <c r="A161" s="15" t="s">
        <v>16</v>
      </c>
      <c r="B161" s="15" t="s">
        <v>18</v>
      </c>
      <c r="C161" s="12" t="str">
        <f>VLOOKUP(B161,Hoja2!B:C,2,FALSE)</f>
        <v>Planificación y Gestión del Urbanismo</v>
      </c>
      <c r="D161" s="13" t="str">
        <f t="shared" si="4"/>
        <v>1</v>
      </c>
      <c r="E161" s="13" t="str">
        <f t="shared" si="5"/>
        <v>12</v>
      </c>
      <c r="F161" s="15" t="s">
        <v>199</v>
      </c>
      <c r="G161" s="16" t="s">
        <v>510</v>
      </c>
      <c r="H161" s="17">
        <v>53396</v>
      </c>
      <c r="I161" s="17">
        <v>0</v>
      </c>
      <c r="J161" s="17">
        <v>53396</v>
      </c>
      <c r="K161" s="17">
        <v>51004</v>
      </c>
      <c r="L161" s="17">
        <v>51004</v>
      </c>
      <c r="M161" s="17">
        <v>6651.63</v>
      </c>
      <c r="N161" s="17">
        <v>6651.63</v>
      </c>
    </row>
    <row r="162" spans="1:14" x14ac:dyDescent="0.25">
      <c r="A162" s="15" t="s">
        <v>16</v>
      </c>
      <c r="B162" s="15" t="s">
        <v>18</v>
      </c>
      <c r="C162" s="12" t="str">
        <f>VLOOKUP(B162,Hoja2!B:C,2,FALSE)</f>
        <v>Planificación y Gestión del Urbanismo</v>
      </c>
      <c r="D162" s="13" t="str">
        <f t="shared" si="4"/>
        <v>1</v>
      </c>
      <c r="E162" s="13" t="str">
        <f t="shared" si="5"/>
        <v>13</v>
      </c>
      <c r="F162" s="15" t="s">
        <v>228</v>
      </c>
      <c r="G162" s="16" t="s">
        <v>504</v>
      </c>
      <c r="H162" s="17">
        <v>37698</v>
      </c>
      <c r="I162" s="17">
        <v>0</v>
      </c>
      <c r="J162" s="17">
        <v>37698</v>
      </c>
      <c r="K162" s="17">
        <v>16924</v>
      </c>
      <c r="L162" s="17">
        <v>16924</v>
      </c>
      <c r="M162" s="17">
        <v>2417.7199999999998</v>
      </c>
      <c r="N162" s="17">
        <v>2417.7199999999998</v>
      </c>
    </row>
    <row r="163" spans="1:14" x14ac:dyDescent="0.25">
      <c r="A163" s="15" t="s">
        <v>16</v>
      </c>
      <c r="B163" s="15" t="s">
        <v>18</v>
      </c>
      <c r="C163" s="12" t="str">
        <f>VLOOKUP(B163,Hoja2!B:C,2,FALSE)</f>
        <v>Planificación y Gestión del Urbanismo</v>
      </c>
      <c r="D163" s="13" t="str">
        <f t="shared" si="4"/>
        <v>1</v>
      </c>
      <c r="E163" s="13" t="str">
        <f t="shared" si="5"/>
        <v>13</v>
      </c>
      <c r="F163" s="15" t="s">
        <v>224</v>
      </c>
      <c r="G163" s="16" t="s">
        <v>529</v>
      </c>
      <c r="H163" s="17">
        <v>40980</v>
      </c>
      <c r="I163" s="17">
        <v>0</v>
      </c>
      <c r="J163" s="17">
        <v>40980</v>
      </c>
      <c r="K163" s="17">
        <v>14006</v>
      </c>
      <c r="L163" s="17">
        <v>14006</v>
      </c>
      <c r="M163" s="17">
        <v>1839.22</v>
      </c>
      <c r="N163" s="17">
        <v>1839.22</v>
      </c>
    </row>
    <row r="164" spans="1:14" x14ac:dyDescent="0.25">
      <c r="A164" s="15" t="s">
        <v>16</v>
      </c>
      <c r="B164" s="15" t="s">
        <v>18</v>
      </c>
      <c r="C164" s="12" t="str">
        <f>VLOOKUP(B164,Hoja2!B:C,2,FALSE)</f>
        <v>Planificación y Gestión del Urbanismo</v>
      </c>
      <c r="D164" s="13" t="str">
        <f t="shared" si="4"/>
        <v>2</v>
      </c>
      <c r="E164" s="13" t="str">
        <f t="shared" si="5"/>
        <v>20</v>
      </c>
      <c r="F164" s="15" t="s">
        <v>220</v>
      </c>
      <c r="G164" s="16" t="s">
        <v>523</v>
      </c>
      <c r="H164" s="17">
        <v>2250</v>
      </c>
      <c r="I164" s="17">
        <v>0</v>
      </c>
      <c r="J164" s="17">
        <v>2250</v>
      </c>
      <c r="K164" s="17">
        <v>0</v>
      </c>
      <c r="L164" s="17">
        <v>0</v>
      </c>
      <c r="M164" s="17">
        <v>0</v>
      </c>
      <c r="N164" s="17">
        <v>0</v>
      </c>
    </row>
    <row r="165" spans="1:14" x14ac:dyDescent="0.25">
      <c r="A165" s="15" t="s">
        <v>16</v>
      </c>
      <c r="B165" s="15" t="s">
        <v>18</v>
      </c>
      <c r="C165" s="12" t="str">
        <f>VLOOKUP(B165,Hoja2!B:C,2,FALSE)</f>
        <v>Planificación y Gestión del Urbanismo</v>
      </c>
      <c r="D165" s="13" t="str">
        <f t="shared" si="4"/>
        <v>2</v>
      </c>
      <c r="E165" s="13" t="str">
        <f t="shared" si="5"/>
        <v>21</v>
      </c>
      <c r="F165" s="15" t="s">
        <v>273</v>
      </c>
      <c r="G165" s="16" t="s">
        <v>556</v>
      </c>
      <c r="H165" s="17"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</row>
    <row r="166" spans="1:14" x14ac:dyDescent="0.25">
      <c r="A166" s="15" t="s">
        <v>16</v>
      </c>
      <c r="B166" s="15" t="s">
        <v>18</v>
      </c>
      <c r="C166" s="12" t="str">
        <f>VLOOKUP(B166,Hoja2!B:C,2,FALSE)</f>
        <v>Planificación y Gestión del Urbanismo</v>
      </c>
      <c r="D166" s="13" t="str">
        <f t="shared" si="4"/>
        <v>2</v>
      </c>
      <c r="E166" s="13" t="str">
        <f t="shared" si="5"/>
        <v>22</v>
      </c>
      <c r="F166" s="15" t="s">
        <v>231</v>
      </c>
      <c r="G166" s="16" t="s">
        <v>537</v>
      </c>
      <c r="H166" s="17">
        <v>1000</v>
      </c>
      <c r="I166" s="17">
        <v>0</v>
      </c>
      <c r="J166" s="17">
        <v>1000</v>
      </c>
      <c r="K166" s="17">
        <v>0</v>
      </c>
      <c r="L166" s="17">
        <v>0</v>
      </c>
      <c r="M166" s="17">
        <v>0</v>
      </c>
      <c r="N166" s="17">
        <v>0</v>
      </c>
    </row>
    <row r="167" spans="1:14" x14ac:dyDescent="0.25">
      <c r="A167" s="15" t="s">
        <v>16</v>
      </c>
      <c r="B167" s="15" t="s">
        <v>18</v>
      </c>
      <c r="C167" s="12" t="str">
        <f>VLOOKUP(B167,Hoja2!B:C,2,FALSE)</f>
        <v>Planificación y Gestión del Urbanismo</v>
      </c>
      <c r="D167" s="13" t="str">
        <f t="shared" si="4"/>
        <v>2</v>
      </c>
      <c r="E167" s="13" t="str">
        <f t="shared" si="5"/>
        <v>22</v>
      </c>
      <c r="F167" s="15" t="s">
        <v>235</v>
      </c>
      <c r="G167" s="16" t="s">
        <v>538</v>
      </c>
      <c r="H167" s="17">
        <v>2000</v>
      </c>
      <c r="I167" s="17">
        <v>0</v>
      </c>
      <c r="J167" s="17">
        <v>2000</v>
      </c>
      <c r="K167" s="17">
        <v>0</v>
      </c>
      <c r="L167" s="17">
        <v>0</v>
      </c>
      <c r="M167" s="17">
        <v>0</v>
      </c>
      <c r="N167" s="17">
        <v>0</v>
      </c>
    </row>
    <row r="168" spans="1:14" x14ac:dyDescent="0.25">
      <c r="A168" s="15" t="s">
        <v>16</v>
      </c>
      <c r="B168" s="15" t="s">
        <v>18</v>
      </c>
      <c r="C168" s="12" t="str">
        <f>VLOOKUP(B168,Hoja2!B:C,2,FALSE)</f>
        <v>Planificación y Gestión del Urbanismo</v>
      </c>
      <c r="D168" s="13" t="str">
        <f t="shared" si="4"/>
        <v>2</v>
      </c>
      <c r="E168" s="13" t="str">
        <f t="shared" si="5"/>
        <v>22</v>
      </c>
      <c r="F168" s="15" t="s">
        <v>225</v>
      </c>
      <c r="G168" s="16" t="s">
        <v>539</v>
      </c>
      <c r="H168" s="17">
        <v>2000</v>
      </c>
      <c r="I168" s="17">
        <v>0</v>
      </c>
      <c r="J168" s="17">
        <v>2000</v>
      </c>
      <c r="K168" s="17">
        <v>160</v>
      </c>
      <c r="L168" s="17">
        <v>160</v>
      </c>
      <c r="M168" s="17">
        <v>12.55</v>
      </c>
      <c r="N168" s="17">
        <v>0</v>
      </c>
    </row>
    <row r="169" spans="1:14" x14ac:dyDescent="0.25">
      <c r="A169" s="15" t="s">
        <v>16</v>
      </c>
      <c r="B169" s="15" t="s">
        <v>18</v>
      </c>
      <c r="C169" s="12" t="str">
        <f>VLOOKUP(B169,Hoja2!B:C,2,FALSE)</f>
        <v>Planificación y Gestión del Urbanismo</v>
      </c>
      <c r="D169" s="13" t="str">
        <f t="shared" si="4"/>
        <v>2</v>
      </c>
      <c r="E169" s="13" t="str">
        <f t="shared" si="5"/>
        <v>22</v>
      </c>
      <c r="F169" s="15" t="s">
        <v>213</v>
      </c>
      <c r="G169" s="16" t="s">
        <v>543</v>
      </c>
      <c r="H169" s="17">
        <v>52750</v>
      </c>
      <c r="I169" s="17">
        <v>0</v>
      </c>
      <c r="J169" s="17">
        <v>52750</v>
      </c>
      <c r="K169" s="17">
        <v>13278.74</v>
      </c>
      <c r="L169" s="17">
        <v>13278.74</v>
      </c>
      <c r="M169" s="17">
        <v>5675.43</v>
      </c>
      <c r="N169" s="17">
        <v>5675.43</v>
      </c>
    </row>
    <row r="170" spans="1:14" x14ac:dyDescent="0.25">
      <c r="A170" s="15" t="s">
        <v>16</v>
      </c>
      <c r="B170" s="15" t="s">
        <v>18</v>
      </c>
      <c r="C170" s="12" t="str">
        <f>VLOOKUP(B170,Hoja2!B:C,2,FALSE)</f>
        <v>Planificación y Gestión del Urbanismo</v>
      </c>
      <c r="D170" s="13" t="str">
        <f t="shared" si="4"/>
        <v>2</v>
      </c>
      <c r="E170" s="13" t="str">
        <f t="shared" si="5"/>
        <v>22</v>
      </c>
      <c r="F170" s="15" t="s">
        <v>223</v>
      </c>
      <c r="G170" s="16" t="s">
        <v>526</v>
      </c>
      <c r="H170" s="17">
        <v>7000</v>
      </c>
      <c r="I170" s="17">
        <v>0</v>
      </c>
      <c r="J170" s="17">
        <v>7000</v>
      </c>
      <c r="K170" s="17">
        <v>0</v>
      </c>
      <c r="L170" s="17">
        <v>0</v>
      </c>
      <c r="M170" s="17">
        <v>0</v>
      </c>
      <c r="N170" s="17">
        <v>0</v>
      </c>
    </row>
    <row r="171" spans="1:14" x14ac:dyDescent="0.25">
      <c r="A171" s="15" t="s">
        <v>16</v>
      </c>
      <c r="B171" s="15" t="s">
        <v>18</v>
      </c>
      <c r="C171" s="12" t="str">
        <f>VLOOKUP(B171,Hoja2!B:C,2,FALSE)</f>
        <v>Planificación y Gestión del Urbanismo</v>
      </c>
      <c r="D171" s="13" t="str">
        <f t="shared" si="4"/>
        <v>3</v>
      </c>
      <c r="E171" s="13" t="str">
        <f t="shared" si="5"/>
        <v>35</v>
      </c>
      <c r="F171" s="15" t="s">
        <v>245</v>
      </c>
      <c r="G171" s="16" t="s">
        <v>550</v>
      </c>
      <c r="H171" s="17">
        <v>5000</v>
      </c>
      <c r="I171" s="17">
        <v>0</v>
      </c>
      <c r="J171" s="17">
        <v>5000</v>
      </c>
      <c r="K171" s="17">
        <v>0</v>
      </c>
      <c r="L171" s="17">
        <v>0</v>
      </c>
      <c r="M171" s="17">
        <v>0</v>
      </c>
      <c r="N171" s="17">
        <v>0</v>
      </c>
    </row>
    <row r="172" spans="1:14" x14ac:dyDescent="0.25">
      <c r="A172" s="15" t="s">
        <v>16</v>
      </c>
      <c r="B172" s="15" t="s">
        <v>18</v>
      </c>
      <c r="C172" s="12" t="str">
        <f>VLOOKUP(B172,Hoja2!B:C,2,FALSE)</f>
        <v>Planificación y Gestión del Urbanismo</v>
      </c>
      <c r="D172" s="13" t="str">
        <f t="shared" si="4"/>
        <v>6</v>
      </c>
      <c r="E172" s="13" t="str">
        <f t="shared" si="5"/>
        <v>60</v>
      </c>
      <c r="F172" s="15" t="s">
        <v>248</v>
      </c>
      <c r="G172" s="16" t="s">
        <v>557</v>
      </c>
      <c r="H172" s="17">
        <v>1315000</v>
      </c>
      <c r="I172" s="17">
        <v>0</v>
      </c>
      <c r="J172" s="17">
        <v>1315000</v>
      </c>
      <c r="K172" s="17">
        <v>0</v>
      </c>
      <c r="L172" s="17">
        <v>0</v>
      </c>
      <c r="M172" s="17">
        <v>0</v>
      </c>
      <c r="N172" s="17">
        <v>0</v>
      </c>
    </row>
    <row r="173" spans="1:14" x14ac:dyDescent="0.25">
      <c r="A173" s="15" t="s">
        <v>16</v>
      </c>
      <c r="B173" s="15" t="s">
        <v>18</v>
      </c>
      <c r="C173" s="12" t="str">
        <f>VLOOKUP(B173,Hoja2!B:C,2,FALSE)</f>
        <v>Planificación y Gestión del Urbanismo</v>
      </c>
      <c r="D173" s="13" t="str">
        <f t="shared" si="4"/>
        <v>6</v>
      </c>
      <c r="E173" s="13" t="str">
        <f t="shared" si="5"/>
        <v>60</v>
      </c>
      <c r="F173" s="15" t="s">
        <v>253</v>
      </c>
      <c r="G173" s="16" t="s">
        <v>558</v>
      </c>
      <c r="H173" s="17">
        <v>3500000</v>
      </c>
      <c r="I173" s="17">
        <v>0</v>
      </c>
      <c r="J173" s="17">
        <v>3500000</v>
      </c>
      <c r="K173" s="17">
        <v>600719</v>
      </c>
      <c r="L173" s="17">
        <v>0</v>
      </c>
      <c r="M173" s="17">
        <v>0</v>
      </c>
      <c r="N173" s="17">
        <v>0</v>
      </c>
    </row>
    <row r="174" spans="1:14" x14ac:dyDescent="0.25">
      <c r="A174" s="15" t="s">
        <v>16</v>
      </c>
      <c r="B174" s="15" t="s">
        <v>18</v>
      </c>
      <c r="C174" s="12" t="str">
        <f>VLOOKUP(B174,Hoja2!B:C,2,FALSE)</f>
        <v>Planificación y Gestión del Urbanismo</v>
      </c>
      <c r="D174" s="13" t="str">
        <f t="shared" si="4"/>
        <v>6</v>
      </c>
      <c r="E174" s="13" t="str">
        <f t="shared" si="5"/>
        <v>61</v>
      </c>
      <c r="F174" s="15" t="s">
        <v>255</v>
      </c>
      <c r="G174" s="16" t="s">
        <v>559</v>
      </c>
      <c r="H174" s="17">
        <v>1220000</v>
      </c>
      <c r="I174" s="17">
        <v>0</v>
      </c>
      <c r="J174" s="17">
        <v>1220000</v>
      </c>
      <c r="K174" s="17">
        <v>0</v>
      </c>
      <c r="L174" s="17">
        <v>0</v>
      </c>
      <c r="M174" s="17">
        <v>0</v>
      </c>
      <c r="N174" s="17">
        <v>0</v>
      </c>
    </row>
    <row r="175" spans="1:14" x14ac:dyDescent="0.25">
      <c r="A175" s="15" t="s">
        <v>16</v>
      </c>
      <c r="B175" s="15" t="s">
        <v>18</v>
      </c>
      <c r="C175" s="12" t="str">
        <f>VLOOKUP(B175,Hoja2!B:C,2,FALSE)</f>
        <v>Planificación y Gestión del Urbanismo</v>
      </c>
      <c r="D175" s="13" t="str">
        <f t="shared" si="4"/>
        <v>6</v>
      </c>
      <c r="E175" s="13" t="str">
        <f t="shared" si="5"/>
        <v>62</v>
      </c>
      <c r="F175" s="15" t="s">
        <v>237</v>
      </c>
      <c r="G175" s="16" t="s">
        <v>541</v>
      </c>
      <c r="H175" s="17"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</row>
    <row r="176" spans="1:14" x14ac:dyDescent="0.25">
      <c r="A176" s="15" t="s">
        <v>16</v>
      </c>
      <c r="B176" s="15" t="s">
        <v>18</v>
      </c>
      <c r="C176" s="12" t="str">
        <f>VLOOKUP(B176,Hoja2!B:C,2,FALSE)</f>
        <v>Planificación y Gestión del Urbanismo</v>
      </c>
      <c r="D176" s="13" t="str">
        <f t="shared" si="4"/>
        <v>6</v>
      </c>
      <c r="E176" s="13" t="str">
        <f t="shared" si="5"/>
        <v>64</v>
      </c>
      <c r="F176" s="15" t="s">
        <v>268</v>
      </c>
      <c r="G176" s="16" t="s">
        <v>572</v>
      </c>
      <c r="H176" s="17">
        <v>113500</v>
      </c>
      <c r="I176" s="17">
        <v>0</v>
      </c>
      <c r="J176" s="17">
        <v>113500</v>
      </c>
      <c r="K176" s="17">
        <v>0</v>
      </c>
      <c r="L176" s="17">
        <v>0</v>
      </c>
      <c r="M176" s="17">
        <v>0</v>
      </c>
      <c r="N176" s="17">
        <v>0</v>
      </c>
    </row>
    <row r="177" spans="1:14" x14ac:dyDescent="0.25">
      <c r="A177" s="15" t="s">
        <v>16</v>
      </c>
      <c r="B177" s="15" t="s">
        <v>18</v>
      </c>
      <c r="C177" s="12" t="str">
        <f>VLOOKUP(B177,Hoja2!B:C,2,FALSE)</f>
        <v>Planificación y Gestión del Urbanismo</v>
      </c>
      <c r="D177" s="13" t="str">
        <f t="shared" si="4"/>
        <v>8</v>
      </c>
      <c r="E177" s="13" t="str">
        <f t="shared" si="5"/>
        <v>83</v>
      </c>
      <c r="F177" s="15" t="s">
        <v>247</v>
      </c>
      <c r="G177" s="16" t="s">
        <v>562</v>
      </c>
      <c r="H177" s="17">
        <v>50000</v>
      </c>
      <c r="I177" s="17">
        <v>0</v>
      </c>
      <c r="J177" s="17">
        <v>50000</v>
      </c>
      <c r="K177" s="17">
        <v>0</v>
      </c>
      <c r="L177" s="17">
        <v>0</v>
      </c>
      <c r="M177" s="17">
        <v>0</v>
      </c>
      <c r="N177" s="17">
        <v>0</v>
      </c>
    </row>
    <row r="178" spans="1:14" x14ac:dyDescent="0.25">
      <c r="A178" s="15" t="s">
        <v>16</v>
      </c>
      <c r="B178" s="15" t="s">
        <v>18</v>
      </c>
      <c r="C178" s="12" t="str">
        <f>VLOOKUP(B178,Hoja2!B:C,2,FALSE)</f>
        <v>Planificación y Gestión del Urbanismo</v>
      </c>
      <c r="D178" s="13" t="str">
        <f t="shared" si="4"/>
        <v>8</v>
      </c>
      <c r="E178" s="13" t="str">
        <f t="shared" si="5"/>
        <v>83</v>
      </c>
      <c r="F178" s="15" t="s">
        <v>330</v>
      </c>
      <c r="G178" s="16" t="s">
        <v>563</v>
      </c>
      <c r="H178" s="17"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</row>
    <row r="179" spans="1:14" x14ac:dyDescent="0.25">
      <c r="A179" s="15" t="s">
        <v>16</v>
      </c>
      <c r="B179" s="15" t="s">
        <v>21</v>
      </c>
      <c r="C179" s="12" t="str">
        <f>VLOOKUP(B179,Hoja2!B:C,2,FALSE)</f>
        <v>Mantenimiento de Edificios e Intalaciones Municipales</v>
      </c>
      <c r="D179" s="13" t="str">
        <f t="shared" si="4"/>
        <v>1</v>
      </c>
      <c r="E179" s="13" t="str">
        <f t="shared" si="5"/>
        <v>12</v>
      </c>
      <c r="F179" s="15" t="s">
        <v>219</v>
      </c>
      <c r="G179" s="16" t="s">
        <v>520</v>
      </c>
      <c r="H179" s="17">
        <v>64286</v>
      </c>
      <c r="I179" s="17">
        <v>0</v>
      </c>
      <c r="J179" s="17">
        <v>64286</v>
      </c>
      <c r="K179" s="17">
        <v>48214</v>
      </c>
      <c r="L179" s="17">
        <v>48214</v>
      </c>
      <c r="M179" s="17">
        <v>7286.34</v>
      </c>
      <c r="N179" s="17">
        <v>7286.34</v>
      </c>
    </row>
    <row r="180" spans="1:14" x14ac:dyDescent="0.25">
      <c r="A180" s="15" t="s">
        <v>16</v>
      </c>
      <c r="B180" s="15" t="s">
        <v>21</v>
      </c>
      <c r="C180" s="12" t="str">
        <f>VLOOKUP(B180,Hoja2!B:C,2,FALSE)</f>
        <v>Mantenimiento de Edificios e Intalaciones Municipales</v>
      </c>
      <c r="D180" s="13" t="str">
        <f t="shared" si="4"/>
        <v>1</v>
      </c>
      <c r="E180" s="13" t="str">
        <f t="shared" si="5"/>
        <v>12</v>
      </c>
      <c r="F180" s="15" t="s">
        <v>239</v>
      </c>
      <c r="G180" s="16" t="s">
        <v>521</v>
      </c>
      <c r="H180" s="17">
        <v>42397</v>
      </c>
      <c r="I180" s="17">
        <v>0</v>
      </c>
      <c r="J180" s="17">
        <v>42397</v>
      </c>
      <c r="K180" s="17">
        <v>14132</v>
      </c>
      <c r="L180" s="17">
        <v>14132</v>
      </c>
      <c r="M180" s="17">
        <v>2355.06</v>
      </c>
      <c r="N180" s="17">
        <v>2355.06</v>
      </c>
    </row>
    <row r="181" spans="1:14" x14ac:dyDescent="0.25">
      <c r="A181" s="15" t="s">
        <v>16</v>
      </c>
      <c r="B181" s="15" t="s">
        <v>21</v>
      </c>
      <c r="C181" s="12" t="str">
        <f>VLOOKUP(B181,Hoja2!B:C,2,FALSE)</f>
        <v>Mantenimiento de Edificios e Intalaciones Municipales</v>
      </c>
      <c r="D181" s="13" t="str">
        <f t="shared" si="4"/>
        <v>1</v>
      </c>
      <c r="E181" s="13" t="str">
        <f t="shared" si="5"/>
        <v>12</v>
      </c>
      <c r="F181" s="15" t="s">
        <v>222</v>
      </c>
      <c r="G181" s="16" t="s">
        <v>522</v>
      </c>
      <c r="H181" s="17">
        <v>18349</v>
      </c>
      <c r="I181" s="17">
        <v>0</v>
      </c>
      <c r="J181" s="17">
        <v>18349</v>
      </c>
      <c r="K181" s="17">
        <v>9174</v>
      </c>
      <c r="L181" s="17">
        <v>9174</v>
      </c>
      <c r="M181" s="17">
        <v>1312.36</v>
      </c>
      <c r="N181" s="17">
        <v>1312.36</v>
      </c>
    </row>
    <row r="182" spans="1:14" x14ac:dyDescent="0.25">
      <c r="A182" s="15" t="s">
        <v>16</v>
      </c>
      <c r="B182" s="15" t="s">
        <v>21</v>
      </c>
      <c r="C182" s="12" t="str">
        <f>VLOOKUP(B182,Hoja2!B:C,2,FALSE)</f>
        <v>Mantenimiento de Edificios e Intalaciones Municipales</v>
      </c>
      <c r="D182" s="13" t="str">
        <f t="shared" si="4"/>
        <v>1</v>
      </c>
      <c r="E182" s="13" t="str">
        <f t="shared" si="5"/>
        <v>12</v>
      </c>
      <c r="F182" s="15" t="s">
        <v>198</v>
      </c>
      <c r="G182" s="16" t="s">
        <v>507</v>
      </c>
      <c r="H182" s="17">
        <v>8894</v>
      </c>
      <c r="I182" s="17">
        <v>0</v>
      </c>
      <c r="J182" s="17">
        <v>8894</v>
      </c>
      <c r="K182" s="17">
        <v>8894</v>
      </c>
      <c r="L182" s="17">
        <v>8894</v>
      </c>
      <c r="M182" s="17">
        <v>1334.54</v>
      </c>
      <c r="N182" s="17">
        <v>1334.54</v>
      </c>
    </row>
    <row r="183" spans="1:14" x14ac:dyDescent="0.25">
      <c r="A183" s="15" t="s">
        <v>16</v>
      </c>
      <c r="B183" s="15" t="s">
        <v>21</v>
      </c>
      <c r="C183" s="12" t="str">
        <f>VLOOKUP(B183,Hoja2!B:C,2,FALSE)</f>
        <v>Mantenimiento de Edificios e Intalaciones Municipales</v>
      </c>
      <c r="D183" s="13" t="str">
        <f t="shared" si="4"/>
        <v>1</v>
      </c>
      <c r="E183" s="13" t="str">
        <f t="shared" si="5"/>
        <v>12</v>
      </c>
      <c r="F183" s="15" t="s">
        <v>210</v>
      </c>
      <c r="G183" s="16" t="s">
        <v>508</v>
      </c>
      <c r="H183" s="17">
        <v>72923</v>
      </c>
      <c r="I183" s="17">
        <v>0</v>
      </c>
      <c r="J183" s="17">
        <v>72923</v>
      </c>
      <c r="K183" s="17">
        <v>39809</v>
      </c>
      <c r="L183" s="17">
        <v>39809</v>
      </c>
      <c r="M183" s="17">
        <v>5847.57</v>
      </c>
      <c r="N183" s="17">
        <v>5847.57</v>
      </c>
    </row>
    <row r="184" spans="1:14" x14ac:dyDescent="0.25">
      <c r="A184" s="15" t="s">
        <v>16</v>
      </c>
      <c r="B184" s="15" t="s">
        <v>21</v>
      </c>
      <c r="C184" s="12" t="str">
        <f>VLOOKUP(B184,Hoja2!B:C,2,FALSE)</f>
        <v>Mantenimiento de Edificios e Intalaciones Municipales</v>
      </c>
      <c r="D184" s="13" t="str">
        <f t="shared" si="4"/>
        <v>1</v>
      </c>
      <c r="E184" s="13" t="str">
        <f t="shared" si="5"/>
        <v>12</v>
      </c>
      <c r="F184" s="15" t="s">
        <v>215</v>
      </c>
      <c r="G184" s="16" t="s">
        <v>509</v>
      </c>
      <c r="H184" s="17">
        <v>182834</v>
      </c>
      <c r="I184" s="17">
        <v>0</v>
      </c>
      <c r="J184" s="17">
        <v>182834</v>
      </c>
      <c r="K184" s="17">
        <v>99540</v>
      </c>
      <c r="L184" s="17">
        <v>99540</v>
      </c>
      <c r="M184" s="17">
        <v>14616.83</v>
      </c>
      <c r="N184" s="17">
        <v>14616.83</v>
      </c>
    </row>
    <row r="185" spans="1:14" x14ac:dyDescent="0.25">
      <c r="A185" s="15" t="s">
        <v>16</v>
      </c>
      <c r="B185" s="15" t="s">
        <v>21</v>
      </c>
      <c r="C185" s="12" t="str">
        <f>VLOOKUP(B185,Hoja2!B:C,2,FALSE)</f>
        <v>Mantenimiento de Edificios e Intalaciones Municipales</v>
      </c>
      <c r="D185" s="13" t="str">
        <f t="shared" si="4"/>
        <v>1</v>
      </c>
      <c r="E185" s="13" t="str">
        <f t="shared" si="5"/>
        <v>12</v>
      </c>
      <c r="F185" s="15" t="s">
        <v>199</v>
      </c>
      <c r="G185" s="16" t="s">
        <v>510</v>
      </c>
      <c r="H185" s="17">
        <v>5816</v>
      </c>
      <c r="I185" s="17">
        <v>0</v>
      </c>
      <c r="J185" s="17">
        <v>5816</v>
      </c>
      <c r="K185" s="17">
        <v>5816</v>
      </c>
      <c r="L185" s="17">
        <v>5816</v>
      </c>
      <c r="M185" s="17">
        <v>776.34</v>
      </c>
      <c r="N185" s="17">
        <v>776.34</v>
      </c>
    </row>
    <row r="186" spans="1:14" x14ac:dyDescent="0.25">
      <c r="A186" s="15" t="s">
        <v>16</v>
      </c>
      <c r="B186" s="15" t="s">
        <v>21</v>
      </c>
      <c r="C186" s="12" t="str">
        <f>VLOOKUP(B186,Hoja2!B:C,2,FALSE)</f>
        <v>Mantenimiento de Edificios e Intalaciones Municipales</v>
      </c>
      <c r="D186" s="13" t="str">
        <f t="shared" si="4"/>
        <v>1</v>
      </c>
      <c r="E186" s="13" t="str">
        <f t="shared" si="5"/>
        <v>13</v>
      </c>
      <c r="F186" s="15" t="s">
        <v>228</v>
      </c>
      <c r="G186" s="16" t="s">
        <v>504</v>
      </c>
      <c r="H186" s="17">
        <v>810505</v>
      </c>
      <c r="I186" s="17">
        <v>0</v>
      </c>
      <c r="J186" s="17">
        <v>810505</v>
      </c>
      <c r="K186" s="17">
        <v>618547</v>
      </c>
      <c r="L186" s="17">
        <v>618547</v>
      </c>
      <c r="M186" s="17">
        <v>79144.2</v>
      </c>
      <c r="N186" s="17">
        <v>79144.2</v>
      </c>
    </row>
    <row r="187" spans="1:14" x14ac:dyDescent="0.25">
      <c r="A187" s="15" t="s">
        <v>16</v>
      </c>
      <c r="B187" s="15" t="s">
        <v>21</v>
      </c>
      <c r="C187" s="12" t="str">
        <f>VLOOKUP(B187,Hoja2!B:C,2,FALSE)</f>
        <v>Mantenimiento de Edificios e Intalaciones Municipales</v>
      </c>
      <c r="D187" s="13" t="str">
        <f t="shared" si="4"/>
        <v>1</v>
      </c>
      <c r="E187" s="13" t="str">
        <f t="shared" si="5"/>
        <v>13</v>
      </c>
      <c r="F187" s="15" t="s">
        <v>230</v>
      </c>
      <c r="G187" s="16" t="s">
        <v>528</v>
      </c>
      <c r="H187" s="17"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</row>
    <row r="188" spans="1:14" x14ac:dyDescent="0.25">
      <c r="A188" s="15" t="s">
        <v>16</v>
      </c>
      <c r="B188" s="15" t="s">
        <v>21</v>
      </c>
      <c r="C188" s="12" t="str">
        <f>VLOOKUP(B188,Hoja2!B:C,2,FALSE)</f>
        <v>Mantenimiento de Edificios e Intalaciones Municipales</v>
      </c>
      <c r="D188" s="13" t="str">
        <f t="shared" si="4"/>
        <v>1</v>
      </c>
      <c r="E188" s="13" t="str">
        <f t="shared" si="5"/>
        <v>13</v>
      </c>
      <c r="F188" s="15" t="s">
        <v>224</v>
      </c>
      <c r="G188" s="16" t="s">
        <v>529</v>
      </c>
      <c r="H188" s="17">
        <v>797865</v>
      </c>
      <c r="I188" s="17">
        <v>0</v>
      </c>
      <c r="J188" s="17">
        <v>797865</v>
      </c>
      <c r="K188" s="17">
        <v>558274</v>
      </c>
      <c r="L188" s="17">
        <v>558274</v>
      </c>
      <c r="M188" s="17">
        <v>78686.990000000005</v>
      </c>
      <c r="N188" s="17">
        <v>78686.990000000005</v>
      </c>
    </row>
    <row r="189" spans="1:14" x14ac:dyDescent="0.25">
      <c r="A189" s="15" t="s">
        <v>16</v>
      </c>
      <c r="B189" s="15" t="s">
        <v>21</v>
      </c>
      <c r="C189" s="12" t="str">
        <f>VLOOKUP(B189,Hoja2!B:C,2,FALSE)</f>
        <v>Mantenimiento de Edificios e Intalaciones Municipales</v>
      </c>
      <c r="D189" s="13" t="str">
        <f t="shared" si="4"/>
        <v>1</v>
      </c>
      <c r="E189" s="13" t="str">
        <f t="shared" si="5"/>
        <v>13</v>
      </c>
      <c r="F189" s="15" t="s">
        <v>240</v>
      </c>
      <c r="G189" s="16" t="s">
        <v>542</v>
      </c>
      <c r="H189" s="17">
        <v>0</v>
      </c>
      <c r="I189" s="17">
        <v>0</v>
      </c>
      <c r="J189" s="17">
        <v>0</v>
      </c>
      <c r="K189" s="17">
        <v>25000</v>
      </c>
      <c r="L189" s="17">
        <v>25000</v>
      </c>
      <c r="M189" s="17">
        <v>3381.5</v>
      </c>
      <c r="N189" s="17">
        <v>3381.5</v>
      </c>
    </row>
    <row r="190" spans="1:14" x14ac:dyDescent="0.25">
      <c r="A190" s="15" t="s">
        <v>16</v>
      </c>
      <c r="B190" s="15" t="s">
        <v>21</v>
      </c>
      <c r="C190" s="12" t="str">
        <f>VLOOKUP(B190,Hoja2!B:C,2,FALSE)</f>
        <v>Mantenimiento de Edificios e Intalaciones Municipales</v>
      </c>
      <c r="D190" s="13" t="str">
        <f t="shared" si="4"/>
        <v>1</v>
      </c>
      <c r="E190" s="13" t="str">
        <f t="shared" si="5"/>
        <v>15</v>
      </c>
      <c r="F190" s="15" t="s">
        <v>232</v>
      </c>
      <c r="G190" s="16" t="s">
        <v>530</v>
      </c>
      <c r="H190" s="17"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</row>
    <row r="191" spans="1:14" x14ac:dyDescent="0.25">
      <c r="A191" s="15" t="s">
        <v>16</v>
      </c>
      <c r="B191" s="15" t="s">
        <v>21</v>
      </c>
      <c r="C191" s="12" t="str">
        <f>VLOOKUP(B191,Hoja2!B:C,2,FALSE)</f>
        <v>Mantenimiento de Edificios e Intalaciones Municipales</v>
      </c>
      <c r="D191" s="13" t="str">
        <f t="shared" si="4"/>
        <v>2</v>
      </c>
      <c r="E191" s="13" t="str">
        <f t="shared" si="5"/>
        <v>20</v>
      </c>
      <c r="F191" s="15" t="s">
        <v>220</v>
      </c>
      <c r="G191" s="16" t="s">
        <v>523</v>
      </c>
      <c r="H191" s="17">
        <v>10000</v>
      </c>
      <c r="I191" s="17">
        <v>0</v>
      </c>
      <c r="J191" s="17">
        <v>10000</v>
      </c>
      <c r="K191" s="17">
        <v>0</v>
      </c>
      <c r="L191" s="17">
        <v>0</v>
      </c>
      <c r="M191" s="17">
        <v>0</v>
      </c>
      <c r="N191" s="17">
        <v>0</v>
      </c>
    </row>
    <row r="192" spans="1:14" x14ac:dyDescent="0.25">
      <c r="A192" s="15" t="s">
        <v>16</v>
      </c>
      <c r="B192" s="15" t="s">
        <v>21</v>
      </c>
      <c r="C192" s="12" t="str">
        <f>VLOOKUP(B192,Hoja2!B:C,2,FALSE)</f>
        <v>Mantenimiento de Edificios e Intalaciones Municipales</v>
      </c>
      <c r="D192" s="13" t="str">
        <f t="shared" si="4"/>
        <v>2</v>
      </c>
      <c r="E192" s="13" t="str">
        <f t="shared" si="5"/>
        <v>20</v>
      </c>
      <c r="F192" s="15" t="s">
        <v>258</v>
      </c>
      <c r="G192" s="16" t="s">
        <v>564</v>
      </c>
      <c r="H192" s="17">
        <v>6000</v>
      </c>
      <c r="I192" s="17">
        <v>0</v>
      </c>
      <c r="J192" s="17">
        <v>6000</v>
      </c>
      <c r="K192" s="17">
        <v>0</v>
      </c>
      <c r="L192" s="17">
        <v>0</v>
      </c>
      <c r="M192" s="17">
        <v>0</v>
      </c>
      <c r="N192" s="17">
        <v>0</v>
      </c>
    </row>
    <row r="193" spans="1:14" x14ac:dyDescent="0.25">
      <c r="A193" s="15" t="s">
        <v>16</v>
      </c>
      <c r="B193" s="15" t="s">
        <v>21</v>
      </c>
      <c r="C193" s="12" t="str">
        <f>VLOOKUP(B193,Hoja2!B:C,2,FALSE)</f>
        <v>Mantenimiento de Edificios e Intalaciones Municipales</v>
      </c>
      <c r="D193" s="13" t="str">
        <f t="shared" si="4"/>
        <v>2</v>
      </c>
      <c r="E193" s="13" t="str">
        <f t="shared" si="5"/>
        <v>21</v>
      </c>
      <c r="F193" s="15" t="s">
        <v>259</v>
      </c>
      <c r="G193" s="16" t="s">
        <v>565</v>
      </c>
      <c r="H193" s="17">
        <v>70000</v>
      </c>
      <c r="I193" s="17">
        <v>0</v>
      </c>
      <c r="J193" s="17">
        <v>70000</v>
      </c>
      <c r="K193" s="17">
        <v>38000</v>
      </c>
      <c r="L193" s="17">
        <v>1735.9</v>
      </c>
      <c r="M193" s="17">
        <v>735.9</v>
      </c>
      <c r="N193" s="17">
        <v>735.9</v>
      </c>
    </row>
    <row r="194" spans="1:14" x14ac:dyDescent="0.25">
      <c r="A194" s="15" t="s">
        <v>16</v>
      </c>
      <c r="B194" s="15" t="s">
        <v>21</v>
      </c>
      <c r="C194" s="12" t="str">
        <f>VLOOKUP(B194,Hoja2!B:C,2,FALSE)</f>
        <v>Mantenimiento de Edificios e Intalaciones Municipales</v>
      </c>
      <c r="D194" s="13" t="str">
        <f t="shared" ref="D194:D256" si="6">LEFT(F194,1)</f>
        <v>2</v>
      </c>
      <c r="E194" s="13" t="str">
        <f t="shared" ref="E194:E256" si="7">LEFT(F194,2)</f>
        <v>21</v>
      </c>
      <c r="F194" s="15" t="s">
        <v>218</v>
      </c>
      <c r="G194" s="16" t="s">
        <v>524</v>
      </c>
      <c r="H194" s="17">
        <v>50000</v>
      </c>
      <c r="I194" s="17">
        <v>0</v>
      </c>
      <c r="J194" s="17">
        <v>50000</v>
      </c>
      <c r="K194" s="17">
        <v>28643.52</v>
      </c>
      <c r="L194" s="17">
        <v>18643.52</v>
      </c>
      <c r="M194" s="17">
        <v>523.92999999999995</v>
      </c>
      <c r="N194" s="17">
        <v>523.92999999999995</v>
      </c>
    </row>
    <row r="195" spans="1:14" x14ac:dyDescent="0.25">
      <c r="A195" s="15" t="s">
        <v>16</v>
      </c>
      <c r="B195" s="15" t="s">
        <v>21</v>
      </c>
      <c r="C195" s="12" t="str">
        <f>VLOOKUP(B195,Hoja2!B:C,2,FALSE)</f>
        <v>Mantenimiento de Edificios e Intalaciones Municipales</v>
      </c>
      <c r="D195" s="13" t="str">
        <f t="shared" si="6"/>
        <v>2</v>
      </c>
      <c r="E195" s="13" t="str">
        <f t="shared" si="7"/>
        <v>21</v>
      </c>
      <c r="F195" s="15" t="s">
        <v>236</v>
      </c>
      <c r="G195" s="16" t="s">
        <v>531</v>
      </c>
      <c r="H195" s="17">
        <v>16000</v>
      </c>
      <c r="I195" s="17">
        <v>0</v>
      </c>
      <c r="J195" s="17">
        <v>16000</v>
      </c>
      <c r="K195" s="17">
        <v>13000</v>
      </c>
      <c r="L195" s="17">
        <v>227.14</v>
      </c>
      <c r="M195" s="17">
        <v>227.14</v>
      </c>
      <c r="N195" s="17">
        <v>0</v>
      </c>
    </row>
    <row r="196" spans="1:14" x14ac:dyDescent="0.25">
      <c r="A196" s="15" t="s">
        <v>16</v>
      </c>
      <c r="B196" s="15" t="s">
        <v>21</v>
      </c>
      <c r="C196" s="12" t="str">
        <f>VLOOKUP(B196,Hoja2!B:C,2,FALSE)</f>
        <v>Mantenimiento de Edificios e Intalaciones Municipales</v>
      </c>
      <c r="D196" s="13" t="str">
        <f t="shared" si="6"/>
        <v>2</v>
      </c>
      <c r="E196" s="13" t="str">
        <f t="shared" si="7"/>
        <v>22</v>
      </c>
      <c r="F196" s="15" t="s">
        <v>238</v>
      </c>
      <c r="G196" s="16" t="s">
        <v>540</v>
      </c>
      <c r="H196" s="17">
        <v>200000</v>
      </c>
      <c r="I196" s="17">
        <v>0</v>
      </c>
      <c r="J196" s="17">
        <v>200000</v>
      </c>
      <c r="K196" s="17">
        <v>180000</v>
      </c>
      <c r="L196" s="17">
        <v>180000</v>
      </c>
      <c r="M196" s="17">
        <v>19260.21</v>
      </c>
      <c r="N196" s="17">
        <v>14351.7</v>
      </c>
    </row>
    <row r="197" spans="1:14" x14ac:dyDescent="0.25">
      <c r="A197" s="15" t="s">
        <v>16</v>
      </c>
      <c r="B197" s="15" t="s">
        <v>21</v>
      </c>
      <c r="C197" s="12" t="str">
        <f>VLOOKUP(B197,Hoja2!B:C,2,FALSE)</f>
        <v>Mantenimiento de Edificios e Intalaciones Municipales</v>
      </c>
      <c r="D197" s="13" t="str">
        <f t="shared" si="6"/>
        <v>2</v>
      </c>
      <c r="E197" s="13" t="str">
        <f t="shared" si="7"/>
        <v>22</v>
      </c>
      <c r="F197" s="15" t="s">
        <v>260</v>
      </c>
      <c r="G197" s="16" t="s">
        <v>566</v>
      </c>
      <c r="H197" s="17">
        <v>95000</v>
      </c>
      <c r="I197" s="17">
        <v>0</v>
      </c>
      <c r="J197" s="17">
        <v>95000</v>
      </c>
      <c r="K197" s="17">
        <v>75000</v>
      </c>
      <c r="L197" s="17">
        <v>75000</v>
      </c>
      <c r="M197" s="17">
        <v>22359.040000000001</v>
      </c>
      <c r="N197" s="17">
        <v>22359.040000000001</v>
      </c>
    </row>
    <row r="198" spans="1:14" x14ac:dyDescent="0.25">
      <c r="A198" s="15" t="s">
        <v>16</v>
      </c>
      <c r="B198" s="15" t="s">
        <v>21</v>
      </c>
      <c r="C198" s="12" t="str">
        <f>VLOOKUP(B198,Hoja2!B:C,2,FALSE)</f>
        <v>Mantenimiento de Edificios e Intalaciones Municipales</v>
      </c>
      <c r="D198" s="13" t="str">
        <f t="shared" si="6"/>
        <v>2</v>
      </c>
      <c r="E198" s="13" t="str">
        <f t="shared" si="7"/>
        <v>22</v>
      </c>
      <c r="F198" s="15" t="s">
        <v>226</v>
      </c>
      <c r="G198" s="16" t="s">
        <v>533</v>
      </c>
      <c r="H198" s="17">
        <v>20000</v>
      </c>
      <c r="I198" s="17">
        <v>0</v>
      </c>
      <c r="J198" s="17">
        <v>20000</v>
      </c>
      <c r="K198" s="17">
        <v>6000</v>
      </c>
      <c r="L198" s="17">
        <v>6000</v>
      </c>
      <c r="M198" s="17">
        <v>0</v>
      </c>
      <c r="N198" s="17">
        <v>0</v>
      </c>
    </row>
    <row r="199" spans="1:14" x14ac:dyDescent="0.25">
      <c r="A199" s="15" t="s">
        <v>16</v>
      </c>
      <c r="B199" s="15" t="s">
        <v>21</v>
      </c>
      <c r="C199" s="12" t="str">
        <f>VLOOKUP(B199,Hoja2!B:C,2,FALSE)</f>
        <v>Mantenimiento de Edificios e Intalaciones Municipales</v>
      </c>
      <c r="D199" s="13" t="str">
        <f t="shared" si="6"/>
        <v>2</v>
      </c>
      <c r="E199" s="13" t="str">
        <f t="shared" si="7"/>
        <v>22</v>
      </c>
      <c r="F199" s="15" t="s">
        <v>227</v>
      </c>
      <c r="G199" s="16" t="s">
        <v>534</v>
      </c>
      <c r="H199" s="17">
        <v>40000</v>
      </c>
      <c r="I199" s="17">
        <v>0</v>
      </c>
      <c r="J199" s="17">
        <v>40000</v>
      </c>
      <c r="K199" s="17">
        <v>0</v>
      </c>
      <c r="L199" s="17">
        <v>0</v>
      </c>
      <c r="M199" s="17">
        <v>0</v>
      </c>
      <c r="N199" s="17">
        <v>0</v>
      </c>
    </row>
    <row r="200" spans="1:14" x14ac:dyDescent="0.25">
      <c r="A200" s="15" t="s">
        <v>16</v>
      </c>
      <c r="B200" s="15" t="s">
        <v>21</v>
      </c>
      <c r="C200" s="12" t="str">
        <f>VLOOKUP(B200,Hoja2!B:C,2,FALSE)</f>
        <v>Mantenimiento de Edificios e Intalaciones Municipales</v>
      </c>
      <c r="D200" s="13" t="str">
        <f t="shared" si="6"/>
        <v>2</v>
      </c>
      <c r="E200" s="13" t="str">
        <f t="shared" si="7"/>
        <v>22</v>
      </c>
      <c r="F200" s="15" t="s">
        <v>300</v>
      </c>
      <c r="G200" s="16" t="s">
        <v>594</v>
      </c>
      <c r="H200" s="17">
        <v>0</v>
      </c>
      <c r="I200" s="17">
        <v>0</v>
      </c>
      <c r="J200" s="17">
        <v>0</v>
      </c>
      <c r="K200" s="17">
        <v>900</v>
      </c>
      <c r="L200" s="17">
        <v>900</v>
      </c>
      <c r="M200" s="17">
        <v>210.19</v>
      </c>
      <c r="N200" s="17">
        <v>0</v>
      </c>
    </row>
    <row r="201" spans="1:14" x14ac:dyDescent="0.25">
      <c r="A201" s="15" t="s">
        <v>16</v>
      </c>
      <c r="B201" s="15" t="s">
        <v>21</v>
      </c>
      <c r="C201" s="12" t="str">
        <f>VLOOKUP(B201,Hoja2!B:C,2,FALSE)</f>
        <v>Mantenimiento de Edificios e Intalaciones Municipales</v>
      </c>
      <c r="D201" s="13" t="str">
        <f t="shared" si="6"/>
        <v>2</v>
      </c>
      <c r="E201" s="13" t="str">
        <f t="shared" si="7"/>
        <v>22</v>
      </c>
      <c r="F201" s="15" t="s">
        <v>225</v>
      </c>
      <c r="G201" s="16" t="s">
        <v>539</v>
      </c>
      <c r="H201" s="17">
        <v>5000</v>
      </c>
      <c r="I201" s="17">
        <v>0</v>
      </c>
      <c r="J201" s="17">
        <v>5000</v>
      </c>
      <c r="K201" s="17">
        <v>0</v>
      </c>
      <c r="L201" s="17">
        <v>0</v>
      </c>
      <c r="M201" s="17">
        <v>0</v>
      </c>
      <c r="N201" s="17">
        <v>0</v>
      </c>
    </row>
    <row r="202" spans="1:14" x14ac:dyDescent="0.25">
      <c r="A202" s="15" t="s">
        <v>16</v>
      </c>
      <c r="B202" s="15" t="s">
        <v>21</v>
      </c>
      <c r="C202" s="12" t="str">
        <f>VLOOKUP(B202,Hoja2!B:C,2,FALSE)</f>
        <v>Mantenimiento de Edificios e Intalaciones Municipales</v>
      </c>
      <c r="D202" s="13" t="str">
        <f t="shared" si="6"/>
        <v>2</v>
      </c>
      <c r="E202" s="13" t="str">
        <f t="shared" si="7"/>
        <v>22</v>
      </c>
      <c r="F202" s="15" t="s">
        <v>261</v>
      </c>
      <c r="G202" s="16" t="s">
        <v>567</v>
      </c>
      <c r="H202" s="17">
        <v>335000</v>
      </c>
      <c r="I202" s="17">
        <v>0</v>
      </c>
      <c r="J202" s="17">
        <v>335000</v>
      </c>
      <c r="K202" s="17">
        <v>313235.67</v>
      </c>
      <c r="L202" s="17">
        <v>313235.67</v>
      </c>
      <c r="M202" s="17">
        <v>21751.81</v>
      </c>
      <c r="N202" s="17">
        <v>21751.81</v>
      </c>
    </row>
    <row r="203" spans="1:14" x14ac:dyDescent="0.25">
      <c r="A203" s="15" t="s">
        <v>16</v>
      </c>
      <c r="B203" s="15" t="s">
        <v>21</v>
      </c>
      <c r="C203" s="12" t="str">
        <f>VLOOKUP(B203,Hoja2!B:C,2,FALSE)</f>
        <v>Mantenimiento de Edificios e Intalaciones Municipales</v>
      </c>
      <c r="D203" s="13" t="str">
        <f t="shared" si="6"/>
        <v>2</v>
      </c>
      <c r="E203" s="13" t="str">
        <f t="shared" si="7"/>
        <v>22</v>
      </c>
      <c r="F203" s="15" t="s">
        <v>223</v>
      </c>
      <c r="G203" s="16" t="s">
        <v>526</v>
      </c>
      <c r="H203" s="17">
        <v>70000</v>
      </c>
      <c r="I203" s="17">
        <v>0</v>
      </c>
      <c r="J203" s="17">
        <v>70000</v>
      </c>
      <c r="K203" s="17">
        <v>60500</v>
      </c>
      <c r="L203" s="17">
        <v>0</v>
      </c>
      <c r="M203" s="17">
        <v>0</v>
      </c>
      <c r="N203" s="17">
        <v>0</v>
      </c>
    </row>
    <row r="204" spans="1:14" x14ac:dyDescent="0.25">
      <c r="A204" s="15" t="s">
        <v>16</v>
      </c>
      <c r="B204" s="15" t="s">
        <v>21</v>
      </c>
      <c r="C204" s="12" t="str">
        <f>VLOOKUP(B204,Hoja2!B:C,2,FALSE)</f>
        <v>Mantenimiento de Edificios e Intalaciones Municipales</v>
      </c>
      <c r="D204" s="13" t="str">
        <f t="shared" si="6"/>
        <v>6</v>
      </c>
      <c r="E204" s="13" t="str">
        <f t="shared" si="7"/>
        <v>61</v>
      </c>
      <c r="F204" s="15" t="s">
        <v>309</v>
      </c>
      <c r="G204" s="16" t="s">
        <v>557</v>
      </c>
      <c r="H204" s="17">
        <v>172500</v>
      </c>
      <c r="I204" s="17">
        <v>0</v>
      </c>
      <c r="J204" s="17">
        <v>172500</v>
      </c>
      <c r="K204" s="17">
        <v>0</v>
      </c>
      <c r="L204" s="17">
        <v>0</v>
      </c>
      <c r="M204" s="17">
        <v>0</v>
      </c>
      <c r="N204" s="17">
        <v>0</v>
      </c>
    </row>
    <row r="205" spans="1:14" x14ac:dyDescent="0.25">
      <c r="A205" s="15" t="s">
        <v>16</v>
      </c>
      <c r="B205" s="15" t="s">
        <v>21</v>
      </c>
      <c r="C205" s="12" t="str">
        <f>VLOOKUP(B205,Hoja2!B:C,2,FALSE)</f>
        <v>Mantenimiento de Edificios e Intalaciones Municipales</v>
      </c>
      <c r="D205" s="13" t="str">
        <f t="shared" si="6"/>
        <v>6</v>
      </c>
      <c r="E205" s="13" t="str">
        <f t="shared" si="7"/>
        <v>62</v>
      </c>
      <c r="F205" s="15" t="s">
        <v>237</v>
      </c>
      <c r="G205" s="16" t="s">
        <v>541</v>
      </c>
      <c r="H205" s="17">
        <v>26200</v>
      </c>
      <c r="I205" s="17">
        <v>0</v>
      </c>
      <c r="J205" s="17">
        <v>26200</v>
      </c>
      <c r="K205" s="17">
        <v>0</v>
      </c>
      <c r="L205" s="17">
        <v>0</v>
      </c>
      <c r="M205" s="17">
        <v>0</v>
      </c>
      <c r="N205" s="17">
        <v>0</v>
      </c>
    </row>
    <row r="206" spans="1:14" x14ac:dyDescent="0.25">
      <c r="A206" s="15" t="s">
        <v>16</v>
      </c>
      <c r="B206" s="15" t="s">
        <v>21</v>
      </c>
      <c r="C206" s="12" t="str">
        <f>VLOOKUP(B206,Hoja2!B:C,2,FALSE)</f>
        <v>Mantenimiento de Edificios e Intalaciones Municipales</v>
      </c>
      <c r="D206" s="13" t="str">
        <f t="shared" si="6"/>
        <v>6</v>
      </c>
      <c r="E206" s="13" t="str">
        <f t="shared" si="7"/>
        <v>62</v>
      </c>
      <c r="F206" s="15" t="s">
        <v>475</v>
      </c>
      <c r="G206" s="16" t="s">
        <v>561</v>
      </c>
      <c r="H206" s="17">
        <v>167000</v>
      </c>
      <c r="I206" s="17">
        <v>0</v>
      </c>
      <c r="J206" s="17">
        <v>167000</v>
      </c>
      <c r="K206" s="17">
        <v>0</v>
      </c>
      <c r="L206" s="17">
        <v>0</v>
      </c>
      <c r="M206" s="17">
        <v>0</v>
      </c>
      <c r="N206" s="17">
        <v>0</v>
      </c>
    </row>
    <row r="207" spans="1:14" x14ac:dyDescent="0.25">
      <c r="A207" s="15" t="s">
        <v>16</v>
      </c>
      <c r="B207" s="15" t="s">
        <v>21</v>
      </c>
      <c r="C207" s="12" t="str">
        <f>VLOOKUP(B207,Hoja2!B:C,2,FALSE)</f>
        <v>Mantenimiento de Edificios e Intalaciones Municipales</v>
      </c>
      <c r="D207" s="13" t="str">
        <f t="shared" si="6"/>
        <v>6</v>
      </c>
      <c r="E207" s="13" t="str">
        <f t="shared" si="7"/>
        <v>63</v>
      </c>
      <c r="F207" s="15" t="s">
        <v>254</v>
      </c>
      <c r="G207" s="16" t="s">
        <v>560</v>
      </c>
      <c r="H207" s="17">
        <v>2025000</v>
      </c>
      <c r="I207" s="17">
        <v>0</v>
      </c>
      <c r="J207" s="17">
        <v>2025000</v>
      </c>
      <c r="K207" s="17">
        <v>54524.94</v>
      </c>
      <c r="L207" s="17">
        <v>54524.94</v>
      </c>
      <c r="M207" s="17">
        <v>0</v>
      </c>
      <c r="N207" s="17">
        <v>0</v>
      </c>
    </row>
    <row r="208" spans="1:14" x14ac:dyDescent="0.25">
      <c r="A208" s="15" t="s">
        <v>16</v>
      </c>
      <c r="B208" s="15" t="s">
        <v>21</v>
      </c>
      <c r="C208" s="12" t="str">
        <f>VLOOKUP(B208,Hoja2!B:C,2,FALSE)</f>
        <v>Mantenimiento de Edificios e Intalaciones Municipales</v>
      </c>
      <c r="D208" s="13" t="str">
        <f t="shared" si="6"/>
        <v>6</v>
      </c>
      <c r="E208" s="13" t="str">
        <f t="shared" si="7"/>
        <v>63</v>
      </c>
      <c r="F208" s="15" t="s">
        <v>249</v>
      </c>
      <c r="G208" s="16" t="s">
        <v>541</v>
      </c>
      <c r="H208" s="17">
        <v>0</v>
      </c>
      <c r="I208" s="17">
        <v>0</v>
      </c>
      <c r="J208" s="17">
        <v>0</v>
      </c>
      <c r="K208" s="17">
        <v>0</v>
      </c>
      <c r="L208" s="17">
        <v>0</v>
      </c>
      <c r="M208" s="17">
        <v>0</v>
      </c>
      <c r="N208" s="17">
        <v>0</v>
      </c>
    </row>
    <row r="209" spans="1:14" x14ac:dyDescent="0.25">
      <c r="A209" s="15" t="s">
        <v>22</v>
      </c>
      <c r="B209" s="15" t="s">
        <v>24</v>
      </c>
      <c r="C209" s="12" t="str">
        <f>VLOOKUP(B209,Hoja2!B:C,2,FALSE)</f>
        <v>Promoción y Fomento del Deporte</v>
      </c>
      <c r="D209" s="13" t="str">
        <f t="shared" si="6"/>
        <v>4</v>
      </c>
      <c r="E209" s="13" t="str">
        <f t="shared" si="7"/>
        <v>41</v>
      </c>
      <c r="F209" s="15" t="s">
        <v>264</v>
      </c>
      <c r="G209" s="16" t="s">
        <v>568</v>
      </c>
      <c r="H209" s="17">
        <v>8906000</v>
      </c>
      <c r="I209" s="17">
        <v>0</v>
      </c>
      <c r="J209" s="17">
        <v>8906000</v>
      </c>
      <c r="K209" s="17">
        <v>8906000</v>
      </c>
      <c r="L209" s="17">
        <v>8906000</v>
      </c>
      <c r="M209" s="17">
        <v>0</v>
      </c>
      <c r="N209" s="17">
        <v>0</v>
      </c>
    </row>
    <row r="210" spans="1:14" x14ac:dyDescent="0.25">
      <c r="A210" s="15" t="s">
        <v>22</v>
      </c>
      <c r="B210" s="15" t="s">
        <v>24</v>
      </c>
      <c r="C210" s="12" t="str">
        <f>VLOOKUP(B210,Hoja2!B:C,2,FALSE)</f>
        <v>Promoción y Fomento del Deporte</v>
      </c>
      <c r="D210" s="13" t="str">
        <f t="shared" si="6"/>
        <v>4</v>
      </c>
      <c r="E210" s="13" t="str">
        <f t="shared" si="7"/>
        <v>47</v>
      </c>
      <c r="F210" s="15" t="s">
        <v>266</v>
      </c>
      <c r="G210" s="16" t="s">
        <v>569</v>
      </c>
      <c r="H210" s="17"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</row>
    <row r="211" spans="1:14" x14ac:dyDescent="0.25">
      <c r="A211" s="15" t="s">
        <v>22</v>
      </c>
      <c r="B211" s="15" t="s">
        <v>24</v>
      </c>
      <c r="C211" s="12" t="str">
        <f>VLOOKUP(B211,Hoja2!B:C,2,FALSE)</f>
        <v>Promoción y Fomento del Deporte</v>
      </c>
      <c r="D211" s="13" t="str">
        <f t="shared" si="6"/>
        <v>4</v>
      </c>
      <c r="E211" s="13" t="str">
        <f t="shared" si="7"/>
        <v>48</v>
      </c>
      <c r="F211" s="15" t="s">
        <v>630</v>
      </c>
      <c r="G211" s="16" t="s">
        <v>631</v>
      </c>
      <c r="H211" s="17">
        <v>24500</v>
      </c>
      <c r="I211" s="17">
        <v>0</v>
      </c>
      <c r="J211" s="17">
        <v>24500</v>
      </c>
      <c r="K211" s="17">
        <v>0</v>
      </c>
      <c r="L211" s="17">
        <v>0</v>
      </c>
      <c r="M211" s="17">
        <v>0</v>
      </c>
      <c r="N211" s="17">
        <v>0</v>
      </c>
    </row>
    <row r="212" spans="1:14" x14ac:dyDescent="0.25">
      <c r="A212" s="15" t="s">
        <v>22</v>
      </c>
      <c r="B212" s="15" t="s">
        <v>24</v>
      </c>
      <c r="C212" s="12" t="str">
        <f>VLOOKUP(B212,Hoja2!B:C,2,FALSE)</f>
        <v>Promoción y Fomento del Deporte</v>
      </c>
      <c r="D212" s="13" t="str">
        <f t="shared" si="6"/>
        <v>4</v>
      </c>
      <c r="E212" s="13" t="str">
        <f t="shared" si="7"/>
        <v>48</v>
      </c>
      <c r="F212" s="15" t="s">
        <v>632</v>
      </c>
      <c r="G212" s="16" t="s">
        <v>633</v>
      </c>
      <c r="H212" s="17">
        <v>16250</v>
      </c>
      <c r="I212" s="17">
        <v>0</v>
      </c>
      <c r="J212" s="17">
        <v>16250</v>
      </c>
      <c r="K212" s="17">
        <v>0</v>
      </c>
      <c r="L212" s="17">
        <v>0</v>
      </c>
      <c r="M212" s="17">
        <v>0</v>
      </c>
      <c r="N212" s="17">
        <v>0</v>
      </c>
    </row>
    <row r="213" spans="1:14" x14ac:dyDescent="0.25">
      <c r="A213" s="15" t="s">
        <v>22</v>
      </c>
      <c r="B213" s="15" t="s">
        <v>24</v>
      </c>
      <c r="C213" s="12" t="str">
        <f>VLOOKUP(B213,Hoja2!B:C,2,FALSE)</f>
        <v>Promoción y Fomento del Deporte</v>
      </c>
      <c r="D213" s="13" t="str">
        <f t="shared" si="6"/>
        <v>4</v>
      </c>
      <c r="E213" s="13" t="str">
        <f t="shared" si="7"/>
        <v>48</v>
      </c>
      <c r="F213" s="15" t="s">
        <v>634</v>
      </c>
      <c r="G213" s="16" t="s">
        <v>635</v>
      </c>
      <c r="H213" s="17">
        <v>149000</v>
      </c>
      <c r="I213" s="17">
        <v>0</v>
      </c>
      <c r="J213" s="17">
        <v>149000</v>
      </c>
      <c r="K213" s="17">
        <v>0</v>
      </c>
      <c r="L213" s="17">
        <v>0</v>
      </c>
      <c r="M213" s="17">
        <v>0</v>
      </c>
      <c r="N213" s="17">
        <v>0</v>
      </c>
    </row>
    <row r="214" spans="1:14" x14ac:dyDescent="0.25">
      <c r="A214" s="15" t="s">
        <v>22</v>
      </c>
      <c r="B214" s="15" t="s">
        <v>24</v>
      </c>
      <c r="C214" s="12" t="str">
        <f>VLOOKUP(B214,Hoja2!B:C,2,FALSE)</f>
        <v>Promoción y Fomento del Deporte</v>
      </c>
      <c r="D214" s="13" t="str">
        <f t="shared" si="6"/>
        <v>4</v>
      </c>
      <c r="E214" s="13" t="str">
        <f t="shared" si="7"/>
        <v>48</v>
      </c>
      <c r="F214" s="15" t="s">
        <v>636</v>
      </c>
      <c r="G214" s="16" t="s">
        <v>637</v>
      </c>
      <c r="H214" s="17">
        <v>87000</v>
      </c>
      <c r="I214" s="17">
        <v>0</v>
      </c>
      <c r="J214" s="17">
        <v>87000</v>
      </c>
      <c r="K214" s="17">
        <v>0</v>
      </c>
      <c r="L214" s="17">
        <v>0</v>
      </c>
      <c r="M214" s="17">
        <v>0</v>
      </c>
      <c r="N214" s="17">
        <v>0</v>
      </c>
    </row>
    <row r="215" spans="1:14" x14ac:dyDescent="0.25">
      <c r="A215" s="15" t="s">
        <v>22</v>
      </c>
      <c r="B215" s="15" t="s">
        <v>24</v>
      </c>
      <c r="C215" s="12" t="str">
        <f>VLOOKUP(B215,Hoja2!B:C,2,FALSE)</f>
        <v>Promoción y Fomento del Deporte</v>
      </c>
      <c r="D215" s="13" t="str">
        <f t="shared" si="6"/>
        <v>4</v>
      </c>
      <c r="E215" s="13" t="str">
        <f t="shared" si="7"/>
        <v>48</v>
      </c>
      <c r="F215" s="15" t="s">
        <v>638</v>
      </c>
      <c r="G215" s="16" t="s">
        <v>639</v>
      </c>
      <c r="H215" s="17">
        <v>41000</v>
      </c>
      <c r="I215" s="17">
        <v>0</v>
      </c>
      <c r="J215" s="17">
        <v>41000</v>
      </c>
      <c r="K215" s="17">
        <v>0</v>
      </c>
      <c r="L215" s="17">
        <v>0</v>
      </c>
      <c r="M215" s="17">
        <v>0</v>
      </c>
      <c r="N215" s="17">
        <v>0</v>
      </c>
    </row>
    <row r="216" spans="1:14" x14ac:dyDescent="0.25">
      <c r="A216" s="15" t="s">
        <v>22</v>
      </c>
      <c r="B216" s="15" t="s">
        <v>24</v>
      </c>
      <c r="C216" s="12" t="str">
        <f>VLOOKUP(B216,Hoja2!B:C,2,FALSE)</f>
        <v>Promoción y Fomento del Deporte</v>
      </c>
      <c r="D216" s="13" t="str">
        <f t="shared" si="6"/>
        <v>4</v>
      </c>
      <c r="E216" s="13" t="str">
        <f t="shared" si="7"/>
        <v>48</v>
      </c>
      <c r="F216" s="15" t="s">
        <v>640</v>
      </c>
      <c r="G216" s="16" t="s">
        <v>641</v>
      </c>
      <c r="H216" s="17">
        <v>87000</v>
      </c>
      <c r="I216" s="17">
        <v>0</v>
      </c>
      <c r="J216" s="17">
        <v>87000</v>
      </c>
      <c r="K216" s="17">
        <v>0</v>
      </c>
      <c r="L216" s="17">
        <v>0</v>
      </c>
      <c r="M216" s="17">
        <v>0</v>
      </c>
      <c r="N216" s="17">
        <v>0</v>
      </c>
    </row>
    <row r="217" spans="1:14" x14ac:dyDescent="0.25">
      <c r="A217" s="15" t="s">
        <v>22</v>
      </c>
      <c r="B217" s="15" t="s">
        <v>24</v>
      </c>
      <c r="C217" s="12" t="str">
        <f>VLOOKUP(B217,Hoja2!B:C,2,FALSE)</f>
        <v>Promoción y Fomento del Deporte</v>
      </c>
      <c r="D217" s="13" t="str">
        <f t="shared" si="6"/>
        <v>4</v>
      </c>
      <c r="E217" s="13" t="str">
        <f t="shared" si="7"/>
        <v>48</v>
      </c>
      <c r="F217" s="15" t="s">
        <v>642</v>
      </c>
      <c r="G217" s="16" t="s">
        <v>643</v>
      </c>
      <c r="H217" s="17">
        <v>11250</v>
      </c>
      <c r="I217" s="17">
        <v>0</v>
      </c>
      <c r="J217" s="17">
        <v>11250</v>
      </c>
      <c r="K217" s="17">
        <v>0</v>
      </c>
      <c r="L217" s="17">
        <v>0</v>
      </c>
      <c r="M217" s="17">
        <v>0</v>
      </c>
      <c r="N217" s="17">
        <v>0</v>
      </c>
    </row>
    <row r="218" spans="1:14" x14ac:dyDescent="0.25">
      <c r="A218" s="15" t="s">
        <v>22</v>
      </c>
      <c r="B218" s="15" t="s">
        <v>24</v>
      </c>
      <c r="C218" s="12" t="str">
        <f>VLOOKUP(B218,Hoja2!B:C,2,FALSE)</f>
        <v>Promoción y Fomento del Deporte</v>
      </c>
      <c r="D218" s="13" t="str">
        <f t="shared" si="6"/>
        <v>4</v>
      </c>
      <c r="E218" s="13" t="str">
        <f t="shared" si="7"/>
        <v>48</v>
      </c>
      <c r="F218" s="15" t="s">
        <v>644</v>
      </c>
      <c r="G218" s="16" t="s">
        <v>645</v>
      </c>
      <c r="H218" s="17">
        <v>5250</v>
      </c>
      <c r="I218" s="17">
        <v>0</v>
      </c>
      <c r="J218" s="17">
        <v>5250</v>
      </c>
      <c r="K218" s="17">
        <v>0</v>
      </c>
      <c r="L218" s="17">
        <v>0</v>
      </c>
      <c r="M218" s="17">
        <v>0</v>
      </c>
      <c r="N218" s="17">
        <v>0</v>
      </c>
    </row>
    <row r="219" spans="1:14" x14ac:dyDescent="0.25">
      <c r="A219" s="15" t="s">
        <v>22</v>
      </c>
      <c r="B219" s="15" t="s">
        <v>24</v>
      </c>
      <c r="C219" s="12" t="str">
        <f>VLOOKUP(B219,Hoja2!B:C,2,FALSE)</f>
        <v>Promoción y Fomento del Deporte</v>
      </c>
      <c r="D219" s="13" t="str">
        <f t="shared" si="6"/>
        <v>4</v>
      </c>
      <c r="E219" s="13" t="str">
        <f t="shared" si="7"/>
        <v>48</v>
      </c>
      <c r="F219" s="15" t="s">
        <v>646</v>
      </c>
      <c r="G219" s="16" t="s">
        <v>647</v>
      </c>
      <c r="H219" s="17">
        <v>19000</v>
      </c>
      <c r="I219" s="17">
        <v>0</v>
      </c>
      <c r="J219" s="17">
        <v>19000</v>
      </c>
      <c r="K219" s="17">
        <v>0</v>
      </c>
      <c r="L219" s="17">
        <v>0</v>
      </c>
      <c r="M219" s="17">
        <v>0</v>
      </c>
      <c r="N219" s="17">
        <v>0</v>
      </c>
    </row>
    <row r="220" spans="1:14" x14ac:dyDescent="0.25">
      <c r="A220" s="15" t="s">
        <v>22</v>
      </c>
      <c r="B220" s="15" t="s">
        <v>24</v>
      </c>
      <c r="C220" s="12" t="str">
        <f>VLOOKUP(B220,Hoja2!B:C,2,FALSE)</f>
        <v>Promoción y Fomento del Deporte</v>
      </c>
      <c r="D220" s="13" t="str">
        <f t="shared" si="6"/>
        <v>4</v>
      </c>
      <c r="E220" s="13" t="str">
        <f t="shared" si="7"/>
        <v>48</v>
      </c>
      <c r="F220" s="15" t="s">
        <v>648</v>
      </c>
      <c r="G220" s="16" t="s">
        <v>649</v>
      </c>
      <c r="H220" s="17">
        <v>25500</v>
      </c>
      <c r="I220" s="17">
        <v>0</v>
      </c>
      <c r="J220" s="17">
        <v>25500</v>
      </c>
      <c r="K220" s="17">
        <v>0</v>
      </c>
      <c r="L220" s="17">
        <v>0</v>
      </c>
      <c r="M220" s="17">
        <v>0</v>
      </c>
      <c r="N220" s="17">
        <v>0</v>
      </c>
    </row>
    <row r="221" spans="1:14" x14ac:dyDescent="0.25">
      <c r="A221" s="15" t="s">
        <v>22</v>
      </c>
      <c r="B221" s="15" t="s">
        <v>24</v>
      </c>
      <c r="C221" s="12" t="str">
        <f>VLOOKUP(B221,Hoja2!B:C,2,FALSE)</f>
        <v>Promoción y Fomento del Deporte</v>
      </c>
      <c r="D221" s="13" t="str">
        <f t="shared" si="6"/>
        <v>4</v>
      </c>
      <c r="E221" s="13" t="str">
        <f t="shared" si="7"/>
        <v>48</v>
      </c>
      <c r="F221" s="15" t="s">
        <v>650</v>
      </c>
      <c r="G221" s="16" t="s">
        <v>649</v>
      </c>
      <c r="H221" s="17">
        <v>149000</v>
      </c>
      <c r="I221" s="17">
        <v>0</v>
      </c>
      <c r="J221" s="17">
        <v>149000</v>
      </c>
      <c r="K221" s="17">
        <v>0</v>
      </c>
      <c r="L221" s="17">
        <v>0</v>
      </c>
      <c r="M221" s="17">
        <v>0</v>
      </c>
      <c r="N221" s="17">
        <v>0</v>
      </c>
    </row>
    <row r="222" spans="1:14" x14ac:dyDescent="0.25">
      <c r="A222" s="15" t="s">
        <v>22</v>
      </c>
      <c r="B222" s="15" t="s">
        <v>24</v>
      </c>
      <c r="C222" s="12" t="str">
        <f>VLOOKUP(B222,Hoja2!B:C,2,FALSE)</f>
        <v>Promoción y Fomento del Deporte</v>
      </c>
      <c r="D222" s="13" t="str">
        <f t="shared" si="6"/>
        <v>4</v>
      </c>
      <c r="E222" s="13" t="str">
        <f t="shared" si="7"/>
        <v>48</v>
      </c>
      <c r="F222" s="15" t="s">
        <v>651</v>
      </c>
      <c r="G222" s="16" t="s">
        <v>652</v>
      </c>
      <c r="H222" s="17">
        <v>6250</v>
      </c>
      <c r="I222" s="17">
        <v>0</v>
      </c>
      <c r="J222" s="17">
        <v>6250</v>
      </c>
      <c r="K222" s="17">
        <v>0</v>
      </c>
      <c r="L222" s="17">
        <v>0</v>
      </c>
      <c r="M222" s="17">
        <v>0</v>
      </c>
      <c r="N222" s="17">
        <v>0</v>
      </c>
    </row>
    <row r="223" spans="1:14" x14ac:dyDescent="0.25">
      <c r="A223" s="15" t="s">
        <v>22</v>
      </c>
      <c r="B223" s="15" t="s">
        <v>24</v>
      </c>
      <c r="C223" s="12" t="str">
        <f>VLOOKUP(B223,Hoja2!B:C,2,FALSE)</f>
        <v>Promoción y Fomento del Deporte</v>
      </c>
      <c r="D223" s="13" t="str">
        <f t="shared" si="6"/>
        <v>4</v>
      </c>
      <c r="E223" s="13" t="str">
        <f t="shared" si="7"/>
        <v>48</v>
      </c>
      <c r="F223" s="15" t="s">
        <v>653</v>
      </c>
      <c r="G223" s="16" t="s">
        <v>654</v>
      </c>
      <c r="H223" s="17">
        <v>92000</v>
      </c>
      <c r="I223" s="17">
        <v>0</v>
      </c>
      <c r="J223" s="17">
        <v>92000</v>
      </c>
      <c r="K223" s="17">
        <v>0</v>
      </c>
      <c r="L223" s="17">
        <v>0</v>
      </c>
      <c r="M223" s="17">
        <v>0</v>
      </c>
      <c r="N223" s="17">
        <v>0</v>
      </c>
    </row>
    <row r="224" spans="1:14" x14ac:dyDescent="0.25">
      <c r="A224" s="15" t="s">
        <v>22</v>
      </c>
      <c r="B224" s="15" t="s">
        <v>24</v>
      </c>
      <c r="C224" s="12" t="str">
        <f>VLOOKUP(B224,Hoja2!B:C,2,FALSE)</f>
        <v>Promoción y Fomento del Deporte</v>
      </c>
      <c r="D224" s="13" t="str">
        <f t="shared" si="6"/>
        <v>4</v>
      </c>
      <c r="E224" s="13" t="str">
        <f t="shared" si="7"/>
        <v>48</v>
      </c>
      <c r="F224" s="15" t="s">
        <v>655</v>
      </c>
      <c r="G224" s="16" t="s">
        <v>656</v>
      </c>
      <c r="H224" s="17">
        <v>5500</v>
      </c>
      <c r="I224" s="17">
        <v>0</v>
      </c>
      <c r="J224" s="17">
        <v>5500</v>
      </c>
      <c r="K224" s="17">
        <v>0</v>
      </c>
      <c r="L224" s="17">
        <v>0</v>
      </c>
      <c r="M224" s="17">
        <v>0</v>
      </c>
      <c r="N224" s="17">
        <v>0</v>
      </c>
    </row>
    <row r="225" spans="1:14" x14ac:dyDescent="0.25">
      <c r="A225" s="15" t="s">
        <v>22</v>
      </c>
      <c r="B225" s="15" t="s">
        <v>24</v>
      </c>
      <c r="C225" s="12" t="str">
        <f>VLOOKUP(B225,Hoja2!B:C,2,FALSE)</f>
        <v>Promoción y Fomento del Deporte</v>
      </c>
      <c r="D225" s="13" t="str">
        <f t="shared" si="6"/>
        <v>4</v>
      </c>
      <c r="E225" s="13" t="str">
        <f t="shared" si="7"/>
        <v>48</v>
      </c>
      <c r="F225" s="15" t="s">
        <v>657</v>
      </c>
      <c r="G225" s="16" t="s">
        <v>658</v>
      </c>
      <c r="H225" s="17">
        <v>13250</v>
      </c>
      <c r="I225" s="17">
        <v>0</v>
      </c>
      <c r="J225" s="17">
        <v>13250</v>
      </c>
      <c r="K225" s="17">
        <v>0</v>
      </c>
      <c r="L225" s="17">
        <v>0</v>
      </c>
      <c r="M225" s="17">
        <v>0</v>
      </c>
      <c r="N225" s="17">
        <v>0</v>
      </c>
    </row>
    <row r="226" spans="1:14" x14ac:dyDescent="0.25">
      <c r="A226" s="15" t="s">
        <v>22</v>
      </c>
      <c r="B226" s="15" t="s">
        <v>24</v>
      </c>
      <c r="C226" s="12" t="str">
        <f>VLOOKUP(B226,Hoja2!B:C,2,FALSE)</f>
        <v>Promoción y Fomento del Deporte</v>
      </c>
      <c r="D226" s="13" t="str">
        <f t="shared" si="6"/>
        <v>4</v>
      </c>
      <c r="E226" s="13" t="str">
        <f t="shared" si="7"/>
        <v>48</v>
      </c>
      <c r="F226" s="15" t="s">
        <v>659</v>
      </c>
      <c r="G226" s="16" t="s">
        <v>660</v>
      </c>
      <c r="H226" s="17">
        <v>5500</v>
      </c>
      <c r="I226" s="17">
        <v>0</v>
      </c>
      <c r="J226" s="17">
        <v>5500</v>
      </c>
      <c r="K226" s="17">
        <v>0</v>
      </c>
      <c r="L226" s="17">
        <v>0</v>
      </c>
      <c r="M226" s="17">
        <v>0</v>
      </c>
      <c r="N226" s="17">
        <v>0</v>
      </c>
    </row>
    <row r="227" spans="1:14" x14ac:dyDescent="0.25">
      <c r="A227" s="15" t="s">
        <v>22</v>
      </c>
      <c r="B227" s="15" t="s">
        <v>24</v>
      </c>
      <c r="C227" s="12" t="str">
        <f>VLOOKUP(B227,Hoja2!B:C,2,FALSE)</f>
        <v>Promoción y Fomento del Deporte</v>
      </c>
      <c r="D227" s="13" t="str">
        <f t="shared" si="6"/>
        <v>4</v>
      </c>
      <c r="E227" s="13" t="str">
        <f t="shared" si="7"/>
        <v>48</v>
      </c>
      <c r="F227" s="15" t="s">
        <v>661</v>
      </c>
      <c r="G227" s="16" t="s">
        <v>662</v>
      </c>
      <c r="H227" s="17">
        <v>2750</v>
      </c>
      <c r="I227" s="17">
        <v>0</v>
      </c>
      <c r="J227" s="17">
        <v>2750</v>
      </c>
      <c r="K227" s="17">
        <v>0</v>
      </c>
      <c r="L227" s="17">
        <v>0</v>
      </c>
      <c r="M227" s="17">
        <v>0</v>
      </c>
      <c r="N227" s="17">
        <v>0</v>
      </c>
    </row>
    <row r="228" spans="1:14" x14ac:dyDescent="0.25">
      <c r="A228" s="15" t="s">
        <v>22</v>
      </c>
      <c r="B228" s="15" t="s">
        <v>24</v>
      </c>
      <c r="C228" s="12" t="str">
        <f>VLOOKUP(B228,Hoja2!B:C,2,FALSE)</f>
        <v>Promoción y Fomento del Deporte</v>
      </c>
      <c r="D228" s="13" t="str">
        <f t="shared" si="6"/>
        <v>4</v>
      </c>
      <c r="E228" s="13" t="str">
        <f t="shared" si="7"/>
        <v>48</v>
      </c>
      <c r="F228" s="15" t="s">
        <v>663</v>
      </c>
      <c r="G228" s="16" t="s">
        <v>519</v>
      </c>
      <c r="H228" s="17">
        <v>12000</v>
      </c>
      <c r="I228" s="17">
        <v>0</v>
      </c>
      <c r="J228" s="17">
        <v>12000</v>
      </c>
      <c r="K228" s="17">
        <v>0</v>
      </c>
      <c r="L228" s="17">
        <v>0</v>
      </c>
      <c r="M228" s="17">
        <v>0</v>
      </c>
      <c r="N228" s="17">
        <v>0</v>
      </c>
    </row>
    <row r="229" spans="1:14" x14ac:dyDescent="0.25">
      <c r="A229" s="15" t="s">
        <v>22</v>
      </c>
      <c r="B229" s="15" t="s">
        <v>24</v>
      </c>
      <c r="C229" s="12" t="str">
        <f>VLOOKUP(B229,Hoja2!B:C,2,FALSE)</f>
        <v>Promoción y Fomento del Deporte</v>
      </c>
      <c r="D229" s="13" t="str">
        <f t="shared" si="6"/>
        <v>7</v>
      </c>
      <c r="E229" s="13" t="str">
        <f t="shared" si="7"/>
        <v>71</v>
      </c>
      <c r="F229" s="15" t="s">
        <v>265</v>
      </c>
      <c r="G229" s="16" t="s">
        <v>570</v>
      </c>
      <c r="H229" s="17">
        <v>2100000</v>
      </c>
      <c r="I229" s="17">
        <v>0</v>
      </c>
      <c r="J229" s="17">
        <v>2100000</v>
      </c>
      <c r="K229" s="17">
        <v>0</v>
      </c>
      <c r="L229" s="17">
        <v>0</v>
      </c>
      <c r="M229" s="17">
        <v>0</v>
      </c>
      <c r="N229" s="17">
        <v>0</v>
      </c>
    </row>
    <row r="230" spans="1:14" x14ac:dyDescent="0.25">
      <c r="A230" s="15" t="s">
        <v>22</v>
      </c>
      <c r="B230" s="15" t="s">
        <v>24</v>
      </c>
      <c r="C230" s="12" t="str">
        <f>VLOOKUP(B230,Hoja2!B:C,2,FALSE)</f>
        <v>Promoción y Fomento del Deporte</v>
      </c>
      <c r="D230" s="13" t="str">
        <f t="shared" si="6"/>
        <v>7</v>
      </c>
      <c r="E230" s="13" t="str">
        <f t="shared" si="7"/>
        <v>71</v>
      </c>
      <c r="F230" s="15" t="s">
        <v>331</v>
      </c>
      <c r="G230" s="16" t="s">
        <v>571</v>
      </c>
      <c r="H230" s="17"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</row>
    <row r="231" spans="1:14" x14ac:dyDescent="0.25">
      <c r="A231" s="15" t="s">
        <v>22</v>
      </c>
      <c r="B231" s="15" t="s">
        <v>24</v>
      </c>
      <c r="C231" s="12" t="str">
        <f>VLOOKUP(B231,Hoja2!B:C,2,FALSE)</f>
        <v>Promoción y Fomento del Deporte</v>
      </c>
      <c r="D231" s="13" t="str">
        <f t="shared" si="6"/>
        <v>7</v>
      </c>
      <c r="E231" s="13" t="str">
        <f t="shared" si="7"/>
        <v>77</v>
      </c>
      <c r="F231" s="15" t="s">
        <v>664</v>
      </c>
      <c r="G231" s="16" t="s">
        <v>665</v>
      </c>
      <c r="H231" s="17">
        <v>460000</v>
      </c>
      <c r="I231" s="17">
        <v>0</v>
      </c>
      <c r="J231" s="17">
        <v>460000</v>
      </c>
      <c r="K231" s="17">
        <v>310000</v>
      </c>
      <c r="L231" s="17">
        <v>310000</v>
      </c>
      <c r="M231" s="17">
        <v>0</v>
      </c>
      <c r="N231" s="17">
        <v>0</v>
      </c>
    </row>
    <row r="232" spans="1:14" x14ac:dyDescent="0.25">
      <c r="A232" s="15" t="s">
        <v>22</v>
      </c>
      <c r="B232" s="15" t="s">
        <v>25</v>
      </c>
      <c r="C232" s="12" t="str">
        <f>VLOOKUP(B232,Hoja2!B:C,2,FALSE)</f>
        <v>Dirección del Área de Participación Ciudadana</v>
      </c>
      <c r="D232" s="13" t="str">
        <f t="shared" si="6"/>
        <v>1</v>
      </c>
      <c r="E232" s="13" t="str">
        <f t="shared" si="7"/>
        <v>12</v>
      </c>
      <c r="F232" s="15" t="s">
        <v>219</v>
      </c>
      <c r="G232" s="16" t="s">
        <v>520</v>
      </c>
      <c r="H232" s="17">
        <v>48214</v>
      </c>
      <c r="I232" s="17">
        <v>0</v>
      </c>
      <c r="J232" s="17">
        <v>48214</v>
      </c>
      <c r="K232" s="17">
        <v>48214</v>
      </c>
      <c r="L232" s="17">
        <v>48214</v>
      </c>
      <c r="M232" s="17">
        <v>4857.5600000000004</v>
      </c>
      <c r="N232" s="17">
        <v>4857.5600000000004</v>
      </c>
    </row>
    <row r="233" spans="1:14" x14ac:dyDescent="0.25">
      <c r="A233" s="15" t="s">
        <v>22</v>
      </c>
      <c r="B233" s="15" t="s">
        <v>25</v>
      </c>
      <c r="C233" s="12" t="str">
        <f>VLOOKUP(B233,Hoja2!B:C,2,FALSE)</f>
        <v>Dirección del Área de Participación Ciudadana</v>
      </c>
      <c r="D233" s="13" t="str">
        <f t="shared" si="6"/>
        <v>1</v>
      </c>
      <c r="E233" s="13" t="str">
        <f t="shared" si="7"/>
        <v>12</v>
      </c>
      <c r="F233" s="15" t="s">
        <v>239</v>
      </c>
      <c r="G233" s="16" t="s">
        <v>521</v>
      </c>
      <c r="H233" s="17">
        <v>14132</v>
      </c>
      <c r="I233" s="17">
        <v>0</v>
      </c>
      <c r="J233" s="17">
        <v>14132</v>
      </c>
      <c r="K233" s="17">
        <v>0</v>
      </c>
      <c r="L233" s="17">
        <v>0</v>
      </c>
      <c r="M233" s="17">
        <v>0</v>
      </c>
      <c r="N233" s="17">
        <v>0</v>
      </c>
    </row>
    <row r="234" spans="1:14" x14ac:dyDescent="0.25">
      <c r="A234" s="15" t="s">
        <v>22</v>
      </c>
      <c r="B234" s="15" t="s">
        <v>25</v>
      </c>
      <c r="C234" s="12" t="str">
        <f>VLOOKUP(B234,Hoja2!B:C,2,FALSE)</f>
        <v>Dirección del Área de Participación Ciudadana</v>
      </c>
      <c r="D234" s="13" t="str">
        <f t="shared" si="6"/>
        <v>1</v>
      </c>
      <c r="E234" s="13" t="str">
        <f t="shared" si="7"/>
        <v>12</v>
      </c>
      <c r="F234" s="15" t="s">
        <v>197</v>
      </c>
      <c r="G234" s="16" t="s">
        <v>506</v>
      </c>
      <c r="H234" s="17">
        <v>10824</v>
      </c>
      <c r="I234" s="17">
        <v>0</v>
      </c>
      <c r="J234" s="17">
        <v>10824</v>
      </c>
      <c r="K234" s="17">
        <v>10823</v>
      </c>
      <c r="L234" s="17">
        <v>10823</v>
      </c>
      <c r="M234" s="17">
        <v>3153.68</v>
      </c>
      <c r="N234" s="17">
        <v>3153.68</v>
      </c>
    </row>
    <row r="235" spans="1:14" x14ac:dyDescent="0.25">
      <c r="A235" s="15" t="s">
        <v>22</v>
      </c>
      <c r="B235" s="15" t="s">
        <v>25</v>
      </c>
      <c r="C235" s="12" t="str">
        <f>VLOOKUP(B235,Hoja2!B:C,2,FALSE)</f>
        <v>Dirección del Área de Participación Ciudadana</v>
      </c>
      <c r="D235" s="13" t="str">
        <f t="shared" si="6"/>
        <v>1</v>
      </c>
      <c r="E235" s="13" t="str">
        <f t="shared" si="7"/>
        <v>12</v>
      </c>
      <c r="F235" s="15" t="s">
        <v>222</v>
      </c>
      <c r="G235" s="16" t="s">
        <v>522</v>
      </c>
      <c r="H235" s="17">
        <v>18349</v>
      </c>
      <c r="I235" s="17">
        <v>0</v>
      </c>
      <c r="J235" s="17">
        <v>18349</v>
      </c>
      <c r="K235" s="17">
        <v>9093</v>
      </c>
      <c r="L235" s="17">
        <v>9093</v>
      </c>
      <c r="M235" s="17">
        <v>1312.36</v>
      </c>
      <c r="N235" s="17">
        <v>1312.36</v>
      </c>
    </row>
    <row r="236" spans="1:14" x14ac:dyDescent="0.25">
      <c r="A236" s="15" t="s">
        <v>22</v>
      </c>
      <c r="B236" s="15" t="s">
        <v>25</v>
      </c>
      <c r="C236" s="12" t="str">
        <f>VLOOKUP(B236,Hoja2!B:C,2,FALSE)</f>
        <v>Dirección del Área de Participación Ciudadana</v>
      </c>
      <c r="D236" s="13" t="str">
        <f t="shared" si="6"/>
        <v>1</v>
      </c>
      <c r="E236" s="13" t="str">
        <f t="shared" si="7"/>
        <v>12</v>
      </c>
      <c r="F236" s="15" t="s">
        <v>198</v>
      </c>
      <c r="G236" s="16" t="s">
        <v>507</v>
      </c>
      <c r="H236" s="17">
        <v>22339</v>
      </c>
      <c r="I236" s="17">
        <v>0</v>
      </c>
      <c r="J236" s="17">
        <v>22339</v>
      </c>
      <c r="K236" s="17">
        <v>22339</v>
      </c>
      <c r="L236" s="17">
        <v>22339</v>
      </c>
      <c r="M236" s="17">
        <v>3239.8</v>
      </c>
      <c r="N236" s="17">
        <v>3239.8</v>
      </c>
    </row>
    <row r="237" spans="1:14" x14ac:dyDescent="0.25">
      <c r="A237" s="15" t="s">
        <v>22</v>
      </c>
      <c r="B237" s="15" t="s">
        <v>25</v>
      </c>
      <c r="C237" s="12" t="str">
        <f>VLOOKUP(B237,Hoja2!B:C,2,FALSE)</f>
        <v>Dirección del Área de Participación Ciudadana</v>
      </c>
      <c r="D237" s="13" t="str">
        <f t="shared" si="6"/>
        <v>1</v>
      </c>
      <c r="E237" s="13" t="str">
        <f t="shared" si="7"/>
        <v>12</v>
      </c>
      <c r="F237" s="15" t="s">
        <v>210</v>
      </c>
      <c r="G237" s="16" t="s">
        <v>508</v>
      </c>
      <c r="H237" s="17">
        <v>68868</v>
      </c>
      <c r="I237" s="17">
        <v>0</v>
      </c>
      <c r="J237" s="17">
        <v>68868</v>
      </c>
      <c r="K237" s="17">
        <v>55255</v>
      </c>
      <c r="L237" s="17">
        <v>55255</v>
      </c>
      <c r="M237" s="17">
        <v>7033.64</v>
      </c>
      <c r="N237" s="17">
        <v>7033.64</v>
      </c>
    </row>
    <row r="238" spans="1:14" x14ac:dyDescent="0.25">
      <c r="A238" s="15" t="s">
        <v>22</v>
      </c>
      <c r="B238" s="15" t="s">
        <v>25</v>
      </c>
      <c r="C238" s="12" t="str">
        <f>VLOOKUP(B238,Hoja2!B:C,2,FALSE)</f>
        <v>Dirección del Área de Participación Ciudadana</v>
      </c>
      <c r="D238" s="13" t="str">
        <f t="shared" si="6"/>
        <v>1</v>
      </c>
      <c r="E238" s="13" t="str">
        <f t="shared" si="7"/>
        <v>12</v>
      </c>
      <c r="F238" s="15" t="s">
        <v>215</v>
      </c>
      <c r="G238" s="16" t="s">
        <v>509</v>
      </c>
      <c r="H238" s="17">
        <v>156063</v>
      </c>
      <c r="I238" s="17">
        <v>0</v>
      </c>
      <c r="J238" s="17">
        <v>156063</v>
      </c>
      <c r="K238" s="17">
        <v>123970</v>
      </c>
      <c r="L238" s="17">
        <v>123970</v>
      </c>
      <c r="M238" s="17">
        <v>15255.14</v>
      </c>
      <c r="N238" s="17">
        <v>15255.14</v>
      </c>
    </row>
    <row r="239" spans="1:14" x14ac:dyDescent="0.25">
      <c r="A239" s="15" t="s">
        <v>22</v>
      </c>
      <c r="B239" s="15" t="s">
        <v>25</v>
      </c>
      <c r="C239" s="12" t="str">
        <f>VLOOKUP(B239,Hoja2!B:C,2,FALSE)</f>
        <v>Dirección del Área de Participación Ciudadana</v>
      </c>
      <c r="D239" s="13" t="str">
        <f t="shared" si="6"/>
        <v>1</v>
      </c>
      <c r="E239" s="13" t="str">
        <f t="shared" si="7"/>
        <v>12</v>
      </c>
      <c r="F239" s="15" t="s">
        <v>199</v>
      </c>
      <c r="G239" s="16" t="s">
        <v>510</v>
      </c>
      <c r="H239" s="17">
        <v>12837</v>
      </c>
      <c r="I239" s="17">
        <v>0</v>
      </c>
      <c r="J239" s="17">
        <v>12837</v>
      </c>
      <c r="K239" s="17">
        <v>12836</v>
      </c>
      <c r="L239" s="17">
        <v>12836</v>
      </c>
      <c r="M239" s="17">
        <v>1645.38</v>
      </c>
      <c r="N239" s="17">
        <v>1645.38</v>
      </c>
    </row>
    <row r="240" spans="1:14" x14ac:dyDescent="0.25">
      <c r="A240" s="15" t="s">
        <v>22</v>
      </c>
      <c r="B240" s="15" t="s">
        <v>25</v>
      </c>
      <c r="C240" s="12" t="str">
        <f>VLOOKUP(B240,Hoja2!B:C,2,FALSE)</f>
        <v>Dirección del Área de Participación Ciudadana</v>
      </c>
      <c r="D240" s="13" t="str">
        <f t="shared" si="6"/>
        <v>2</v>
      </c>
      <c r="E240" s="13" t="str">
        <f t="shared" si="7"/>
        <v>22</v>
      </c>
      <c r="F240" s="15" t="s">
        <v>231</v>
      </c>
      <c r="G240" s="16" t="s">
        <v>537</v>
      </c>
      <c r="H240" s="17">
        <v>3000</v>
      </c>
      <c r="I240" s="17">
        <v>0</v>
      </c>
      <c r="J240" s="17">
        <v>3000</v>
      </c>
      <c r="K240" s="17">
        <v>4808.5</v>
      </c>
      <c r="L240" s="17">
        <v>4808.5</v>
      </c>
      <c r="M240" s="17">
        <v>4808.5</v>
      </c>
      <c r="N240" s="17">
        <v>4808.5</v>
      </c>
    </row>
    <row r="241" spans="1:14" x14ac:dyDescent="0.25">
      <c r="A241" s="15" t="s">
        <v>22</v>
      </c>
      <c r="B241" s="15" t="s">
        <v>25</v>
      </c>
      <c r="C241" s="12" t="str">
        <f>VLOOKUP(B241,Hoja2!B:C,2,FALSE)</f>
        <v>Dirección del Área de Participación Ciudadana</v>
      </c>
      <c r="D241" s="13" t="str">
        <f t="shared" si="6"/>
        <v>2</v>
      </c>
      <c r="E241" s="13" t="str">
        <f t="shared" si="7"/>
        <v>22</v>
      </c>
      <c r="F241" s="15" t="s">
        <v>225</v>
      </c>
      <c r="G241" s="16" t="s">
        <v>539</v>
      </c>
      <c r="H241" s="17">
        <v>2000</v>
      </c>
      <c r="I241" s="17">
        <v>0</v>
      </c>
      <c r="J241" s="17">
        <v>2000</v>
      </c>
      <c r="K241" s="17">
        <v>0</v>
      </c>
      <c r="L241" s="17">
        <v>0</v>
      </c>
      <c r="M241" s="17">
        <v>0</v>
      </c>
      <c r="N241" s="17">
        <v>0</v>
      </c>
    </row>
    <row r="242" spans="1:14" x14ac:dyDescent="0.25">
      <c r="A242" s="15" t="s">
        <v>22</v>
      </c>
      <c r="B242" s="15" t="s">
        <v>25</v>
      </c>
      <c r="C242" s="12" t="str">
        <f>VLOOKUP(B242,Hoja2!B:C,2,FALSE)</f>
        <v>Dirección del Área de Participación Ciudadana</v>
      </c>
      <c r="D242" s="13" t="str">
        <f t="shared" si="6"/>
        <v>2</v>
      </c>
      <c r="E242" s="13" t="str">
        <f t="shared" si="7"/>
        <v>22</v>
      </c>
      <c r="F242" s="15" t="s">
        <v>213</v>
      </c>
      <c r="G242" s="16" t="s">
        <v>543</v>
      </c>
      <c r="H242" s="17">
        <v>15000</v>
      </c>
      <c r="I242" s="17">
        <v>0</v>
      </c>
      <c r="J242" s="17">
        <v>15000</v>
      </c>
      <c r="K242" s="17">
        <v>0</v>
      </c>
      <c r="L242" s="17">
        <v>0</v>
      </c>
      <c r="M242" s="17">
        <v>0</v>
      </c>
      <c r="N242" s="17">
        <v>0</v>
      </c>
    </row>
    <row r="243" spans="1:14" x14ac:dyDescent="0.25">
      <c r="A243" s="15" t="s">
        <v>22</v>
      </c>
      <c r="B243" s="15" t="s">
        <v>25</v>
      </c>
      <c r="C243" s="12" t="str">
        <f>VLOOKUP(B243,Hoja2!B:C,2,FALSE)</f>
        <v>Dirección del Área de Participación Ciudadana</v>
      </c>
      <c r="D243" s="13" t="str">
        <f t="shared" si="6"/>
        <v>2</v>
      </c>
      <c r="E243" s="13" t="str">
        <f t="shared" si="7"/>
        <v>23</v>
      </c>
      <c r="F243" s="15" t="s">
        <v>206</v>
      </c>
      <c r="G243" s="16" t="s">
        <v>517</v>
      </c>
      <c r="H243" s="17">
        <v>400</v>
      </c>
      <c r="I243" s="17">
        <v>0</v>
      </c>
      <c r="J243" s="17">
        <v>400</v>
      </c>
      <c r="K243" s="17">
        <v>0</v>
      </c>
      <c r="L243" s="17">
        <v>0</v>
      </c>
      <c r="M243" s="17">
        <v>0</v>
      </c>
      <c r="N243" s="17">
        <v>0</v>
      </c>
    </row>
    <row r="244" spans="1:14" x14ac:dyDescent="0.25">
      <c r="A244" s="15" t="s">
        <v>22</v>
      </c>
      <c r="B244" s="15" t="s">
        <v>25</v>
      </c>
      <c r="C244" s="12" t="str">
        <f>VLOOKUP(B244,Hoja2!B:C,2,FALSE)</f>
        <v>Dirección del Área de Participación Ciudadana</v>
      </c>
      <c r="D244" s="13" t="str">
        <f t="shared" si="6"/>
        <v>8</v>
      </c>
      <c r="E244" s="13" t="str">
        <f t="shared" si="7"/>
        <v>83</v>
      </c>
      <c r="F244" s="15" t="s">
        <v>243</v>
      </c>
      <c r="G244" s="16" t="s">
        <v>555</v>
      </c>
      <c r="H244" s="17">
        <v>10000</v>
      </c>
      <c r="I244" s="17">
        <v>0</v>
      </c>
      <c r="J244" s="17">
        <v>10000</v>
      </c>
      <c r="K244" s="17">
        <v>0</v>
      </c>
      <c r="L244" s="17">
        <v>0</v>
      </c>
      <c r="M244" s="17">
        <v>0</v>
      </c>
      <c r="N244" s="17">
        <v>0</v>
      </c>
    </row>
    <row r="245" spans="1:14" x14ac:dyDescent="0.25">
      <c r="A245" s="15" t="s">
        <v>22</v>
      </c>
      <c r="B245" s="15" t="s">
        <v>28</v>
      </c>
      <c r="C245" s="12" t="str">
        <f>VLOOKUP(B245,Hoja2!B:C,2,FALSE)</f>
        <v>Participación Ciudadana</v>
      </c>
      <c r="D245" s="13" t="str">
        <f t="shared" si="6"/>
        <v>1</v>
      </c>
      <c r="E245" s="13" t="str">
        <f t="shared" si="7"/>
        <v>12</v>
      </c>
      <c r="F245" s="15" t="s">
        <v>219</v>
      </c>
      <c r="G245" s="16" t="s">
        <v>520</v>
      </c>
      <c r="H245" s="17">
        <v>16071</v>
      </c>
      <c r="I245" s="17">
        <v>0</v>
      </c>
      <c r="J245" s="17">
        <v>16071</v>
      </c>
      <c r="K245" s="17">
        <v>15928</v>
      </c>
      <c r="L245" s="17">
        <v>15928</v>
      </c>
      <c r="M245" s="17">
        <v>2428.7800000000002</v>
      </c>
      <c r="N245" s="17">
        <v>2428.7800000000002</v>
      </c>
    </row>
    <row r="246" spans="1:14" x14ac:dyDescent="0.25">
      <c r="A246" s="15" t="s">
        <v>22</v>
      </c>
      <c r="B246" s="15" t="s">
        <v>28</v>
      </c>
      <c r="C246" s="12" t="str">
        <f>VLOOKUP(B246,Hoja2!B:C,2,FALSE)</f>
        <v>Participación Ciudadana</v>
      </c>
      <c r="D246" s="13" t="str">
        <f t="shared" si="6"/>
        <v>1</v>
      </c>
      <c r="E246" s="13" t="str">
        <f t="shared" si="7"/>
        <v>12</v>
      </c>
      <c r="F246" s="15" t="s">
        <v>239</v>
      </c>
      <c r="G246" s="16" t="s">
        <v>521</v>
      </c>
      <c r="H246" s="17">
        <v>223174</v>
      </c>
      <c r="I246" s="17">
        <v>0</v>
      </c>
      <c r="J246" s="17">
        <v>223174</v>
      </c>
      <c r="K246" s="17">
        <v>197853</v>
      </c>
      <c r="L246" s="17">
        <v>197853</v>
      </c>
      <c r="M246" s="17">
        <v>31351.86</v>
      </c>
      <c r="N246" s="17">
        <v>31351.86</v>
      </c>
    </row>
    <row r="247" spans="1:14" x14ac:dyDescent="0.25">
      <c r="A247" s="15" t="s">
        <v>22</v>
      </c>
      <c r="B247" s="15" t="s">
        <v>28</v>
      </c>
      <c r="C247" s="12" t="str">
        <f>VLOOKUP(B247,Hoja2!B:C,2,FALSE)</f>
        <v>Participación Ciudadana</v>
      </c>
      <c r="D247" s="13" t="str">
        <f t="shared" si="6"/>
        <v>1</v>
      </c>
      <c r="E247" s="13" t="str">
        <f t="shared" si="7"/>
        <v>12</v>
      </c>
      <c r="F247" s="15" t="s">
        <v>197</v>
      </c>
      <c r="G247" s="16" t="s">
        <v>506</v>
      </c>
      <c r="H247" s="17">
        <v>10824</v>
      </c>
      <c r="I247" s="17">
        <v>0</v>
      </c>
      <c r="J247" s="17">
        <v>10824</v>
      </c>
      <c r="K247" s="17">
        <v>10727</v>
      </c>
      <c r="L247" s="17">
        <v>10727</v>
      </c>
      <c r="M247" s="17">
        <v>1576.84</v>
      </c>
      <c r="N247" s="17">
        <v>1576.84</v>
      </c>
    </row>
    <row r="248" spans="1:14" x14ac:dyDescent="0.25">
      <c r="A248" s="15" t="s">
        <v>22</v>
      </c>
      <c r="B248" s="15" t="s">
        <v>28</v>
      </c>
      <c r="C248" s="12" t="str">
        <f>VLOOKUP(B248,Hoja2!B:C,2,FALSE)</f>
        <v>Participación Ciudadana</v>
      </c>
      <c r="D248" s="13" t="str">
        <f t="shared" si="6"/>
        <v>1</v>
      </c>
      <c r="E248" s="13" t="str">
        <f t="shared" si="7"/>
        <v>12</v>
      </c>
      <c r="F248" s="15" t="s">
        <v>222</v>
      </c>
      <c r="G248" s="16" t="s">
        <v>522</v>
      </c>
      <c r="H248" s="17">
        <v>9175</v>
      </c>
      <c r="I248" s="17">
        <v>0</v>
      </c>
      <c r="J248" s="17">
        <v>9175</v>
      </c>
      <c r="K248" s="17">
        <v>9093</v>
      </c>
      <c r="L248" s="17">
        <v>9093</v>
      </c>
      <c r="M248" s="17">
        <v>1312.36</v>
      </c>
      <c r="N248" s="17">
        <v>1312.36</v>
      </c>
    </row>
    <row r="249" spans="1:14" x14ac:dyDescent="0.25">
      <c r="A249" s="15" t="s">
        <v>22</v>
      </c>
      <c r="B249" s="15" t="s">
        <v>28</v>
      </c>
      <c r="C249" s="12" t="str">
        <f>VLOOKUP(B249,Hoja2!B:C,2,FALSE)</f>
        <v>Participación Ciudadana</v>
      </c>
      <c r="D249" s="13" t="str">
        <f t="shared" si="6"/>
        <v>1</v>
      </c>
      <c r="E249" s="13" t="str">
        <f t="shared" si="7"/>
        <v>12</v>
      </c>
      <c r="F249" s="15" t="s">
        <v>233</v>
      </c>
      <c r="G249" s="16" t="s">
        <v>527</v>
      </c>
      <c r="H249" s="17">
        <v>8408</v>
      </c>
      <c r="I249" s="17">
        <v>0</v>
      </c>
      <c r="J249" s="17">
        <v>8408</v>
      </c>
      <c r="K249" s="17">
        <v>8333</v>
      </c>
      <c r="L249" s="17">
        <v>8333</v>
      </c>
      <c r="M249" s="17">
        <v>1201.1600000000001</v>
      </c>
      <c r="N249" s="17">
        <v>1201.1600000000001</v>
      </c>
    </row>
    <row r="250" spans="1:14" x14ac:dyDescent="0.25">
      <c r="A250" s="15" t="s">
        <v>22</v>
      </c>
      <c r="B250" s="15" t="s">
        <v>28</v>
      </c>
      <c r="C250" s="12" t="str">
        <f>VLOOKUP(B250,Hoja2!B:C,2,FALSE)</f>
        <v>Participación Ciudadana</v>
      </c>
      <c r="D250" s="13" t="str">
        <f t="shared" si="6"/>
        <v>1</v>
      </c>
      <c r="E250" s="13" t="str">
        <f t="shared" si="7"/>
        <v>12</v>
      </c>
      <c r="F250" s="15" t="s">
        <v>198</v>
      </c>
      <c r="G250" s="16" t="s">
        <v>507</v>
      </c>
      <c r="H250" s="17">
        <v>79366</v>
      </c>
      <c r="I250" s="17">
        <v>0</v>
      </c>
      <c r="J250" s="17">
        <v>79366</v>
      </c>
      <c r="K250" s="17">
        <v>79365</v>
      </c>
      <c r="L250" s="17">
        <v>79365</v>
      </c>
      <c r="M250" s="17">
        <v>11192.18</v>
      </c>
      <c r="N250" s="17">
        <v>11192.18</v>
      </c>
    </row>
    <row r="251" spans="1:14" x14ac:dyDescent="0.25">
      <c r="A251" s="15" t="s">
        <v>22</v>
      </c>
      <c r="B251" s="15" t="s">
        <v>28</v>
      </c>
      <c r="C251" s="12" t="str">
        <f>VLOOKUP(B251,Hoja2!B:C,2,FALSE)</f>
        <v>Participación Ciudadana</v>
      </c>
      <c r="D251" s="13" t="str">
        <f t="shared" si="6"/>
        <v>1</v>
      </c>
      <c r="E251" s="13" t="str">
        <f t="shared" si="7"/>
        <v>12</v>
      </c>
      <c r="F251" s="15" t="s">
        <v>210</v>
      </c>
      <c r="G251" s="16" t="s">
        <v>508</v>
      </c>
      <c r="H251" s="17">
        <v>136808</v>
      </c>
      <c r="I251" s="17">
        <v>0</v>
      </c>
      <c r="J251" s="17">
        <v>136808</v>
      </c>
      <c r="K251" s="17">
        <v>124730</v>
      </c>
      <c r="L251" s="17">
        <v>124730</v>
      </c>
      <c r="M251" s="17">
        <v>18712.82</v>
      </c>
      <c r="N251" s="17">
        <v>18712.82</v>
      </c>
    </row>
    <row r="252" spans="1:14" x14ac:dyDescent="0.25">
      <c r="A252" s="15" t="s">
        <v>22</v>
      </c>
      <c r="B252" s="15" t="s">
        <v>28</v>
      </c>
      <c r="C252" s="12" t="str">
        <f>VLOOKUP(B252,Hoja2!B:C,2,FALSE)</f>
        <v>Participación Ciudadana</v>
      </c>
      <c r="D252" s="13" t="str">
        <f t="shared" si="6"/>
        <v>1</v>
      </c>
      <c r="E252" s="13" t="str">
        <f t="shared" si="7"/>
        <v>12</v>
      </c>
      <c r="F252" s="15" t="s">
        <v>215</v>
      </c>
      <c r="G252" s="16" t="s">
        <v>509</v>
      </c>
      <c r="H252" s="17">
        <v>349324</v>
      </c>
      <c r="I252" s="17">
        <v>0</v>
      </c>
      <c r="J252" s="17">
        <v>349324</v>
      </c>
      <c r="K252" s="17">
        <v>317790</v>
      </c>
      <c r="L252" s="17">
        <v>317790</v>
      </c>
      <c r="M252" s="17">
        <v>54402.8</v>
      </c>
      <c r="N252" s="17">
        <v>54402.8</v>
      </c>
    </row>
    <row r="253" spans="1:14" x14ac:dyDescent="0.25">
      <c r="A253" s="15" t="s">
        <v>22</v>
      </c>
      <c r="B253" s="15" t="s">
        <v>28</v>
      </c>
      <c r="C253" s="12" t="str">
        <f>VLOOKUP(B253,Hoja2!B:C,2,FALSE)</f>
        <v>Participación Ciudadana</v>
      </c>
      <c r="D253" s="13" t="str">
        <f t="shared" si="6"/>
        <v>1</v>
      </c>
      <c r="E253" s="13" t="str">
        <f t="shared" si="7"/>
        <v>12</v>
      </c>
      <c r="F253" s="15" t="s">
        <v>199</v>
      </c>
      <c r="G253" s="16" t="s">
        <v>510</v>
      </c>
      <c r="H253" s="17">
        <v>37871</v>
      </c>
      <c r="I253" s="17">
        <v>0</v>
      </c>
      <c r="J253" s="17">
        <v>37871</v>
      </c>
      <c r="K253" s="17">
        <v>37871</v>
      </c>
      <c r="L253" s="17">
        <v>37871</v>
      </c>
      <c r="M253" s="17">
        <v>4751.51</v>
      </c>
      <c r="N253" s="17">
        <v>4751.51</v>
      </c>
    </row>
    <row r="254" spans="1:14" x14ac:dyDescent="0.25">
      <c r="A254" s="15" t="s">
        <v>22</v>
      </c>
      <c r="B254" s="15" t="s">
        <v>28</v>
      </c>
      <c r="C254" s="12" t="str">
        <f>VLOOKUP(B254,Hoja2!B:C,2,FALSE)</f>
        <v>Participación Ciudadana</v>
      </c>
      <c r="D254" s="13" t="str">
        <f t="shared" si="6"/>
        <v>1</v>
      </c>
      <c r="E254" s="13" t="str">
        <f t="shared" si="7"/>
        <v>13</v>
      </c>
      <c r="F254" s="15" t="s">
        <v>228</v>
      </c>
      <c r="G254" s="16" t="s">
        <v>504</v>
      </c>
      <c r="H254" s="17">
        <v>477608</v>
      </c>
      <c r="I254" s="17">
        <v>0</v>
      </c>
      <c r="J254" s="17">
        <v>477608</v>
      </c>
      <c r="K254" s="17">
        <v>467630</v>
      </c>
      <c r="L254" s="17">
        <v>467630</v>
      </c>
      <c r="M254" s="17">
        <v>59251.96</v>
      </c>
      <c r="N254" s="17">
        <v>59251.96</v>
      </c>
    </row>
    <row r="255" spans="1:14" x14ac:dyDescent="0.25">
      <c r="A255" s="15" t="s">
        <v>22</v>
      </c>
      <c r="B255" s="15" t="s">
        <v>28</v>
      </c>
      <c r="C255" s="12" t="str">
        <f>VLOOKUP(B255,Hoja2!B:C,2,FALSE)</f>
        <v>Participación Ciudadana</v>
      </c>
      <c r="D255" s="13" t="str">
        <f t="shared" si="6"/>
        <v>1</v>
      </c>
      <c r="E255" s="13" t="str">
        <f t="shared" si="7"/>
        <v>13</v>
      </c>
      <c r="F255" s="15" t="s">
        <v>224</v>
      </c>
      <c r="G255" s="16" t="s">
        <v>529</v>
      </c>
      <c r="H255" s="17">
        <v>399455</v>
      </c>
      <c r="I255" s="17">
        <v>0</v>
      </c>
      <c r="J255" s="17">
        <v>399455</v>
      </c>
      <c r="K255" s="17">
        <v>386866</v>
      </c>
      <c r="L255" s="17">
        <v>386866</v>
      </c>
      <c r="M255" s="17">
        <v>57381.84</v>
      </c>
      <c r="N255" s="17">
        <v>57381.84</v>
      </c>
    </row>
    <row r="256" spans="1:14" x14ac:dyDescent="0.25">
      <c r="A256" s="15" t="s">
        <v>22</v>
      </c>
      <c r="B256" s="15" t="s">
        <v>28</v>
      </c>
      <c r="C256" s="12" t="str">
        <f>VLOOKUP(B256,Hoja2!B:C,2,FALSE)</f>
        <v>Participación Ciudadana</v>
      </c>
      <c r="D256" s="13" t="str">
        <f t="shared" si="6"/>
        <v>2</v>
      </c>
      <c r="E256" s="13" t="str">
        <f t="shared" si="7"/>
        <v>20</v>
      </c>
      <c r="F256" s="15" t="s">
        <v>277</v>
      </c>
      <c r="G256" s="16" t="s">
        <v>548</v>
      </c>
      <c r="H256" s="17">
        <v>5000</v>
      </c>
      <c r="I256" s="17">
        <v>0</v>
      </c>
      <c r="J256" s="17">
        <v>5000</v>
      </c>
      <c r="K256" s="17">
        <v>0</v>
      </c>
      <c r="L256" s="17">
        <v>0</v>
      </c>
      <c r="M256" s="17">
        <v>0</v>
      </c>
      <c r="N256" s="17">
        <v>0</v>
      </c>
    </row>
    <row r="257" spans="1:14" x14ac:dyDescent="0.25">
      <c r="A257" s="15" t="s">
        <v>22</v>
      </c>
      <c r="B257" s="15" t="s">
        <v>28</v>
      </c>
      <c r="C257" s="12" t="str">
        <f>VLOOKUP(B257,Hoja2!B:C,2,FALSE)</f>
        <v>Participación Ciudadana</v>
      </c>
      <c r="D257" s="13" t="str">
        <f t="shared" ref="D257:D320" si="8">LEFT(F257,1)</f>
        <v>2</v>
      </c>
      <c r="E257" s="13" t="str">
        <f t="shared" ref="E257:E320" si="9">LEFT(F257,2)</f>
        <v>20</v>
      </c>
      <c r="F257" s="15" t="s">
        <v>220</v>
      </c>
      <c r="G257" s="16" t="s">
        <v>523</v>
      </c>
      <c r="H257" s="17">
        <v>15000</v>
      </c>
      <c r="I257" s="17">
        <v>0</v>
      </c>
      <c r="J257" s="17">
        <v>15000</v>
      </c>
      <c r="K257" s="17">
        <v>13673.42</v>
      </c>
      <c r="L257" s="17">
        <v>13673.42</v>
      </c>
      <c r="M257" s="17">
        <v>2662.62</v>
      </c>
      <c r="N257" s="17">
        <v>2662.62</v>
      </c>
    </row>
    <row r="258" spans="1:14" x14ac:dyDescent="0.25">
      <c r="A258" s="15" t="s">
        <v>22</v>
      </c>
      <c r="B258" s="15" t="s">
        <v>28</v>
      </c>
      <c r="C258" s="12" t="str">
        <f>VLOOKUP(B258,Hoja2!B:C,2,FALSE)</f>
        <v>Participación Ciudadana</v>
      </c>
      <c r="D258" s="13" t="str">
        <f t="shared" si="8"/>
        <v>2</v>
      </c>
      <c r="E258" s="13" t="str">
        <f t="shared" si="9"/>
        <v>21</v>
      </c>
      <c r="F258" s="15" t="s">
        <v>259</v>
      </c>
      <c r="G258" s="16" t="s">
        <v>565</v>
      </c>
      <c r="H258" s="17">
        <v>75000</v>
      </c>
      <c r="I258" s="17">
        <v>0</v>
      </c>
      <c r="J258" s="17">
        <v>75000</v>
      </c>
      <c r="K258" s="17">
        <v>36722.019999999997</v>
      </c>
      <c r="L258" s="17">
        <v>3561.56</v>
      </c>
      <c r="M258" s="17">
        <v>3561.56</v>
      </c>
      <c r="N258" s="17">
        <v>2361.92</v>
      </c>
    </row>
    <row r="259" spans="1:14" x14ac:dyDescent="0.25">
      <c r="A259" s="15" t="s">
        <v>22</v>
      </c>
      <c r="B259" s="15" t="s">
        <v>28</v>
      </c>
      <c r="C259" s="12" t="str">
        <f>VLOOKUP(B259,Hoja2!B:C,2,FALSE)</f>
        <v>Participación Ciudadana</v>
      </c>
      <c r="D259" s="13" t="str">
        <f t="shared" si="8"/>
        <v>2</v>
      </c>
      <c r="E259" s="13" t="str">
        <f t="shared" si="9"/>
        <v>21</v>
      </c>
      <c r="F259" s="15" t="s">
        <v>218</v>
      </c>
      <c r="G259" s="16" t="s">
        <v>524</v>
      </c>
      <c r="H259" s="17">
        <v>130000</v>
      </c>
      <c r="I259" s="17">
        <v>0</v>
      </c>
      <c r="J259" s="17">
        <v>130000</v>
      </c>
      <c r="K259" s="17">
        <v>65468.99</v>
      </c>
      <c r="L259" s="17">
        <v>21394.17</v>
      </c>
      <c r="M259" s="17">
        <v>11744.81</v>
      </c>
      <c r="N259" s="17">
        <v>11520.96</v>
      </c>
    </row>
    <row r="260" spans="1:14" x14ac:dyDescent="0.25">
      <c r="A260" s="15" t="s">
        <v>22</v>
      </c>
      <c r="B260" s="15" t="s">
        <v>28</v>
      </c>
      <c r="C260" s="12" t="str">
        <f>VLOOKUP(B260,Hoja2!B:C,2,FALSE)</f>
        <v>Participación Ciudadana</v>
      </c>
      <c r="D260" s="13" t="str">
        <f t="shared" si="8"/>
        <v>2</v>
      </c>
      <c r="E260" s="13" t="str">
        <f t="shared" si="9"/>
        <v>22</v>
      </c>
      <c r="F260" s="15" t="s">
        <v>238</v>
      </c>
      <c r="G260" s="16" t="s">
        <v>540</v>
      </c>
      <c r="H260" s="17">
        <v>520000</v>
      </c>
      <c r="I260" s="17">
        <v>0</v>
      </c>
      <c r="J260" s="17">
        <v>520000</v>
      </c>
      <c r="K260" s="17">
        <v>480000</v>
      </c>
      <c r="L260" s="17">
        <v>480000</v>
      </c>
      <c r="M260" s="17">
        <v>56133.27</v>
      </c>
      <c r="N260" s="17">
        <v>36459.410000000003</v>
      </c>
    </row>
    <row r="261" spans="1:14" x14ac:dyDescent="0.25">
      <c r="A261" s="15" t="s">
        <v>22</v>
      </c>
      <c r="B261" s="15" t="s">
        <v>28</v>
      </c>
      <c r="C261" s="12" t="str">
        <f>VLOOKUP(B261,Hoja2!B:C,2,FALSE)</f>
        <v>Participación Ciudadana</v>
      </c>
      <c r="D261" s="13" t="str">
        <f t="shared" si="8"/>
        <v>2</v>
      </c>
      <c r="E261" s="13" t="str">
        <f t="shared" si="9"/>
        <v>22</v>
      </c>
      <c r="F261" s="15" t="s">
        <v>260</v>
      </c>
      <c r="G261" s="16" t="s">
        <v>566</v>
      </c>
      <c r="H261" s="17">
        <v>430000</v>
      </c>
      <c r="I261" s="17">
        <v>0</v>
      </c>
      <c r="J261" s="17">
        <v>430000</v>
      </c>
      <c r="K261" s="17">
        <v>315000</v>
      </c>
      <c r="L261" s="17">
        <v>315000</v>
      </c>
      <c r="M261" s="17">
        <v>64801.69</v>
      </c>
      <c r="N261" s="17">
        <v>64801.69</v>
      </c>
    </row>
    <row r="262" spans="1:14" x14ac:dyDescent="0.25">
      <c r="A262" s="15" t="s">
        <v>22</v>
      </c>
      <c r="B262" s="15" t="s">
        <v>28</v>
      </c>
      <c r="C262" s="12" t="str">
        <f>VLOOKUP(B262,Hoja2!B:C,2,FALSE)</f>
        <v>Participación Ciudadana</v>
      </c>
      <c r="D262" s="13" t="str">
        <f t="shared" si="8"/>
        <v>2</v>
      </c>
      <c r="E262" s="13" t="str">
        <f t="shared" si="9"/>
        <v>22</v>
      </c>
      <c r="F262" s="15" t="s">
        <v>226</v>
      </c>
      <c r="G262" s="16" t="s">
        <v>533</v>
      </c>
      <c r="H262" s="17">
        <v>8000</v>
      </c>
      <c r="I262" s="17">
        <v>0</v>
      </c>
      <c r="J262" s="17">
        <v>8000</v>
      </c>
      <c r="K262" s="17">
        <v>4878.28</v>
      </c>
      <c r="L262" s="17">
        <v>4878.28</v>
      </c>
      <c r="M262" s="17">
        <v>922.78</v>
      </c>
      <c r="N262" s="17">
        <v>544.5</v>
      </c>
    </row>
    <row r="263" spans="1:14" x14ac:dyDescent="0.25">
      <c r="A263" s="15" t="s">
        <v>22</v>
      </c>
      <c r="B263" s="15" t="s">
        <v>28</v>
      </c>
      <c r="C263" s="12" t="str">
        <f>VLOOKUP(B263,Hoja2!B:C,2,FALSE)</f>
        <v>Participación Ciudadana</v>
      </c>
      <c r="D263" s="13" t="str">
        <f t="shared" si="8"/>
        <v>2</v>
      </c>
      <c r="E263" s="13" t="str">
        <f t="shared" si="9"/>
        <v>22</v>
      </c>
      <c r="F263" s="15" t="s">
        <v>227</v>
      </c>
      <c r="G263" s="16" t="s">
        <v>534</v>
      </c>
      <c r="H263" s="17">
        <v>15796</v>
      </c>
      <c r="I263" s="17">
        <v>0</v>
      </c>
      <c r="J263" s="17">
        <v>15796</v>
      </c>
      <c r="K263" s="17">
        <v>11646.57</v>
      </c>
      <c r="L263" s="17">
        <v>11646.57</v>
      </c>
      <c r="M263" s="17">
        <v>2473.2399999999998</v>
      </c>
      <c r="N263" s="17">
        <v>2473.2399999999998</v>
      </c>
    </row>
    <row r="264" spans="1:14" x14ac:dyDescent="0.25">
      <c r="A264" s="15" t="s">
        <v>22</v>
      </c>
      <c r="B264" s="15" t="s">
        <v>28</v>
      </c>
      <c r="C264" s="12" t="str">
        <f>VLOOKUP(B264,Hoja2!B:C,2,FALSE)</f>
        <v>Participación Ciudadana</v>
      </c>
      <c r="D264" s="13" t="str">
        <f t="shared" si="8"/>
        <v>2</v>
      </c>
      <c r="E264" s="13" t="str">
        <f t="shared" si="9"/>
        <v>22</v>
      </c>
      <c r="F264" s="15" t="s">
        <v>234</v>
      </c>
      <c r="G264" s="16" t="s">
        <v>535</v>
      </c>
      <c r="H264" s="17">
        <v>0</v>
      </c>
      <c r="I264" s="17">
        <v>0</v>
      </c>
      <c r="J264" s="17">
        <v>0</v>
      </c>
      <c r="K264" s="17">
        <v>1161.29</v>
      </c>
      <c r="L264" s="17">
        <v>1161.29</v>
      </c>
      <c r="M264" s="17">
        <v>1161.29</v>
      </c>
      <c r="N264" s="17">
        <v>1161.29</v>
      </c>
    </row>
    <row r="265" spans="1:14" x14ac:dyDescent="0.25">
      <c r="A265" s="15" t="s">
        <v>22</v>
      </c>
      <c r="B265" s="15" t="s">
        <v>28</v>
      </c>
      <c r="C265" s="12" t="str">
        <f>VLOOKUP(B265,Hoja2!B:C,2,FALSE)</f>
        <v>Participación Ciudadana</v>
      </c>
      <c r="D265" s="13" t="str">
        <f t="shared" si="8"/>
        <v>2</v>
      </c>
      <c r="E265" s="13" t="str">
        <f t="shared" si="9"/>
        <v>22</v>
      </c>
      <c r="F265" s="15" t="s">
        <v>229</v>
      </c>
      <c r="G265" s="16" t="s">
        <v>536</v>
      </c>
      <c r="H265" s="17">
        <v>5000</v>
      </c>
      <c r="I265" s="17">
        <v>0</v>
      </c>
      <c r="J265" s="17">
        <v>5000</v>
      </c>
      <c r="K265" s="17">
        <v>266.18</v>
      </c>
      <c r="L265" s="17">
        <v>266.18</v>
      </c>
      <c r="M265" s="17">
        <v>71.680000000000007</v>
      </c>
      <c r="N265" s="17">
        <v>71.680000000000007</v>
      </c>
    </row>
    <row r="266" spans="1:14" x14ac:dyDescent="0.25">
      <c r="A266" s="15" t="s">
        <v>22</v>
      </c>
      <c r="B266" s="15" t="s">
        <v>28</v>
      </c>
      <c r="C266" s="12" t="str">
        <f>VLOOKUP(B266,Hoja2!B:C,2,FALSE)</f>
        <v>Participación Ciudadana</v>
      </c>
      <c r="D266" s="13" t="str">
        <f t="shared" si="8"/>
        <v>2</v>
      </c>
      <c r="E266" s="13" t="str">
        <f t="shared" si="9"/>
        <v>22</v>
      </c>
      <c r="F266" s="15" t="s">
        <v>274</v>
      </c>
      <c r="G266" s="16" t="s">
        <v>573</v>
      </c>
      <c r="H266" s="17">
        <v>55000</v>
      </c>
      <c r="I266" s="17">
        <v>0</v>
      </c>
      <c r="J266" s="17">
        <v>55000</v>
      </c>
      <c r="K266" s="17">
        <v>20561.900000000001</v>
      </c>
      <c r="L266" s="17">
        <v>20561.900000000001</v>
      </c>
      <c r="M266" s="17">
        <v>3426.98</v>
      </c>
      <c r="N266" s="17">
        <v>0</v>
      </c>
    </row>
    <row r="267" spans="1:14" x14ac:dyDescent="0.25">
      <c r="A267" s="15" t="s">
        <v>22</v>
      </c>
      <c r="B267" s="15" t="s">
        <v>28</v>
      </c>
      <c r="C267" s="12" t="str">
        <f>VLOOKUP(B267,Hoja2!B:C,2,FALSE)</f>
        <v>Participación Ciudadana</v>
      </c>
      <c r="D267" s="13" t="str">
        <f t="shared" si="8"/>
        <v>2</v>
      </c>
      <c r="E267" s="13" t="str">
        <f t="shared" si="9"/>
        <v>22</v>
      </c>
      <c r="F267" s="15" t="s">
        <v>231</v>
      </c>
      <c r="G267" s="16" t="s">
        <v>537</v>
      </c>
      <c r="H267" s="17">
        <v>50000</v>
      </c>
      <c r="I267" s="17">
        <v>0</v>
      </c>
      <c r="J267" s="17">
        <v>50000</v>
      </c>
      <c r="K267" s="17">
        <v>24782.84</v>
      </c>
      <c r="L267" s="17">
        <v>24782.84</v>
      </c>
      <c r="M267" s="17">
        <v>15775.45</v>
      </c>
      <c r="N267" s="17">
        <v>15775.45</v>
      </c>
    </row>
    <row r="268" spans="1:14" x14ac:dyDescent="0.25">
      <c r="A268" s="15" t="s">
        <v>22</v>
      </c>
      <c r="B268" s="15" t="s">
        <v>28</v>
      </c>
      <c r="C268" s="12" t="str">
        <f>VLOOKUP(B268,Hoja2!B:C,2,FALSE)</f>
        <v>Participación Ciudadana</v>
      </c>
      <c r="D268" s="13" t="str">
        <f t="shared" si="8"/>
        <v>2</v>
      </c>
      <c r="E268" s="13" t="str">
        <f t="shared" si="9"/>
        <v>22</v>
      </c>
      <c r="F268" s="15" t="s">
        <v>262</v>
      </c>
      <c r="G268" s="16" t="s">
        <v>574</v>
      </c>
      <c r="H268" s="17">
        <v>170000</v>
      </c>
      <c r="I268" s="17">
        <v>0</v>
      </c>
      <c r="J268" s="17">
        <v>170000</v>
      </c>
      <c r="K268" s="17">
        <v>5858</v>
      </c>
      <c r="L268" s="17">
        <v>5858</v>
      </c>
      <c r="M268" s="17">
        <v>5418</v>
      </c>
      <c r="N268" s="17">
        <v>5418</v>
      </c>
    </row>
    <row r="269" spans="1:14" x14ac:dyDescent="0.25">
      <c r="A269" s="15" t="s">
        <v>22</v>
      </c>
      <c r="B269" s="15" t="s">
        <v>28</v>
      </c>
      <c r="C269" s="12" t="str">
        <f>VLOOKUP(B269,Hoja2!B:C,2,FALSE)</f>
        <v>Participación Ciudadana</v>
      </c>
      <c r="D269" s="13" t="str">
        <f t="shared" si="8"/>
        <v>2</v>
      </c>
      <c r="E269" s="13" t="str">
        <f t="shared" si="9"/>
        <v>22</v>
      </c>
      <c r="F269" s="15" t="s">
        <v>225</v>
      </c>
      <c r="G269" s="16" t="s">
        <v>539</v>
      </c>
      <c r="H269" s="17">
        <v>70000</v>
      </c>
      <c r="I269" s="17">
        <v>0</v>
      </c>
      <c r="J269" s="17">
        <v>70000</v>
      </c>
      <c r="K269" s="17">
        <v>10085.719999999999</v>
      </c>
      <c r="L269" s="17">
        <v>10085.719999999999</v>
      </c>
      <c r="M269" s="17">
        <v>2536.38</v>
      </c>
      <c r="N269" s="17">
        <v>763.38</v>
      </c>
    </row>
    <row r="270" spans="1:14" x14ac:dyDescent="0.25">
      <c r="A270" s="15" t="s">
        <v>22</v>
      </c>
      <c r="B270" s="15" t="s">
        <v>28</v>
      </c>
      <c r="C270" s="12" t="str">
        <f>VLOOKUP(B270,Hoja2!B:C,2,FALSE)</f>
        <v>Participación Ciudadana</v>
      </c>
      <c r="D270" s="13" t="str">
        <f t="shared" si="8"/>
        <v>2</v>
      </c>
      <c r="E270" s="13" t="str">
        <f t="shared" si="9"/>
        <v>22</v>
      </c>
      <c r="F270" s="15" t="s">
        <v>261</v>
      </c>
      <c r="G270" s="16" t="s">
        <v>567</v>
      </c>
      <c r="H270" s="17">
        <v>525000</v>
      </c>
      <c r="I270" s="17">
        <v>0</v>
      </c>
      <c r="J270" s="17">
        <v>525000</v>
      </c>
      <c r="K270" s="17">
        <v>414119.06</v>
      </c>
      <c r="L270" s="17">
        <v>414119.06</v>
      </c>
      <c r="M270" s="17">
        <v>36011.620000000003</v>
      </c>
      <c r="N270" s="17">
        <v>36011.620000000003</v>
      </c>
    </row>
    <row r="271" spans="1:14" x14ac:dyDescent="0.25">
      <c r="A271" s="15" t="s">
        <v>22</v>
      </c>
      <c r="B271" s="15" t="s">
        <v>28</v>
      </c>
      <c r="C271" s="12" t="str">
        <f>VLOOKUP(B271,Hoja2!B:C,2,FALSE)</f>
        <v>Participación Ciudadana</v>
      </c>
      <c r="D271" s="13" t="str">
        <f t="shared" si="8"/>
        <v>2</v>
      </c>
      <c r="E271" s="13" t="str">
        <f t="shared" si="9"/>
        <v>22</v>
      </c>
      <c r="F271" s="15" t="s">
        <v>269</v>
      </c>
      <c r="G271" s="16" t="s">
        <v>575</v>
      </c>
      <c r="H271" s="17">
        <v>422818</v>
      </c>
      <c r="I271" s="17">
        <v>0</v>
      </c>
      <c r="J271" s="17">
        <v>422818</v>
      </c>
      <c r="K271" s="17">
        <v>398706.05</v>
      </c>
      <c r="L271" s="17">
        <v>398706.05</v>
      </c>
      <c r="M271" s="17">
        <v>7314.09</v>
      </c>
      <c r="N271" s="17">
        <v>7314.09</v>
      </c>
    </row>
    <row r="272" spans="1:14" x14ac:dyDescent="0.25">
      <c r="A272" s="15" t="s">
        <v>22</v>
      </c>
      <c r="B272" s="15" t="s">
        <v>28</v>
      </c>
      <c r="C272" s="12" t="str">
        <f>VLOOKUP(B272,Hoja2!B:C,2,FALSE)</f>
        <v>Participación Ciudadana</v>
      </c>
      <c r="D272" s="13" t="str">
        <f t="shared" si="8"/>
        <v>2</v>
      </c>
      <c r="E272" s="13" t="str">
        <f t="shared" si="9"/>
        <v>22</v>
      </c>
      <c r="F272" s="15" t="s">
        <v>213</v>
      </c>
      <c r="G272" s="16" t="s">
        <v>543</v>
      </c>
      <c r="H272" s="17">
        <v>40000</v>
      </c>
      <c r="I272" s="17">
        <v>0</v>
      </c>
      <c r="J272" s="17">
        <v>40000</v>
      </c>
      <c r="K272" s="17">
        <v>0</v>
      </c>
      <c r="L272" s="17">
        <v>0</v>
      </c>
      <c r="M272" s="17">
        <v>0</v>
      </c>
      <c r="N272" s="17">
        <v>0</v>
      </c>
    </row>
    <row r="273" spans="1:14" x14ac:dyDescent="0.25">
      <c r="A273" s="15" t="s">
        <v>22</v>
      </c>
      <c r="B273" s="15" t="s">
        <v>28</v>
      </c>
      <c r="C273" s="12" t="str">
        <f>VLOOKUP(B273,Hoja2!B:C,2,FALSE)</f>
        <v>Participación Ciudadana</v>
      </c>
      <c r="D273" s="13" t="str">
        <f t="shared" si="8"/>
        <v>2</v>
      </c>
      <c r="E273" s="13" t="str">
        <f t="shared" si="9"/>
        <v>22</v>
      </c>
      <c r="F273" s="15" t="s">
        <v>223</v>
      </c>
      <c r="G273" s="16" t="s">
        <v>526</v>
      </c>
      <c r="H273" s="17">
        <v>456536</v>
      </c>
      <c r="I273" s="17">
        <v>0</v>
      </c>
      <c r="J273" s="17">
        <v>456536</v>
      </c>
      <c r="K273" s="17">
        <v>325388.36</v>
      </c>
      <c r="L273" s="17">
        <v>325388.36</v>
      </c>
      <c r="M273" s="17">
        <v>35689.53</v>
      </c>
      <c r="N273" s="17">
        <v>33413.519999999997</v>
      </c>
    </row>
    <row r="274" spans="1:14" x14ac:dyDescent="0.25">
      <c r="A274" s="15" t="s">
        <v>22</v>
      </c>
      <c r="B274" s="15" t="s">
        <v>28</v>
      </c>
      <c r="C274" s="12" t="str">
        <f>VLOOKUP(B274,Hoja2!B:C,2,FALSE)</f>
        <v>Participación Ciudadana</v>
      </c>
      <c r="D274" s="13" t="str">
        <f t="shared" si="8"/>
        <v>4</v>
      </c>
      <c r="E274" s="13" t="str">
        <f t="shared" si="9"/>
        <v>48</v>
      </c>
      <c r="F274" s="15" t="s">
        <v>278</v>
      </c>
      <c r="G274" s="16" t="s">
        <v>576</v>
      </c>
      <c r="H274" s="17">
        <v>42000</v>
      </c>
      <c r="I274" s="17">
        <v>0</v>
      </c>
      <c r="J274" s="17">
        <v>42000</v>
      </c>
      <c r="K274" s="17">
        <v>0</v>
      </c>
      <c r="L274" s="17">
        <v>0</v>
      </c>
      <c r="M274" s="17">
        <v>0</v>
      </c>
      <c r="N274" s="17">
        <v>0</v>
      </c>
    </row>
    <row r="275" spans="1:14" x14ac:dyDescent="0.25">
      <c r="A275" s="15" t="s">
        <v>22</v>
      </c>
      <c r="B275" s="15" t="s">
        <v>28</v>
      </c>
      <c r="C275" s="12" t="str">
        <f>VLOOKUP(B275,Hoja2!B:C,2,FALSE)</f>
        <v>Participación Ciudadana</v>
      </c>
      <c r="D275" s="13" t="str">
        <f t="shared" si="8"/>
        <v>4</v>
      </c>
      <c r="E275" s="13" t="str">
        <f t="shared" si="9"/>
        <v>48</v>
      </c>
      <c r="F275" s="15" t="s">
        <v>666</v>
      </c>
      <c r="G275" s="16" t="s">
        <v>667</v>
      </c>
      <c r="H275" s="17">
        <v>15000</v>
      </c>
      <c r="I275" s="17">
        <v>0</v>
      </c>
      <c r="J275" s="17">
        <v>15000</v>
      </c>
      <c r="K275" s="17">
        <v>15000</v>
      </c>
      <c r="L275" s="17">
        <v>15000</v>
      </c>
      <c r="M275" s="17">
        <v>15000</v>
      </c>
      <c r="N275" s="17">
        <v>15000</v>
      </c>
    </row>
    <row r="276" spans="1:14" x14ac:dyDescent="0.25">
      <c r="A276" s="15" t="s">
        <v>22</v>
      </c>
      <c r="B276" s="15" t="s">
        <v>28</v>
      </c>
      <c r="C276" s="12" t="str">
        <f>VLOOKUP(B276,Hoja2!B:C,2,FALSE)</f>
        <v>Participación Ciudadana</v>
      </c>
      <c r="D276" s="13" t="str">
        <f t="shared" si="8"/>
        <v>4</v>
      </c>
      <c r="E276" s="13" t="str">
        <f t="shared" si="9"/>
        <v>48</v>
      </c>
      <c r="F276" s="15" t="s">
        <v>668</v>
      </c>
      <c r="G276" s="16" t="s">
        <v>669</v>
      </c>
      <c r="H276" s="17">
        <v>40000</v>
      </c>
      <c r="I276" s="17">
        <v>0</v>
      </c>
      <c r="J276" s="17">
        <v>40000</v>
      </c>
      <c r="K276" s="17">
        <v>0</v>
      </c>
      <c r="L276" s="17">
        <v>0</v>
      </c>
      <c r="M276" s="17">
        <v>0</v>
      </c>
      <c r="N276" s="17">
        <v>0</v>
      </c>
    </row>
    <row r="277" spans="1:14" x14ac:dyDescent="0.25">
      <c r="A277" s="15" t="s">
        <v>22</v>
      </c>
      <c r="B277" s="15" t="s">
        <v>28</v>
      </c>
      <c r="C277" s="12" t="str">
        <f>VLOOKUP(B277,Hoja2!B:C,2,FALSE)</f>
        <v>Participación Ciudadana</v>
      </c>
      <c r="D277" s="13" t="str">
        <f t="shared" si="8"/>
        <v>4</v>
      </c>
      <c r="E277" s="13" t="str">
        <f t="shared" si="9"/>
        <v>48</v>
      </c>
      <c r="F277" s="15" t="s">
        <v>663</v>
      </c>
      <c r="G277" s="16" t="s">
        <v>519</v>
      </c>
      <c r="H277" s="17">
        <v>437821</v>
      </c>
      <c r="I277" s="17">
        <v>0</v>
      </c>
      <c r="J277" s="17">
        <v>437821</v>
      </c>
      <c r="K277" s="17">
        <v>452560.75</v>
      </c>
      <c r="L277" s="17">
        <v>246739.75</v>
      </c>
      <c r="M277" s="17">
        <v>32245.78</v>
      </c>
      <c r="N277" s="17">
        <v>32245.78</v>
      </c>
    </row>
    <row r="278" spans="1:14" x14ac:dyDescent="0.25">
      <c r="A278" s="15" t="s">
        <v>22</v>
      </c>
      <c r="B278" s="15" t="s">
        <v>28</v>
      </c>
      <c r="C278" s="12" t="str">
        <f>VLOOKUP(B278,Hoja2!B:C,2,FALSE)</f>
        <v>Participación Ciudadana</v>
      </c>
      <c r="D278" s="13" t="str">
        <f t="shared" si="8"/>
        <v>6</v>
      </c>
      <c r="E278" s="13" t="str">
        <f t="shared" si="9"/>
        <v>60</v>
      </c>
      <c r="F278" s="15" t="s">
        <v>253</v>
      </c>
      <c r="G278" s="16" t="s">
        <v>558</v>
      </c>
      <c r="H278" s="17">
        <v>0</v>
      </c>
      <c r="I278" s="17">
        <v>0</v>
      </c>
      <c r="J278" s="17">
        <v>0</v>
      </c>
      <c r="K278" s="17">
        <v>0</v>
      </c>
      <c r="L278" s="17">
        <v>0</v>
      </c>
      <c r="M278" s="17">
        <v>0</v>
      </c>
      <c r="N278" s="17">
        <v>0</v>
      </c>
    </row>
    <row r="279" spans="1:14" x14ac:dyDescent="0.25">
      <c r="A279" s="15" t="s">
        <v>22</v>
      </c>
      <c r="B279" s="15" t="s">
        <v>28</v>
      </c>
      <c r="C279" s="12" t="str">
        <f>VLOOKUP(B279,Hoja2!B:C,2,FALSE)</f>
        <v>Participación Ciudadana</v>
      </c>
      <c r="D279" s="13" t="str">
        <f t="shared" si="8"/>
        <v>6</v>
      </c>
      <c r="E279" s="13" t="str">
        <f t="shared" si="9"/>
        <v>62</v>
      </c>
      <c r="F279" s="15" t="s">
        <v>298</v>
      </c>
      <c r="G279" s="16" t="s">
        <v>532</v>
      </c>
      <c r="H279" s="17">
        <v>0</v>
      </c>
      <c r="I279" s="17">
        <v>0</v>
      </c>
      <c r="J279" s="17">
        <v>0</v>
      </c>
      <c r="K279" s="17">
        <v>0</v>
      </c>
      <c r="L279" s="17">
        <v>0</v>
      </c>
      <c r="M279" s="17">
        <v>0</v>
      </c>
      <c r="N279" s="17">
        <v>0</v>
      </c>
    </row>
    <row r="280" spans="1:14" x14ac:dyDescent="0.25">
      <c r="A280" s="15" t="s">
        <v>22</v>
      </c>
      <c r="B280" s="15" t="s">
        <v>28</v>
      </c>
      <c r="C280" s="12" t="str">
        <f>VLOOKUP(B280,Hoja2!B:C,2,FALSE)</f>
        <v>Participación Ciudadana</v>
      </c>
      <c r="D280" s="13" t="str">
        <f t="shared" si="8"/>
        <v>6</v>
      </c>
      <c r="E280" s="13" t="str">
        <f t="shared" si="9"/>
        <v>63</v>
      </c>
      <c r="F280" s="15" t="s">
        <v>254</v>
      </c>
      <c r="G280" s="16" t="s">
        <v>560</v>
      </c>
      <c r="H280" s="17">
        <v>963120</v>
      </c>
      <c r="I280" s="17">
        <v>0</v>
      </c>
      <c r="J280" s="17">
        <v>963120</v>
      </c>
      <c r="K280" s="17">
        <v>15001.53</v>
      </c>
      <c r="L280" s="17">
        <v>15001.53</v>
      </c>
      <c r="M280" s="17">
        <v>0</v>
      </c>
      <c r="N280" s="17">
        <v>0</v>
      </c>
    </row>
    <row r="281" spans="1:14" x14ac:dyDescent="0.25">
      <c r="A281" s="15" t="s">
        <v>22</v>
      </c>
      <c r="B281" s="15" t="s">
        <v>28</v>
      </c>
      <c r="C281" s="12" t="str">
        <f>VLOOKUP(B281,Hoja2!B:C,2,FALSE)</f>
        <v>Participación Ciudadana</v>
      </c>
      <c r="D281" s="13" t="str">
        <f t="shared" si="8"/>
        <v>6</v>
      </c>
      <c r="E281" s="13" t="str">
        <f t="shared" si="9"/>
        <v>63</v>
      </c>
      <c r="F281" s="15" t="s">
        <v>249</v>
      </c>
      <c r="G281" s="16" t="s">
        <v>541</v>
      </c>
      <c r="H281" s="17">
        <v>125000</v>
      </c>
      <c r="I281" s="17">
        <v>0</v>
      </c>
      <c r="J281" s="17">
        <v>125000</v>
      </c>
      <c r="K281" s="17">
        <v>0</v>
      </c>
      <c r="L281" s="17">
        <v>0</v>
      </c>
      <c r="M281" s="17">
        <v>0</v>
      </c>
      <c r="N281" s="17">
        <v>0</v>
      </c>
    </row>
    <row r="282" spans="1:14" x14ac:dyDescent="0.25">
      <c r="A282" s="15" t="s">
        <v>22</v>
      </c>
      <c r="B282" s="15" t="s">
        <v>28</v>
      </c>
      <c r="C282" s="12" t="str">
        <f>VLOOKUP(B282,Hoja2!B:C,2,FALSE)</f>
        <v>Participación Ciudadana</v>
      </c>
      <c r="D282" s="13" t="str">
        <f t="shared" si="8"/>
        <v>6</v>
      </c>
      <c r="E282" s="13" t="str">
        <f t="shared" si="9"/>
        <v>63</v>
      </c>
      <c r="F282" s="15" t="s">
        <v>279</v>
      </c>
      <c r="G282" s="16" t="s">
        <v>532</v>
      </c>
      <c r="H282" s="17">
        <v>120000</v>
      </c>
      <c r="I282" s="17">
        <v>0</v>
      </c>
      <c r="J282" s="17">
        <v>120000</v>
      </c>
      <c r="K282" s="17">
        <v>0</v>
      </c>
      <c r="L282" s="17">
        <v>0</v>
      </c>
      <c r="M282" s="17">
        <v>0</v>
      </c>
      <c r="N282" s="17">
        <v>0</v>
      </c>
    </row>
    <row r="283" spans="1:14" x14ac:dyDescent="0.25">
      <c r="A283" s="15" t="s">
        <v>29</v>
      </c>
      <c r="B283" s="15" t="s">
        <v>30</v>
      </c>
      <c r="C283" s="12" t="str">
        <f>VLOOKUP(B283,Hoja2!B:C,2,FALSE)</f>
        <v>Deuda Pública</v>
      </c>
      <c r="D283" s="13" t="str">
        <f t="shared" si="8"/>
        <v>3</v>
      </c>
      <c r="E283" s="13" t="str">
        <f t="shared" si="9"/>
        <v>31</v>
      </c>
      <c r="F283" s="15" t="s">
        <v>281</v>
      </c>
      <c r="G283" s="16" t="s">
        <v>577</v>
      </c>
      <c r="H283" s="17">
        <v>1000000</v>
      </c>
      <c r="I283" s="17">
        <v>0</v>
      </c>
      <c r="J283" s="17">
        <v>1000000</v>
      </c>
      <c r="K283" s="17">
        <v>0</v>
      </c>
      <c r="L283" s="17">
        <v>0</v>
      </c>
      <c r="M283" s="17">
        <v>0</v>
      </c>
      <c r="N283" s="17">
        <v>0</v>
      </c>
    </row>
    <row r="284" spans="1:14" x14ac:dyDescent="0.25">
      <c r="A284" s="15" t="s">
        <v>29</v>
      </c>
      <c r="B284" s="15" t="s">
        <v>30</v>
      </c>
      <c r="C284" s="12" t="str">
        <f>VLOOKUP(B284,Hoja2!B:C,2,FALSE)</f>
        <v>Deuda Pública</v>
      </c>
      <c r="D284" s="13" t="str">
        <f t="shared" si="8"/>
        <v>3</v>
      </c>
      <c r="E284" s="13" t="str">
        <f t="shared" si="9"/>
        <v>35</v>
      </c>
      <c r="F284" s="15" t="s">
        <v>245</v>
      </c>
      <c r="G284" s="16" t="s">
        <v>550</v>
      </c>
      <c r="H284" s="17">
        <v>5000</v>
      </c>
      <c r="I284" s="17">
        <v>0</v>
      </c>
      <c r="J284" s="17">
        <v>5000</v>
      </c>
      <c r="K284" s="17">
        <v>0</v>
      </c>
      <c r="L284" s="17">
        <v>0</v>
      </c>
      <c r="M284" s="17">
        <v>0</v>
      </c>
      <c r="N284" s="17">
        <v>0</v>
      </c>
    </row>
    <row r="285" spans="1:14" x14ac:dyDescent="0.25">
      <c r="A285" s="15" t="s">
        <v>29</v>
      </c>
      <c r="B285" s="15" t="s">
        <v>30</v>
      </c>
      <c r="C285" s="12" t="str">
        <f>VLOOKUP(B285,Hoja2!B:C,2,FALSE)</f>
        <v>Deuda Pública</v>
      </c>
      <c r="D285" s="13" t="str">
        <f t="shared" si="8"/>
        <v>9</v>
      </c>
      <c r="E285" s="13" t="str">
        <f t="shared" si="9"/>
        <v>91</v>
      </c>
      <c r="F285" s="15" t="s">
        <v>280</v>
      </c>
      <c r="G285" s="16" t="s">
        <v>578</v>
      </c>
      <c r="H285" s="17">
        <v>11250000</v>
      </c>
      <c r="I285" s="17">
        <v>0</v>
      </c>
      <c r="J285" s="17">
        <v>11250000</v>
      </c>
      <c r="K285" s="17">
        <v>9500940.2400000002</v>
      </c>
      <c r="L285" s="17">
        <v>9500940.2400000002</v>
      </c>
      <c r="M285" s="17">
        <v>0</v>
      </c>
      <c r="N285" s="17">
        <v>0</v>
      </c>
    </row>
    <row r="286" spans="1:14" x14ac:dyDescent="0.25">
      <c r="A286" s="15" t="s">
        <v>29</v>
      </c>
      <c r="B286" s="15" t="s">
        <v>31</v>
      </c>
      <c r="C286" s="12" t="str">
        <f>VLOOKUP(B286,Hoja2!B:C,2,FALSE)</f>
        <v>Prevención y Salud Laboral</v>
      </c>
      <c r="D286" s="13" t="str">
        <f t="shared" si="8"/>
        <v>1</v>
      </c>
      <c r="E286" s="13" t="str">
        <f t="shared" si="9"/>
        <v>12</v>
      </c>
      <c r="F286" s="15" t="s">
        <v>219</v>
      </c>
      <c r="G286" s="16" t="s">
        <v>520</v>
      </c>
      <c r="H286" s="17">
        <v>80357</v>
      </c>
      <c r="I286" s="17">
        <v>0</v>
      </c>
      <c r="J286" s="17">
        <v>80357</v>
      </c>
      <c r="K286" s="17">
        <v>48214</v>
      </c>
      <c r="L286" s="17">
        <v>48214</v>
      </c>
      <c r="M286" s="17">
        <v>9310.32</v>
      </c>
      <c r="N286" s="17">
        <v>9310.32</v>
      </c>
    </row>
    <row r="287" spans="1:14" x14ac:dyDescent="0.25">
      <c r="A287" s="15" t="s">
        <v>29</v>
      </c>
      <c r="B287" s="15" t="s">
        <v>31</v>
      </c>
      <c r="C287" s="12" t="str">
        <f>VLOOKUP(B287,Hoja2!B:C,2,FALSE)</f>
        <v>Prevención y Salud Laboral</v>
      </c>
      <c r="D287" s="13" t="str">
        <f t="shared" si="8"/>
        <v>1</v>
      </c>
      <c r="E287" s="13" t="str">
        <f t="shared" si="9"/>
        <v>12</v>
      </c>
      <c r="F287" s="15" t="s">
        <v>239</v>
      </c>
      <c r="G287" s="16" t="s">
        <v>521</v>
      </c>
      <c r="H287" s="17">
        <v>42397</v>
      </c>
      <c r="I287" s="17">
        <v>0</v>
      </c>
      <c r="J287" s="17">
        <v>42397</v>
      </c>
      <c r="K287" s="17">
        <v>14132</v>
      </c>
      <c r="L287" s="17">
        <v>14132</v>
      </c>
      <c r="M287" s="17">
        <v>3920.22</v>
      </c>
      <c r="N287" s="17">
        <v>3920.22</v>
      </c>
    </row>
    <row r="288" spans="1:14" x14ac:dyDescent="0.25">
      <c r="A288" s="15" t="s">
        <v>29</v>
      </c>
      <c r="B288" s="15" t="s">
        <v>31</v>
      </c>
      <c r="C288" s="12" t="str">
        <f>VLOOKUP(B288,Hoja2!B:C,2,FALSE)</f>
        <v>Prevención y Salud Laboral</v>
      </c>
      <c r="D288" s="13" t="str">
        <f t="shared" si="8"/>
        <v>1</v>
      </c>
      <c r="E288" s="13" t="str">
        <f t="shared" si="9"/>
        <v>12</v>
      </c>
      <c r="F288" s="15" t="s">
        <v>222</v>
      </c>
      <c r="G288" s="16" t="s">
        <v>522</v>
      </c>
      <c r="H288" s="17">
        <v>9175</v>
      </c>
      <c r="I288" s="17">
        <v>0</v>
      </c>
      <c r="J288" s="17">
        <v>9175</v>
      </c>
      <c r="K288" s="17">
        <v>9093</v>
      </c>
      <c r="L288" s="17">
        <v>9093</v>
      </c>
      <c r="M288" s="17">
        <v>1312.36</v>
      </c>
      <c r="N288" s="17">
        <v>1312.36</v>
      </c>
    </row>
    <row r="289" spans="1:14" x14ac:dyDescent="0.25">
      <c r="A289" s="15" t="s">
        <v>29</v>
      </c>
      <c r="B289" s="15" t="s">
        <v>31</v>
      </c>
      <c r="C289" s="12" t="str">
        <f>VLOOKUP(B289,Hoja2!B:C,2,FALSE)</f>
        <v>Prevención y Salud Laboral</v>
      </c>
      <c r="D289" s="13" t="str">
        <f t="shared" si="8"/>
        <v>1</v>
      </c>
      <c r="E289" s="13" t="str">
        <f t="shared" si="9"/>
        <v>12</v>
      </c>
      <c r="F289" s="15" t="s">
        <v>198</v>
      </c>
      <c r="G289" s="16" t="s">
        <v>507</v>
      </c>
      <c r="H289" s="17">
        <v>23164</v>
      </c>
      <c r="I289" s="17">
        <v>0</v>
      </c>
      <c r="J289" s="17">
        <v>23164</v>
      </c>
      <c r="K289" s="17">
        <v>23163</v>
      </c>
      <c r="L289" s="17">
        <v>23163</v>
      </c>
      <c r="M289" s="17">
        <v>3513.02</v>
      </c>
      <c r="N289" s="17">
        <v>3513.02</v>
      </c>
    </row>
    <row r="290" spans="1:14" x14ac:dyDescent="0.25">
      <c r="A290" s="15" t="s">
        <v>29</v>
      </c>
      <c r="B290" s="15" t="s">
        <v>31</v>
      </c>
      <c r="C290" s="12" t="str">
        <f>VLOOKUP(B290,Hoja2!B:C,2,FALSE)</f>
        <v>Prevención y Salud Laboral</v>
      </c>
      <c r="D290" s="13" t="str">
        <f t="shared" si="8"/>
        <v>1</v>
      </c>
      <c r="E290" s="13" t="str">
        <f t="shared" si="9"/>
        <v>12</v>
      </c>
      <c r="F290" s="15" t="s">
        <v>210</v>
      </c>
      <c r="G290" s="16" t="s">
        <v>508</v>
      </c>
      <c r="H290" s="17">
        <v>71810</v>
      </c>
      <c r="I290" s="17">
        <v>0</v>
      </c>
      <c r="J290" s="17">
        <v>71810</v>
      </c>
      <c r="K290" s="17">
        <v>42697</v>
      </c>
      <c r="L290" s="17">
        <v>42697</v>
      </c>
      <c r="M290" s="17">
        <v>7864.64</v>
      </c>
      <c r="N290" s="17">
        <v>7864.64</v>
      </c>
    </row>
    <row r="291" spans="1:14" x14ac:dyDescent="0.25">
      <c r="A291" s="15" t="s">
        <v>29</v>
      </c>
      <c r="B291" s="15" t="s">
        <v>31</v>
      </c>
      <c r="C291" s="12" t="str">
        <f>VLOOKUP(B291,Hoja2!B:C,2,FALSE)</f>
        <v>Prevención y Salud Laboral</v>
      </c>
      <c r="D291" s="13" t="str">
        <f t="shared" si="8"/>
        <v>1</v>
      </c>
      <c r="E291" s="13" t="str">
        <f t="shared" si="9"/>
        <v>12</v>
      </c>
      <c r="F291" s="15" t="s">
        <v>215</v>
      </c>
      <c r="G291" s="16" t="s">
        <v>509</v>
      </c>
      <c r="H291" s="17">
        <v>184133</v>
      </c>
      <c r="I291" s="17">
        <v>0</v>
      </c>
      <c r="J291" s="17">
        <v>184133</v>
      </c>
      <c r="K291" s="17">
        <v>108645</v>
      </c>
      <c r="L291" s="17">
        <v>108645</v>
      </c>
      <c r="M291" s="17">
        <v>22675.34</v>
      </c>
      <c r="N291" s="17">
        <v>22675.34</v>
      </c>
    </row>
    <row r="292" spans="1:14" x14ac:dyDescent="0.25">
      <c r="A292" s="15" t="s">
        <v>29</v>
      </c>
      <c r="B292" s="15" t="s">
        <v>31</v>
      </c>
      <c r="C292" s="12" t="str">
        <f>VLOOKUP(B292,Hoja2!B:C,2,FALSE)</f>
        <v>Prevención y Salud Laboral</v>
      </c>
      <c r="D292" s="13" t="str">
        <f t="shared" si="8"/>
        <v>1</v>
      </c>
      <c r="E292" s="13" t="str">
        <f t="shared" si="9"/>
        <v>12</v>
      </c>
      <c r="F292" s="15" t="s">
        <v>199</v>
      </c>
      <c r="G292" s="16" t="s">
        <v>510</v>
      </c>
      <c r="H292" s="17">
        <v>13382</v>
      </c>
      <c r="I292" s="17">
        <v>0</v>
      </c>
      <c r="J292" s="17">
        <v>13382</v>
      </c>
      <c r="K292" s="17">
        <v>13382</v>
      </c>
      <c r="L292" s="17">
        <v>13382</v>
      </c>
      <c r="M292" s="17">
        <v>1784.09</v>
      </c>
      <c r="N292" s="17">
        <v>1784.09</v>
      </c>
    </row>
    <row r="293" spans="1:14" x14ac:dyDescent="0.25">
      <c r="A293" s="15" t="s">
        <v>29</v>
      </c>
      <c r="B293" s="15" t="s">
        <v>31</v>
      </c>
      <c r="C293" s="12" t="str">
        <f>VLOOKUP(B293,Hoja2!B:C,2,FALSE)</f>
        <v>Prevención y Salud Laboral</v>
      </c>
      <c r="D293" s="13" t="str">
        <f t="shared" si="8"/>
        <v>1</v>
      </c>
      <c r="E293" s="13" t="str">
        <f t="shared" si="9"/>
        <v>13</v>
      </c>
      <c r="F293" s="15" t="s">
        <v>228</v>
      </c>
      <c r="G293" s="16" t="s">
        <v>504</v>
      </c>
      <c r="H293" s="17">
        <v>17098</v>
      </c>
      <c r="I293" s="17">
        <v>0</v>
      </c>
      <c r="J293" s="17">
        <v>17098</v>
      </c>
      <c r="K293" s="17">
        <v>16945</v>
      </c>
      <c r="L293" s="17">
        <v>16945</v>
      </c>
      <c r="M293" s="17">
        <v>2483.67</v>
      </c>
      <c r="N293" s="17">
        <v>2483.67</v>
      </c>
    </row>
    <row r="294" spans="1:14" x14ac:dyDescent="0.25">
      <c r="A294" s="15" t="s">
        <v>29</v>
      </c>
      <c r="B294" s="15" t="s">
        <v>31</v>
      </c>
      <c r="C294" s="12" t="str">
        <f>VLOOKUP(B294,Hoja2!B:C,2,FALSE)</f>
        <v>Prevención y Salud Laboral</v>
      </c>
      <c r="D294" s="13" t="str">
        <f t="shared" si="8"/>
        <v>1</v>
      </c>
      <c r="E294" s="13" t="str">
        <f t="shared" si="9"/>
        <v>13</v>
      </c>
      <c r="F294" s="15" t="s">
        <v>224</v>
      </c>
      <c r="G294" s="16" t="s">
        <v>529</v>
      </c>
      <c r="H294" s="17">
        <v>12258</v>
      </c>
      <c r="I294" s="17">
        <v>0</v>
      </c>
      <c r="J294" s="17">
        <v>12258</v>
      </c>
      <c r="K294" s="17">
        <v>12148</v>
      </c>
      <c r="L294" s="17">
        <v>12148</v>
      </c>
      <c r="M294" s="17">
        <v>1589.44</v>
      </c>
      <c r="N294" s="17">
        <v>1589.44</v>
      </c>
    </row>
    <row r="295" spans="1:14" x14ac:dyDescent="0.25">
      <c r="A295" s="15" t="s">
        <v>29</v>
      </c>
      <c r="B295" s="15" t="s">
        <v>31</v>
      </c>
      <c r="C295" s="12" t="str">
        <f>VLOOKUP(B295,Hoja2!B:C,2,FALSE)</f>
        <v>Prevención y Salud Laboral</v>
      </c>
      <c r="D295" s="13" t="str">
        <f t="shared" si="8"/>
        <v>2</v>
      </c>
      <c r="E295" s="13" t="str">
        <f t="shared" si="9"/>
        <v>21</v>
      </c>
      <c r="F295" s="15" t="s">
        <v>218</v>
      </c>
      <c r="G295" s="16" t="s">
        <v>524</v>
      </c>
      <c r="H295" s="17">
        <v>2030</v>
      </c>
      <c r="I295" s="17">
        <v>0</v>
      </c>
      <c r="J295" s="17">
        <v>2030</v>
      </c>
      <c r="K295" s="17">
        <v>1440.66</v>
      </c>
      <c r="L295" s="17">
        <v>1440.66</v>
      </c>
      <c r="M295" s="17">
        <v>251.8</v>
      </c>
      <c r="N295" s="17">
        <v>167.44</v>
      </c>
    </row>
    <row r="296" spans="1:14" x14ac:dyDescent="0.25">
      <c r="A296" s="15" t="s">
        <v>29</v>
      </c>
      <c r="B296" s="15" t="s">
        <v>31</v>
      </c>
      <c r="C296" s="12" t="str">
        <f>VLOOKUP(B296,Hoja2!B:C,2,FALSE)</f>
        <v>Prevención y Salud Laboral</v>
      </c>
      <c r="D296" s="13" t="str">
        <f t="shared" si="8"/>
        <v>2</v>
      </c>
      <c r="E296" s="13" t="str">
        <f t="shared" si="9"/>
        <v>22</v>
      </c>
      <c r="F296" s="15" t="s">
        <v>267</v>
      </c>
      <c r="G296" s="16" t="s">
        <v>579</v>
      </c>
      <c r="H296" s="17">
        <v>2030</v>
      </c>
      <c r="I296" s="17">
        <v>0</v>
      </c>
      <c r="J296" s="17">
        <v>2030</v>
      </c>
      <c r="K296" s="17">
        <v>0</v>
      </c>
      <c r="L296" s="17">
        <v>0</v>
      </c>
      <c r="M296" s="17">
        <v>0</v>
      </c>
      <c r="N296" s="17">
        <v>0</v>
      </c>
    </row>
    <row r="297" spans="1:14" x14ac:dyDescent="0.25">
      <c r="A297" s="15" t="s">
        <v>29</v>
      </c>
      <c r="B297" s="15" t="s">
        <v>31</v>
      </c>
      <c r="C297" s="12" t="str">
        <f>VLOOKUP(B297,Hoja2!B:C,2,FALSE)</f>
        <v>Prevención y Salud Laboral</v>
      </c>
      <c r="D297" s="13" t="str">
        <f t="shared" si="8"/>
        <v>2</v>
      </c>
      <c r="E297" s="13" t="str">
        <f t="shared" si="9"/>
        <v>22</v>
      </c>
      <c r="F297" s="15" t="s">
        <v>227</v>
      </c>
      <c r="G297" s="16" t="s">
        <v>534</v>
      </c>
      <c r="H297" s="17">
        <v>812</v>
      </c>
      <c r="I297" s="17">
        <v>0</v>
      </c>
      <c r="J297" s="17">
        <v>812</v>
      </c>
      <c r="K297" s="17">
        <v>0</v>
      </c>
      <c r="L297" s="17">
        <v>0</v>
      </c>
      <c r="M297" s="17">
        <v>0</v>
      </c>
      <c r="N297" s="17">
        <v>0</v>
      </c>
    </row>
    <row r="298" spans="1:14" x14ac:dyDescent="0.25">
      <c r="A298" s="15" t="s">
        <v>29</v>
      </c>
      <c r="B298" s="15" t="s">
        <v>31</v>
      </c>
      <c r="C298" s="12" t="str">
        <f>VLOOKUP(B298,Hoja2!B:C,2,FALSE)</f>
        <v>Prevención y Salud Laboral</v>
      </c>
      <c r="D298" s="13" t="str">
        <f t="shared" si="8"/>
        <v>2</v>
      </c>
      <c r="E298" s="13" t="str">
        <f t="shared" si="9"/>
        <v>22</v>
      </c>
      <c r="F298" s="15" t="s">
        <v>287</v>
      </c>
      <c r="G298" s="16" t="s">
        <v>580</v>
      </c>
      <c r="H298" s="17">
        <v>42630</v>
      </c>
      <c r="I298" s="17">
        <v>0</v>
      </c>
      <c r="J298" s="17">
        <v>42630</v>
      </c>
      <c r="K298" s="17">
        <v>19000</v>
      </c>
      <c r="L298" s="17">
        <v>19000</v>
      </c>
      <c r="M298" s="17">
        <v>780</v>
      </c>
      <c r="N298" s="17">
        <v>780</v>
      </c>
    </row>
    <row r="299" spans="1:14" x14ac:dyDescent="0.25">
      <c r="A299" s="15" t="s">
        <v>29</v>
      </c>
      <c r="B299" s="15" t="s">
        <v>31</v>
      </c>
      <c r="C299" s="12" t="str">
        <f>VLOOKUP(B299,Hoja2!B:C,2,FALSE)</f>
        <v>Prevención y Salud Laboral</v>
      </c>
      <c r="D299" s="13" t="str">
        <f t="shared" si="8"/>
        <v>2</v>
      </c>
      <c r="E299" s="13" t="str">
        <f t="shared" si="9"/>
        <v>22</v>
      </c>
      <c r="F299" s="15" t="s">
        <v>229</v>
      </c>
      <c r="G299" s="16" t="s">
        <v>536</v>
      </c>
      <c r="H299" s="17">
        <v>508</v>
      </c>
      <c r="I299" s="17">
        <v>0</v>
      </c>
      <c r="J299" s="17">
        <v>508</v>
      </c>
      <c r="K299" s="17">
        <v>1425</v>
      </c>
      <c r="L299" s="17">
        <v>1425</v>
      </c>
      <c r="M299" s="17">
        <v>72.180000000000007</v>
      </c>
      <c r="N299" s="17">
        <v>72.180000000000007</v>
      </c>
    </row>
    <row r="300" spans="1:14" x14ac:dyDescent="0.25">
      <c r="A300" s="15" t="s">
        <v>29</v>
      </c>
      <c r="B300" s="15" t="s">
        <v>31</v>
      </c>
      <c r="C300" s="12" t="str">
        <f>VLOOKUP(B300,Hoja2!B:C,2,FALSE)</f>
        <v>Prevención y Salud Laboral</v>
      </c>
      <c r="D300" s="13" t="str">
        <f t="shared" si="8"/>
        <v>2</v>
      </c>
      <c r="E300" s="13" t="str">
        <f t="shared" si="9"/>
        <v>22</v>
      </c>
      <c r="F300" s="15" t="s">
        <v>300</v>
      </c>
      <c r="G300" s="16" t="s">
        <v>594</v>
      </c>
      <c r="H300" s="17">
        <v>0</v>
      </c>
      <c r="I300" s="17">
        <v>0</v>
      </c>
      <c r="J300" s="17">
        <v>0</v>
      </c>
      <c r="K300" s="17">
        <v>71.099999999999994</v>
      </c>
      <c r="L300" s="17">
        <v>71.099999999999994</v>
      </c>
      <c r="M300" s="17">
        <v>71.099999999999994</v>
      </c>
      <c r="N300" s="17">
        <v>71.099999999999994</v>
      </c>
    </row>
    <row r="301" spans="1:14" x14ac:dyDescent="0.25">
      <c r="A301" s="15" t="s">
        <v>29</v>
      </c>
      <c r="B301" s="15" t="s">
        <v>31</v>
      </c>
      <c r="C301" s="12" t="str">
        <f>VLOOKUP(B301,Hoja2!B:C,2,FALSE)</f>
        <v>Prevención y Salud Laboral</v>
      </c>
      <c r="D301" s="13" t="str">
        <f t="shared" si="8"/>
        <v>2</v>
      </c>
      <c r="E301" s="13" t="str">
        <f t="shared" si="9"/>
        <v>22</v>
      </c>
      <c r="F301" s="15" t="s">
        <v>213</v>
      </c>
      <c r="G301" s="16" t="s">
        <v>543</v>
      </c>
      <c r="H301" s="17">
        <v>46390</v>
      </c>
      <c r="I301" s="17">
        <v>0</v>
      </c>
      <c r="J301" s="17">
        <v>46390</v>
      </c>
      <c r="K301" s="17">
        <v>55683</v>
      </c>
      <c r="L301" s="17">
        <v>25683</v>
      </c>
      <c r="M301" s="17">
        <v>12760</v>
      </c>
      <c r="N301" s="17">
        <v>12760</v>
      </c>
    </row>
    <row r="302" spans="1:14" x14ac:dyDescent="0.25">
      <c r="A302" s="15" t="s">
        <v>29</v>
      </c>
      <c r="B302" s="15" t="s">
        <v>31</v>
      </c>
      <c r="C302" s="12" t="str">
        <f>VLOOKUP(B302,Hoja2!B:C,2,FALSE)</f>
        <v>Prevención y Salud Laboral</v>
      </c>
      <c r="D302" s="13" t="str">
        <f t="shared" si="8"/>
        <v>2</v>
      </c>
      <c r="E302" s="13" t="str">
        <f t="shared" si="9"/>
        <v>22</v>
      </c>
      <c r="F302" s="15" t="s">
        <v>223</v>
      </c>
      <c r="G302" s="16" t="s">
        <v>526</v>
      </c>
      <c r="H302" s="17">
        <v>28120</v>
      </c>
      <c r="I302" s="17">
        <v>0</v>
      </c>
      <c r="J302" s="17">
        <v>28120</v>
      </c>
      <c r="K302" s="17">
        <v>3200</v>
      </c>
      <c r="L302" s="17">
        <v>3200</v>
      </c>
      <c r="M302" s="17">
        <v>0</v>
      </c>
      <c r="N302" s="17">
        <v>0</v>
      </c>
    </row>
    <row r="303" spans="1:14" x14ac:dyDescent="0.25">
      <c r="A303" s="15" t="s">
        <v>29</v>
      </c>
      <c r="B303" s="15" t="s">
        <v>31</v>
      </c>
      <c r="C303" s="12" t="str">
        <f>VLOOKUP(B303,Hoja2!B:C,2,FALSE)</f>
        <v>Prevención y Salud Laboral</v>
      </c>
      <c r="D303" s="13" t="str">
        <f t="shared" si="8"/>
        <v>6</v>
      </c>
      <c r="E303" s="13" t="str">
        <f t="shared" si="9"/>
        <v>62</v>
      </c>
      <c r="F303" s="15" t="s">
        <v>237</v>
      </c>
      <c r="G303" s="16" t="s">
        <v>541</v>
      </c>
      <c r="H303" s="17">
        <v>3000</v>
      </c>
      <c r="I303" s="17">
        <v>0</v>
      </c>
      <c r="J303" s="17">
        <v>3000</v>
      </c>
      <c r="K303" s="17">
        <v>0</v>
      </c>
      <c r="L303" s="17">
        <v>0</v>
      </c>
      <c r="M303" s="17">
        <v>0</v>
      </c>
      <c r="N303" s="17">
        <v>0</v>
      </c>
    </row>
    <row r="304" spans="1:14" x14ac:dyDescent="0.25">
      <c r="A304" s="15" t="s">
        <v>29</v>
      </c>
      <c r="B304" s="15" t="s">
        <v>33</v>
      </c>
      <c r="C304" s="12" t="str">
        <f>VLOOKUP(B304,Hoja2!B:C,2,FALSE)</f>
        <v>Gestión de Recursos Humanos</v>
      </c>
      <c r="D304" s="13" t="str">
        <f t="shared" si="8"/>
        <v>1</v>
      </c>
      <c r="E304" s="13" t="str">
        <f t="shared" si="9"/>
        <v>12</v>
      </c>
      <c r="F304" s="15" t="s">
        <v>219</v>
      </c>
      <c r="G304" s="16" t="s">
        <v>520</v>
      </c>
      <c r="H304" s="17">
        <v>48214</v>
      </c>
      <c r="I304" s="17">
        <v>0</v>
      </c>
      <c r="J304" s="17">
        <v>48214</v>
      </c>
      <c r="K304" s="17">
        <v>28885</v>
      </c>
      <c r="L304" s="17">
        <v>28885</v>
      </c>
      <c r="M304" s="17">
        <v>7286.34</v>
      </c>
      <c r="N304" s="17">
        <v>7286.34</v>
      </c>
    </row>
    <row r="305" spans="1:14" x14ac:dyDescent="0.25">
      <c r="A305" s="15" t="s">
        <v>29</v>
      </c>
      <c r="B305" s="15" t="s">
        <v>33</v>
      </c>
      <c r="C305" s="12" t="str">
        <f>VLOOKUP(B305,Hoja2!B:C,2,FALSE)</f>
        <v>Gestión de Recursos Humanos</v>
      </c>
      <c r="D305" s="13" t="str">
        <f t="shared" si="8"/>
        <v>1</v>
      </c>
      <c r="E305" s="13" t="str">
        <f t="shared" si="9"/>
        <v>12</v>
      </c>
      <c r="F305" s="15" t="s">
        <v>239</v>
      </c>
      <c r="G305" s="16" t="s">
        <v>521</v>
      </c>
      <c r="H305" s="17">
        <v>56530</v>
      </c>
      <c r="I305" s="17">
        <v>0</v>
      </c>
      <c r="J305" s="17">
        <v>56530</v>
      </c>
      <c r="K305" s="17">
        <v>26919</v>
      </c>
      <c r="L305" s="17">
        <v>26919</v>
      </c>
      <c r="M305" s="17">
        <v>7599.17</v>
      </c>
      <c r="N305" s="17">
        <v>7599.17</v>
      </c>
    </row>
    <row r="306" spans="1:14" x14ac:dyDescent="0.25">
      <c r="A306" s="15" t="s">
        <v>29</v>
      </c>
      <c r="B306" s="15" t="s">
        <v>33</v>
      </c>
      <c r="C306" s="12" t="str">
        <f>VLOOKUP(B306,Hoja2!B:C,2,FALSE)</f>
        <v>Gestión de Recursos Humanos</v>
      </c>
      <c r="D306" s="13" t="str">
        <f t="shared" si="8"/>
        <v>1</v>
      </c>
      <c r="E306" s="13" t="str">
        <f t="shared" si="9"/>
        <v>12</v>
      </c>
      <c r="F306" s="15" t="s">
        <v>197</v>
      </c>
      <c r="G306" s="16" t="s">
        <v>506</v>
      </c>
      <c r="H306" s="17">
        <v>108239</v>
      </c>
      <c r="I306" s="17">
        <v>0</v>
      </c>
      <c r="J306" s="17">
        <v>108239</v>
      </c>
      <c r="K306" s="17">
        <v>56260</v>
      </c>
      <c r="L306" s="17">
        <v>56260</v>
      </c>
      <c r="M306" s="17">
        <v>14191.56</v>
      </c>
      <c r="N306" s="17">
        <v>14191.56</v>
      </c>
    </row>
    <row r="307" spans="1:14" x14ac:dyDescent="0.25">
      <c r="A307" s="15" t="s">
        <v>29</v>
      </c>
      <c r="B307" s="15" t="s">
        <v>33</v>
      </c>
      <c r="C307" s="12" t="str">
        <f>VLOOKUP(B307,Hoja2!B:C,2,FALSE)</f>
        <v>Gestión de Recursos Humanos</v>
      </c>
      <c r="D307" s="13" t="str">
        <f t="shared" si="8"/>
        <v>1</v>
      </c>
      <c r="E307" s="13" t="str">
        <f t="shared" si="9"/>
        <v>12</v>
      </c>
      <c r="F307" s="15" t="s">
        <v>222</v>
      </c>
      <c r="G307" s="16" t="s">
        <v>522</v>
      </c>
      <c r="H307" s="17">
        <v>64222</v>
      </c>
      <c r="I307" s="17">
        <v>0</v>
      </c>
      <c r="J307" s="17">
        <v>64222</v>
      </c>
      <c r="K307" s="17">
        <v>15607</v>
      </c>
      <c r="L307" s="17">
        <v>15607</v>
      </c>
      <c r="M307" s="17">
        <v>5905.62</v>
      </c>
      <c r="N307" s="17">
        <v>5905.62</v>
      </c>
    </row>
    <row r="308" spans="1:14" x14ac:dyDescent="0.25">
      <c r="A308" s="15" t="s">
        <v>29</v>
      </c>
      <c r="B308" s="15" t="s">
        <v>33</v>
      </c>
      <c r="C308" s="12" t="str">
        <f>VLOOKUP(B308,Hoja2!B:C,2,FALSE)</f>
        <v>Gestión de Recursos Humanos</v>
      </c>
      <c r="D308" s="13" t="str">
        <f t="shared" si="8"/>
        <v>1</v>
      </c>
      <c r="E308" s="13" t="str">
        <f t="shared" si="9"/>
        <v>12</v>
      </c>
      <c r="F308" s="15" t="s">
        <v>198</v>
      </c>
      <c r="G308" s="16" t="s">
        <v>507</v>
      </c>
      <c r="H308" s="17">
        <v>69303</v>
      </c>
      <c r="I308" s="17">
        <v>0</v>
      </c>
      <c r="J308" s="17">
        <v>69303</v>
      </c>
      <c r="K308" s="17">
        <v>38028</v>
      </c>
      <c r="L308" s="17">
        <v>38028</v>
      </c>
      <c r="M308" s="17">
        <v>9916.34</v>
      </c>
      <c r="N308" s="17">
        <v>9916.34</v>
      </c>
    </row>
    <row r="309" spans="1:14" x14ac:dyDescent="0.25">
      <c r="A309" s="15" t="s">
        <v>29</v>
      </c>
      <c r="B309" s="15" t="s">
        <v>33</v>
      </c>
      <c r="C309" s="12" t="str">
        <f>VLOOKUP(B309,Hoja2!B:C,2,FALSE)</f>
        <v>Gestión de Recursos Humanos</v>
      </c>
      <c r="D309" s="13" t="str">
        <f t="shared" si="8"/>
        <v>1</v>
      </c>
      <c r="E309" s="13" t="str">
        <f t="shared" si="9"/>
        <v>12</v>
      </c>
      <c r="F309" s="15" t="s">
        <v>210</v>
      </c>
      <c r="G309" s="16" t="s">
        <v>508</v>
      </c>
      <c r="H309" s="17">
        <v>168933</v>
      </c>
      <c r="I309" s="17">
        <v>0</v>
      </c>
      <c r="J309" s="17">
        <v>168933</v>
      </c>
      <c r="K309" s="17">
        <v>76614</v>
      </c>
      <c r="L309" s="17">
        <v>76614</v>
      </c>
      <c r="M309" s="17">
        <v>20916.82</v>
      </c>
      <c r="N309" s="17">
        <v>20916.82</v>
      </c>
    </row>
    <row r="310" spans="1:14" x14ac:dyDescent="0.25">
      <c r="A310" s="15" t="s">
        <v>29</v>
      </c>
      <c r="B310" s="15" t="s">
        <v>33</v>
      </c>
      <c r="C310" s="12" t="str">
        <f>VLOOKUP(B310,Hoja2!B:C,2,FALSE)</f>
        <v>Gestión de Recursos Humanos</v>
      </c>
      <c r="D310" s="13" t="str">
        <f t="shared" si="8"/>
        <v>1</v>
      </c>
      <c r="E310" s="13" t="str">
        <f t="shared" si="9"/>
        <v>12</v>
      </c>
      <c r="F310" s="15" t="s">
        <v>215</v>
      </c>
      <c r="G310" s="16" t="s">
        <v>509</v>
      </c>
      <c r="H310" s="17">
        <v>398068</v>
      </c>
      <c r="I310" s="17">
        <v>0</v>
      </c>
      <c r="J310" s="17">
        <v>398068</v>
      </c>
      <c r="K310" s="17">
        <v>206787</v>
      </c>
      <c r="L310" s="17">
        <v>206787</v>
      </c>
      <c r="M310" s="17">
        <v>65524.34</v>
      </c>
      <c r="N310" s="17">
        <v>65524.34</v>
      </c>
    </row>
    <row r="311" spans="1:14" x14ac:dyDescent="0.25">
      <c r="A311" s="15" t="s">
        <v>29</v>
      </c>
      <c r="B311" s="15" t="s">
        <v>33</v>
      </c>
      <c r="C311" s="12" t="str">
        <f>VLOOKUP(B311,Hoja2!B:C,2,FALSE)</f>
        <v>Gestión de Recursos Humanos</v>
      </c>
      <c r="D311" s="13" t="str">
        <f t="shared" si="8"/>
        <v>1</v>
      </c>
      <c r="E311" s="13" t="str">
        <f t="shared" si="9"/>
        <v>12</v>
      </c>
      <c r="F311" s="15" t="s">
        <v>199</v>
      </c>
      <c r="G311" s="16" t="s">
        <v>510</v>
      </c>
      <c r="H311" s="17">
        <v>33607</v>
      </c>
      <c r="I311" s="17">
        <v>0</v>
      </c>
      <c r="J311" s="17">
        <v>33607</v>
      </c>
      <c r="K311" s="17">
        <v>17823</v>
      </c>
      <c r="L311" s="17">
        <v>17823</v>
      </c>
      <c r="M311" s="17">
        <v>4616.16</v>
      </c>
      <c r="N311" s="17">
        <v>4616.16</v>
      </c>
    </row>
    <row r="312" spans="1:14" x14ac:dyDescent="0.25">
      <c r="A312" s="15" t="s">
        <v>29</v>
      </c>
      <c r="B312" s="15" t="s">
        <v>33</v>
      </c>
      <c r="C312" s="12" t="str">
        <f>VLOOKUP(B312,Hoja2!B:C,2,FALSE)</f>
        <v>Gestión de Recursos Humanos</v>
      </c>
      <c r="D312" s="13" t="str">
        <f t="shared" si="8"/>
        <v>1</v>
      </c>
      <c r="E312" s="13" t="str">
        <f t="shared" si="9"/>
        <v>14</v>
      </c>
      <c r="F312" s="15" t="s">
        <v>283</v>
      </c>
      <c r="G312" s="16" t="s">
        <v>581</v>
      </c>
      <c r="H312" s="17">
        <v>360000</v>
      </c>
      <c r="I312" s="17">
        <v>0</v>
      </c>
      <c r="J312" s="17">
        <v>360000</v>
      </c>
      <c r="K312" s="17">
        <v>360000</v>
      </c>
      <c r="L312" s="17">
        <v>360000</v>
      </c>
      <c r="M312" s="17">
        <v>359793.05</v>
      </c>
      <c r="N312" s="17">
        <v>359793.05</v>
      </c>
    </row>
    <row r="313" spans="1:14" x14ac:dyDescent="0.25">
      <c r="A313" s="15" t="s">
        <v>29</v>
      </c>
      <c r="B313" s="15" t="s">
        <v>33</v>
      </c>
      <c r="C313" s="12" t="str">
        <f>VLOOKUP(B313,Hoja2!B:C,2,FALSE)</f>
        <v>Gestión de Recursos Humanos</v>
      </c>
      <c r="D313" s="13" t="str">
        <f t="shared" si="8"/>
        <v>1</v>
      </c>
      <c r="E313" s="13" t="str">
        <f t="shared" si="9"/>
        <v>15</v>
      </c>
      <c r="F313" s="15" t="s">
        <v>294</v>
      </c>
      <c r="G313" s="16" t="s">
        <v>582</v>
      </c>
      <c r="H313" s="17">
        <v>313322</v>
      </c>
      <c r="I313" s="17">
        <v>0</v>
      </c>
      <c r="J313" s="17">
        <v>313322</v>
      </c>
      <c r="K313" s="17">
        <v>0</v>
      </c>
      <c r="L313" s="17">
        <v>0</v>
      </c>
      <c r="M313" s="17">
        <v>0</v>
      </c>
      <c r="N313" s="17">
        <v>0</v>
      </c>
    </row>
    <row r="314" spans="1:14" x14ac:dyDescent="0.25">
      <c r="A314" s="15" t="s">
        <v>29</v>
      </c>
      <c r="B314" s="15" t="s">
        <v>33</v>
      </c>
      <c r="C314" s="12" t="str">
        <f>VLOOKUP(B314,Hoja2!B:C,2,FALSE)</f>
        <v>Gestión de Recursos Humanos</v>
      </c>
      <c r="D314" s="13" t="str">
        <f t="shared" si="8"/>
        <v>1</v>
      </c>
      <c r="E314" s="13" t="str">
        <f t="shared" si="9"/>
        <v>15</v>
      </c>
      <c r="F314" s="15" t="s">
        <v>232</v>
      </c>
      <c r="G314" s="16" t="s">
        <v>530</v>
      </c>
      <c r="H314" s="17">
        <v>10000</v>
      </c>
      <c r="I314" s="17">
        <v>0</v>
      </c>
      <c r="J314" s="17">
        <v>10000</v>
      </c>
      <c r="K314" s="17">
        <v>0</v>
      </c>
      <c r="L314" s="17">
        <v>0</v>
      </c>
      <c r="M314" s="17">
        <v>0</v>
      </c>
      <c r="N314" s="17">
        <v>0</v>
      </c>
    </row>
    <row r="315" spans="1:14" x14ac:dyDescent="0.25">
      <c r="A315" s="15" t="s">
        <v>29</v>
      </c>
      <c r="B315" s="15" t="s">
        <v>33</v>
      </c>
      <c r="C315" s="12" t="str">
        <f>VLOOKUP(B315,Hoja2!B:C,2,FALSE)</f>
        <v>Gestión de Recursos Humanos</v>
      </c>
      <c r="D315" s="13" t="str">
        <f t="shared" si="8"/>
        <v>1</v>
      </c>
      <c r="E315" s="13" t="str">
        <f t="shared" si="9"/>
        <v>16</v>
      </c>
      <c r="F315" s="15" t="s">
        <v>291</v>
      </c>
      <c r="G315" s="16" t="s">
        <v>583</v>
      </c>
      <c r="H315" s="17">
        <v>21940835</v>
      </c>
      <c r="I315" s="17">
        <v>0</v>
      </c>
      <c r="J315" s="17">
        <v>21940835</v>
      </c>
      <c r="K315" s="17">
        <v>3798204.32</v>
      </c>
      <c r="L315" s="17">
        <v>3798204.32</v>
      </c>
      <c r="M315" s="17">
        <v>3798204.32</v>
      </c>
      <c r="N315" s="17">
        <v>1993881.9</v>
      </c>
    </row>
    <row r="316" spans="1:14" x14ac:dyDescent="0.25">
      <c r="A316" s="15" t="s">
        <v>29</v>
      </c>
      <c r="B316" s="15" t="s">
        <v>33</v>
      </c>
      <c r="C316" s="12" t="str">
        <f>VLOOKUP(B316,Hoja2!B:C,2,FALSE)</f>
        <v>Gestión de Recursos Humanos</v>
      </c>
      <c r="D316" s="13" t="str">
        <f t="shared" si="8"/>
        <v>1</v>
      </c>
      <c r="E316" s="13" t="str">
        <f t="shared" si="9"/>
        <v>16</v>
      </c>
      <c r="F316" s="15" t="s">
        <v>295</v>
      </c>
      <c r="G316" s="16" t="s">
        <v>584</v>
      </c>
      <c r="H316" s="17">
        <v>1000</v>
      </c>
      <c r="I316" s="17">
        <v>0</v>
      </c>
      <c r="J316" s="17">
        <v>1000</v>
      </c>
      <c r="K316" s="17">
        <v>69.23</v>
      </c>
      <c r="L316" s="17">
        <v>69.23</v>
      </c>
      <c r="M316" s="17">
        <v>69.23</v>
      </c>
      <c r="N316" s="17">
        <v>69.23</v>
      </c>
    </row>
    <row r="317" spans="1:14" x14ac:dyDescent="0.25">
      <c r="A317" s="15" t="s">
        <v>29</v>
      </c>
      <c r="B317" s="15" t="s">
        <v>33</v>
      </c>
      <c r="C317" s="12" t="str">
        <f>VLOOKUP(B317,Hoja2!B:C,2,FALSE)</f>
        <v>Gestión de Recursos Humanos</v>
      </c>
      <c r="D317" s="13" t="str">
        <f t="shared" si="8"/>
        <v>1</v>
      </c>
      <c r="E317" s="13" t="str">
        <f t="shared" si="9"/>
        <v>16</v>
      </c>
      <c r="F317" s="15" t="s">
        <v>297</v>
      </c>
      <c r="G317" s="16" t="s">
        <v>585</v>
      </c>
      <c r="H317" s="17">
        <v>98760</v>
      </c>
      <c r="I317" s="17">
        <v>0</v>
      </c>
      <c r="J317" s="17">
        <v>98760</v>
      </c>
      <c r="K317" s="17">
        <v>0</v>
      </c>
      <c r="L317" s="17">
        <v>0</v>
      </c>
      <c r="M317" s="17">
        <v>0</v>
      </c>
      <c r="N317" s="17">
        <v>0</v>
      </c>
    </row>
    <row r="318" spans="1:14" x14ac:dyDescent="0.25">
      <c r="A318" s="15" t="s">
        <v>29</v>
      </c>
      <c r="B318" s="15" t="s">
        <v>33</v>
      </c>
      <c r="C318" s="12" t="str">
        <f>VLOOKUP(B318,Hoja2!B:C,2,FALSE)</f>
        <v>Gestión de Recursos Humanos</v>
      </c>
      <c r="D318" s="13" t="str">
        <f t="shared" si="8"/>
        <v>1</v>
      </c>
      <c r="E318" s="13" t="str">
        <f t="shared" si="9"/>
        <v>16</v>
      </c>
      <c r="F318" s="15" t="s">
        <v>293</v>
      </c>
      <c r="G318" s="16" t="s">
        <v>586</v>
      </c>
      <c r="H318" s="17">
        <v>599300</v>
      </c>
      <c r="I318" s="17">
        <v>0</v>
      </c>
      <c r="J318" s="17">
        <v>599300</v>
      </c>
      <c r="K318" s="17">
        <v>61747.040000000001</v>
      </c>
      <c r="L318" s="17">
        <v>61747.040000000001</v>
      </c>
      <c r="M318" s="17">
        <v>14015.04</v>
      </c>
      <c r="N318" s="17">
        <v>14015.04</v>
      </c>
    </row>
    <row r="319" spans="1:14" x14ac:dyDescent="0.25">
      <c r="A319" s="15" t="s">
        <v>29</v>
      </c>
      <c r="B319" s="15" t="s">
        <v>33</v>
      </c>
      <c r="C319" s="12" t="str">
        <f>VLOOKUP(B319,Hoja2!B:C,2,FALSE)</f>
        <v>Gestión de Recursos Humanos</v>
      </c>
      <c r="D319" s="13" t="str">
        <f t="shared" si="8"/>
        <v>1</v>
      </c>
      <c r="E319" s="13" t="str">
        <f t="shared" si="9"/>
        <v>16</v>
      </c>
      <c r="F319" s="15" t="s">
        <v>290</v>
      </c>
      <c r="G319" s="16" t="s">
        <v>587</v>
      </c>
      <c r="H319" s="17">
        <v>349500</v>
      </c>
      <c r="I319" s="17">
        <v>0</v>
      </c>
      <c r="J319" s="17">
        <v>349500</v>
      </c>
      <c r="K319" s="17">
        <v>329185</v>
      </c>
      <c r="L319" s="17">
        <v>4685</v>
      </c>
      <c r="M319" s="17">
        <v>0</v>
      </c>
      <c r="N319" s="17">
        <v>0</v>
      </c>
    </row>
    <row r="320" spans="1:14" x14ac:dyDescent="0.25">
      <c r="A320" s="15" t="s">
        <v>29</v>
      </c>
      <c r="B320" s="15" t="s">
        <v>33</v>
      </c>
      <c r="C320" s="12" t="str">
        <f>VLOOKUP(B320,Hoja2!B:C,2,FALSE)</f>
        <v>Gestión de Recursos Humanos</v>
      </c>
      <c r="D320" s="13" t="str">
        <f t="shared" si="8"/>
        <v>2</v>
      </c>
      <c r="E320" s="13" t="str">
        <f t="shared" si="9"/>
        <v>20</v>
      </c>
      <c r="F320" s="15" t="s">
        <v>220</v>
      </c>
      <c r="G320" s="16" t="s">
        <v>523</v>
      </c>
      <c r="H320" s="17">
        <v>2000</v>
      </c>
      <c r="I320" s="17">
        <v>0</v>
      </c>
      <c r="J320" s="17">
        <v>2000</v>
      </c>
      <c r="K320" s="17">
        <v>1545.68</v>
      </c>
      <c r="L320" s="17">
        <v>1545.68</v>
      </c>
      <c r="M320" s="17">
        <v>395.68</v>
      </c>
      <c r="N320" s="17">
        <v>395.68</v>
      </c>
    </row>
    <row r="321" spans="1:14" x14ac:dyDescent="0.25">
      <c r="A321" s="15" t="s">
        <v>29</v>
      </c>
      <c r="B321" s="15" t="s">
        <v>33</v>
      </c>
      <c r="C321" s="12" t="str">
        <f>VLOOKUP(B321,Hoja2!B:C,2,FALSE)</f>
        <v>Gestión de Recursos Humanos</v>
      </c>
      <c r="D321" s="13" t="str">
        <f t="shared" ref="D321:D384" si="10">LEFT(F321,1)</f>
        <v>2</v>
      </c>
      <c r="E321" s="13" t="str">
        <f t="shared" ref="E321:E384" si="11">LEFT(F321,2)</f>
        <v>21</v>
      </c>
      <c r="F321" s="15" t="s">
        <v>218</v>
      </c>
      <c r="G321" s="16" t="s">
        <v>524</v>
      </c>
      <c r="H321" s="17">
        <v>3000</v>
      </c>
      <c r="I321" s="17">
        <v>0</v>
      </c>
      <c r="J321" s="17">
        <v>3000</v>
      </c>
      <c r="K321" s="17">
        <v>2967.98</v>
      </c>
      <c r="L321" s="17">
        <v>2967.98</v>
      </c>
      <c r="M321" s="17">
        <v>467.98</v>
      </c>
      <c r="N321" s="17">
        <v>467.98</v>
      </c>
    </row>
    <row r="322" spans="1:14" x14ac:dyDescent="0.25">
      <c r="A322" s="15" t="s">
        <v>29</v>
      </c>
      <c r="B322" s="15" t="s">
        <v>33</v>
      </c>
      <c r="C322" s="12" t="str">
        <f>VLOOKUP(B322,Hoja2!B:C,2,FALSE)</f>
        <v>Gestión de Recursos Humanos</v>
      </c>
      <c r="D322" s="13" t="str">
        <f t="shared" si="10"/>
        <v>2</v>
      </c>
      <c r="E322" s="13" t="str">
        <f t="shared" si="11"/>
        <v>22</v>
      </c>
      <c r="F322" s="15" t="s">
        <v>231</v>
      </c>
      <c r="G322" s="16" t="s">
        <v>537</v>
      </c>
      <c r="H322" s="17">
        <v>10000</v>
      </c>
      <c r="I322" s="17">
        <v>0</v>
      </c>
      <c r="J322" s="17">
        <v>10000</v>
      </c>
      <c r="K322" s="17">
        <v>0</v>
      </c>
      <c r="L322" s="17">
        <v>0</v>
      </c>
      <c r="M322" s="17">
        <v>0</v>
      </c>
      <c r="N322" s="17">
        <v>0</v>
      </c>
    </row>
    <row r="323" spans="1:14" x14ac:dyDescent="0.25">
      <c r="A323" s="15" t="s">
        <v>29</v>
      </c>
      <c r="B323" s="15" t="s">
        <v>33</v>
      </c>
      <c r="C323" s="12" t="str">
        <f>VLOOKUP(B323,Hoja2!B:C,2,FALSE)</f>
        <v>Gestión de Recursos Humanos</v>
      </c>
      <c r="D323" s="13" t="str">
        <f t="shared" si="10"/>
        <v>2</v>
      </c>
      <c r="E323" s="13" t="str">
        <f t="shared" si="11"/>
        <v>22</v>
      </c>
      <c r="F323" s="15" t="s">
        <v>221</v>
      </c>
      <c r="G323" s="16" t="s">
        <v>525</v>
      </c>
      <c r="H323" s="17">
        <v>0</v>
      </c>
      <c r="I323" s="17">
        <v>0</v>
      </c>
      <c r="J323" s="17">
        <v>0</v>
      </c>
      <c r="K323" s="17">
        <v>0</v>
      </c>
      <c r="L323" s="17">
        <v>0</v>
      </c>
      <c r="M323" s="17">
        <v>0</v>
      </c>
      <c r="N323" s="17">
        <v>0</v>
      </c>
    </row>
    <row r="324" spans="1:14" x14ac:dyDescent="0.25">
      <c r="A324" s="15" t="s">
        <v>29</v>
      </c>
      <c r="B324" s="15" t="s">
        <v>33</v>
      </c>
      <c r="C324" s="12" t="str">
        <f>VLOOKUP(B324,Hoja2!B:C,2,FALSE)</f>
        <v>Gestión de Recursos Humanos</v>
      </c>
      <c r="D324" s="13" t="str">
        <f t="shared" si="10"/>
        <v>2</v>
      </c>
      <c r="E324" s="13" t="str">
        <f t="shared" si="11"/>
        <v>22</v>
      </c>
      <c r="F324" s="15" t="s">
        <v>289</v>
      </c>
      <c r="G324" s="16" t="s">
        <v>588</v>
      </c>
      <c r="H324" s="17">
        <v>55000</v>
      </c>
      <c r="I324" s="17">
        <v>0</v>
      </c>
      <c r="J324" s="17">
        <v>55000</v>
      </c>
      <c r="K324" s="17">
        <v>0</v>
      </c>
      <c r="L324" s="17">
        <v>0</v>
      </c>
      <c r="M324" s="17">
        <v>0</v>
      </c>
      <c r="N324" s="17">
        <v>0</v>
      </c>
    </row>
    <row r="325" spans="1:14" x14ac:dyDescent="0.25">
      <c r="A325" s="15" t="s">
        <v>29</v>
      </c>
      <c r="B325" s="15" t="s">
        <v>33</v>
      </c>
      <c r="C325" s="12" t="str">
        <f>VLOOKUP(B325,Hoja2!B:C,2,FALSE)</f>
        <v>Gestión de Recursos Humanos</v>
      </c>
      <c r="D325" s="13" t="str">
        <f t="shared" si="10"/>
        <v>2</v>
      </c>
      <c r="E325" s="13" t="str">
        <f t="shared" si="11"/>
        <v>22</v>
      </c>
      <c r="F325" s="15" t="s">
        <v>225</v>
      </c>
      <c r="G325" s="16" t="s">
        <v>539</v>
      </c>
      <c r="H325" s="17">
        <v>2100</v>
      </c>
      <c r="I325" s="17">
        <v>0</v>
      </c>
      <c r="J325" s="17">
        <v>2100</v>
      </c>
      <c r="K325" s="17">
        <v>0</v>
      </c>
      <c r="L325" s="17">
        <v>0</v>
      </c>
      <c r="M325" s="17">
        <v>0</v>
      </c>
      <c r="N325" s="17">
        <v>0</v>
      </c>
    </row>
    <row r="326" spans="1:14" x14ac:dyDescent="0.25">
      <c r="A326" s="15" t="s">
        <v>29</v>
      </c>
      <c r="B326" s="15" t="s">
        <v>33</v>
      </c>
      <c r="C326" s="12" t="str">
        <f>VLOOKUP(B326,Hoja2!B:C,2,FALSE)</f>
        <v>Gestión de Recursos Humanos</v>
      </c>
      <c r="D326" s="13" t="str">
        <f t="shared" si="10"/>
        <v>2</v>
      </c>
      <c r="E326" s="13" t="str">
        <f t="shared" si="11"/>
        <v>22</v>
      </c>
      <c r="F326" s="15" t="s">
        <v>223</v>
      </c>
      <c r="G326" s="16" t="s">
        <v>526</v>
      </c>
      <c r="H326" s="17">
        <v>20000</v>
      </c>
      <c r="I326" s="17">
        <v>0</v>
      </c>
      <c r="J326" s="17">
        <v>20000</v>
      </c>
      <c r="K326" s="17">
        <v>0</v>
      </c>
      <c r="L326" s="17">
        <v>0</v>
      </c>
      <c r="M326" s="17">
        <v>0</v>
      </c>
      <c r="N326" s="17">
        <v>0</v>
      </c>
    </row>
    <row r="327" spans="1:14" x14ac:dyDescent="0.25">
      <c r="A327" s="15" t="s">
        <v>29</v>
      </c>
      <c r="B327" s="15" t="s">
        <v>33</v>
      </c>
      <c r="C327" s="12" t="str">
        <f>VLOOKUP(B327,Hoja2!B:C,2,FALSE)</f>
        <v>Gestión de Recursos Humanos</v>
      </c>
      <c r="D327" s="13" t="str">
        <f t="shared" si="10"/>
        <v>2</v>
      </c>
      <c r="E327" s="13" t="str">
        <f t="shared" si="11"/>
        <v>23</v>
      </c>
      <c r="F327" s="15" t="s">
        <v>206</v>
      </c>
      <c r="G327" s="16" t="s">
        <v>517</v>
      </c>
      <c r="H327" s="17">
        <v>4000</v>
      </c>
      <c r="I327" s="17">
        <v>0</v>
      </c>
      <c r="J327" s="17">
        <v>4000</v>
      </c>
      <c r="K327" s="17">
        <v>0</v>
      </c>
      <c r="L327" s="17">
        <v>0</v>
      </c>
      <c r="M327" s="17">
        <v>0</v>
      </c>
      <c r="N327" s="17">
        <v>0</v>
      </c>
    </row>
    <row r="328" spans="1:14" x14ac:dyDescent="0.25">
      <c r="A328" s="15" t="s">
        <v>29</v>
      </c>
      <c r="B328" s="15" t="s">
        <v>33</v>
      </c>
      <c r="C328" s="12" t="str">
        <f>VLOOKUP(B328,Hoja2!B:C,2,FALSE)</f>
        <v>Gestión de Recursos Humanos</v>
      </c>
      <c r="D328" s="13" t="str">
        <f t="shared" si="10"/>
        <v>2</v>
      </c>
      <c r="E328" s="13" t="str">
        <f t="shared" si="11"/>
        <v>23</v>
      </c>
      <c r="F328" s="15" t="s">
        <v>204</v>
      </c>
      <c r="G328" s="16" t="s">
        <v>518</v>
      </c>
      <c r="H328" s="17">
        <v>4000</v>
      </c>
      <c r="I328" s="17">
        <v>0</v>
      </c>
      <c r="J328" s="17">
        <v>4000</v>
      </c>
      <c r="K328" s="17">
        <v>0</v>
      </c>
      <c r="L328" s="17">
        <v>0</v>
      </c>
      <c r="M328" s="17">
        <v>0</v>
      </c>
      <c r="N328" s="17">
        <v>0</v>
      </c>
    </row>
    <row r="329" spans="1:14" x14ac:dyDescent="0.25">
      <c r="A329" s="15" t="s">
        <v>29</v>
      </c>
      <c r="B329" s="15" t="s">
        <v>33</v>
      </c>
      <c r="C329" s="12" t="str">
        <f>VLOOKUP(B329,Hoja2!B:C,2,FALSE)</f>
        <v>Gestión de Recursos Humanos</v>
      </c>
      <c r="D329" s="13" t="str">
        <f t="shared" si="10"/>
        <v>2</v>
      </c>
      <c r="E329" s="13" t="str">
        <f t="shared" si="11"/>
        <v>23</v>
      </c>
      <c r="F329" s="15" t="s">
        <v>203</v>
      </c>
      <c r="G329" s="16" t="s">
        <v>544</v>
      </c>
      <c r="H329" s="17">
        <v>300000</v>
      </c>
      <c r="I329" s="17">
        <v>0</v>
      </c>
      <c r="J329" s="17">
        <v>300000</v>
      </c>
      <c r="K329" s="17">
        <v>30340</v>
      </c>
      <c r="L329" s="17">
        <v>30340</v>
      </c>
      <c r="M329" s="17">
        <v>30340</v>
      </c>
      <c r="N329" s="17">
        <v>30340</v>
      </c>
    </row>
    <row r="330" spans="1:14" x14ac:dyDescent="0.25">
      <c r="A330" s="15" t="s">
        <v>29</v>
      </c>
      <c r="B330" s="15" t="s">
        <v>33</v>
      </c>
      <c r="C330" s="12" t="str">
        <f>VLOOKUP(B330,Hoja2!B:C,2,FALSE)</f>
        <v>Gestión de Recursos Humanos</v>
      </c>
      <c r="D330" s="13" t="str">
        <f t="shared" si="10"/>
        <v>6</v>
      </c>
      <c r="E330" s="13" t="str">
        <f t="shared" si="11"/>
        <v>64</v>
      </c>
      <c r="F330" s="15" t="s">
        <v>268</v>
      </c>
      <c r="G330" s="16" t="s">
        <v>572</v>
      </c>
      <c r="H330" s="17">
        <v>85000</v>
      </c>
      <c r="I330" s="17">
        <v>0</v>
      </c>
      <c r="J330" s="17">
        <v>85000</v>
      </c>
      <c r="K330" s="17">
        <v>0</v>
      </c>
      <c r="L330" s="17">
        <v>0</v>
      </c>
      <c r="M330" s="17">
        <v>0</v>
      </c>
      <c r="N330" s="17">
        <v>0</v>
      </c>
    </row>
    <row r="331" spans="1:14" x14ac:dyDescent="0.25">
      <c r="A331" s="15" t="s">
        <v>29</v>
      </c>
      <c r="B331" s="15" t="s">
        <v>33</v>
      </c>
      <c r="C331" s="12" t="str">
        <f>VLOOKUP(B331,Hoja2!B:C,2,FALSE)</f>
        <v>Gestión de Recursos Humanos</v>
      </c>
      <c r="D331" s="13" t="str">
        <f t="shared" si="10"/>
        <v>8</v>
      </c>
      <c r="E331" s="13" t="str">
        <f t="shared" si="11"/>
        <v>83</v>
      </c>
      <c r="F331" s="15" t="s">
        <v>296</v>
      </c>
      <c r="G331" s="16" t="s">
        <v>589</v>
      </c>
      <c r="H331" s="17">
        <v>170000</v>
      </c>
      <c r="I331" s="17">
        <v>0</v>
      </c>
      <c r="J331" s="17">
        <v>170000</v>
      </c>
      <c r="K331" s="17">
        <v>0</v>
      </c>
      <c r="L331" s="17">
        <v>0</v>
      </c>
      <c r="M331" s="17">
        <v>0</v>
      </c>
      <c r="N331" s="17">
        <v>0</v>
      </c>
    </row>
    <row r="332" spans="1:14" x14ac:dyDescent="0.25">
      <c r="A332" s="15" t="s">
        <v>29</v>
      </c>
      <c r="B332" s="15" t="s">
        <v>33</v>
      </c>
      <c r="C332" s="12" t="str">
        <f>VLOOKUP(B332,Hoja2!B:C,2,FALSE)</f>
        <v>Gestión de Recursos Humanos</v>
      </c>
      <c r="D332" s="13" t="str">
        <f t="shared" si="10"/>
        <v>8</v>
      </c>
      <c r="E332" s="13" t="str">
        <f t="shared" si="11"/>
        <v>83</v>
      </c>
      <c r="F332" s="15" t="s">
        <v>292</v>
      </c>
      <c r="G332" s="16" t="s">
        <v>590</v>
      </c>
      <c r="H332" s="17">
        <v>400000</v>
      </c>
      <c r="I332" s="17">
        <v>0</v>
      </c>
      <c r="J332" s="17">
        <v>400000</v>
      </c>
      <c r="K332" s="17">
        <v>14200</v>
      </c>
      <c r="L332" s="17">
        <v>14200</v>
      </c>
      <c r="M332" s="17">
        <v>14200</v>
      </c>
      <c r="N332" s="17">
        <v>14200</v>
      </c>
    </row>
    <row r="333" spans="1:14" x14ac:dyDescent="0.25">
      <c r="A333" s="15" t="s">
        <v>29</v>
      </c>
      <c r="B333" s="15" t="s">
        <v>26</v>
      </c>
      <c r="C333" s="12" t="str">
        <f>VLOOKUP(B333,Hoja2!B:C,2,FALSE)</f>
        <v>Tecnologías de la Información y Comunicación</v>
      </c>
      <c r="D333" s="13" t="str">
        <f t="shared" si="10"/>
        <v>1</v>
      </c>
      <c r="E333" s="13" t="str">
        <f t="shared" si="11"/>
        <v>12</v>
      </c>
      <c r="F333" s="15" t="s">
        <v>219</v>
      </c>
      <c r="G333" s="16" t="s">
        <v>520</v>
      </c>
      <c r="H333" s="17">
        <v>160714</v>
      </c>
      <c r="I333" s="17">
        <v>0</v>
      </c>
      <c r="J333" s="17">
        <v>160714</v>
      </c>
      <c r="K333" s="17">
        <v>80357</v>
      </c>
      <c r="L333" s="17">
        <v>80357</v>
      </c>
      <c r="M333" s="17">
        <v>11820.06</v>
      </c>
      <c r="N333" s="17">
        <v>11820.06</v>
      </c>
    </row>
    <row r="334" spans="1:14" x14ac:dyDescent="0.25">
      <c r="A334" s="15" t="s">
        <v>29</v>
      </c>
      <c r="B334" s="15" t="s">
        <v>26</v>
      </c>
      <c r="C334" s="12" t="str">
        <f>VLOOKUP(B334,Hoja2!B:C,2,FALSE)</f>
        <v>Tecnologías de la Información y Comunicación</v>
      </c>
      <c r="D334" s="13" t="str">
        <f t="shared" si="10"/>
        <v>1</v>
      </c>
      <c r="E334" s="13" t="str">
        <f t="shared" si="11"/>
        <v>12</v>
      </c>
      <c r="F334" s="15" t="s">
        <v>239</v>
      </c>
      <c r="G334" s="16" t="s">
        <v>521</v>
      </c>
      <c r="H334" s="17">
        <v>70701</v>
      </c>
      <c r="I334" s="17">
        <v>0</v>
      </c>
      <c r="J334" s="17">
        <v>70701</v>
      </c>
      <c r="K334" s="17">
        <v>42397</v>
      </c>
      <c r="L334" s="17">
        <v>42397</v>
      </c>
      <c r="M334" s="17">
        <v>6300.36</v>
      </c>
      <c r="N334" s="17">
        <v>6300.36</v>
      </c>
    </row>
    <row r="335" spans="1:14" x14ac:dyDescent="0.25">
      <c r="A335" s="15" t="s">
        <v>29</v>
      </c>
      <c r="B335" s="15" t="s">
        <v>26</v>
      </c>
      <c r="C335" s="12" t="str">
        <f>VLOOKUP(B335,Hoja2!B:C,2,FALSE)</f>
        <v>Tecnologías de la Información y Comunicación</v>
      </c>
      <c r="D335" s="13" t="str">
        <f t="shared" si="10"/>
        <v>1</v>
      </c>
      <c r="E335" s="13" t="str">
        <f t="shared" si="11"/>
        <v>12</v>
      </c>
      <c r="F335" s="15" t="s">
        <v>197</v>
      </c>
      <c r="G335" s="16" t="s">
        <v>506</v>
      </c>
      <c r="H335" s="17">
        <v>10824</v>
      </c>
      <c r="I335" s="17">
        <v>0</v>
      </c>
      <c r="J335" s="17">
        <v>10824</v>
      </c>
      <c r="K335" s="17">
        <v>10823</v>
      </c>
      <c r="L335" s="17">
        <v>10823</v>
      </c>
      <c r="M335" s="17">
        <v>1576.84</v>
      </c>
      <c r="N335" s="17">
        <v>1576.84</v>
      </c>
    </row>
    <row r="336" spans="1:14" x14ac:dyDescent="0.25">
      <c r="A336" s="15" t="s">
        <v>29</v>
      </c>
      <c r="B336" s="15" t="s">
        <v>26</v>
      </c>
      <c r="C336" s="12" t="str">
        <f>VLOOKUP(B336,Hoja2!B:C,2,FALSE)</f>
        <v>Tecnologías de la Información y Comunicación</v>
      </c>
      <c r="D336" s="13" t="str">
        <f t="shared" si="10"/>
        <v>1</v>
      </c>
      <c r="E336" s="13" t="str">
        <f t="shared" si="11"/>
        <v>12</v>
      </c>
      <c r="F336" s="15" t="s">
        <v>222</v>
      </c>
      <c r="G336" s="16" t="s">
        <v>522</v>
      </c>
      <c r="H336" s="17">
        <v>9175</v>
      </c>
      <c r="I336" s="17">
        <v>0</v>
      </c>
      <c r="J336" s="17">
        <v>9175</v>
      </c>
      <c r="K336" s="17">
        <v>9093</v>
      </c>
      <c r="L336" s="17">
        <v>9093</v>
      </c>
      <c r="M336" s="17">
        <v>1312.36</v>
      </c>
      <c r="N336" s="17">
        <v>1312.36</v>
      </c>
    </row>
    <row r="337" spans="1:14" x14ac:dyDescent="0.25">
      <c r="A337" s="15" t="s">
        <v>29</v>
      </c>
      <c r="B337" s="15" t="s">
        <v>26</v>
      </c>
      <c r="C337" s="12" t="str">
        <f>VLOOKUP(B337,Hoja2!B:C,2,FALSE)</f>
        <v>Tecnologías de la Información y Comunicación</v>
      </c>
      <c r="D337" s="13" t="str">
        <f t="shared" si="10"/>
        <v>1</v>
      </c>
      <c r="E337" s="13" t="str">
        <f t="shared" si="11"/>
        <v>12</v>
      </c>
      <c r="F337" s="15" t="s">
        <v>198</v>
      </c>
      <c r="G337" s="16" t="s">
        <v>507</v>
      </c>
      <c r="H337" s="17">
        <v>29988</v>
      </c>
      <c r="I337" s="17">
        <v>0</v>
      </c>
      <c r="J337" s="17">
        <v>29988</v>
      </c>
      <c r="K337" s="17">
        <v>29987</v>
      </c>
      <c r="L337" s="17">
        <v>29987</v>
      </c>
      <c r="M337" s="17">
        <v>4582.93</v>
      </c>
      <c r="N337" s="17">
        <v>4582.93</v>
      </c>
    </row>
    <row r="338" spans="1:14" x14ac:dyDescent="0.25">
      <c r="A338" s="15" t="s">
        <v>29</v>
      </c>
      <c r="B338" s="15" t="s">
        <v>26</v>
      </c>
      <c r="C338" s="12" t="str">
        <f>VLOOKUP(B338,Hoja2!B:C,2,FALSE)</f>
        <v>Tecnologías de la Información y Comunicación</v>
      </c>
      <c r="D338" s="13" t="str">
        <f t="shared" si="10"/>
        <v>1</v>
      </c>
      <c r="E338" s="13" t="str">
        <f t="shared" si="11"/>
        <v>12</v>
      </c>
      <c r="F338" s="15" t="s">
        <v>210</v>
      </c>
      <c r="G338" s="16" t="s">
        <v>508</v>
      </c>
      <c r="H338" s="17">
        <v>136597</v>
      </c>
      <c r="I338" s="17">
        <v>0</v>
      </c>
      <c r="J338" s="17">
        <v>136597</v>
      </c>
      <c r="K338" s="17">
        <v>84017</v>
      </c>
      <c r="L338" s="17">
        <v>84017</v>
      </c>
      <c r="M338" s="17">
        <v>11853.57</v>
      </c>
      <c r="N338" s="17">
        <v>11853.57</v>
      </c>
    </row>
    <row r="339" spans="1:14" x14ac:dyDescent="0.25">
      <c r="A339" s="15" t="s">
        <v>29</v>
      </c>
      <c r="B339" s="15" t="s">
        <v>26</v>
      </c>
      <c r="C339" s="12" t="str">
        <f>VLOOKUP(B339,Hoja2!B:C,2,FALSE)</f>
        <v>Tecnologías de la Información y Comunicación</v>
      </c>
      <c r="D339" s="13" t="str">
        <f t="shared" si="10"/>
        <v>1</v>
      </c>
      <c r="E339" s="13" t="str">
        <f t="shared" si="11"/>
        <v>12</v>
      </c>
      <c r="F339" s="15" t="s">
        <v>215</v>
      </c>
      <c r="G339" s="16" t="s">
        <v>509</v>
      </c>
      <c r="H339" s="17">
        <v>390672</v>
      </c>
      <c r="I339" s="17">
        <v>0</v>
      </c>
      <c r="J339" s="17">
        <v>390672</v>
      </c>
      <c r="K339" s="17">
        <v>241232</v>
      </c>
      <c r="L339" s="17">
        <v>241232</v>
      </c>
      <c r="M339" s="17">
        <v>34952.33</v>
      </c>
      <c r="N339" s="17">
        <v>34952.33</v>
      </c>
    </row>
    <row r="340" spans="1:14" x14ac:dyDescent="0.25">
      <c r="A340" s="15" t="s">
        <v>29</v>
      </c>
      <c r="B340" s="15" t="s">
        <v>26</v>
      </c>
      <c r="C340" s="12" t="str">
        <f>VLOOKUP(B340,Hoja2!B:C,2,FALSE)</f>
        <v>Tecnologías de la Información y Comunicación</v>
      </c>
      <c r="D340" s="13" t="str">
        <f t="shared" si="10"/>
        <v>1</v>
      </c>
      <c r="E340" s="13" t="str">
        <f t="shared" si="11"/>
        <v>12</v>
      </c>
      <c r="F340" s="15" t="s">
        <v>199</v>
      </c>
      <c r="G340" s="16" t="s">
        <v>510</v>
      </c>
      <c r="H340" s="17">
        <v>12971</v>
      </c>
      <c r="I340" s="17">
        <v>0</v>
      </c>
      <c r="J340" s="17">
        <v>12971</v>
      </c>
      <c r="K340" s="17">
        <v>12970</v>
      </c>
      <c r="L340" s="17">
        <v>12970</v>
      </c>
      <c r="M340" s="17">
        <v>2106.15</v>
      </c>
      <c r="N340" s="17">
        <v>2106.15</v>
      </c>
    </row>
    <row r="341" spans="1:14" x14ac:dyDescent="0.25">
      <c r="A341" s="15" t="s">
        <v>29</v>
      </c>
      <c r="B341" s="15" t="s">
        <v>26</v>
      </c>
      <c r="C341" s="12" t="str">
        <f>VLOOKUP(B341,Hoja2!B:C,2,FALSE)</f>
        <v>Tecnologías de la Información y Comunicación</v>
      </c>
      <c r="D341" s="13" t="str">
        <f t="shared" si="10"/>
        <v>1</v>
      </c>
      <c r="E341" s="13" t="str">
        <f t="shared" si="11"/>
        <v>13</v>
      </c>
      <c r="F341" s="15" t="s">
        <v>228</v>
      </c>
      <c r="G341" s="16" t="s">
        <v>504</v>
      </c>
      <c r="H341" s="17">
        <v>34610</v>
      </c>
      <c r="I341" s="17">
        <v>0</v>
      </c>
      <c r="J341" s="17">
        <v>34610</v>
      </c>
      <c r="K341" s="17">
        <v>29695</v>
      </c>
      <c r="L341" s="17">
        <v>29695</v>
      </c>
      <c r="M341" s="17">
        <v>4944.32</v>
      </c>
      <c r="N341" s="17">
        <v>4944.32</v>
      </c>
    </row>
    <row r="342" spans="1:14" x14ac:dyDescent="0.25">
      <c r="A342" s="15" t="s">
        <v>29</v>
      </c>
      <c r="B342" s="15" t="s">
        <v>26</v>
      </c>
      <c r="C342" s="12" t="str">
        <f>VLOOKUP(B342,Hoja2!B:C,2,FALSE)</f>
        <v>Tecnologías de la Información y Comunicación</v>
      </c>
      <c r="D342" s="13" t="str">
        <f t="shared" si="10"/>
        <v>1</v>
      </c>
      <c r="E342" s="13" t="str">
        <f t="shared" si="11"/>
        <v>13</v>
      </c>
      <c r="F342" s="15" t="s">
        <v>224</v>
      </c>
      <c r="G342" s="16" t="s">
        <v>529</v>
      </c>
      <c r="H342" s="17">
        <v>41662</v>
      </c>
      <c r="I342" s="17">
        <v>0</v>
      </c>
      <c r="J342" s="17">
        <v>41662</v>
      </c>
      <c r="K342" s="17">
        <v>27527</v>
      </c>
      <c r="L342" s="17">
        <v>27527</v>
      </c>
      <c r="M342" s="17">
        <v>5709.28</v>
      </c>
      <c r="N342" s="17">
        <v>5709.28</v>
      </c>
    </row>
    <row r="343" spans="1:14" x14ac:dyDescent="0.25">
      <c r="A343" s="15" t="s">
        <v>29</v>
      </c>
      <c r="B343" s="15" t="s">
        <v>26</v>
      </c>
      <c r="C343" s="12" t="str">
        <f>VLOOKUP(B343,Hoja2!B:C,2,FALSE)</f>
        <v>Tecnologías de la Información y Comunicación</v>
      </c>
      <c r="D343" s="13" t="str">
        <f t="shared" si="10"/>
        <v>1</v>
      </c>
      <c r="E343" s="13" t="str">
        <f t="shared" si="11"/>
        <v>15</v>
      </c>
      <c r="F343" s="15" t="s">
        <v>232</v>
      </c>
      <c r="G343" s="16" t="s">
        <v>530</v>
      </c>
      <c r="H343" s="17">
        <v>1000</v>
      </c>
      <c r="I343" s="17">
        <v>0</v>
      </c>
      <c r="J343" s="17">
        <v>1000</v>
      </c>
      <c r="K343" s="17">
        <v>0</v>
      </c>
      <c r="L343" s="17">
        <v>0</v>
      </c>
      <c r="M343" s="17">
        <v>0</v>
      </c>
      <c r="N343" s="17">
        <v>0</v>
      </c>
    </row>
    <row r="344" spans="1:14" x14ac:dyDescent="0.25">
      <c r="A344" s="15" t="s">
        <v>29</v>
      </c>
      <c r="B344" s="15" t="s">
        <v>26</v>
      </c>
      <c r="C344" s="12" t="str">
        <f>VLOOKUP(B344,Hoja2!B:C,2,FALSE)</f>
        <v>Tecnologías de la Información y Comunicación</v>
      </c>
      <c r="D344" s="13" t="str">
        <f t="shared" si="10"/>
        <v>2</v>
      </c>
      <c r="E344" s="13" t="str">
        <f t="shared" si="11"/>
        <v>20</v>
      </c>
      <c r="F344" s="15" t="s">
        <v>272</v>
      </c>
      <c r="G344" s="16" t="s">
        <v>591</v>
      </c>
      <c r="H344" s="17">
        <v>0</v>
      </c>
      <c r="I344" s="17">
        <v>0</v>
      </c>
      <c r="J344" s="17">
        <v>0</v>
      </c>
      <c r="K344" s="17">
        <v>0</v>
      </c>
      <c r="L344" s="17">
        <v>0</v>
      </c>
      <c r="M344" s="17">
        <v>0</v>
      </c>
      <c r="N344" s="17">
        <v>0</v>
      </c>
    </row>
    <row r="345" spans="1:14" x14ac:dyDescent="0.25">
      <c r="A345" s="15" t="s">
        <v>29</v>
      </c>
      <c r="B345" s="15" t="s">
        <v>26</v>
      </c>
      <c r="C345" s="12" t="str">
        <f>VLOOKUP(B345,Hoja2!B:C,2,FALSE)</f>
        <v>Tecnologías de la Información y Comunicación</v>
      </c>
      <c r="D345" s="13" t="str">
        <f t="shared" si="10"/>
        <v>2</v>
      </c>
      <c r="E345" s="13" t="str">
        <f t="shared" si="11"/>
        <v>21</v>
      </c>
      <c r="F345" s="15" t="s">
        <v>218</v>
      </c>
      <c r="G345" s="16" t="s">
        <v>524</v>
      </c>
      <c r="H345" s="17">
        <v>30000</v>
      </c>
      <c r="I345" s="17">
        <v>0</v>
      </c>
      <c r="J345" s="17">
        <v>30000</v>
      </c>
      <c r="K345" s="17">
        <v>2740.23</v>
      </c>
      <c r="L345" s="17">
        <v>2740.23</v>
      </c>
      <c r="M345" s="17">
        <v>126.41</v>
      </c>
      <c r="N345" s="17">
        <v>126.41</v>
      </c>
    </row>
    <row r="346" spans="1:14" x14ac:dyDescent="0.25">
      <c r="A346" s="15" t="s">
        <v>29</v>
      </c>
      <c r="B346" s="15" t="s">
        <v>26</v>
      </c>
      <c r="C346" s="12" t="str">
        <f>VLOOKUP(B346,Hoja2!B:C,2,FALSE)</f>
        <v>Tecnologías de la Información y Comunicación</v>
      </c>
      <c r="D346" s="13" t="str">
        <f t="shared" si="10"/>
        <v>2</v>
      </c>
      <c r="E346" s="13" t="str">
        <f t="shared" si="11"/>
        <v>21</v>
      </c>
      <c r="F346" s="15" t="s">
        <v>273</v>
      </c>
      <c r="G346" s="16" t="s">
        <v>556</v>
      </c>
      <c r="H346" s="17">
        <v>1046300</v>
      </c>
      <c r="I346" s="17">
        <v>0</v>
      </c>
      <c r="J346" s="17">
        <v>1046300</v>
      </c>
      <c r="K346" s="17">
        <v>955552.35</v>
      </c>
      <c r="L346" s="17">
        <v>955552.35</v>
      </c>
      <c r="M346" s="17">
        <v>121511.99</v>
      </c>
      <c r="N346" s="17">
        <v>121511.99</v>
      </c>
    </row>
    <row r="347" spans="1:14" x14ac:dyDescent="0.25">
      <c r="A347" s="15" t="s">
        <v>29</v>
      </c>
      <c r="B347" s="15" t="s">
        <v>26</v>
      </c>
      <c r="C347" s="12" t="str">
        <f>VLOOKUP(B347,Hoja2!B:C,2,FALSE)</f>
        <v>Tecnologías de la Información y Comunicación</v>
      </c>
      <c r="D347" s="13" t="str">
        <f t="shared" si="10"/>
        <v>2</v>
      </c>
      <c r="E347" s="13" t="str">
        <f t="shared" si="11"/>
        <v>22</v>
      </c>
      <c r="F347" s="15" t="s">
        <v>267</v>
      </c>
      <c r="G347" s="16" t="s">
        <v>579</v>
      </c>
      <c r="H347" s="17">
        <v>66000</v>
      </c>
      <c r="I347" s="17">
        <v>0</v>
      </c>
      <c r="J347" s="17">
        <v>66000</v>
      </c>
      <c r="K347" s="17">
        <v>34180.910000000003</v>
      </c>
      <c r="L347" s="17">
        <v>34180.910000000003</v>
      </c>
      <c r="M347" s="17">
        <v>9270.9599999999991</v>
      </c>
      <c r="N347" s="17">
        <v>6185.52</v>
      </c>
    </row>
    <row r="348" spans="1:14" x14ac:dyDescent="0.25">
      <c r="A348" s="15" t="s">
        <v>29</v>
      </c>
      <c r="B348" s="15" t="s">
        <v>26</v>
      </c>
      <c r="C348" s="12" t="str">
        <f>VLOOKUP(B348,Hoja2!B:C,2,FALSE)</f>
        <v>Tecnologías de la Información y Comunicación</v>
      </c>
      <c r="D348" s="13" t="str">
        <f t="shared" si="10"/>
        <v>2</v>
      </c>
      <c r="E348" s="13" t="str">
        <f t="shared" si="11"/>
        <v>22</v>
      </c>
      <c r="F348" s="15" t="s">
        <v>238</v>
      </c>
      <c r="G348" s="16" t="s">
        <v>540</v>
      </c>
      <c r="H348" s="17">
        <v>85000</v>
      </c>
      <c r="I348" s="17">
        <v>0</v>
      </c>
      <c r="J348" s="17">
        <v>85000</v>
      </c>
      <c r="K348" s="17">
        <v>85000</v>
      </c>
      <c r="L348" s="17">
        <v>85000</v>
      </c>
      <c r="M348" s="17">
        <v>7611.81</v>
      </c>
      <c r="N348" s="17">
        <v>0</v>
      </c>
    </row>
    <row r="349" spans="1:14" x14ac:dyDescent="0.25">
      <c r="A349" s="15" t="s">
        <v>29</v>
      </c>
      <c r="B349" s="15" t="s">
        <v>26</v>
      </c>
      <c r="C349" s="12" t="str">
        <f>VLOOKUP(B349,Hoja2!B:C,2,FALSE)</f>
        <v>Tecnologías de la Información y Comunicación</v>
      </c>
      <c r="D349" s="13" t="str">
        <f t="shared" ref="D349:D351" si="12">LEFT(F349,1)</f>
        <v>2</v>
      </c>
      <c r="E349" s="13" t="str">
        <f t="shared" ref="E349:E351" si="13">LEFT(F349,2)</f>
        <v>22</v>
      </c>
      <c r="F349" s="15" t="s">
        <v>226</v>
      </c>
      <c r="G349" s="16" t="s">
        <v>533</v>
      </c>
      <c r="H349" s="17">
        <v>1500</v>
      </c>
      <c r="I349" s="17">
        <v>0</v>
      </c>
      <c r="J349" s="17">
        <v>1500</v>
      </c>
      <c r="K349" s="17">
        <v>0</v>
      </c>
      <c r="L349" s="17">
        <v>0</v>
      </c>
      <c r="M349" s="17">
        <v>0</v>
      </c>
      <c r="N349" s="17">
        <v>0</v>
      </c>
    </row>
    <row r="350" spans="1:14" x14ac:dyDescent="0.25">
      <c r="A350" s="15" t="s">
        <v>29</v>
      </c>
      <c r="B350" s="15" t="s">
        <v>26</v>
      </c>
      <c r="C350" s="12" t="str">
        <f>VLOOKUP(B350,Hoja2!B:C,2,FALSE)</f>
        <v>Tecnologías de la Información y Comunicación</v>
      </c>
      <c r="D350" s="13" t="str">
        <f t="shared" si="12"/>
        <v>2</v>
      </c>
      <c r="E350" s="13" t="str">
        <f t="shared" si="13"/>
        <v>22</v>
      </c>
      <c r="F350" s="15" t="s">
        <v>234</v>
      </c>
      <c r="G350" s="16" t="s">
        <v>535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7">
        <v>0</v>
      </c>
      <c r="N350" s="17">
        <v>0</v>
      </c>
    </row>
    <row r="351" spans="1:14" x14ac:dyDescent="0.25">
      <c r="A351" s="15" t="s">
        <v>29</v>
      </c>
      <c r="B351" s="15" t="s">
        <v>26</v>
      </c>
      <c r="C351" s="12" t="str">
        <f>VLOOKUP(B351,Hoja2!B:C,2,FALSE)</f>
        <v>Tecnologías de la Información y Comunicación</v>
      </c>
      <c r="D351" s="13" t="str">
        <f t="shared" si="12"/>
        <v>2</v>
      </c>
      <c r="E351" s="13" t="str">
        <f t="shared" si="13"/>
        <v>22</v>
      </c>
      <c r="F351" s="15" t="s">
        <v>229</v>
      </c>
      <c r="G351" s="16" t="s">
        <v>536</v>
      </c>
      <c r="H351" s="17">
        <v>0</v>
      </c>
      <c r="I351" s="17">
        <v>0</v>
      </c>
      <c r="J351" s="17">
        <v>0</v>
      </c>
      <c r="K351" s="17">
        <v>0</v>
      </c>
      <c r="L351" s="17">
        <v>0</v>
      </c>
      <c r="M351" s="17">
        <v>0</v>
      </c>
      <c r="N351" s="17">
        <v>0</v>
      </c>
    </row>
    <row r="352" spans="1:14" x14ac:dyDescent="0.25">
      <c r="A352" s="15" t="s">
        <v>29</v>
      </c>
      <c r="B352" s="15" t="s">
        <v>26</v>
      </c>
      <c r="C352" s="12" t="str">
        <f>VLOOKUP(B352,Hoja2!B:C,2,FALSE)</f>
        <v>Tecnologías de la Información y Comunicación</v>
      </c>
      <c r="D352" s="13" t="str">
        <f t="shared" si="10"/>
        <v>2</v>
      </c>
      <c r="E352" s="13" t="str">
        <f t="shared" si="11"/>
        <v>22</v>
      </c>
      <c r="F352" s="15" t="s">
        <v>274</v>
      </c>
      <c r="G352" s="16" t="s">
        <v>573</v>
      </c>
      <c r="H352" s="17">
        <v>390000</v>
      </c>
      <c r="I352" s="17">
        <v>0</v>
      </c>
      <c r="J352" s="17">
        <v>390000</v>
      </c>
      <c r="K352" s="17">
        <v>192355.93</v>
      </c>
      <c r="L352" s="17">
        <v>192355.93</v>
      </c>
      <c r="M352" s="17">
        <v>0</v>
      </c>
      <c r="N352" s="17">
        <v>0</v>
      </c>
    </row>
    <row r="353" spans="1:14" x14ac:dyDescent="0.25">
      <c r="A353" s="15" t="s">
        <v>29</v>
      </c>
      <c r="B353" s="15" t="s">
        <v>26</v>
      </c>
      <c r="C353" s="12" t="str">
        <f>VLOOKUP(B353,Hoja2!B:C,2,FALSE)</f>
        <v>Tecnologías de la Información y Comunicación</v>
      </c>
      <c r="D353" s="13" t="str">
        <f t="shared" si="10"/>
        <v>2</v>
      </c>
      <c r="E353" s="13" t="str">
        <f t="shared" si="11"/>
        <v>22</v>
      </c>
      <c r="F353" s="15" t="s">
        <v>225</v>
      </c>
      <c r="G353" s="16" t="s">
        <v>539</v>
      </c>
      <c r="H353" s="17">
        <v>4000</v>
      </c>
      <c r="I353" s="17">
        <v>0</v>
      </c>
      <c r="J353" s="17">
        <v>4000</v>
      </c>
      <c r="K353" s="17">
        <v>0</v>
      </c>
      <c r="L353" s="17">
        <v>0</v>
      </c>
      <c r="M353" s="17">
        <v>0</v>
      </c>
      <c r="N353" s="17">
        <v>0</v>
      </c>
    </row>
    <row r="354" spans="1:14" x14ac:dyDescent="0.25">
      <c r="A354" s="15" t="s">
        <v>29</v>
      </c>
      <c r="B354" s="15" t="s">
        <v>26</v>
      </c>
      <c r="C354" s="12" t="str">
        <f>VLOOKUP(B354,Hoja2!B:C,2,FALSE)</f>
        <v>Tecnologías de la Información y Comunicación</v>
      </c>
      <c r="D354" s="13" t="str">
        <f t="shared" si="10"/>
        <v>2</v>
      </c>
      <c r="E354" s="13" t="str">
        <f t="shared" si="11"/>
        <v>22</v>
      </c>
      <c r="F354" s="15" t="s">
        <v>261</v>
      </c>
      <c r="G354" s="16" t="s">
        <v>567</v>
      </c>
      <c r="H354" s="17">
        <v>11400</v>
      </c>
      <c r="I354" s="17">
        <v>0</v>
      </c>
      <c r="J354" s="17">
        <v>11400</v>
      </c>
      <c r="K354" s="17">
        <v>7510.47</v>
      </c>
      <c r="L354" s="17">
        <v>7510.47</v>
      </c>
      <c r="M354" s="17">
        <v>0</v>
      </c>
      <c r="N354" s="17">
        <v>0</v>
      </c>
    </row>
    <row r="355" spans="1:14" x14ac:dyDescent="0.25">
      <c r="A355" s="15" t="s">
        <v>29</v>
      </c>
      <c r="B355" s="15" t="s">
        <v>26</v>
      </c>
      <c r="C355" s="12" t="str">
        <f>VLOOKUP(B355,Hoja2!B:C,2,FALSE)</f>
        <v>Tecnologías de la Información y Comunicación</v>
      </c>
      <c r="D355" s="13" t="str">
        <f t="shared" si="10"/>
        <v>2</v>
      </c>
      <c r="E355" s="13" t="str">
        <f t="shared" si="11"/>
        <v>22</v>
      </c>
      <c r="F355" s="15" t="s">
        <v>269</v>
      </c>
      <c r="G355" s="16" t="s">
        <v>575</v>
      </c>
      <c r="H355" s="17">
        <v>34000</v>
      </c>
      <c r="I355" s="17">
        <v>0</v>
      </c>
      <c r="J355" s="17">
        <v>34000</v>
      </c>
      <c r="K355" s="17">
        <v>33880</v>
      </c>
      <c r="L355" s="17">
        <v>33880</v>
      </c>
      <c r="M355" s="17">
        <v>1594.14</v>
      </c>
      <c r="N355" s="17">
        <v>1594.14</v>
      </c>
    </row>
    <row r="356" spans="1:14" x14ac:dyDescent="0.25">
      <c r="A356" s="15" t="s">
        <v>29</v>
      </c>
      <c r="B356" s="15" t="s">
        <v>26</v>
      </c>
      <c r="C356" s="12" t="str">
        <f>VLOOKUP(B356,Hoja2!B:C,2,FALSE)</f>
        <v>Tecnologías de la Información y Comunicación</v>
      </c>
      <c r="D356" s="13" t="str">
        <f t="shared" si="10"/>
        <v>2</v>
      </c>
      <c r="E356" s="13" t="str">
        <f t="shared" si="11"/>
        <v>22</v>
      </c>
      <c r="F356" s="15" t="s">
        <v>223</v>
      </c>
      <c r="G356" s="16" t="s">
        <v>526</v>
      </c>
      <c r="H356" s="17">
        <v>20000</v>
      </c>
      <c r="I356" s="17">
        <v>0</v>
      </c>
      <c r="J356" s="17">
        <v>20000</v>
      </c>
      <c r="K356" s="17">
        <v>0</v>
      </c>
      <c r="L356" s="17">
        <v>0</v>
      </c>
      <c r="M356" s="17">
        <v>0</v>
      </c>
      <c r="N356" s="17">
        <v>0</v>
      </c>
    </row>
    <row r="357" spans="1:14" x14ac:dyDescent="0.25">
      <c r="A357" s="15" t="s">
        <v>29</v>
      </c>
      <c r="B357" s="15" t="s">
        <v>26</v>
      </c>
      <c r="C357" s="12" t="str">
        <f>VLOOKUP(B357,Hoja2!B:C,2,FALSE)</f>
        <v>Tecnologías de la Información y Comunicación</v>
      </c>
      <c r="D357" s="13" t="str">
        <f t="shared" si="10"/>
        <v>2</v>
      </c>
      <c r="E357" s="13" t="str">
        <f t="shared" si="11"/>
        <v>23</v>
      </c>
      <c r="F357" s="15" t="s">
        <v>206</v>
      </c>
      <c r="G357" s="16" t="s">
        <v>517</v>
      </c>
      <c r="H357" s="17">
        <v>1000</v>
      </c>
      <c r="I357" s="17">
        <v>0</v>
      </c>
      <c r="J357" s="17">
        <v>1000</v>
      </c>
      <c r="K357" s="17">
        <v>0</v>
      </c>
      <c r="L357" s="17">
        <v>0</v>
      </c>
      <c r="M357" s="17">
        <v>0</v>
      </c>
      <c r="N357" s="17">
        <v>0</v>
      </c>
    </row>
    <row r="358" spans="1:14" x14ac:dyDescent="0.25">
      <c r="A358" s="15" t="s">
        <v>29</v>
      </c>
      <c r="B358" s="15" t="s">
        <v>26</v>
      </c>
      <c r="C358" s="12" t="str">
        <f>VLOOKUP(B358,Hoja2!B:C,2,FALSE)</f>
        <v>Tecnologías de la Información y Comunicación</v>
      </c>
      <c r="D358" s="13" t="str">
        <f t="shared" si="10"/>
        <v>2</v>
      </c>
      <c r="E358" s="13" t="str">
        <f t="shared" si="11"/>
        <v>23</v>
      </c>
      <c r="F358" s="15" t="s">
        <v>204</v>
      </c>
      <c r="G358" s="16" t="s">
        <v>518</v>
      </c>
      <c r="H358" s="17">
        <v>1900</v>
      </c>
      <c r="I358" s="17">
        <v>0</v>
      </c>
      <c r="J358" s="17">
        <v>1900</v>
      </c>
      <c r="K358" s="17">
        <v>0</v>
      </c>
      <c r="L358" s="17">
        <v>0</v>
      </c>
      <c r="M358" s="17">
        <v>0</v>
      </c>
      <c r="N358" s="17">
        <v>0</v>
      </c>
    </row>
    <row r="359" spans="1:14" x14ac:dyDescent="0.25">
      <c r="A359" s="15" t="s">
        <v>29</v>
      </c>
      <c r="B359" s="15" t="s">
        <v>26</v>
      </c>
      <c r="C359" s="12" t="str">
        <f>VLOOKUP(B359,Hoja2!B:C,2,FALSE)</f>
        <v>Tecnologías de la Información y Comunicación</v>
      </c>
      <c r="D359" s="13" t="str">
        <f t="shared" si="10"/>
        <v>6</v>
      </c>
      <c r="E359" s="13" t="str">
        <f t="shared" si="11"/>
        <v>62</v>
      </c>
      <c r="F359" s="15" t="s">
        <v>237</v>
      </c>
      <c r="G359" s="16" t="s">
        <v>541</v>
      </c>
      <c r="H359" s="17">
        <v>35000</v>
      </c>
      <c r="I359" s="17">
        <v>0</v>
      </c>
      <c r="J359" s="17">
        <v>35000</v>
      </c>
      <c r="K359" s="17">
        <v>0</v>
      </c>
      <c r="L359" s="17">
        <v>0</v>
      </c>
      <c r="M359" s="17">
        <v>0</v>
      </c>
      <c r="N359" s="17">
        <v>0</v>
      </c>
    </row>
    <row r="360" spans="1:14" x14ac:dyDescent="0.25">
      <c r="A360" s="15" t="s">
        <v>29</v>
      </c>
      <c r="B360" s="15" t="s">
        <v>26</v>
      </c>
      <c r="C360" s="12" t="str">
        <f>VLOOKUP(B360,Hoja2!B:C,2,FALSE)</f>
        <v>Tecnologías de la Información y Comunicación</v>
      </c>
      <c r="D360" s="13" t="str">
        <f t="shared" si="10"/>
        <v>6</v>
      </c>
      <c r="E360" s="13" t="str">
        <f t="shared" si="11"/>
        <v>62</v>
      </c>
      <c r="F360" s="15" t="s">
        <v>298</v>
      </c>
      <c r="G360" s="16" t="s">
        <v>532</v>
      </c>
      <c r="H360" s="17">
        <v>7000</v>
      </c>
      <c r="I360" s="17">
        <v>0</v>
      </c>
      <c r="J360" s="17">
        <v>7000</v>
      </c>
      <c r="K360" s="17">
        <v>0</v>
      </c>
      <c r="L360" s="17">
        <v>0</v>
      </c>
      <c r="M360" s="17">
        <v>0</v>
      </c>
      <c r="N360" s="17">
        <v>0</v>
      </c>
    </row>
    <row r="361" spans="1:14" x14ac:dyDescent="0.25">
      <c r="A361" s="15" t="s">
        <v>29</v>
      </c>
      <c r="B361" s="15" t="s">
        <v>26</v>
      </c>
      <c r="C361" s="12" t="str">
        <f>VLOOKUP(B361,Hoja2!B:C,2,FALSE)</f>
        <v>Tecnologías de la Información y Comunicación</v>
      </c>
      <c r="D361" s="13" t="str">
        <f t="shared" si="10"/>
        <v>6</v>
      </c>
      <c r="E361" s="13" t="str">
        <f t="shared" si="11"/>
        <v>62</v>
      </c>
      <c r="F361" s="15" t="s">
        <v>271</v>
      </c>
      <c r="G361" s="16" t="s">
        <v>556</v>
      </c>
      <c r="H361" s="17">
        <v>647000</v>
      </c>
      <c r="I361" s="17">
        <v>0</v>
      </c>
      <c r="J361" s="17">
        <v>647000</v>
      </c>
      <c r="K361" s="17">
        <v>0</v>
      </c>
      <c r="L361" s="17">
        <v>0</v>
      </c>
      <c r="M361" s="17">
        <v>0</v>
      </c>
      <c r="N361" s="17">
        <v>0</v>
      </c>
    </row>
    <row r="362" spans="1:14" x14ac:dyDescent="0.25">
      <c r="A362" s="15" t="s">
        <v>29</v>
      </c>
      <c r="B362" s="15" t="s">
        <v>26</v>
      </c>
      <c r="C362" s="12" t="str">
        <f>VLOOKUP(B362,Hoja2!B:C,2,FALSE)</f>
        <v>Tecnologías de la Información y Comunicación</v>
      </c>
      <c r="D362" s="13" t="str">
        <f t="shared" si="10"/>
        <v>6</v>
      </c>
      <c r="E362" s="13" t="str">
        <f t="shared" si="11"/>
        <v>63</v>
      </c>
      <c r="F362" s="15" t="s">
        <v>249</v>
      </c>
      <c r="G362" s="16" t="s">
        <v>541</v>
      </c>
      <c r="H362" s="17">
        <v>5000</v>
      </c>
      <c r="I362" s="17">
        <v>0</v>
      </c>
      <c r="J362" s="17">
        <v>5000</v>
      </c>
      <c r="K362" s="17">
        <v>0</v>
      </c>
      <c r="L362" s="17">
        <v>0</v>
      </c>
      <c r="M362" s="17">
        <v>0</v>
      </c>
      <c r="N362" s="17">
        <v>0</v>
      </c>
    </row>
    <row r="363" spans="1:14" x14ac:dyDescent="0.25">
      <c r="A363" s="15" t="s">
        <v>29</v>
      </c>
      <c r="B363" s="15" t="s">
        <v>26</v>
      </c>
      <c r="C363" s="12" t="str">
        <f>VLOOKUP(B363,Hoja2!B:C,2,FALSE)</f>
        <v>Tecnologías de la Información y Comunicación</v>
      </c>
      <c r="D363" s="13" t="str">
        <f t="shared" si="10"/>
        <v>6</v>
      </c>
      <c r="E363" s="13" t="str">
        <f t="shared" si="11"/>
        <v>63</v>
      </c>
      <c r="F363" s="15" t="s">
        <v>270</v>
      </c>
      <c r="G363" s="16" t="s">
        <v>556</v>
      </c>
      <c r="H363" s="17">
        <v>680000</v>
      </c>
      <c r="I363" s="17">
        <v>0</v>
      </c>
      <c r="J363" s="17">
        <v>680000</v>
      </c>
      <c r="K363" s="17">
        <v>573027.53</v>
      </c>
      <c r="L363" s="17">
        <v>573027.53</v>
      </c>
      <c r="M363" s="17">
        <v>44403.81</v>
      </c>
      <c r="N363" s="17">
        <v>44403.81</v>
      </c>
    </row>
    <row r="364" spans="1:14" x14ac:dyDescent="0.25">
      <c r="A364" s="15" t="s">
        <v>29</v>
      </c>
      <c r="B364" s="15" t="s">
        <v>26</v>
      </c>
      <c r="C364" s="12" t="str">
        <f>VLOOKUP(B364,Hoja2!B:C,2,FALSE)</f>
        <v>Tecnologías de la Información y Comunicación</v>
      </c>
      <c r="D364" s="13" t="str">
        <f t="shared" si="10"/>
        <v>6</v>
      </c>
      <c r="E364" s="13" t="str">
        <f t="shared" si="11"/>
        <v>64</v>
      </c>
      <c r="F364" s="15" t="s">
        <v>268</v>
      </c>
      <c r="G364" s="16" t="s">
        <v>572</v>
      </c>
      <c r="H364" s="17">
        <v>1765000</v>
      </c>
      <c r="I364" s="17">
        <v>0</v>
      </c>
      <c r="J364" s="17">
        <v>1765000</v>
      </c>
      <c r="K364" s="17">
        <v>856391.18</v>
      </c>
      <c r="L364" s="17">
        <v>856391.18</v>
      </c>
      <c r="M364" s="17">
        <v>19102.39</v>
      </c>
      <c r="N364" s="17">
        <v>19102.39</v>
      </c>
    </row>
    <row r="365" spans="1:14" x14ac:dyDescent="0.25">
      <c r="A365" s="15" t="s">
        <v>29</v>
      </c>
      <c r="B365" s="15" t="s">
        <v>34</v>
      </c>
      <c r="C365" s="12" t="str">
        <f>VLOOKUP(B365,Hoja2!B:C,2,FALSE)</f>
        <v>Dirección del Área de Planificación y Recursos</v>
      </c>
      <c r="D365" s="13" t="str">
        <f t="shared" si="10"/>
        <v>1</v>
      </c>
      <c r="E365" s="13" t="str">
        <f t="shared" si="11"/>
        <v>12</v>
      </c>
      <c r="F365" s="15" t="s">
        <v>219</v>
      </c>
      <c r="G365" s="16" t="s">
        <v>520</v>
      </c>
      <c r="H365" s="17">
        <v>96429</v>
      </c>
      <c r="I365" s="17">
        <v>0</v>
      </c>
      <c r="J365" s="17">
        <v>96429</v>
      </c>
      <c r="K365" s="17">
        <v>77225</v>
      </c>
      <c r="L365" s="17">
        <v>77225</v>
      </c>
      <c r="M365" s="17">
        <v>12143.9</v>
      </c>
      <c r="N365" s="17">
        <v>12143.9</v>
      </c>
    </row>
    <row r="366" spans="1:14" x14ac:dyDescent="0.25">
      <c r="A366" s="15" t="s">
        <v>29</v>
      </c>
      <c r="B366" s="15" t="s">
        <v>34</v>
      </c>
      <c r="C366" s="12" t="str">
        <f>VLOOKUP(B366,Hoja2!B:C,2,FALSE)</f>
        <v>Dirección del Área de Planificación y Recursos</v>
      </c>
      <c r="D366" s="13" t="str">
        <f t="shared" si="10"/>
        <v>1</v>
      </c>
      <c r="E366" s="13" t="str">
        <f t="shared" si="11"/>
        <v>12</v>
      </c>
      <c r="F366" s="15" t="s">
        <v>239</v>
      </c>
      <c r="G366" s="16" t="s">
        <v>521</v>
      </c>
      <c r="H366" s="17">
        <v>14132</v>
      </c>
      <c r="I366" s="17">
        <v>0</v>
      </c>
      <c r="J366" s="17">
        <v>14132</v>
      </c>
      <c r="K366" s="17">
        <v>14132</v>
      </c>
      <c r="L366" s="17">
        <v>14132</v>
      </c>
      <c r="M366" s="17">
        <v>2100.12</v>
      </c>
      <c r="N366" s="17">
        <v>2100.12</v>
      </c>
    </row>
    <row r="367" spans="1:14" x14ac:dyDescent="0.25">
      <c r="A367" s="15" t="s">
        <v>29</v>
      </c>
      <c r="B367" s="15" t="s">
        <v>34</v>
      </c>
      <c r="C367" s="12" t="str">
        <f>VLOOKUP(B367,Hoja2!B:C,2,FALSE)</f>
        <v>Dirección del Área de Planificación y Recursos</v>
      </c>
      <c r="D367" s="13" t="str">
        <f t="shared" si="10"/>
        <v>1</v>
      </c>
      <c r="E367" s="13" t="str">
        <f t="shared" si="11"/>
        <v>12</v>
      </c>
      <c r="F367" s="15" t="s">
        <v>197</v>
      </c>
      <c r="G367" s="16" t="s">
        <v>506</v>
      </c>
      <c r="H367" s="17">
        <v>75767</v>
      </c>
      <c r="I367" s="17">
        <v>0</v>
      </c>
      <c r="J367" s="17">
        <v>75767</v>
      </c>
      <c r="K367" s="17">
        <v>64943</v>
      </c>
      <c r="L367" s="17">
        <v>64943</v>
      </c>
      <c r="M367" s="17">
        <v>9461.0400000000009</v>
      </c>
      <c r="N367" s="17">
        <v>9461.0400000000009</v>
      </c>
    </row>
    <row r="368" spans="1:14" x14ac:dyDescent="0.25">
      <c r="A368" s="15" t="s">
        <v>29</v>
      </c>
      <c r="B368" s="15" t="s">
        <v>34</v>
      </c>
      <c r="C368" s="12" t="str">
        <f>VLOOKUP(B368,Hoja2!B:C,2,FALSE)</f>
        <v>Dirección del Área de Planificación y Recursos</v>
      </c>
      <c r="D368" s="13" t="str">
        <f t="shared" si="10"/>
        <v>1</v>
      </c>
      <c r="E368" s="13" t="str">
        <f t="shared" si="11"/>
        <v>12</v>
      </c>
      <c r="F368" s="15" t="s">
        <v>222</v>
      </c>
      <c r="G368" s="16" t="s">
        <v>522</v>
      </c>
      <c r="H368" s="17">
        <v>9175</v>
      </c>
      <c r="I368" s="17">
        <v>0</v>
      </c>
      <c r="J368" s="17">
        <v>9175</v>
      </c>
      <c r="K368" s="17">
        <v>9093</v>
      </c>
      <c r="L368" s="17">
        <v>9093</v>
      </c>
      <c r="M368" s="17">
        <v>1312.36</v>
      </c>
      <c r="N368" s="17">
        <v>1312.36</v>
      </c>
    </row>
    <row r="369" spans="1:14" x14ac:dyDescent="0.25">
      <c r="A369" s="15" t="s">
        <v>29</v>
      </c>
      <c r="B369" s="15" t="s">
        <v>34</v>
      </c>
      <c r="C369" s="12" t="str">
        <f>VLOOKUP(B369,Hoja2!B:C,2,FALSE)</f>
        <v>Dirección del Área de Planificación y Recursos</v>
      </c>
      <c r="D369" s="13" t="str">
        <f t="shared" si="10"/>
        <v>1</v>
      </c>
      <c r="E369" s="13" t="str">
        <f t="shared" si="11"/>
        <v>12</v>
      </c>
      <c r="F369" s="15" t="s">
        <v>198</v>
      </c>
      <c r="G369" s="16" t="s">
        <v>507</v>
      </c>
      <c r="H369" s="17">
        <v>57465</v>
      </c>
      <c r="I369" s="17">
        <v>0</v>
      </c>
      <c r="J369" s="17">
        <v>57465</v>
      </c>
      <c r="K369" s="17">
        <v>57386</v>
      </c>
      <c r="L369" s="17">
        <v>57386</v>
      </c>
      <c r="M369" s="17">
        <v>8617.74</v>
      </c>
      <c r="N369" s="17">
        <v>8617.74</v>
      </c>
    </row>
    <row r="370" spans="1:14" x14ac:dyDescent="0.25">
      <c r="A370" s="15" t="s">
        <v>29</v>
      </c>
      <c r="B370" s="15" t="s">
        <v>34</v>
      </c>
      <c r="C370" s="12" t="str">
        <f>VLOOKUP(B370,Hoja2!B:C,2,FALSE)</f>
        <v>Dirección del Área de Planificación y Recursos</v>
      </c>
      <c r="D370" s="13" t="str">
        <f t="shared" si="10"/>
        <v>1</v>
      </c>
      <c r="E370" s="13" t="str">
        <f t="shared" si="11"/>
        <v>12</v>
      </c>
      <c r="F370" s="15" t="s">
        <v>210</v>
      </c>
      <c r="G370" s="16" t="s">
        <v>508</v>
      </c>
      <c r="H370" s="17">
        <v>134866</v>
      </c>
      <c r="I370" s="17">
        <v>0</v>
      </c>
      <c r="J370" s="17">
        <v>134866</v>
      </c>
      <c r="K370" s="17">
        <v>113422</v>
      </c>
      <c r="L370" s="17">
        <v>113422</v>
      </c>
      <c r="M370" s="17">
        <v>16774.599999999999</v>
      </c>
      <c r="N370" s="17">
        <v>16774.599999999999</v>
      </c>
    </row>
    <row r="371" spans="1:14" x14ac:dyDescent="0.25">
      <c r="A371" s="15" t="s">
        <v>29</v>
      </c>
      <c r="B371" s="15" t="s">
        <v>34</v>
      </c>
      <c r="C371" s="12" t="str">
        <f>VLOOKUP(B371,Hoja2!B:C,2,FALSE)</f>
        <v>Dirección del Área de Planificación y Recursos</v>
      </c>
      <c r="D371" s="13" t="str">
        <f t="shared" si="10"/>
        <v>1</v>
      </c>
      <c r="E371" s="13" t="str">
        <f t="shared" si="11"/>
        <v>12</v>
      </c>
      <c r="F371" s="15" t="s">
        <v>215</v>
      </c>
      <c r="G371" s="16" t="s">
        <v>509</v>
      </c>
      <c r="H371" s="17">
        <v>314291</v>
      </c>
      <c r="I371" s="17">
        <v>0</v>
      </c>
      <c r="J371" s="17">
        <v>314291</v>
      </c>
      <c r="K371" s="17">
        <v>264886</v>
      </c>
      <c r="L371" s="17">
        <v>264886</v>
      </c>
      <c r="M371" s="17">
        <v>38797.32</v>
      </c>
      <c r="N371" s="17">
        <v>38797.32</v>
      </c>
    </row>
    <row r="372" spans="1:14" x14ac:dyDescent="0.25">
      <c r="A372" s="15" t="s">
        <v>29</v>
      </c>
      <c r="B372" s="15" t="s">
        <v>34</v>
      </c>
      <c r="C372" s="12" t="str">
        <f>VLOOKUP(B372,Hoja2!B:C,2,FALSE)</f>
        <v>Dirección del Área de Planificación y Recursos</v>
      </c>
      <c r="D372" s="13" t="str">
        <f t="shared" si="10"/>
        <v>1</v>
      </c>
      <c r="E372" s="13" t="str">
        <f t="shared" si="11"/>
        <v>12</v>
      </c>
      <c r="F372" s="15" t="s">
        <v>199</v>
      </c>
      <c r="G372" s="16" t="s">
        <v>510</v>
      </c>
      <c r="H372" s="17">
        <v>27551</v>
      </c>
      <c r="I372" s="17">
        <v>0</v>
      </c>
      <c r="J372" s="17">
        <v>27551</v>
      </c>
      <c r="K372" s="17">
        <v>27517</v>
      </c>
      <c r="L372" s="17">
        <v>27517</v>
      </c>
      <c r="M372" s="17">
        <v>3851.92</v>
      </c>
      <c r="N372" s="17">
        <v>3851.92</v>
      </c>
    </row>
    <row r="373" spans="1:14" x14ac:dyDescent="0.25">
      <c r="A373" s="15" t="s">
        <v>29</v>
      </c>
      <c r="B373" s="15" t="s">
        <v>34</v>
      </c>
      <c r="C373" s="12" t="str">
        <f>VLOOKUP(B373,Hoja2!B:C,2,FALSE)</f>
        <v>Dirección del Área de Planificación y Recursos</v>
      </c>
      <c r="D373" s="13" t="str">
        <f t="shared" si="10"/>
        <v>2</v>
      </c>
      <c r="E373" s="13" t="str">
        <f t="shared" si="11"/>
        <v>20</v>
      </c>
      <c r="F373" s="15" t="s">
        <v>220</v>
      </c>
      <c r="G373" s="16" t="s">
        <v>523</v>
      </c>
      <c r="H373" s="17">
        <v>4000</v>
      </c>
      <c r="I373" s="17">
        <v>0</v>
      </c>
      <c r="J373" s="17">
        <v>4000</v>
      </c>
      <c r="K373" s="17">
        <v>4000</v>
      </c>
      <c r="L373" s="17">
        <v>4000</v>
      </c>
      <c r="M373" s="17">
        <v>1322.85</v>
      </c>
      <c r="N373" s="17">
        <v>309.14999999999998</v>
      </c>
    </row>
    <row r="374" spans="1:14" x14ac:dyDescent="0.25">
      <c r="A374" s="15" t="s">
        <v>29</v>
      </c>
      <c r="B374" s="15" t="s">
        <v>34</v>
      </c>
      <c r="C374" s="12" t="str">
        <f>VLOOKUP(B374,Hoja2!B:C,2,FALSE)</f>
        <v>Dirección del Área de Planificación y Recursos</v>
      </c>
      <c r="D374" s="13" t="str">
        <f t="shared" si="10"/>
        <v>2</v>
      </c>
      <c r="E374" s="13" t="str">
        <f t="shared" si="11"/>
        <v>22</v>
      </c>
      <c r="F374" s="15" t="s">
        <v>213</v>
      </c>
      <c r="G374" s="16" t="s">
        <v>543</v>
      </c>
      <c r="H374" s="17">
        <v>66000</v>
      </c>
      <c r="I374" s="17">
        <v>0</v>
      </c>
      <c r="J374" s="17">
        <v>66000</v>
      </c>
      <c r="K374" s="17">
        <v>0</v>
      </c>
      <c r="L374" s="17">
        <v>0</v>
      </c>
      <c r="M374" s="17">
        <v>0</v>
      </c>
      <c r="N374" s="17">
        <v>0</v>
      </c>
    </row>
    <row r="375" spans="1:14" x14ac:dyDescent="0.25">
      <c r="A375" s="15" t="s">
        <v>29</v>
      </c>
      <c r="B375" s="15" t="s">
        <v>34</v>
      </c>
      <c r="C375" s="12" t="str">
        <f>VLOOKUP(B375,Hoja2!B:C,2,FALSE)</f>
        <v>Dirección del Área de Planificación y Recursos</v>
      </c>
      <c r="D375" s="13" t="str">
        <f t="shared" si="10"/>
        <v>2</v>
      </c>
      <c r="E375" s="13" t="str">
        <f t="shared" si="11"/>
        <v>23</v>
      </c>
      <c r="F375" s="15" t="s">
        <v>201</v>
      </c>
      <c r="G375" s="16" t="s">
        <v>516</v>
      </c>
      <c r="H375" s="17">
        <v>1000</v>
      </c>
      <c r="I375" s="17">
        <v>0</v>
      </c>
      <c r="J375" s="17">
        <v>1000</v>
      </c>
      <c r="K375" s="17">
        <v>0</v>
      </c>
      <c r="L375" s="17">
        <v>0</v>
      </c>
      <c r="M375" s="17">
        <v>0</v>
      </c>
      <c r="N375" s="17">
        <v>0</v>
      </c>
    </row>
    <row r="376" spans="1:14" x14ac:dyDescent="0.25">
      <c r="A376" s="15" t="s">
        <v>29</v>
      </c>
      <c r="B376" s="15" t="s">
        <v>34</v>
      </c>
      <c r="C376" s="12" t="str">
        <f>VLOOKUP(B376,Hoja2!B:C,2,FALSE)</f>
        <v>Dirección del Área de Planificación y Recursos</v>
      </c>
      <c r="D376" s="13" t="str">
        <f t="shared" si="10"/>
        <v>2</v>
      </c>
      <c r="E376" s="13" t="str">
        <f t="shared" si="11"/>
        <v>23</v>
      </c>
      <c r="F376" s="15" t="s">
        <v>206</v>
      </c>
      <c r="G376" s="16" t="s">
        <v>517</v>
      </c>
      <c r="H376" s="17">
        <v>1000</v>
      </c>
      <c r="I376" s="17">
        <v>0</v>
      </c>
      <c r="J376" s="17">
        <v>1000</v>
      </c>
      <c r="K376" s="17">
        <v>0</v>
      </c>
      <c r="L376" s="17">
        <v>0</v>
      </c>
      <c r="M376" s="17">
        <v>0</v>
      </c>
      <c r="N376" s="17">
        <v>0</v>
      </c>
    </row>
    <row r="377" spans="1:14" x14ac:dyDescent="0.25">
      <c r="A377" s="15" t="s">
        <v>29</v>
      </c>
      <c r="B377" s="15" t="s">
        <v>34</v>
      </c>
      <c r="C377" s="12" t="str">
        <f>VLOOKUP(B377,Hoja2!B:C,2,FALSE)</f>
        <v>Dirección del Área de Planificación y Recursos</v>
      </c>
      <c r="D377" s="13" t="str">
        <f t="shared" si="10"/>
        <v>4</v>
      </c>
      <c r="E377" s="13" t="str">
        <f t="shared" si="11"/>
        <v>48</v>
      </c>
      <c r="F377" s="15" t="s">
        <v>278</v>
      </c>
      <c r="G377" s="16" t="s">
        <v>576</v>
      </c>
      <c r="H377" s="17">
        <v>19000</v>
      </c>
      <c r="I377" s="17">
        <v>0</v>
      </c>
      <c r="J377" s="17">
        <v>19000</v>
      </c>
      <c r="K377" s="17">
        <v>0</v>
      </c>
      <c r="L377" s="17">
        <v>0</v>
      </c>
      <c r="M377" s="17">
        <v>0</v>
      </c>
      <c r="N377" s="17">
        <v>0</v>
      </c>
    </row>
    <row r="378" spans="1:14" x14ac:dyDescent="0.25">
      <c r="A378" s="15" t="s">
        <v>29</v>
      </c>
      <c r="B378" s="15" t="s">
        <v>34</v>
      </c>
      <c r="C378" s="12" t="str">
        <f>VLOOKUP(B378,Hoja2!B:C,2,FALSE)</f>
        <v>Dirección del Área de Planificación y Recursos</v>
      </c>
      <c r="D378" s="13" t="str">
        <f t="shared" si="10"/>
        <v>6</v>
      </c>
      <c r="E378" s="13" t="str">
        <f t="shared" si="11"/>
        <v>62</v>
      </c>
      <c r="F378" s="15" t="s">
        <v>298</v>
      </c>
      <c r="G378" s="16" t="s">
        <v>532</v>
      </c>
      <c r="H378" s="17">
        <v>30000</v>
      </c>
      <c r="I378" s="17">
        <v>0</v>
      </c>
      <c r="J378" s="17">
        <v>30000</v>
      </c>
      <c r="K378" s="17">
        <v>0</v>
      </c>
      <c r="L378" s="17">
        <v>0</v>
      </c>
      <c r="M378" s="17">
        <v>0</v>
      </c>
      <c r="N378" s="17">
        <v>0</v>
      </c>
    </row>
    <row r="379" spans="1:14" x14ac:dyDescent="0.25">
      <c r="A379" s="15" t="s">
        <v>29</v>
      </c>
      <c r="B379" s="15" t="s">
        <v>27</v>
      </c>
      <c r="C379" s="12" t="str">
        <f>VLOOKUP(B379,Hoja2!B:C,2,FALSE)</f>
        <v>Información, Registro y Gestión del Padrón</v>
      </c>
      <c r="D379" s="13" t="str">
        <f t="shared" si="10"/>
        <v>1</v>
      </c>
      <c r="E379" s="13" t="str">
        <f t="shared" si="11"/>
        <v>12</v>
      </c>
      <c r="F379" s="15" t="s">
        <v>219</v>
      </c>
      <c r="G379" s="16" t="s">
        <v>520</v>
      </c>
      <c r="H379" s="17">
        <v>32143</v>
      </c>
      <c r="I379" s="17">
        <v>0</v>
      </c>
      <c r="J379" s="17">
        <v>32143</v>
      </c>
      <c r="K379" s="17">
        <v>31856</v>
      </c>
      <c r="L379" s="17">
        <v>31856</v>
      </c>
      <c r="M379" s="17">
        <v>4857.5600000000004</v>
      </c>
      <c r="N379" s="17">
        <v>4857.5600000000004</v>
      </c>
    </row>
    <row r="380" spans="1:14" x14ac:dyDescent="0.25">
      <c r="A380" s="15" t="s">
        <v>29</v>
      </c>
      <c r="B380" s="15" t="s">
        <v>27</v>
      </c>
      <c r="C380" s="12" t="str">
        <f>VLOOKUP(B380,Hoja2!B:C,2,FALSE)</f>
        <v>Información, Registro y Gestión del Padrón</v>
      </c>
      <c r="D380" s="13" t="str">
        <f t="shared" si="10"/>
        <v>1</v>
      </c>
      <c r="E380" s="13" t="str">
        <f t="shared" si="11"/>
        <v>12</v>
      </c>
      <c r="F380" s="15" t="s">
        <v>239</v>
      </c>
      <c r="G380" s="16" t="s">
        <v>521</v>
      </c>
      <c r="H380" s="17">
        <v>42397</v>
      </c>
      <c r="I380" s="17">
        <v>0</v>
      </c>
      <c r="J380" s="17">
        <v>42397</v>
      </c>
      <c r="K380" s="17">
        <v>28013</v>
      </c>
      <c r="L380" s="17">
        <v>28013</v>
      </c>
      <c r="M380" s="17">
        <v>6300.36</v>
      </c>
      <c r="N380" s="17">
        <v>6300.36</v>
      </c>
    </row>
    <row r="381" spans="1:14" x14ac:dyDescent="0.25">
      <c r="A381" s="15" t="s">
        <v>29</v>
      </c>
      <c r="B381" s="15" t="s">
        <v>27</v>
      </c>
      <c r="C381" s="12" t="str">
        <f>VLOOKUP(B381,Hoja2!B:C,2,FALSE)</f>
        <v>Información, Registro y Gestión del Padrón</v>
      </c>
      <c r="D381" s="13" t="str">
        <f t="shared" si="10"/>
        <v>1</v>
      </c>
      <c r="E381" s="13" t="str">
        <f t="shared" si="11"/>
        <v>12</v>
      </c>
      <c r="F381" s="15" t="s">
        <v>197</v>
      </c>
      <c r="G381" s="16" t="s">
        <v>506</v>
      </c>
      <c r="H381" s="17">
        <v>184006</v>
      </c>
      <c r="I381" s="17">
        <v>0</v>
      </c>
      <c r="J381" s="17">
        <v>184006</v>
      </c>
      <c r="K381" s="17">
        <v>173182</v>
      </c>
      <c r="L381" s="17">
        <v>173182</v>
      </c>
      <c r="M381" s="17">
        <v>25229.439999999999</v>
      </c>
      <c r="N381" s="17">
        <v>25229.439999999999</v>
      </c>
    </row>
    <row r="382" spans="1:14" x14ac:dyDescent="0.25">
      <c r="A382" s="15" t="s">
        <v>29</v>
      </c>
      <c r="B382" s="15" t="s">
        <v>27</v>
      </c>
      <c r="C382" s="12" t="str">
        <f>VLOOKUP(B382,Hoja2!B:C,2,FALSE)</f>
        <v>Información, Registro y Gestión del Padrón</v>
      </c>
      <c r="D382" s="13" t="str">
        <f t="shared" si="10"/>
        <v>1</v>
      </c>
      <c r="E382" s="13" t="str">
        <f t="shared" si="11"/>
        <v>12</v>
      </c>
      <c r="F382" s="15" t="s">
        <v>222</v>
      </c>
      <c r="G382" s="16" t="s">
        <v>522</v>
      </c>
      <c r="H382" s="17">
        <v>91746</v>
      </c>
      <c r="I382" s="17">
        <v>0</v>
      </c>
      <c r="J382" s="17">
        <v>91746</v>
      </c>
      <c r="K382" s="17">
        <v>82571</v>
      </c>
      <c r="L382" s="17">
        <v>82571</v>
      </c>
      <c r="M382" s="17">
        <v>11811.24</v>
      </c>
      <c r="N382" s="17">
        <v>11811.24</v>
      </c>
    </row>
    <row r="383" spans="1:14" x14ac:dyDescent="0.25">
      <c r="A383" s="15" t="s">
        <v>29</v>
      </c>
      <c r="B383" s="15" t="s">
        <v>27</v>
      </c>
      <c r="C383" s="12" t="str">
        <f>VLOOKUP(B383,Hoja2!B:C,2,FALSE)</f>
        <v>Información, Registro y Gestión del Padrón</v>
      </c>
      <c r="D383" s="13" t="str">
        <f t="shared" si="10"/>
        <v>1</v>
      </c>
      <c r="E383" s="13" t="str">
        <f t="shared" si="11"/>
        <v>12</v>
      </c>
      <c r="F383" s="15" t="s">
        <v>198</v>
      </c>
      <c r="G383" s="16" t="s">
        <v>507</v>
      </c>
      <c r="H383" s="17">
        <v>104828</v>
      </c>
      <c r="I383" s="17">
        <v>0</v>
      </c>
      <c r="J383" s="17">
        <v>104828</v>
      </c>
      <c r="K383" s="17">
        <v>96688</v>
      </c>
      <c r="L383" s="17">
        <v>96688</v>
      </c>
      <c r="M383" s="17">
        <v>15559.32</v>
      </c>
      <c r="N383" s="17">
        <v>15559.32</v>
      </c>
    </row>
    <row r="384" spans="1:14" x14ac:dyDescent="0.25">
      <c r="A384" s="15" t="s">
        <v>29</v>
      </c>
      <c r="B384" s="15" t="s">
        <v>27</v>
      </c>
      <c r="C384" s="12" t="str">
        <f>VLOOKUP(B384,Hoja2!B:C,2,FALSE)</f>
        <v>Información, Registro y Gestión del Padrón</v>
      </c>
      <c r="D384" s="13" t="str">
        <f t="shared" si="10"/>
        <v>1</v>
      </c>
      <c r="E384" s="13" t="str">
        <f t="shared" si="11"/>
        <v>12</v>
      </c>
      <c r="F384" s="15" t="s">
        <v>210</v>
      </c>
      <c r="G384" s="16" t="s">
        <v>508</v>
      </c>
      <c r="H384" s="17">
        <v>214076</v>
      </c>
      <c r="I384" s="17">
        <v>0</v>
      </c>
      <c r="J384" s="17">
        <v>214076</v>
      </c>
      <c r="K384" s="17">
        <v>202658</v>
      </c>
      <c r="L384" s="17">
        <v>202658</v>
      </c>
      <c r="M384" s="17">
        <v>28951.24</v>
      </c>
      <c r="N384" s="17">
        <v>28951.24</v>
      </c>
    </row>
    <row r="385" spans="1:14" x14ac:dyDescent="0.25">
      <c r="A385" s="15" t="s">
        <v>29</v>
      </c>
      <c r="B385" s="15" t="s">
        <v>27</v>
      </c>
      <c r="C385" s="12" t="str">
        <f>VLOOKUP(B385,Hoja2!B:C,2,FALSE)</f>
        <v>Información, Registro y Gestión del Padrón</v>
      </c>
      <c r="D385" s="13" t="str">
        <f t="shared" ref="D385:D448" si="14">LEFT(F385,1)</f>
        <v>1</v>
      </c>
      <c r="E385" s="13" t="str">
        <f t="shared" ref="E385:E448" si="15">LEFT(F385,2)</f>
        <v>12</v>
      </c>
      <c r="F385" s="15" t="s">
        <v>215</v>
      </c>
      <c r="G385" s="16" t="s">
        <v>509</v>
      </c>
      <c r="H385" s="17">
        <v>487511</v>
      </c>
      <c r="I385" s="17">
        <v>0</v>
      </c>
      <c r="J385" s="17">
        <v>487511</v>
      </c>
      <c r="K385" s="17">
        <v>462857</v>
      </c>
      <c r="L385" s="17">
        <v>462857</v>
      </c>
      <c r="M385" s="17">
        <v>66122.5</v>
      </c>
      <c r="N385" s="17">
        <v>66122.5</v>
      </c>
    </row>
    <row r="386" spans="1:14" x14ac:dyDescent="0.25">
      <c r="A386" s="15" t="s">
        <v>29</v>
      </c>
      <c r="B386" s="15" t="s">
        <v>27</v>
      </c>
      <c r="C386" s="12" t="str">
        <f>VLOOKUP(B386,Hoja2!B:C,2,FALSE)</f>
        <v>Información, Registro y Gestión del Padrón</v>
      </c>
      <c r="D386" s="13" t="str">
        <f t="shared" si="14"/>
        <v>1</v>
      </c>
      <c r="E386" s="13" t="str">
        <f t="shared" si="15"/>
        <v>12</v>
      </c>
      <c r="F386" s="15" t="s">
        <v>199</v>
      </c>
      <c r="G386" s="16" t="s">
        <v>510</v>
      </c>
      <c r="H386" s="17">
        <v>57633</v>
      </c>
      <c r="I386" s="17">
        <v>0</v>
      </c>
      <c r="J386" s="17">
        <v>57633</v>
      </c>
      <c r="K386" s="17">
        <v>55827</v>
      </c>
      <c r="L386" s="17">
        <v>55827</v>
      </c>
      <c r="M386" s="17">
        <v>8019.12</v>
      </c>
      <c r="N386" s="17">
        <v>8019.12</v>
      </c>
    </row>
    <row r="387" spans="1:14" x14ac:dyDescent="0.25">
      <c r="A387" s="15" t="s">
        <v>29</v>
      </c>
      <c r="B387" s="15" t="s">
        <v>27</v>
      </c>
      <c r="C387" s="12" t="str">
        <f>VLOOKUP(B387,Hoja2!B:C,2,FALSE)</f>
        <v>Información, Registro y Gestión del Padrón</v>
      </c>
      <c r="D387" s="13" t="str">
        <f t="shared" si="14"/>
        <v>1</v>
      </c>
      <c r="E387" s="13" t="str">
        <f t="shared" si="15"/>
        <v>13</v>
      </c>
      <c r="F387" s="15" t="s">
        <v>228</v>
      </c>
      <c r="G387" s="16" t="s">
        <v>504</v>
      </c>
      <c r="H387" s="17">
        <v>69262</v>
      </c>
      <c r="I387" s="17">
        <v>0</v>
      </c>
      <c r="J387" s="17">
        <v>69262</v>
      </c>
      <c r="K387" s="17">
        <v>68074</v>
      </c>
      <c r="L387" s="17">
        <v>68074</v>
      </c>
      <c r="M387" s="17">
        <v>8480.27</v>
      </c>
      <c r="N387" s="17">
        <v>8480.27</v>
      </c>
    </row>
    <row r="388" spans="1:14" x14ac:dyDescent="0.25">
      <c r="A388" s="15" t="s">
        <v>29</v>
      </c>
      <c r="B388" s="15" t="s">
        <v>27</v>
      </c>
      <c r="C388" s="12" t="str">
        <f>VLOOKUP(B388,Hoja2!B:C,2,FALSE)</f>
        <v>Información, Registro y Gestión del Padrón</v>
      </c>
      <c r="D388" s="13" t="str">
        <f t="shared" si="14"/>
        <v>1</v>
      </c>
      <c r="E388" s="13" t="str">
        <f t="shared" si="15"/>
        <v>13</v>
      </c>
      <c r="F388" s="15" t="s">
        <v>224</v>
      </c>
      <c r="G388" s="16" t="s">
        <v>529</v>
      </c>
      <c r="H388" s="17">
        <v>60779</v>
      </c>
      <c r="I388" s="17">
        <v>0</v>
      </c>
      <c r="J388" s="17">
        <v>60779</v>
      </c>
      <c r="K388" s="17">
        <v>60237</v>
      </c>
      <c r="L388" s="17">
        <v>60237</v>
      </c>
      <c r="M388" s="17">
        <v>9561.56</v>
      </c>
      <c r="N388" s="17">
        <v>9561.56</v>
      </c>
    </row>
    <row r="389" spans="1:14" x14ac:dyDescent="0.25">
      <c r="A389" s="15" t="s">
        <v>29</v>
      </c>
      <c r="B389" s="15" t="s">
        <v>27</v>
      </c>
      <c r="C389" s="12" t="str">
        <f>VLOOKUP(B389,Hoja2!B:C,2,FALSE)</f>
        <v>Información, Registro y Gestión del Padrón</v>
      </c>
      <c r="D389" s="13" t="str">
        <f t="shared" si="14"/>
        <v>2</v>
      </c>
      <c r="E389" s="13" t="str">
        <f t="shared" si="15"/>
        <v>21</v>
      </c>
      <c r="F389" s="15" t="s">
        <v>218</v>
      </c>
      <c r="G389" s="16" t="s">
        <v>524</v>
      </c>
      <c r="H389" s="17">
        <v>15000</v>
      </c>
      <c r="I389" s="17">
        <v>0</v>
      </c>
      <c r="J389" s="17">
        <v>15000</v>
      </c>
      <c r="K389" s="17">
        <v>4828.8</v>
      </c>
      <c r="L389" s="17">
        <v>4828.8</v>
      </c>
      <c r="M389" s="17">
        <v>827.96</v>
      </c>
      <c r="N389" s="17">
        <v>827.96</v>
      </c>
    </row>
    <row r="390" spans="1:14" x14ac:dyDescent="0.25">
      <c r="A390" s="15" t="s">
        <v>29</v>
      </c>
      <c r="B390" s="15" t="s">
        <v>27</v>
      </c>
      <c r="C390" s="12" t="str">
        <f>VLOOKUP(B390,Hoja2!B:C,2,FALSE)</f>
        <v>Información, Registro y Gestión del Padrón</v>
      </c>
      <c r="D390" s="13" t="str">
        <f t="shared" si="14"/>
        <v>2</v>
      </c>
      <c r="E390" s="13" t="str">
        <f t="shared" si="15"/>
        <v>22</v>
      </c>
      <c r="F390" s="15" t="s">
        <v>216</v>
      </c>
      <c r="G390" s="16" t="s">
        <v>511</v>
      </c>
      <c r="H390" s="17">
        <v>2000</v>
      </c>
      <c r="I390" s="17">
        <v>0</v>
      </c>
      <c r="J390" s="17">
        <v>2000</v>
      </c>
      <c r="K390" s="17">
        <v>0</v>
      </c>
      <c r="L390" s="17">
        <v>0</v>
      </c>
      <c r="M390" s="17">
        <v>0</v>
      </c>
      <c r="N390" s="17">
        <v>0</v>
      </c>
    </row>
    <row r="391" spans="1:14" x14ac:dyDescent="0.25">
      <c r="A391" s="15" t="s">
        <v>29</v>
      </c>
      <c r="B391" s="15" t="s">
        <v>27</v>
      </c>
      <c r="C391" s="12" t="str">
        <f>VLOOKUP(B391,Hoja2!B:C,2,FALSE)</f>
        <v>Información, Registro y Gestión del Padrón</v>
      </c>
      <c r="D391" s="13" t="str">
        <f t="shared" si="14"/>
        <v>2</v>
      </c>
      <c r="E391" s="13" t="str">
        <f t="shared" si="15"/>
        <v>22</v>
      </c>
      <c r="F391" s="15" t="s">
        <v>229</v>
      </c>
      <c r="G391" s="16" t="s">
        <v>536</v>
      </c>
      <c r="H391" s="17">
        <v>2000</v>
      </c>
      <c r="I391" s="17">
        <v>0</v>
      </c>
      <c r="J391" s="17">
        <v>2000</v>
      </c>
      <c r="K391" s="17">
        <v>0</v>
      </c>
      <c r="L391" s="17">
        <v>0</v>
      </c>
      <c r="M391" s="17">
        <v>0</v>
      </c>
      <c r="N391" s="17">
        <v>0</v>
      </c>
    </row>
    <row r="392" spans="1:14" x14ac:dyDescent="0.25">
      <c r="A392" s="15" t="s">
        <v>29</v>
      </c>
      <c r="B392" s="15" t="s">
        <v>27</v>
      </c>
      <c r="C392" s="12" t="str">
        <f>VLOOKUP(B392,Hoja2!B:C,2,FALSE)</f>
        <v>Información, Registro y Gestión del Padrón</v>
      </c>
      <c r="D392" s="13" t="str">
        <f t="shared" si="14"/>
        <v>2</v>
      </c>
      <c r="E392" s="13" t="str">
        <f t="shared" si="15"/>
        <v>22</v>
      </c>
      <c r="F392" s="15" t="s">
        <v>274</v>
      </c>
      <c r="G392" s="16" t="s">
        <v>573</v>
      </c>
      <c r="H392" s="17">
        <v>1389425</v>
      </c>
      <c r="I392" s="17">
        <v>0</v>
      </c>
      <c r="J392" s="17">
        <v>1389425</v>
      </c>
      <c r="K392" s="17">
        <v>777396.16</v>
      </c>
      <c r="L392" s="17">
        <v>777396.16</v>
      </c>
      <c r="M392" s="17">
        <v>104465.34</v>
      </c>
      <c r="N392" s="17">
        <v>104465.34</v>
      </c>
    </row>
    <row r="393" spans="1:14" x14ac:dyDescent="0.25">
      <c r="A393" s="15" t="s">
        <v>29</v>
      </c>
      <c r="B393" s="15" t="s">
        <v>27</v>
      </c>
      <c r="C393" s="12" t="str">
        <f>VLOOKUP(B393,Hoja2!B:C,2,FALSE)</f>
        <v>Información, Registro y Gestión del Padrón</v>
      </c>
      <c r="D393" s="13" t="str">
        <f t="shared" si="14"/>
        <v>2</v>
      </c>
      <c r="E393" s="13" t="str">
        <f t="shared" si="15"/>
        <v>22</v>
      </c>
      <c r="F393" s="15" t="s">
        <v>225</v>
      </c>
      <c r="G393" s="16" t="s">
        <v>539</v>
      </c>
      <c r="H393" s="17">
        <v>6000</v>
      </c>
      <c r="I393" s="17">
        <v>0</v>
      </c>
      <c r="J393" s="17">
        <v>6000</v>
      </c>
      <c r="K393" s="17">
        <v>199.65</v>
      </c>
      <c r="L393" s="17">
        <v>199.65</v>
      </c>
      <c r="M393" s="17">
        <v>199.65</v>
      </c>
      <c r="N393" s="17">
        <v>0</v>
      </c>
    </row>
    <row r="394" spans="1:14" x14ac:dyDescent="0.25">
      <c r="A394" s="15" t="s">
        <v>29</v>
      </c>
      <c r="B394" s="15" t="s">
        <v>27</v>
      </c>
      <c r="C394" s="12" t="str">
        <f>VLOOKUP(B394,Hoja2!B:C,2,FALSE)</f>
        <v>Información, Registro y Gestión del Padrón</v>
      </c>
      <c r="D394" s="13" t="str">
        <f t="shared" si="14"/>
        <v>2</v>
      </c>
      <c r="E394" s="13" t="str">
        <f t="shared" si="15"/>
        <v>22</v>
      </c>
      <c r="F394" s="15" t="s">
        <v>276</v>
      </c>
      <c r="G394" s="16" t="s">
        <v>592</v>
      </c>
      <c r="H394" s="17">
        <v>30000</v>
      </c>
      <c r="I394" s="17">
        <v>0</v>
      </c>
      <c r="J394" s="17">
        <v>30000</v>
      </c>
      <c r="K394" s="17">
        <v>0</v>
      </c>
      <c r="L394" s="17">
        <v>0</v>
      </c>
      <c r="M394" s="17">
        <v>0</v>
      </c>
      <c r="N394" s="17">
        <v>0</v>
      </c>
    </row>
    <row r="395" spans="1:14" x14ac:dyDescent="0.25">
      <c r="A395" s="15" t="s">
        <v>29</v>
      </c>
      <c r="B395" s="15" t="s">
        <v>27</v>
      </c>
      <c r="C395" s="12" t="str">
        <f>VLOOKUP(B395,Hoja2!B:C,2,FALSE)</f>
        <v>Información, Registro y Gestión del Padrón</v>
      </c>
      <c r="D395" s="13" t="str">
        <f t="shared" si="14"/>
        <v>2</v>
      </c>
      <c r="E395" s="13" t="str">
        <f t="shared" si="15"/>
        <v>22</v>
      </c>
      <c r="F395" s="15" t="s">
        <v>223</v>
      </c>
      <c r="G395" s="16" t="s">
        <v>526</v>
      </c>
      <c r="H395" s="17">
        <v>362900</v>
      </c>
      <c r="I395" s="17">
        <v>0</v>
      </c>
      <c r="J395" s="17">
        <v>362900</v>
      </c>
      <c r="K395" s="17">
        <v>332097.71999999997</v>
      </c>
      <c r="L395" s="17">
        <v>332097.71999999997</v>
      </c>
      <c r="M395" s="17">
        <v>50969.64</v>
      </c>
      <c r="N395" s="17">
        <v>49773.29</v>
      </c>
    </row>
    <row r="396" spans="1:14" x14ac:dyDescent="0.25">
      <c r="A396" s="15" t="s">
        <v>29</v>
      </c>
      <c r="B396" s="15" t="s">
        <v>27</v>
      </c>
      <c r="C396" s="12" t="str">
        <f>VLOOKUP(B396,Hoja2!B:C,2,FALSE)</f>
        <v>Información, Registro y Gestión del Padrón</v>
      </c>
      <c r="D396" s="13" t="str">
        <f t="shared" si="14"/>
        <v>2</v>
      </c>
      <c r="E396" s="13" t="str">
        <f t="shared" si="15"/>
        <v>23</v>
      </c>
      <c r="F396" s="15" t="s">
        <v>206</v>
      </c>
      <c r="G396" s="16" t="s">
        <v>517</v>
      </c>
      <c r="H396" s="17">
        <v>300</v>
      </c>
      <c r="I396" s="17">
        <v>0</v>
      </c>
      <c r="J396" s="17">
        <v>300</v>
      </c>
      <c r="K396" s="17">
        <v>0</v>
      </c>
      <c r="L396" s="17">
        <v>0</v>
      </c>
      <c r="M396" s="17">
        <v>0</v>
      </c>
      <c r="N396" s="17">
        <v>0</v>
      </c>
    </row>
    <row r="397" spans="1:14" x14ac:dyDescent="0.25">
      <c r="A397" s="15" t="s">
        <v>29</v>
      </c>
      <c r="B397" s="15" t="s">
        <v>27</v>
      </c>
      <c r="C397" s="12" t="str">
        <f>VLOOKUP(B397,Hoja2!B:C,2,FALSE)</f>
        <v>Información, Registro y Gestión del Padrón</v>
      </c>
      <c r="D397" s="13" t="str">
        <f t="shared" si="14"/>
        <v>2</v>
      </c>
      <c r="E397" s="13" t="str">
        <f t="shared" si="15"/>
        <v>23</v>
      </c>
      <c r="F397" s="15" t="s">
        <v>204</v>
      </c>
      <c r="G397" s="16" t="s">
        <v>518</v>
      </c>
      <c r="H397" s="17">
        <v>500</v>
      </c>
      <c r="I397" s="17">
        <v>0</v>
      </c>
      <c r="J397" s="17">
        <v>500</v>
      </c>
      <c r="K397" s="17">
        <v>0</v>
      </c>
      <c r="L397" s="17">
        <v>0</v>
      </c>
      <c r="M397" s="17">
        <v>0</v>
      </c>
      <c r="N397" s="17">
        <v>0</v>
      </c>
    </row>
    <row r="398" spans="1:14" x14ac:dyDescent="0.25">
      <c r="A398" s="15" t="s">
        <v>29</v>
      </c>
      <c r="B398" s="15" t="s">
        <v>27</v>
      </c>
      <c r="C398" s="12" t="str">
        <f>VLOOKUP(B398,Hoja2!B:C,2,FALSE)</f>
        <v>Información, Registro y Gestión del Padrón</v>
      </c>
      <c r="D398" s="13" t="str">
        <f t="shared" si="14"/>
        <v>4</v>
      </c>
      <c r="E398" s="13" t="str">
        <f t="shared" si="15"/>
        <v>46</v>
      </c>
      <c r="F398" s="15" t="s">
        <v>241</v>
      </c>
      <c r="G398" s="16" t="s">
        <v>546</v>
      </c>
      <c r="H398" s="17">
        <v>3000</v>
      </c>
      <c r="I398" s="17">
        <v>0</v>
      </c>
      <c r="J398" s="17">
        <v>3000</v>
      </c>
      <c r="K398" s="17">
        <v>0</v>
      </c>
      <c r="L398" s="17">
        <v>0</v>
      </c>
      <c r="M398" s="17">
        <v>0</v>
      </c>
      <c r="N398" s="17">
        <v>0</v>
      </c>
    </row>
    <row r="399" spans="1:14" x14ac:dyDescent="0.25">
      <c r="A399" s="15" t="s">
        <v>29</v>
      </c>
      <c r="B399" s="15" t="s">
        <v>35</v>
      </c>
      <c r="C399" s="12" t="str">
        <f>VLOOKUP(B399,Hoja2!B:C,2,FALSE)</f>
        <v>Imprevistos y Contingencias de Ejecución</v>
      </c>
      <c r="D399" s="13" t="str">
        <f t="shared" si="14"/>
        <v>5</v>
      </c>
      <c r="E399" s="13" t="str">
        <f t="shared" si="15"/>
        <v>50</v>
      </c>
      <c r="F399" s="15" t="s">
        <v>299</v>
      </c>
      <c r="G399" s="16" t="s">
        <v>593</v>
      </c>
      <c r="H399" s="17">
        <v>1000000</v>
      </c>
      <c r="I399" s="17">
        <v>0</v>
      </c>
      <c r="J399" s="17">
        <v>1000000</v>
      </c>
      <c r="K399" s="17">
        <v>0</v>
      </c>
      <c r="L399" s="17">
        <v>0</v>
      </c>
      <c r="M399" s="17">
        <v>0</v>
      </c>
      <c r="N399" s="17">
        <v>0</v>
      </c>
    </row>
    <row r="400" spans="1:14" x14ac:dyDescent="0.25">
      <c r="A400" s="15" t="s">
        <v>29</v>
      </c>
      <c r="B400" s="15" t="s">
        <v>36</v>
      </c>
      <c r="C400" s="12" t="str">
        <f>VLOOKUP(B400,Hoja2!B:C,2,FALSE)</f>
        <v>Planificación Económico Financiera</v>
      </c>
      <c r="D400" s="13" t="str">
        <f t="shared" si="14"/>
        <v>1</v>
      </c>
      <c r="E400" s="13" t="str">
        <f t="shared" si="15"/>
        <v>12</v>
      </c>
      <c r="F400" s="15" t="s">
        <v>219</v>
      </c>
      <c r="G400" s="16" t="s">
        <v>520</v>
      </c>
      <c r="H400" s="17">
        <v>32143</v>
      </c>
      <c r="I400" s="17">
        <v>0</v>
      </c>
      <c r="J400" s="17">
        <v>32143</v>
      </c>
      <c r="K400" s="17">
        <v>31856</v>
      </c>
      <c r="L400" s="17">
        <v>31856</v>
      </c>
      <c r="M400" s="17">
        <v>4857.5600000000004</v>
      </c>
      <c r="N400" s="17">
        <v>4857.5600000000004</v>
      </c>
    </row>
    <row r="401" spans="1:14" x14ac:dyDescent="0.25">
      <c r="A401" s="15" t="s">
        <v>29</v>
      </c>
      <c r="B401" s="15" t="s">
        <v>36</v>
      </c>
      <c r="C401" s="12" t="str">
        <f>VLOOKUP(B401,Hoja2!B:C,2,FALSE)</f>
        <v>Planificación Económico Financiera</v>
      </c>
      <c r="D401" s="13" t="str">
        <f t="shared" si="14"/>
        <v>1</v>
      </c>
      <c r="E401" s="13" t="str">
        <f t="shared" si="15"/>
        <v>12</v>
      </c>
      <c r="F401" s="15" t="s">
        <v>197</v>
      </c>
      <c r="G401" s="16" t="s">
        <v>506</v>
      </c>
      <c r="H401" s="17">
        <v>21648</v>
      </c>
      <c r="I401" s="17">
        <v>0</v>
      </c>
      <c r="J401" s="17">
        <v>21648</v>
      </c>
      <c r="K401" s="17">
        <v>21647</v>
      </c>
      <c r="L401" s="17">
        <v>21647</v>
      </c>
      <c r="M401" s="17">
        <v>3153.68</v>
      </c>
      <c r="N401" s="17">
        <v>3153.68</v>
      </c>
    </row>
    <row r="402" spans="1:14" x14ac:dyDescent="0.25">
      <c r="A402" s="15" t="s">
        <v>29</v>
      </c>
      <c r="B402" s="15" t="s">
        <v>36</v>
      </c>
      <c r="C402" s="12" t="str">
        <f>VLOOKUP(B402,Hoja2!B:C,2,FALSE)</f>
        <v>Planificación Económico Financiera</v>
      </c>
      <c r="D402" s="13" t="str">
        <f t="shared" si="14"/>
        <v>1</v>
      </c>
      <c r="E402" s="13" t="str">
        <f t="shared" si="15"/>
        <v>12</v>
      </c>
      <c r="F402" s="15" t="s">
        <v>198</v>
      </c>
      <c r="G402" s="16" t="s">
        <v>507</v>
      </c>
      <c r="H402" s="17">
        <v>17866</v>
      </c>
      <c r="I402" s="17">
        <v>0</v>
      </c>
      <c r="J402" s="17">
        <v>17866</v>
      </c>
      <c r="K402" s="17">
        <v>17703</v>
      </c>
      <c r="L402" s="17">
        <v>17703</v>
      </c>
      <c r="M402" s="17">
        <v>2663.54</v>
      </c>
      <c r="N402" s="17">
        <v>2663.54</v>
      </c>
    </row>
    <row r="403" spans="1:14" x14ac:dyDescent="0.25">
      <c r="A403" s="15" t="s">
        <v>29</v>
      </c>
      <c r="B403" s="15" t="s">
        <v>36</v>
      </c>
      <c r="C403" s="12" t="str">
        <f>VLOOKUP(B403,Hoja2!B:C,2,FALSE)</f>
        <v>Planificación Económico Financiera</v>
      </c>
      <c r="D403" s="13" t="str">
        <f t="shared" si="14"/>
        <v>1</v>
      </c>
      <c r="E403" s="13" t="str">
        <f t="shared" si="15"/>
        <v>12</v>
      </c>
      <c r="F403" s="15" t="s">
        <v>210</v>
      </c>
      <c r="G403" s="16" t="s">
        <v>508</v>
      </c>
      <c r="H403" s="17">
        <v>36946</v>
      </c>
      <c r="I403" s="17">
        <v>0</v>
      </c>
      <c r="J403" s="17">
        <v>36946</v>
      </c>
      <c r="K403" s="17">
        <v>36945</v>
      </c>
      <c r="L403" s="17">
        <v>36945</v>
      </c>
      <c r="M403" s="17">
        <v>5277.96</v>
      </c>
      <c r="N403" s="17">
        <v>5277.96</v>
      </c>
    </row>
    <row r="404" spans="1:14" x14ac:dyDescent="0.25">
      <c r="A404" s="15" t="s">
        <v>29</v>
      </c>
      <c r="B404" s="15" t="s">
        <v>36</v>
      </c>
      <c r="C404" s="12" t="str">
        <f>VLOOKUP(B404,Hoja2!B:C,2,FALSE)</f>
        <v>Planificación Económico Financiera</v>
      </c>
      <c r="D404" s="13" t="str">
        <f t="shared" si="14"/>
        <v>1</v>
      </c>
      <c r="E404" s="13" t="str">
        <f t="shared" si="15"/>
        <v>12</v>
      </c>
      <c r="F404" s="15" t="s">
        <v>215</v>
      </c>
      <c r="G404" s="16" t="s">
        <v>509</v>
      </c>
      <c r="H404" s="17">
        <v>88641</v>
      </c>
      <c r="I404" s="17">
        <v>0</v>
      </c>
      <c r="J404" s="17">
        <v>88641</v>
      </c>
      <c r="K404" s="17">
        <v>88641</v>
      </c>
      <c r="L404" s="17">
        <v>88641</v>
      </c>
      <c r="M404" s="17">
        <v>12663</v>
      </c>
      <c r="N404" s="17">
        <v>12663</v>
      </c>
    </row>
    <row r="405" spans="1:14" x14ac:dyDescent="0.25">
      <c r="A405" s="15" t="s">
        <v>29</v>
      </c>
      <c r="B405" s="15" t="s">
        <v>36</v>
      </c>
      <c r="C405" s="12" t="str">
        <f>VLOOKUP(B405,Hoja2!B:C,2,FALSE)</f>
        <v>Planificación Económico Financiera</v>
      </c>
      <c r="D405" s="13" t="str">
        <f t="shared" si="14"/>
        <v>1</v>
      </c>
      <c r="E405" s="13" t="str">
        <f t="shared" si="15"/>
        <v>12</v>
      </c>
      <c r="F405" s="15" t="s">
        <v>199</v>
      </c>
      <c r="G405" s="16" t="s">
        <v>510</v>
      </c>
      <c r="H405" s="17">
        <v>8937</v>
      </c>
      <c r="I405" s="17">
        <v>0</v>
      </c>
      <c r="J405" s="17">
        <v>8937</v>
      </c>
      <c r="K405" s="17">
        <v>8861</v>
      </c>
      <c r="L405" s="17">
        <v>8861</v>
      </c>
      <c r="M405" s="17">
        <v>1165.44</v>
      </c>
      <c r="N405" s="17">
        <v>1165.44</v>
      </c>
    </row>
    <row r="406" spans="1:14" x14ac:dyDescent="0.25">
      <c r="A406" s="15" t="s">
        <v>29</v>
      </c>
      <c r="B406" s="15" t="s">
        <v>36</v>
      </c>
      <c r="C406" s="12" t="str">
        <f>VLOOKUP(B406,Hoja2!B:C,2,FALSE)</f>
        <v>Planificación Económico Financiera</v>
      </c>
      <c r="D406" s="13" t="str">
        <f t="shared" si="14"/>
        <v>2</v>
      </c>
      <c r="E406" s="13" t="str">
        <f t="shared" si="15"/>
        <v>20</v>
      </c>
      <c r="F406" s="15" t="s">
        <v>220</v>
      </c>
      <c r="G406" s="16" t="s">
        <v>523</v>
      </c>
      <c r="H406" s="17">
        <v>4000</v>
      </c>
      <c r="I406" s="17">
        <v>0</v>
      </c>
      <c r="J406" s="17">
        <v>4000</v>
      </c>
      <c r="K406" s="17">
        <v>2380.4</v>
      </c>
      <c r="L406" s="17">
        <v>2380.4</v>
      </c>
      <c r="M406" s="17">
        <v>474.76</v>
      </c>
      <c r="N406" s="17">
        <v>474.76</v>
      </c>
    </row>
    <row r="407" spans="1:14" x14ac:dyDescent="0.25">
      <c r="A407" s="15" t="s">
        <v>29</v>
      </c>
      <c r="B407" s="15" t="s">
        <v>36</v>
      </c>
      <c r="C407" s="12" t="str">
        <f>VLOOKUP(B407,Hoja2!B:C,2,FALSE)</f>
        <v>Planificación Económico Financiera</v>
      </c>
      <c r="D407" s="13" t="str">
        <f t="shared" si="14"/>
        <v>2</v>
      </c>
      <c r="E407" s="13" t="str">
        <f t="shared" si="15"/>
        <v>21</v>
      </c>
      <c r="F407" s="15" t="s">
        <v>218</v>
      </c>
      <c r="G407" s="16" t="s">
        <v>524</v>
      </c>
      <c r="H407" s="17">
        <v>0</v>
      </c>
      <c r="I407" s="17">
        <v>0</v>
      </c>
      <c r="J407" s="17">
        <v>0</v>
      </c>
      <c r="K407" s="17">
        <v>0</v>
      </c>
      <c r="L407" s="17">
        <v>0</v>
      </c>
      <c r="M407" s="17">
        <v>0</v>
      </c>
      <c r="N407" s="17">
        <v>0</v>
      </c>
    </row>
    <row r="408" spans="1:14" x14ac:dyDescent="0.25">
      <c r="A408" s="15" t="s">
        <v>29</v>
      </c>
      <c r="B408" s="15" t="s">
        <v>36</v>
      </c>
      <c r="C408" s="12" t="str">
        <f>VLOOKUP(B408,Hoja2!B:C,2,FALSE)</f>
        <v>Planificación Económico Financiera</v>
      </c>
      <c r="D408" s="13" t="str">
        <f t="shared" si="14"/>
        <v>2</v>
      </c>
      <c r="E408" s="13" t="str">
        <f t="shared" si="15"/>
        <v>22</v>
      </c>
      <c r="F408" s="15" t="s">
        <v>300</v>
      </c>
      <c r="G408" s="16" t="s">
        <v>594</v>
      </c>
      <c r="H408" s="17">
        <v>6000</v>
      </c>
      <c r="I408" s="17">
        <v>0</v>
      </c>
      <c r="J408" s="17">
        <v>6000</v>
      </c>
      <c r="K408" s="17">
        <v>5037.8100000000004</v>
      </c>
      <c r="L408" s="17">
        <v>5037.8100000000004</v>
      </c>
      <c r="M408" s="17">
        <v>5037.8100000000004</v>
      </c>
      <c r="N408" s="17">
        <v>5037.8100000000004</v>
      </c>
    </row>
    <row r="409" spans="1:14" x14ac:dyDescent="0.25">
      <c r="A409" s="15" t="s">
        <v>29</v>
      </c>
      <c r="B409" s="15" t="s">
        <v>36</v>
      </c>
      <c r="C409" s="12" t="str">
        <f>VLOOKUP(B409,Hoja2!B:C,2,FALSE)</f>
        <v>Planificación Económico Financiera</v>
      </c>
      <c r="D409" s="13" t="str">
        <f t="shared" si="14"/>
        <v>2</v>
      </c>
      <c r="E409" s="13" t="str">
        <f t="shared" si="15"/>
        <v>22</v>
      </c>
      <c r="F409" s="15" t="s">
        <v>231</v>
      </c>
      <c r="G409" s="16" t="s">
        <v>537</v>
      </c>
      <c r="H409" s="17">
        <v>1000</v>
      </c>
      <c r="I409" s="17">
        <v>0</v>
      </c>
      <c r="J409" s="17">
        <v>1000</v>
      </c>
      <c r="K409" s="17">
        <v>9.6</v>
      </c>
      <c r="L409" s="17">
        <v>9.6</v>
      </c>
      <c r="M409" s="17">
        <v>9.6</v>
      </c>
      <c r="N409" s="17">
        <v>9.6</v>
      </c>
    </row>
    <row r="410" spans="1:14" x14ac:dyDescent="0.25">
      <c r="A410" s="15" t="s">
        <v>29</v>
      </c>
      <c r="B410" s="15" t="s">
        <v>36</v>
      </c>
      <c r="C410" s="12" t="str">
        <f>VLOOKUP(B410,Hoja2!B:C,2,FALSE)</f>
        <v>Planificación Económico Financiera</v>
      </c>
      <c r="D410" s="13" t="str">
        <f t="shared" si="14"/>
        <v>2</v>
      </c>
      <c r="E410" s="13" t="str">
        <f t="shared" si="15"/>
        <v>22</v>
      </c>
      <c r="F410" s="15" t="s">
        <v>225</v>
      </c>
      <c r="G410" s="16" t="s">
        <v>539</v>
      </c>
      <c r="H410" s="17">
        <v>2500</v>
      </c>
      <c r="I410" s="17">
        <v>0</v>
      </c>
      <c r="J410" s="17">
        <v>2500</v>
      </c>
      <c r="K410" s="17">
        <v>0</v>
      </c>
      <c r="L410" s="17">
        <v>0</v>
      </c>
      <c r="M410" s="17">
        <v>0</v>
      </c>
      <c r="N410" s="17">
        <v>0</v>
      </c>
    </row>
    <row r="411" spans="1:14" x14ac:dyDescent="0.25">
      <c r="A411" s="15" t="s">
        <v>29</v>
      </c>
      <c r="B411" s="15" t="s">
        <v>36</v>
      </c>
      <c r="C411" s="12" t="str">
        <f>VLOOKUP(B411,Hoja2!B:C,2,FALSE)</f>
        <v>Planificación Económico Financiera</v>
      </c>
      <c r="D411" s="13" t="str">
        <f t="shared" si="14"/>
        <v>2</v>
      </c>
      <c r="E411" s="13" t="str">
        <f t="shared" si="15"/>
        <v>22</v>
      </c>
      <c r="F411" s="15" t="s">
        <v>223</v>
      </c>
      <c r="G411" s="16" t="s">
        <v>526</v>
      </c>
      <c r="H411" s="17">
        <v>12000</v>
      </c>
      <c r="I411" s="17">
        <v>0</v>
      </c>
      <c r="J411" s="17">
        <v>12000</v>
      </c>
      <c r="K411" s="17">
        <v>5082</v>
      </c>
      <c r="L411" s="17">
        <v>5082</v>
      </c>
      <c r="M411" s="17">
        <v>0</v>
      </c>
      <c r="N411" s="17">
        <v>0</v>
      </c>
    </row>
    <row r="412" spans="1:14" x14ac:dyDescent="0.25">
      <c r="A412" s="15" t="s">
        <v>29</v>
      </c>
      <c r="B412" s="15" t="s">
        <v>36</v>
      </c>
      <c r="C412" s="12" t="str">
        <f>VLOOKUP(B412,Hoja2!B:C,2,FALSE)</f>
        <v>Planificación Económico Financiera</v>
      </c>
      <c r="D412" s="13" t="str">
        <f t="shared" si="14"/>
        <v>2</v>
      </c>
      <c r="E412" s="13" t="str">
        <f t="shared" si="15"/>
        <v>23</v>
      </c>
      <c r="F412" s="15" t="s">
        <v>206</v>
      </c>
      <c r="G412" s="16" t="s">
        <v>517</v>
      </c>
      <c r="H412" s="17">
        <v>2000</v>
      </c>
      <c r="I412" s="17">
        <v>0</v>
      </c>
      <c r="J412" s="17">
        <v>2000</v>
      </c>
      <c r="K412" s="17">
        <v>0</v>
      </c>
      <c r="L412" s="17">
        <v>0</v>
      </c>
      <c r="M412" s="17">
        <v>0</v>
      </c>
      <c r="N412" s="17">
        <v>0</v>
      </c>
    </row>
    <row r="413" spans="1:14" x14ac:dyDescent="0.25">
      <c r="A413" s="15" t="s">
        <v>29</v>
      </c>
      <c r="B413" s="15" t="s">
        <v>37</v>
      </c>
      <c r="C413" s="12" t="str">
        <f>VLOOKUP(B413,Hoja2!B:C,2,FALSE)</f>
        <v>Gestión de Ingresos e Inspección</v>
      </c>
      <c r="D413" s="13" t="str">
        <f t="shared" si="14"/>
        <v>1</v>
      </c>
      <c r="E413" s="13" t="str">
        <f t="shared" si="15"/>
        <v>12</v>
      </c>
      <c r="F413" s="15" t="s">
        <v>219</v>
      </c>
      <c r="G413" s="16" t="s">
        <v>520</v>
      </c>
      <c r="H413" s="17">
        <v>112500</v>
      </c>
      <c r="I413" s="17">
        <v>0</v>
      </c>
      <c r="J413" s="17">
        <v>112500</v>
      </c>
      <c r="K413" s="17">
        <v>96428</v>
      </c>
      <c r="L413" s="17">
        <v>96428</v>
      </c>
      <c r="M413" s="17">
        <v>12143.9</v>
      </c>
      <c r="N413" s="17">
        <v>12143.9</v>
      </c>
    </row>
    <row r="414" spans="1:14" x14ac:dyDescent="0.25">
      <c r="A414" s="15" t="s">
        <v>29</v>
      </c>
      <c r="B414" s="15" t="s">
        <v>37</v>
      </c>
      <c r="C414" s="12" t="str">
        <f>VLOOKUP(B414,Hoja2!B:C,2,FALSE)</f>
        <v>Gestión de Ingresos e Inspección</v>
      </c>
      <c r="D414" s="13" t="str">
        <f t="shared" si="14"/>
        <v>1</v>
      </c>
      <c r="E414" s="13" t="str">
        <f t="shared" si="15"/>
        <v>12</v>
      </c>
      <c r="F414" s="15" t="s">
        <v>239</v>
      </c>
      <c r="G414" s="16" t="s">
        <v>521</v>
      </c>
      <c r="H414" s="17">
        <v>56530</v>
      </c>
      <c r="I414" s="17">
        <v>0</v>
      </c>
      <c r="J414" s="17">
        <v>56530</v>
      </c>
      <c r="K414" s="17">
        <v>56025</v>
      </c>
      <c r="L414" s="17">
        <v>56025</v>
      </c>
      <c r="M414" s="17">
        <v>8655.42</v>
      </c>
      <c r="N414" s="17">
        <v>8655.42</v>
      </c>
    </row>
    <row r="415" spans="1:14" x14ac:dyDescent="0.25">
      <c r="A415" s="15" t="s">
        <v>29</v>
      </c>
      <c r="B415" s="15" t="s">
        <v>37</v>
      </c>
      <c r="C415" s="12" t="str">
        <f>VLOOKUP(B415,Hoja2!B:C,2,FALSE)</f>
        <v>Gestión de Ingresos e Inspección</v>
      </c>
      <c r="D415" s="13" t="str">
        <f t="shared" si="14"/>
        <v>1</v>
      </c>
      <c r="E415" s="13" t="str">
        <f t="shared" si="15"/>
        <v>12</v>
      </c>
      <c r="F415" s="15" t="s">
        <v>197</v>
      </c>
      <c r="G415" s="16" t="s">
        <v>506</v>
      </c>
      <c r="H415" s="17">
        <v>227302</v>
      </c>
      <c r="I415" s="17">
        <v>0</v>
      </c>
      <c r="J415" s="17">
        <v>227302</v>
      </c>
      <c r="K415" s="17">
        <v>216478</v>
      </c>
      <c r="L415" s="17">
        <v>216478</v>
      </c>
      <c r="M415" s="17">
        <v>28015.19</v>
      </c>
      <c r="N415" s="17">
        <v>28015.19</v>
      </c>
    </row>
    <row r="416" spans="1:14" x14ac:dyDescent="0.25">
      <c r="A416" s="15" t="s">
        <v>29</v>
      </c>
      <c r="B416" s="15" t="s">
        <v>37</v>
      </c>
      <c r="C416" s="12" t="str">
        <f>VLOOKUP(B416,Hoja2!B:C,2,FALSE)</f>
        <v>Gestión de Ingresos e Inspección</v>
      </c>
      <c r="D416" s="13" t="str">
        <f t="shared" si="14"/>
        <v>1</v>
      </c>
      <c r="E416" s="13" t="str">
        <f t="shared" si="15"/>
        <v>12</v>
      </c>
      <c r="F416" s="15" t="s">
        <v>222</v>
      </c>
      <c r="G416" s="16" t="s">
        <v>522</v>
      </c>
      <c r="H416" s="17">
        <v>73396</v>
      </c>
      <c r="I416" s="17">
        <v>0</v>
      </c>
      <c r="J416" s="17">
        <v>73396</v>
      </c>
      <c r="K416" s="17">
        <v>64221</v>
      </c>
      <c r="L416" s="17">
        <v>64221</v>
      </c>
      <c r="M416" s="17">
        <v>10498.88</v>
      </c>
      <c r="N416" s="17">
        <v>10498.88</v>
      </c>
    </row>
    <row r="417" spans="1:14" x14ac:dyDescent="0.25">
      <c r="A417" s="15" t="s">
        <v>29</v>
      </c>
      <c r="B417" s="15" t="s">
        <v>37</v>
      </c>
      <c r="C417" s="12" t="str">
        <f>VLOOKUP(B417,Hoja2!B:C,2,FALSE)</f>
        <v>Gestión de Ingresos e Inspección</v>
      </c>
      <c r="D417" s="13" t="str">
        <f t="shared" si="14"/>
        <v>1</v>
      </c>
      <c r="E417" s="13" t="str">
        <f t="shared" si="15"/>
        <v>12</v>
      </c>
      <c r="F417" s="15" t="s">
        <v>198</v>
      </c>
      <c r="G417" s="16" t="s">
        <v>507</v>
      </c>
      <c r="H417" s="17">
        <v>132960</v>
      </c>
      <c r="I417" s="17">
        <v>0</v>
      </c>
      <c r="J417" s="17">
        <v>132960</v>
      </c>
      <c r="K417" s="17">
        <v>123439</v>
      </c>
      <c r="L417" s="17">
        <v>123439</v>
      </c>
      <c r="M417" s="17">
        <v>18088.599999999999</v>
      </c>
      <c r="N417" s="17">
        <v>18088.599999999999</v>
      </c>
    </row>
    <row r="418" spans="1:14" x14ac:dyDescent="0.25">
      <c r="A418" s="15" t="s">
        <v>29</v>
      </c>
      <c r="B418" s="15" t="s">
        <v>37</v>
      </c>
      <c r="C418" s="12" t="str">
        <f>VLOOKUP(B418,Hoja2!B:C,2,FALSE)</f>
        <v>Gestión de Ingresos e Inspección</v>
      </c>
      <c r="D418" s="13" t="str">
        <f t="shared" si="14"/>
        <v>1</v>
      </c>
      <c r="E418" s="13" t="str">
        <f t="shared" si="15"/>
        <v>12</v>
      </c>
      <c r="F418" s="15" t="s">
        <v>210</v>
      </c>
      <c r="G418" s="16" t="s">
        <v>508</v>
      </c>
      <c r="H418" s="17">
        <v>280394</v>
      </c>
      <c r="I418" s="17">
        <v>0</v>
      </c>
      <c r="J418" s="17">
        <v>280394</v>
      </c>
      <c r="K418" s="17">
        <v>261849</v>
      </c>
      <c r="L418" s="17">
        <v>261849</v>
      </c>
      <c r="M418" s="17">
        <v>34968.400000000001</v>
      </c>
      <c r="N418" s="17">
        <v>34968.400000000001</v>
      </c>
    </row>
    <row r="419" spans="1:14" x14ac:dyDescent="0.25">
      <c r="A419" s="15" t="s">
        <v>29</v>
      </c>
      <c r="B419" s="15" t="s">
        <v>37</v>
      </c>
      <c r="C419" s="12" t="str">
        <f>VLOOKUP(B419,Hoja2!B:C,2,FALSE)</f>
        <v>Gestión de Ingresos e Inspección</v>
      </c>
      <c r="D419" s="13" t="str">
        <f t="shared" si="14"/>
        <v>1</v>
      </c>
      <c r="E419" s="13" t="str">
        <f t="shared" si="15"/>
        <v>12</v>
      </c>
      <c r="F419" s="15" t="s">
        <v>215</v>
      </c>
      <c r="G419" s="16" t="s">
        <v>509</v>
      </c>
      <c r="H419" s="17">
        <v>653472</v>
      </c>
      <c r="I419" s="17">
        <v>0</v>
      </c>
      <c r="J419" s="17">
        <v>653472</v>
      </c>
      <c r="K419" s="17">
        <v>608260</v>
      </c>
      <c r="L419" s="17">
        <v>608260</v>
      </c>
      <c r="M419" s="17">
        <v>99158.7</v>
      </c>
      <c r="N419" s="17">
        <v>99158.7</v>
      </c>
    </row>
    <row r="420" spans="1:14" x14ac:dyDescent="0.25">
      <c r="A420" s="15" t="s">
        <v>29</v>
      </c>
      <c r="B420" s="15" t="s">
        <v>37</v>
      </c>
      <c r="C420" s="12" t="str">
        <f>VLOOKUP(B420,Hoja2!B:C,2,FALSE)</f>
        <v>Gestión de Ingresos e Inspección</v>
      </c>
      <c r="D420" s="13" t="str">
        <f t="shared" si="14"/>
        <v>1</v>
      </c>
      <c r="E420" s="13" t="str">
        <f t="shared" si="15"/>
        <v>12</v>
      </c>
      <c r="F420" s="15" t="s">
        <v>199</v>
      </c>
      <c r="G420" s="16" t="s">
        <v>510</v>
      </c>
      <c r="H420" s="17">
        <v>66339</v>
      </c>
      <c r="I420" s="17">
        <v>0</v>
      </c>
      <c r="J420" s="17">
        <v>66339</v>
      </c>
      <c r="K420" s="17">
        <v>63065</v>
      </c>
      <c r="L420" s="17">
        <v>63065</v>
      </c>
      <c r="M420" s="17">
        <v>8585.24</v>
      </c>
      <c r="N420" s="17">
        <v>8585.24</v>
      </c>
    </row>
    <row r="421" spans="1:14" x14ac:dyDescent="0.25">
      <c r="A421" s="15" t="s">
        <v>29</v>
      </c>
      <c r="B421" s="15" t="s">
        <v>37</v>
      </c>
      <c r="C421" s="12" t="str">
        <f>VLOOKUP(B421,Hoja2!B:C,2,FALSE)</f>
        <v>Gestión de Ingresos e Inspección</v>
      </c>
      <c r="D421" s="13" t="str">
        <f t="shared" si="14"/>
        <v>1</v>
      </c>
      <c r="E421" s="13" t="str">
        <f t="shared" si="15"/>
        <v>13</v>
      </c>
      <c r="F421" s="15" t="s">
        <v>228</v>
      </c>
      <c r="G421" s="16" t="s">
        <v>504</v>
      </c>
      <c r="H421" s="17">
        <v>31332</v>
      </c>
      <c r="I421" s="17">
        <v>0</v>
      </c>
      <c r="J421" s="17">
        <v>31332</v>
      </c>
      <c r="K421" s="17">
        <v>31051</v>
      </c>
      <c r="L421" s="17">
        <v>31051</v>
      </c>
      <c r="M421" s="17">
        <v>4476.18</v>
      </c>
      <c r="N421" s="17">
        <v>4476.18</v>
      </c>
    </row>
    <row r="422" spans="1:14" x14ac:dyDescent="0.25">
      <c r="A422" s="15" t="s">
        <v>29</v>
      </c>
      <c r="B422" s="15" t="s">
        <v>37</v>
      </c>
      <c r="C422" s="12" t="str">
        <f>VLOOKUP(B422,Hoja2!B:C,2,FALSE)</f>
        <v>Gestión de Ingresos e Inspección</v>
      </c>
      <c r="D422" s="13" t="str">
        <f t="shared" si="14"/>
        <v>1</v>
      </c>
      <c r="E422" s="13" t="str">
        <f t="shared" si="15"/>
        <v>13</v>
      </c>
      <c r="F422" s="15" t="s">
        <v>230</v>
      </c>
      <c r="G422" s="16" t="s">
        <v>528</v>
      </c>
      <c r="H422" s="17">
        <v>1500</v>
      </c>
      <c r="I422" s="17">
        <v>0</v>
      </c>
      <c r="J422" s="17">
        <v>1500</v>
      </c>
      <c r="K422" s="17">
        <v>0</v>
      </c>
      <c r="L422" s="17">
        <v>0</v>
      </c>
      <c r="M422" s="17">
        <v>0</v>
      </c>
      <c r="N422" s="17">
        <v>0</v>
      </c>
    </row>
    <row r="423" spans="1:14" x14ac:dyDescent="0.25">
      <c r="A423" s="15" t="s">
        <v>29</v>
      </c>
      <c r="B423" s="15" t="s">
        <v>37</v>
      </c>
      <c r="C423" s="12" t="str">
        <f>VLOOKUP(B423,Hoja2!B:C,2,FALSE)</f>
        <v>Gestión de Ingresos e Inspección</v>
      </c>
      <c r="D423" s="13" t="str">
        <f t="shared" si="14"/>
        <v>1</v>
      </c>
      <c r="E423" s="13" t="str">
        <f t="shared" si="15"/>
        <v>13</v>
      </c>
      <c r="F423" s="15" t="s">
        <v>224</v>
      </c>
      <c r="G423" s="16" t="s">
        <v>529</v>
      </c>
      <c r="H423" s="17">
        <v>28892</v>
      </c>
      <c r="I423" s="17">
        <v>0</v>
      </c>
      <c r="J423" s="17">
        <v>28892</v>
      </c>
      <c r="K423" s="17">
        <v>28634</v>
      </c>
      <c r="L423" s="17">
        <v>28634</v>
      </c>
      <c r="M423" s="17">
        <v>3866.44</v>
      </c>
      <c r="N423" s="17">
        <v>3866.44</v>
      </c>
    </row>
    <row r="424" spans="1:14" x14ac:dyDescent="0.25">
      <c r="A424" s="15" t="s">
        <v>29</v>
      </c>
      <c r="B424" s="15" t="s">
        <v>37</v>
      </c>
      <c r="C424" s="12" t="str">
        <f>VLOOKUP(B424,Hoja2!B:C,2,FALSE)</f>
        <v>Gestión de Ingresos e Inspección</v>
      </c>
      <c r="D424" s="13" t="str">
        <f t="shared" si="14"/>
        <v>1</v>
      </c>
      <c r="E424" s="13" t="str">
        <f t="shared" si="15"/>
        <v>13</v>
      </c>
      <c r="F424" s="15" t="s">
        <v>240</v>
      </c>
      <c r="G424" s="16" t="s">
        <v>542</v>
      </c>
      <c r="H424" s="17">
        <v>40000</v>
      </c>
      <c r="I424" s="17">
        <v>0</v>
      </c>
      <c r="J424" s="17">
        <v>40000</v>
      </c>
      <c r="K424" s="17">
        <v>0</v>
      </c>
      <c r="L424" s="17">
        <v>0</v>
      </c>
      <c r="M424" s="17">
        <v>0</v>
      </c>
      <c r="N424" s="17">
        <v>0</v>
      </c>
    </row>
    <row r="425" spans="1:14" x14ac:dyDescent="0.25">
      <c r="A425" s="15" t="s">
        <v>29</v>
      </c>
      <c r="B425" s="15" t="s">
        <v>37</v>
      </c>
      <c r="C425" s="12" t="str">
        <f>VLOOKUP(B425,Hoja2!B:C,2,FALSE)</f>
        <v>Gestión de Ingresos e Inspección</v>
      </c>
      <c r="D425" s="13" t="str">
        <f t="shared" si="14"/>
        <v>1</v>
      </c>
      <c r="E425" s="13" t="str">
        <f t="shared" si="15"/>
        <v>16</v>
      </c>
      <c r="F425" s="15" t="s">
        <v>670</v>
      </c>
      <c r="G425" s="16" t="s">
        <v>671</v>
      </c>
      <c r="H425" s="17">
        <v>1000</v>
      </c>
      <c r="I425" s="17">
        <v>0</v>
      </c>
      <c r="J425" s="17">
        <v>1000</v>
      </c>
      <c r="K425" s="17">
        <v>0</v>
      </c>
      <c r="L425" s="17">
        <v>0</v>
      </c>
      <c r="M425" s="17">
        <v>0</v>
      </c>
      <c r="N425" s="17">
        <v>0</v>
      </c>
    </row>
    <row r="426" spans="1:14" x14ac:dyDescent="0.25">
      <c r="A426" s="15" t="s">
        <v>29</v>
      </c>
      <c r="B426" s="15" t="s">
        <v>37</v>
      </c>
      <c r="C426" s="12" t="str">
        <f>VLOOKUP(B426,Hoja2!B:C,2,FALSE)</f>
        <v>Gestión de Ingresos e Inspección</v>
      </c>
      <c r="D426" s="13" t="str">
        <f t="shared" si="14"/>
        <v>2</v>
      </c>
      <c r="E426" s="13" t="str">
        <f t="shared" si="15"/>
        <v>20</v>
      </c>
      <c r="F426" s="15" t="s">
        <v>220</v>
      </c>
      <c r="G426" s="16" t="s">
        <v>523</v>
      </c>
      <c r="H426" s="17">
        <v>8000</v>
      </c>
      <c r="I426" s="17">
        <v>0</v>
      </c>
      <c r="J426" s="17">
        <v>8000</v>
      </c>
      <c r="K426" s="17">
        <v>6737.77</v>
      </c>
      <c r="L426" s="17">
        <v>6737.77</v>
      </c>
      <c r="M426" s="17">
        <v>1237.77</v>
      </c>
      <c r="N426" s="17">
        <v>1237.77</v>
      </c>
    </row>
    <row r="427" spans="1:14" x14ac:dyDescent="0.25">
      <c r="A427" s="15" t="s">
        <v>29</v>
      </c>
      <c r="B427" s="15" t="s">
        <v>37</v>
      </c>
      <c r="C427" s="12" t="str">
        <f>VLOOKUP(B427,Hoja2!B:C,2,FALSE)</f>
        <v>Gestión de Ingresos e Inspección</v>
      </c>
      <c r="D427" s="13" t="str">
        <f t="shared" si="14"/>
        <v>2</v>
      </c>
      <c r="E427" s="13" t="str">
        <f t="shared" si="15"/>
        <v>22</v>
      </c>
      <c r="F427" s="15" t="s">
        <v>216</v>
      </c>
      <c r="G427" s="16" t="s">
        <v>511</v>
      </c>
      <c r="H427" s="17">
        <v>4500</v>
      </c>
      <c r="I427" s="17">
        <v>0</v>
      </c>
      <c r="J427" s="17">
        <v>4500</v>
      </c>
      <c r="K427" s="17">
        <v>0</v>
      </c>
      <c r="L427" s="17">
        <v>0</v>
      </c>
      <c r="M427" s="17">
        <v>0</v>
      </c>
      <c r="N427" s="17">
        <v>0</v>
      </c>
    </row>
    <row r="428" spans="1:14" x14ac:dyDescent="0.25">
      <c r="A428" s="15" t="s">
        <v>29</v>
      </c>
      <c r="B428" s="15" t="s">
        <v>37</v>
      </c>
      <c r="C428" s="12" t="str">
        <f>VLOOKUP(B428,Hoja2!B:C,2,FALSE)</f>
        <v>Gestión de Ingresos e Inspección</v>
      </c>
      <c r="D428" s="13" t="str">
        <f t="shared" si="14"/>
        <v>2</v>
      </c>
      <c r="E428" s="13" t="str">
        <f t="shared" si="15"/>
        <v>22</v>
      </c>
      <c r="F428" s="15" t="s">
        <v>231</v>
      </c>
      <c r="G428" s="16" t="s">
        <v>537</v>
      </c>
      <c r="H428" s="17">
        <v>12000</v>
      </c>
      <c r="I428" s="17">
        <v>0</v>
      </c>
      <c r="J428" s="17">
        <v>12000</v>
      </c>
      <c r="K428" s="17">
        <v>5500</v>
      </c>
      <c r="L428" s="17">
        <v>5500</v>
      </c>
      <c r="M428" s="17">
        <v>0</v>
      </c>
      <c r="N428" s="17">
        <v>0</v>
      </c>
    </row>
    <row r="429" spans="1:14" x14ac:dyDescent="0.25">
      <c r="A429" s="15" t="s">
        <v>29</v>
      </c>
      <c r="B429" s="15" t="s">
        <v>37</v>
      </c>
      <c r="C429" s="12" t="str">
        <f>VLOOKUP(B429,Hoja2!B:C,2,FALSE)</f>
        <v>Gestión de Ingresos e Inspección</v>
      </c>
      <c r="D429" s="13" t="str">
        <f t="shared" si="14"/>
        <v>2</v>
      </c>
      <c r="E429" s="13" t="str">
        <f t="shared" si="15"/>
        <v>22</v>
      </c>
      <c r="F429" s="15" t="s">
        <v>221</v>
      </c>
      <c r="G429" s="16" t="s">
        <v>525</v>
      </c>
      <c r="H429" s="17">
        <v>1000</v>
      </c>
      <c r="I429" s="17">
        <v>0</v>
      </c>
      <c r="J429" s="17">
        <v>1000</v>
      </c>
      <c r="K429" s="17">
        <v>0</v>
      </c>
      <c r="L429" s="17">
        <v>0</v>
      </c>
      <c r="M429" s="17">
        <v>0</v>
      </c>
      <c r="N429" s="17">
        <v>0</v>
      </c>
    </row>
    <row r="430" spans="1:14" x14ac:dyDescent="0.25">
      <c r="A430" s="15" t="s">
        <v>29</v>
      </c>
      <c r="B430" s="15" t="s">
        <v>37</v>
      </c>
      <c r="C430" s="12" t="str">
        <f>VLOOKUP(B430,Hoja2!B:C,2,FALSE)</f>
        <v>Gestión de Ingresos e Inspección</v>
      </c>
      <c r="D430" s="13" t="str">
        <f t="shared" si="14"/>
        <v>2</v>
      </c>
      <c r="E430" s="13" t="str">
        <f t="shared" si="15"/>
        <v>22</v>
      </c>
      <c r="F430" s="15" t="s">
        <v>225</v>
      </c>
      <c r="G430" s="16" t="s">
        <v>539</v>
      </c>
      <c r="H430" s="17">
        <v>15400</v>
      </c>
      <c r="I430" s="17">
        <v>0</v>
      </c>
      <c r="J430" s="17">
        <v>15400</v>
      </c>
      <c r="K430" s="17">
        <v>0</v>
      </c>
      <c r="L430" s="17">
        <v>0</v>
      </c>
      <c r="M430" s="17">
        <v>0</v>
      </c>
      <c r="N430" s="17">
        <v>0</v>
      </c>
    </row>
    <row r="431" spans="1:14" x14ac:dyDescent="0.25">
      <c r="A431" s="15" t="s">
        <v>29</v>
      </c>
      <c r="B431" s="15" t="s">
        <v>37</v>
      </c>
      <c r="C431" s="12" t="str">
        <f>VLOOKUP(B431,Hoja2!B:C,2,FALSE)</f>
        <v>Gestión de Ingresos e Inspección</v>
      </c>
      <c r="D431" s="13" t="str">
        <f t="shared" si="14"/>
        <v>2</v>
      </c>
      <c r="E431" s="13" t="str">
        <f t="shared" si="15"/>
        <v>22</v>
      </c>
      <c r="F431" s="15" t="s">
        <v>223</v>
      </c>
      <c r="G431" s="16" t="s">
        <v>526</v>
      </c>
      <c r="H431" s="17">
        <v>40000</v>
      </c>
      <c r="I431" s="17">
        <v>0</v>
      </c>
      <c r="J431" s="17">
        <v>40000</v>
      </c>
      <c r="K431" s="17">
        <v>27355.01</v>
      </c>
      <c r="L431" s="17">
        <v>27355.01</v>
      </c>
      <c r="M431" s="17">
        <v>8508.1299999999992</v>
      </c>
      <c r="N431" s="17">
        <v>0</v>
      </c>
    </row>
    <row r="432" spans="1:14" x14ac:dyDescent="0.25">
      <c r="A432" s="15" t="s">
        <v>29</v>
      </c>
      <c r="B432" s="15" t="s">
        <v>37</v>
      </c>
      <c r="C432" s="12" t="str">
        <f>VLOOKUP(B432,Hoja2!B:C,2,FALSE)</f>
        <v>Gestión de Ingresos e Inspección</v>
      </c>
      <c r="D432" s="13" t="str">
        <f t="shared" si="14"/>
        <v>6</v>
      </c>
      <c r="E432" s="13" t="str">
        <f t="shared" si="15"/>
        <v>64</v>
      </c>
      <c r="F432" s="15" t="s">
        <v>268</v>
      </c>
      <c r="G432" s="16" t="s">
        <v>572</v>
      </c>
      <c r="H432" s="17">
        <v>115096</v>
      </c>
      <c r="I432" s="17">
        <v>0</v>
      </c>
      <c r="J432" s="17">
        <v>115096</v>
      </c>
      <c r="K432" s="17">
        <v>115095.2</v>
      </c>
      <c r="L432" s="17">
        <v>115095.2</v>
      </c>
      <c r="M432" s="17">
        <v>0</v>
      </c>
      <c r="N432" s="17">
        <v>0</v>
      </c>
    </row>
    <row r="433" spans="1:14" x14ac:dyDescent="0.25">
      <c r="A433" s="15" t="s">
        <v>29</v>
      </c>
      <c r="B433" s="15" t="s">
        <v>38</v>
      </c>
      <c r="C433" s="12" t="str">
        <f>VLOOKUP(B433,Hoja2!B:C,2,FALSE)</f>
        <v>Gestión del Patromonio</v>
      </c>
      <c r="D433" s="13" t="str">
        <f t="shared" si="14"/>
        <v>1</v>
      </c>
      <c r="E433" s="13" t="str">
        <f t="shared" si="15"/>
        <v>12</v>
      </c>
      <c r="F433" s="15" t="s">
        <v>219</v>
      </c>
      <c r="G433" s="16" t="s">
        <v>520</v>
      </c>
      <c r="H433" s="17">
        <v>64286</v>
      </c>
      <c r="I433" s="17">
        <v>0</v>
      </c>
      <c r="J433" s="17">
        <v>64286</v>
      </c>
      <c r="K433" s="17">
        <v>48214</v>
      </c>
      <c r="L433" s="17">
        <v>48214</v>
      </c>
      <c r="M433" s="17">
        <v>7286.34</v>
      </c>
      <c r="N433" s="17">
        <v>7286.34</v>
      </c>
    </row>
    <row r="434" spans="1:14" x14ac:dyDescent="0.25">
      <c r="A434" s="15" t="s">
        <v>29</v>
      </c>
      <c r="B434" s="15" t="s">
        <v>38</v>
      </c>
      <c r="C434" s="12" t="str">
        <f>VLOOKUP(B434,Hoja2!B:C,2,FALSE)</f>
        <v>Gestión del Patromonio</v>
      </c>
      <c r="D434" s="13" t="str">
        <f t="shared" si="14"/>
        <v>1</v>
      </c>
      <c r="E434" s="13" t="str">
        <f t="shared" si="15"/>
        <v>12</v>
      </c>
      <c r="F434" s="15" t="s">
        <v>239</v>
      </c>
      <c r="G434" s="16" t="s">
        <v>521</v>
      </c>
      <c r="H434" s="17">
        <v>14132</v>
      </c>
      <c r="I434" s="17">
        <v>0</v>
      </c>
      <c r="J434" s="17">
        <v>14132</v>
      </c>
      <c r="K434" s="17">
        <v>14006</v>
      </c>
      <c r="L434" s="17">
        <v>14006</v>
      </c>
      <c r="M434" s="17">
        <v>2065.12</v>
      </c>
      <c r="N434" s="17">
        <v>2065.12</v>
      </c>
    </row>
    <row r="435" spans="1:14" x14ac:dyDescent="0.25">
      <c r="A435" s="15" t="s">
        <v>29</v>
      </c>
      <c r="B435" s="15" t="s">
        <v>38</v>
      </c>
      <c r="C435" s="12" t="str">
        <f>VLOOKUP(B435,Hoja2!B:C,2,FALSE)</f>
        <v>Gestión del Patromonio</v>
      </c>
      <c r="D435" s="13" t="str">
        <f t="shared" si="14"/>
        <v>1</v>
      </c>
      <c r="E435" s="13" t="str">
        <f t="shared" si="15"/>
        <v>12</v>
      </c>
      <c r="F435" s="15" t="s">
        <v>197</v>
      </c>
      <c r="G435" s="16" t="s">
        <v>506</v>
      </c>
      <c r="H435" s="17">
        <v>43296</v>
      </c>
      <c r="I435" s="17">
        <v>0</v>
      </c>
      <c r="J435" s="17">
        <v>43296</v>
      </c>
      <c r="K435" s="17">
        <v>32471</v>
      </c>
      <c r="L435" s="17">
        <v>32471</v>
      </c>
      <c r="M435" s="17">
        <v>4306.5200000000004</v>
      </c>
      <c r="N435" s="17">
        <v>4306.5200000000004</v>
      </c>
    </row>
    <row r="436" spans="1:14" x14ac:dyDescent="0.25">
      <c r="A436" s="15" t="s">
        <v>29</v>
      </c>
      <c r="B436" s="15" t="s">
        <v>38</v>
      </c>
      <c r="C436" s="12" t="str">
        <f>VLOOKUP(B436,Hoja2!B:C,2,FALSE)</f>
        <v>Gestión del Patromonio</v>
      </c>
      <c r="D436" s="13" t="str">
        <f t="shared" si="14"/>
        <v>1</v>
      </c>
      <c r="E436" s="13" t="str">
        <f t="shared" si="15"/>
        <v>12</v>
      </c>
      <c r="F436" s="15" t="s">
        <v>198</v>
      </c>
      <c r="G436" s="16" t="s">
        <v>507</v>
      </c>
      <c r="H436" s="17">
        <v>24859</v>
      </c>
      <c r="I436" s="17">
        <v>0</v>
      </c>
      <c r="J436" s="17">
        <v>24859</v>
      </c>
      <c r="K436" s="17">
        <v>23731</v>
      </c>
      <c r="L436" s="17">
        <v>23731</v>
      </c>
      <c r="M436" s="17">
        <v>3590.14</v>
      </c>
      <c r="N436" s="17">
        <v>3590.14</v>
      </c>
    </row>
    <row r="437" spans="1:14" x14ac:dyDescent="0.25">
      <c r="A437" s="15" t="s">
        <v>29</v>
      </c>
      <c r="B437" s="15" t="s">
        <v>38</v>
      </c>
      <c r="C437" s="12" t="str">
        <f>VLOOKUP(B437,Hoja2!B:C,2,FALSE)</f>
        <v>Gestión del Patromonio</v>
      </c>
      <c r="D437" s="13" t="str">
        <f t="shared" si="14"/>
        <v>1</v>
      </c>
      <c r="E437" s="13" t="str">
        <f t="shared" si="15"/>
        <v>12</v>
      </c>
      <c r="F437" s="15" t="s">
        <v>210</v>
      </c>
      <c r="G437" s="16" t="s">
        <v>508</v>
      </c>
      <c r="H437" s="17">
        <v>71032</v>
      </c>
      <c r="I437" s="17">
        <v>0</v>
      </c>
      <c r="J437" s="17">
        <v>71032</v>
      </c>
      <c r="K437" s="17">
        <v>55355</v>
      </c>
      <c r="L437" s="17">
        <v>55355</v>
      </c>
      <c r="M437" s="17">
        <v>7632.94</v>
      </c>
      <c r="N437" s="17">
        <v>7632.94</v>
      </c>
    </row>
    <row r="438" spans="1:14" x14ac:dyDescent="0.25">
      <c r="A438" s="15" t="s">
        <v>29</v>
      </c>
      <c r="B438" s="15" t="s">
        <v>38</v>
      </c>
      <c r="C438" s="12" t="str">
        <f>VLOOKUP(B438,Hoja2!B:C,2,FALSE)</f>
        <v>Gestión del Patromonio</v>
      </c>
      <c r="D438" s="13" t="str">
        <f t="shared" si="14"/>
        <v>1</v>
      </c>
      <c r="E438" s="13" t="str">
        <f t="shared" si="15"/>
        <v>12</v>
      </c>
      <c r="F438" s="15" t="s">
        <v>215</v>
      </c>
      <c r="G438" s="16" t="s">
        <v>509</v>
      </c>
      <c r="H438" s="17">
        <v>168187</v>
      </c>
      <c r="I438" s="17">
        <v>0</v>
      </c>
      <c r="J438" s="17">
        <v>168187</v>
      </c>
      <c r="K438" s="17">
        <v>129714</v>
      </c>
      <c r="L438" s="17">
        <v>129714</v>
      </c>
      <c r="M438" s="17">
        <v>19441.009999999998</v>
      </c>
      <c r="N438" s="17">
        <v>19441.009999999998</v>
      </c>
    </row>
    <row r="439" spans="1:14" x14ac:dyDescent="0.25">
      <c r="A439" s="15" t="s">
        <v>29</v>
      </c>
      <c r="B439" s="15" t="s">
        <v>38</v>
      </c>
      <c r="C439" s="12" t="str">
        <f>VLOOKUP(B439,Hoja2!B:C,2,FALSE)</f>
        <v>Gestión del Patromonio</v>
      </c>
      <c r="D439" s="13" t="str">
        <f t="shared" si="14"/>
        <v>1</v>
      </c>
      <c r="E439" s="13" t="str">
        <f t="shared" si="15"/>
        <v>12</v>
      </c>
      <c r="F439" s="15" t="s">
        <v>199</v>
      </c>
      <c r="G439" s="16" t="s">
        <v>510</v>
      </c>
      <c r="H439" s="17">
        <v>12034</v>
      </c>
      <c r="I439" s="17">
        <v>0</v>
      </c>
      <c r="J439" s="17">
        <v>12034</v>
      </c>
      <c r="K439" s="17">
        <v>11529</v>
      </c>
      <c r="L439" s="17">
        <v>11529</v>
      </c>
      <c r="M439" s="17">
        <v>1528.74</v>
      </c>
      <c r="N439" s="17">
        <v>1528.74</v>
      </c>
    </row>
    <row r="440" spans="1:14" x14ac:dyDescent="0.25">
      <c r="A440" s="15" t="s">
        <v>29</v>
      </c>
      <c r="B440" s="15" t="s">
        <v>38</v>
      </c>
      <c r="C440" s="12" t="str">
        <f>VLOOKUP(B440,Hoja2!B:C,2,FALSE)</f>
        <v>Gestión del Patromonio</v>
      </c>
      <c r="D440" s="13" t="str">
        <f t="shared" si="14"/>
        <v>2</v>
      </c>
      <c r="E440" s="13" t="str">
        <f t="shared" si="15"/>
        <v>20</v>
      </c>
      <c r="F440" s="15" t="s">
        <v>220</v>
      </c>
      <c r="G440" s="16" t="s">
        <v>523</v>
      </c>
      <c r="H440" s="17">
        <v>1600</v>
      </c>
      <c r="I440" s="17">
        <v>0</v>
      </c>
      <c r="J440" s="17">
        <v>1600</v>
      </c>
      <c r="K440" s="17">
        <v>1600</v>
      </c>
      <c r="L440" s="17">
        <v>1600</v>
      </c>
      <c r="M440" s="17">
        <v>197.84</v>
      </c>
      <c r="N440" s="17">
        <v>197.84</v>
      </c>
    </row>
    <row r="441" spans="1:14" x14ac:dyDescent="0.25">
      <c r="A441" s="15" t="s">
        <v>29</v>
      </c>
      <c r="B441" s="15" t="s">
        <v>38</v>
      </c>
      <c r="C441" s="12" t="str">
        <f>VLOOKUP(B441,Hoja2!B:C,2,FALSE)</f>
        <v>Gestión del Patromonio</v>
      </c>
      <c r="D441" s="13" t="str">
        <f t="shared" si="14"/>
        <v>2</v>
      </c>
      <c r="E441" s="13" t="str">
        <f t="shared" si="15"/>
        <v>21</v>
      </c>
      <c r="F441" s="15" t="s">
        <v>218</v>
      </c>
      <c r="G441" s="16" t="s">
        <v>524</v>
      </c>
      <c r="H441" s="17">
        <v>8000</v>
      </c>
      <c r="I441" s="17">
        <v>0</v>
      </c>
      <c r="J441" s="17">
        <v>8000</v>
      </c>
      <c r="K441" s="17">
        <v>8000</v>
      </c>
      <c r="L441" s="17">
        <v>8000</v>
      </c>
      <c r="M441" s="17">
        <v>227.09</v>
      </c>
      <c r="N441" s="17">
        <v>227.09</v>
      </c>
    </row>
    <row r="442" spans="1:14" x14ac:dyDescent="0.25">
      <c r="A442" s="15" t="s">
        <v>29</v>
      </c>
      <c r="B442" s="15" t="s">
        <v>38</v>
      </c>
      <c r="C442" s="12" t="str">
        <f>VLOOKUP(B442,Hoja2!B:C,2,FALSE)</f>
        <v>Gestión del Patromonio</v>
      </c>
      <c r="D442" s="13" t="str">
        <f t="shared" si="14"/>
        <v>2</v>
      </c>
      <c r="E442" s="13" t="str">
        <f t="shared" si="15"/>
        <v>22</v>
      </c>
      <c r="F442" s="15" t="s">
        <v>285</v>
      </c>
      <c r="G442" s="16" t="s">
        <v>549</v>
      </c>
      <c r="H442" s="17">
        <v>781304</v>
      </c>
      <c r="I442" s="17">
        <v>0</v>
      </c>
      <c r="J442" s="17">
        <v>781304</v>
      </c>
      <c r="K442" s="17">
        <v>555215.12</v>
      </c>
      <c r="L442" s="17">
        <v>264337.53000000003</v>
      </c>
      <c r="M442" s="17">
        <v>4910.7299999999996</v>
      </c>
      <c r="N442" s="17">
        <v>4910.7299999999996</v>
      </c>
    </row>
    <row r="443" spans="1:14" x14ac:dyDescent="0.25">
      <c r="A443" s="15" t="s">
        <v>29</v>
      </c>
      <c r="B443" s="15" t="s">
        <v>38</v>
      </c>
      <c r="C443" s="12" t="str">
        <f>VLOOKUP(B443,Hoja2!B:C,2,FALSE)</f>
        <v>Gestión del Patromonio</v>
      </c>
      <c r="D443" s="13" t="str">
        <f t="shared" si="14"/>
        <v>2</v>
      </c>
      <c r="E443" s="13" t="str">
        <f t="shared" si="15"/>
        <v>22</v>
      </c>
      <c r="F443" s="15" t="s">
        <v>300</v>
      </c>
      <c r="G443" s="16" t="s">
        <v>594</v>
      </c>
      <c r="H443" s="17">
        <v>5500</v>
      </c>
      <c r="I443" s="17">
        <v>0</v>
      </c>
      <c r="J443" s="17">
        <v>5500</v>
      </c>
      <c r="K443" s="17">
        <v>0</v>
      </c>
      <c r="L443" s="17">
        <v>0</v>
      </c>
      <c r="M443" s="17">
        <v>0</v>
      </c>
      <c r="N443" s="17">
        <v>0</v>
      </c>
    </row>
    <row r="444" spans="1:14" x14ac:dyDescent="0.25">
      <c r="A444" s="15" t="s">
        <v>29</v>
      </c>
      <c r="B444" s="15" t="s">
        <v>38</v>
      </c>
      <c r="C444" s="12" t="str">
        <f>VLOOKUP(B444,Hoja2!B:C,2,FALSE)</f>
        <v>Gestión del Patromonio</v>
      </c>
      <c r="D444" s="13" t="str">
        <f t="shared" si="14"/>
        <v>2</v>
      </c>
      <c r="E444" s="13" t="str">
        <f t="shared" si="15"/>
        <v>22</v>
      </c>
      <c r="F444" s="15" t="s">
        <v>231</v>
      </c>
      <c r="G444" s="16" t="s">
        <v>537</v>
      </c>
      <c r="H444" s="17">
        <v>1500</v>
      </c>
      <c r="I444" s="17">
        <v>0</v>
      </c>
      <c r="J444" s="17">
        <v>1500</v>
      </c>
      <c r="K444" s="17">
        <v>0</v>
      </c>
      <c r="L444" s="17">
        <v>0</v>
      </c>
      <c r="M444" s="17">
        <v>0</v>
      </c>
      <c r="N444" s="17">
        <v>0</v>
      </c>
    </row>
    <row r="445" spans="1:14" x14ac:dyDescent="0.25">
      <c r="A445" s="15" t="s">
        <v>29</v>
      </c>
      <c r="B445" s="15" t="s">
        <v>38</v>
      </c>
      <c r="C445" s="12" t="str">
        <f>VLOOKUP(B445,Hoja2!B:C,2,FALSE)</f>
        <v>Gestión del Patromonio</v>
      </c>
      <c r="D445" s="13" t="str">
        <f t="shared" si="14"/>
        <v>2</v>
      </c>
      <c r="E445" s="13" t="str">
        <f t="shared" si="15"/>
        <v>22</v>
      </c>
      <c r="F445" s="15" t="s">
        <v>221</v>
      </c>
      <c r="G445" s="16" t="s">
        <v>525</v>
      </c>
      <c r="H445" s="17">
        <v>10000</v>
      </c>
      <c r="I445" s="17">
        <v>0</v>
      </c>
      <c r="J445" s="17">
        <v>10000</v>
      </c>
      <c r="K445" s="17">
        <v>216.42</v>
      </c>
      <c r="L445" s="17">
        <v>216.42</v>
      </c>
      <c r="M445" s="17">
        <v>216.42</v>
      </c>
      <c r="N445" s="17">
        <v>216.42</v>
      </c>
    </row>
    <row r="446" spans="1:14" x14ac:dyDescent="0.25">
      <c r="A446" s="15" t="s">
        <v>29</v>
      </c>
      <c r="B446" s="15" t="s">
        <v>38</v>
      </c>
      <c r="C446" s="12" t="str">
        <f>VLOOKUP(B446,Hoja2!B:C,2,FALSE)</f>
        <v>Gestión del Patromonio</v>
      </c>
      <c r="D446" s="13" t="str">
        <f t="shared" si="14"/>
        <v>2</v>
      </c>
      <c r="E446" s="13" t="str">
        <f t="shared" si="15"/>
        <v>22</v>
      </c>
      <c r="F446" s="15" t="s">
        <v>225</v>
      </c>
      <c r="G446" s="16" t="s">
        <v>539</v>
      </c>
      <c r="H446" s="17">
        <v>50000</v>
      </c>
      <c r="I446" s="17">
        <v>0</v>
      </c>
      <c r="J446" s="17">
        <v>50000</v>
      </c>
      <c r="K446" s="17">
        <v>0</v>
      </c>
      <c r="L446" s="17">
        <v>0</v>
      </c>
      <c r="M446" s="17">
        <v>0</v>
      </c>
      <c r="N446" s="17">
        <v>0</v>
      </c>
    </row>
    <row r="447" spans="1:14" x14ac:dyDescent="0.25">
      <c r="A447" s="15" t="s">
        <v>29</v>
      </c>
      <c r="B447" s="15" t="s">
        <v>38</v>
      </c>
      <c r="C447" s="12" t="str">
        <f>VLOOKUP(B447,Hoja2!B:C,2,FALSE)</f>
        <v>Gestión del Patromonio</v>
      </c>
      <c r="D447" s="13" t="str">
        <f t="shared" si="14"/>
        <v>2</v>
      </c>
      <c r="E447" s="13" t="str">
        <f t="shared" si="15"/>
        <v>22</v>
      </c>
      <c r="F447" s="15" t="s">
        <v>213</v>
      </c>
      <c r="G447" s="16" t="s">
        <v>543</v>
      </c>
      <c r="H447" s="17">
        <v>9000</v>
      </c>
      <c r="I447" s="17">
        <v>0</v>
      </c>
      <c r="J447" s="17">
        <v>9000</v>
      </c>
      <c r="K447" s="17">
        <v>2904</v>
      </c>
      <c r="L447" s="17">
        <v>2904</v>
      </c>
      <c r="M447" s="17">
        <v>0</v>
      </c>
      <c r="N447" s="17">
        <v>0</v>
      </c>
    </row>
    <row r="448" spans="1:14" x14ac:dyDescent="0.25">
      <c r="A448" s="15" t="s">
        <v>29</v>
      </c>
      <c r="B448" s="15" t="s">
        <v>38</v>
      </c>
      <c r="C448" s="12" t="str">
        <f>VLOOKUP(B448,Hoja2!B:C,2,FALSE)</f>
        <v>Gestión del Patromonio</v>
      </c>
      <c r="D448" s="13" t="str">
        <f t="shared" si="14"/>
        <v>2</v>
      </c>
      <c r="E448" s="13" t="str">
        <f t="shared" si="15"/>
        <v>23</v>
      </c>
      <c r="F448" s="15" t="s">
        <v>206</v>
      </c>
      <c r="G448" s="16" t="s">
        <v>517</v>
      </c>
      <c r="H448" s="17">
        <v>200</v>
      </c>
      <c r="I448" s="17">
        <v>0</v>
      </c>
      <c r="J448" s="17">
        <v>200</v>
      </c>
      <c r="K448" s="17">
        <v>0</v>
      </c>
      <c r="L448" s="17">
        <v>0</v>
      </c>
      <c r="M448" s="17">
        <v>0</v>
      </c>
      <c r="N448" s="17">
        <v>0</v>
      </c>
    </row>
    <row r="449" spans="1:14" x14ac:dyDescent="0.25">
      <c r="A449" s="15" t="s">
        <v>29</v>
      </c>
      <c r="B449" s="15" t="s">
        <v>38</v>
      </c>
      <c r="C449" s="12" t="str">
        <f>VLOOKUP(B449,Hoja2!B:C,2,FALSE)</f>
        <v>Gestión del Patromonio</v>
      </c>
      <c r="D449" s="13" t="str">
        <f t="shared" ref="D449:D512" si="16">LEFT(F449,1)</f>
        <v>2</v>
      </c>
      <c r="E449" s="13" t="str">
        <f t="shared" ref="E449:E512" si="17">LEFT(F449,2)</f>
        <v>23</v>
      </c>
      <c r="F449" s="15" t="s">
        <v>204</v>
      </c>
      <c r="G449" s="16" t="s">
        <v>518</v>
      </c>
      <c r="H449" s="17">
        <v>200</v>
      </c>
      <c r="I449" s="17">
        <v>0</v>
      </c>
      <c r="J449" s="17">
        <v>200</v>
      </c>
      <c r="K449" s="17">
        <v>0</v>
      </c>
      <c r="L449" s="17">
        <v>0</v>
      </c>
      <c r="M449" s="17">
        <v>0</v>
      </c>
      <c r="N449" s="17">
        <v>0</v>
      </c>
    </row>
    <row r="450" spans="1:14" x14ac:dyDescent="0.25">
      <c r="A450" s="15" t="s">
        <v>29</v>
      </c>
      <c r="B450" s="15" t="s">
        <v>38</v>
      </c>
      <c r="C450" s="12" t="str">
        <f>VLOOKUP(B450,Hoja2!B:C,2,FALSE)</f>
        <v>Gestión del Patromonio</v>
      </c>
      <c r="D450" s="13" t="str">
        <f t="shared" si="16"/>
        <v>8</v>
      </c>
      <c r="E450" s="13" t="str">
        <f t="shared" si="17"/>
        <v>83</v>
      </c>
      <c r="F450" s="15" t="s">
        <v>243</v>
      </c>
      <c r="G450" s="16" t="s">
        <v>555</v>
      </c>
      <c r="H450" s="17">
        <v>6000</v>
      </c>
      <c r="I450" s="17">
        <v>0</v>
      </c>
      <c r="J450" s="17">
        <v>6000</v>
      </c>
      <c r="K450" s="17">
        <v>85.2</v>
      </c>
      <c r="L450" s="17">
        <v>85.2</v>
      </c>
      <c r="M450" s="17">
        <v>85.2</v>
      </c>
      <c r="N450" s="17">
        <v>0</v>
      </c>
    </row>
    <row r="451" spans="1:14" x14ac:dyDescent="0.25">
      <c r="A451" s="15" t="s">
        <v>29</v>
      </c>
      <c r="B451" s="15" t="s">
        <v>38</v>
      </c>
      <c r="C451" s="12" t="str">
        <f>VLOOKUP(B451,Hoja2!B:C,2,FALSE)</f>
        <v>Gestión del Patromonio</v>
      </c>
      <c r="D451" s="13" t="str">
        <f t="shared" si="16"/>
        <v>8</v>
      </c>
      <c r="E451" s="13" t="str">
        <f t="shared" si="17"/>
        <v>83</v>
      </c>
      <c r="F451" s="15" t="s">
        <v>302</v>
      </c>
      <c r="G451" s="16" t="s">
        <v>595</v>
      </c>
      <c r="H451" s="17">
        <v>35000</v>
      </c>
      <c r="I451" s="17">
        <v>0</v>
      </c>
      <c r="J451" s="17">
        <v>35000</v>
      </c>
      <c r="K451" s="17">
        <v>0</v>
      </c>
      <c r="L451" s="17">
        <v>0</v>
      </c>
      <c r="M451" s="17">
        <v>0</v>
      </c>
      <c r="N451" s="17">
        <v>0</v>
      </c>
    </row>
    <row r="452" spans="1:14" x14ac:dyDescent="0.25">
      <c r="A452" s="15" t="s">
        <v>29</v>
      </c>
      <c r="B452" s="15" t="s">
        <v>38</v>
      </c>
      <c r="C452" s="12" t="str">
        <f>VLOOKUP(B452,Hoja2!B:C,2,FALSE)</f>
        <v>Gestión del Patromonio</v>
      </c>
      <c r="D452" s="13" t="str">
        <f t="shared" si="16"/>
        <v>8</v>
      </c>
      <c r="E452" s="13" t="str">
        <f t="shared" si="17"/>
        <v>83</v>
      </c>
      <c r="F452" s="15" t="s">
        <v>247</v>
      </c>
      <c r="G452" s="16" t="s">
        <v>562</v>
      </c>
      <c r="H452" s="17">
        <v>20000</v>
      </c>
      <c r="I452" s="17">
        <v>0</v>
      </c>
      <c r="J452" s="17">
        <v>20000</v>
      </c>
      <c r="K452" s="17">
        <v>0</v>
      </c>
      <c r="L452" s="17">
        <v>0</v>
      </c>
      <c r="M452" s="17">
        <v>0</v>
      </c>
      <c r="N452" s="17">
        <v>0</v>
      </c>
    </row>
    <row r="453" spans="1:14" x14ac:dyDescent="0.25">
      <c r="A453" s="15" t="s">
        <v>29</v>
      </c>
      <c r="B453" s="15" t="s">
        <v>39</v>
      </c>
      <c r="C453" s="12" t="str">
        <f>VLOOKUP(B453,Hoja2!B:C,2,FALSE)</f>
        <v>Tesorería y Recaudación</v>
      </c>
      <c r="D453" s="13" t="str">
        <f t="shared" si="16"/>
        <v>1</v>
      </c>
      <c r="E453" s="13" t="str">
        <f t="shared" si="17"/>
        <v>12</v>
      </c>
      <c r="F453" s="15" t="s">
        <v>219</v>
      </c>
      <c r="G453" s="16" t="s">
        <v>520</v>
      </c>
      <c r="H453" s="17">
        <v>66289</v>
      </c>
      <c r="I453" s="17">
        <v>0</v>
      </c>
      <c r="J453" s="17">
        <v>66289</v>
      </c>
      <c r="K453" s="17">
        <v>79641</v>
      </c>
      <c r="L453" s="17">
        <v>79641</v>
      </c>
      <c r="M453" s="17">
        <v>7286.34</v>
      </c>
      <c r="N453" s="17">
        <v>7286.34</v>
      </c>
    </row>
    <row r="454" spans="1:14" x14ac:dyDescent="0.25">
      <c r="A454" s="15" t="s">
        <v>29</v>
      </c>
      <c r="B454" s="15" t="s">
        <v>39</v>
      </c>
      <c r="C454" s="12" t="str">
        <f>VLOOKUP(B454,Hoja2!B:C,2,FALSE)</f>
        <v>Tesorería y Recaudación</v>
      </c>
      <c r="D454" s="13" t="str">
        <f t="shared" si="16"/>
        <v>1</v>
      </c>
      <c r="E454" s="13" t="str">
        <f t="shared" si="17"/>
        <v>12</v>
      </c>
      <c r="F454" s="15" t="s">
        <v>239</v>
      </c>
      <c r="G454" s="16" t="s">
        <v>521</v>
      </c>
      <c r="H454" s="17">
        <v>28265</v>
      </c>
      <c r="I454" s="17">
        <v>0</v>
      </c>
      <c r="J454" s="17">
        <v>28265</v>
      </c>
      <c r="K454" s="17">
        <v>14132</v>
      </c>
      <c r="L454" s="17">
        <v>14132</v>
      </c>
      <c r="M454" s="17">
        <v>2100.12</v>
      </c>
      <c r="N454" s="17">
        <v>2100.12</v>
      </c>
    </row>
    <row r="455" spans="1:14" x14ac:dyDescent="0.25">
      <c r="A455" s="15" t="s">
        <v>29</v>
      </c>
      <c r="B455" s="15" t="s">
        <v>39</v>
      </c>
      <c r="C455" s="12" t="str">
        <f>VLOOKUP(B455,Hoja2!B:C,2,FALSE)</f>
        <v>Tesorería y Recaudación</v>
      </c>
      <c r="D455" s="13" t="str">
        <f t="shared" si="16"/>
        <v>1</v>
      </c>
      <c r="E455" s="13" t="str">
        <f t="shared" si="17"/>
        <v>12</v>
      </c>
      <c r="F455" s="15" t="s">
        <v>197</v>
      </c>
      <c r="G455" s="16" t="s">
        <v>506</v>
      </c>
      <c r="H455" s="17">
        <v>227302</v>
      </c>
      <c r="I455" s="17">
        <v>0</v>
      </c>
      <c r="J455" s="17">
        <v>227302</v>
      </c>
      <c r="K455" s="17">
        <v>205654</v>
      </c>
      <c r="L455" s="17">
        <v>205654</v>
      </c>
      <c r="M455" s="17">
        <v>27988.9</v>
      </c>
      <c r="N455" s="17">
        <v>27988.9</v>
      </c>
    </row>
    <row r="456" spans="1:14" x14ac:dyDescent="0.25">
      <c r="A456" s="15" t="s">
        <v>29</v>
      </c>
      <c r="B456" s="15" t="s">
        <v>39</v>
      </c>
      <c r="C456" s="12" t="str">
        <f>VLOOKUP(B456,Hoja2!B:C,2,FALSE)</f>
        <v>Tesorería y Recaudación</v>
      </c>
      <c r="D456" s="13" t="str">
        <f t="shared" si="16"/>
        <v>1</v>
      </c>
      <c r="E456" s="13" t="str">
        <f t="shared" si="17"/>
        <v>12</v>
      </c>
      <c r="F456" s="15" t="s">
        <v>222</v>
      </c>
      <c r="G456" s="16" t="s">
        <v>522</v>
      </c>
      <c r="H456" s="17">
        <v>64222</v>
      </c>
      <c r="I456" s="17">
        <v>0</v>
      </c>
      <c r="J456" s="17">
        <v>64222</v>
      </c>
      <c r="K456" s="17">
        <v>45872</v>
      </c>
      <c r="L456" s="17">
        <v>45872</v>
      </c>
      <c r="M456" s="17">
        <v>6561.8</v>
      </c>
      <c r="N456" s="17">
        <v>6561.8</v>
      </c>
    </row>
    <row r="457" spans="1:14" x14ac:dyDescent="0.25">
      <c r="A457" s="15" t="s">
        <v>29</v>
      </c>
      <c r="B457" s="15" t="s">
        <v>39</v>
      </c>
      <c r="C457" s="12" t="str">
        <f>VLOOKUP(B457,Hoja2!B:C,2,FALSE)</f>
        <v>Tesorería y Recaudación</v>
      </c>
      <c r="D457" s="13" t="str">
        <f t="shared" si="16"/>
        <v>1</v>
      </c>
      <c r="E457" s="13" t="str">
        <f t="shared" si="17"/>
        <v>12</v>
      </c>
      <c r="F457" s="15" t="s">
        <v>198</v>
      </c>
      <c r="G457" s="16" t="s">
        <v>507</v>
      </c>
      <c r="H457" s="17">
        <v>108050</v>
      </c>
      <c r="I457" s="17">
        <v>0</v>
      </c>
      <c r="J457" s="17">
        <v>108050</v>
      </c>
      <c r="K457" s="17">
        <v>108049</v>
      </c>
      <c r="L457" s="17">
        <v>108049</v>
      </c>
      <c r="M457" s="17">
        <v>15113.89</v>
      </c>
      <c r="N457" s="17">
        <v>15113.89</v>
      </c>
    </row>
    <row r="458" spans="1:14" x14ac:dyDescent="0.25">
      <c r="A458" s="15" t="s">
        <v>29</v>
      </c>
      <c r="B458" s="15" t="s">
        <v>39</v>
      </c>
      <c r="C458" s="12" t="str">
        <f>VLOOKUP(B458,Hoja2!B:C,2,FALSE)</f>
        <v>Tesorería y Recaudación</v>
      </c>
      <c r="D458" s="13" t="str">
        <f t="shared" si="16"/>
        <v>1</v>
      </c>
      <c r="E458" s="13" t="str">
        <f t="shared" si="17"/>
        <v>12</v>
      </c>
      <c r="F458" s="15" t="s">
        <v>210</v>
      </c>
      <c r="G458" s="16" t="s">
        <v>508</v>
      </c>
      <c r="H458" s="17">
        <v>235896</v>
      </c>
      <c r="I458" s="17">
        <v>0</v>
      </c>
      <c r="J458" s="17">
        <v>235896</v>
      </c>
      <c r="K458" s="17">
        <v>196250</v>
      </c>
      <c r="L458" s="17">
        <v>196250</v>
      </c>
      <c r="M458" s="17">
        <v>26840.27</v>
      </c>
      <c r="N458" s="17">
        <v>26840.27</v>
      </c>
    </row>
    <row r="459" spans="1:14" x14ac:dyDescent="0.25">
      <c r="A459" s="15" t="s">
        <v>29</v>
      </c>
      <c r="B459" s="15" t="s">
        <v>39</v>
      </c>
      <c r="C459" s="12" t="str">
        <f>VLOOKUP(B459,Hoja2!B:C,2,FALSE)</f>
        <v>Tesorería y Recaudación</v>
      </c>
      <c r="D459" s="13" t="str">
        <f t="shared" si="16"/>
        <v>1</v>
      </c>
      <c r="E459" s="13" t="str">
        <f t="shared" si="17"/>
        <v>12</v>
      </c>
      <c r="F459" s="15" t="s">
        <v>215</v>
      </c>
      <c r="G459" s="16" t="s">
        <v>509</v>
      </c>
      <c r="H459" s="17">
        <v>551002</v>
      </c>
      <c r="I459" s="17">
        <v>0</v>
      </c>
      <c r="J459" s="17">
        <v>551002</v>
      </c>
      <c r="K459" s="17">
        <v>457128</v>
      </c>
      <c r="L459" s="17">
        <v>457128</v>
      </c>
      <c r="M459" s="17">
        <v>69742.95</v>
      </c>
      <c r="N459" s="17">
        <v>69742.95</v>
      </c>
    </row>
    <row r="460" spans="1:14" x14ac:dyDescent="0.25">
      <c r="A460" s="15" t="s">
        <v>29</v>
      </c>
      <c r="B460" s="15" t="s">
        <v>39</v>
      </c>
      <c r="C460" s="12" t="str">
        <f>VLOOKUP(B460,Hoja2!B:C,2,FALSE)</f>
        <v>Tesorería y Recaudación</v>
      </c>
      <c r="D460" s="13" t="str">
        <f t="shared" si="16"/>
        <v>1</v>
      </c>
      <c r="E460" s="13" t="str">
        <f t="shared" si="17"/>
        <v>12</v>
      </c>
      <c r="F460" s="15" t="s">
        <v>199</v>
      </c>
      <c r="G460" s="16" t="s">
        <v>510</v>
      </c>
      <c r="H460" s="17">
        <v>55789</v>
      </c>
      <c r="I460" s="17">
        <v>0</v>
      </c>
      <c r="J460" s="17">
        <v>55789</v>
      </c>
      <c r="K460" s="17">
        <v>55789</v>
      </c>
      <c r="L460" s="17">
        <v>55789</v>
      </c>
      <c r="M460" s="17">
        <v>7299.01</v>
      </c>
      <c r="N460" s="17">
        <v>7299.01</v>
      </c>
    </row>
    <row r="461" spans="1:14" x14ac:dyDescent="0.25">
      <c r="A461" s="15" t="s">
        <v>29</v>
      </c>
      <c r="B461" s="15" t="s">
        <v>39</v>
      </c>
      <c r="C461" s="12" t="str">
        <f>VLOOKUP(B461,Hoja2!B:C,2,FALSE)</f>
        <v>Tesorería y Recaudación</v>
      </c>
      <c r="D461" s="13" t="str">
        <f t="shared" si="16"/>
        <v>1</v>
      </c>
      <c r="E461" s="13" t="str">
        <f t="shared" si="17"/>
        <v>13</v>
      </c>
      <c r="F461" s="15" t="s">
        <v>228</v>
      </c>
      <c r="G461" s="16" t="s">
        <v>504</v>
      </c>
      <c r="H461" s="17">
        <v>138247</v>
      </c>
      <c r="I461" s="17">
        <v>0</v>
      </c>
      <c r="J461" s="17">
        <v>138247</v>
      </c>
      <c r="K461" s="17">
        <v>93652</v>
      </c>
      <c r="L461" s="17">
        <v>93652</v>
      </c>
      <c r="M461" s="17">
        <v>16363.7</v>
      </c>
      <c r="N461" s="17">
        <v>16363.7</v>
      </c>
    </row>
    <row r="462" spans="1:14" x14ac:dyDescent="0.25">
      <c r="A462" s="15" t="s">
        <v>29</v>
      </c>
      <c r="B462" s="15" t="s">
        <v>39</v>
      </c>
      <c r="C462" s="12" t="str">
        <f>VLOOKUP(B462,Hoja2!B:C,2,FALSE)</f>
        <v>Tesorería y Recaudación</v>
      </c>
      <c r="D462" s="13" t="str">
        <f t="shared" si="16"/>
        <v>1</v>
      </c>
      <c r="E462" s="13" t="str">
        <f t="shared" si="17"/>
        <v>13</v>
      </c>
      <c r="F462" s="15" t="s">
        <v>224</v>
      </c>
      <c r="G462" s="16" t="s">
        <v>529</v>
      </c>
      <c r="H462" s="17">
        <v>125518</v>
      </c>
      <c r="I462" s="17">
        <v>0</v>
      </c>
      <c r="J462" s="17">
        <v>125518</v>
      </c>
      <c r="K462" s="17">
        <v>74026</v>
      </c>
      <c r="L462" s="17">
        <v>74026</v>
      </c>
      <c r="M462" s="17">
        <v>11982.06</v>
      </c>
      <c r="N462" s="17">
        <v>11982.06</v>
      </c>
    </row>
    <row r="463" spans="1:14" x14ac:dyDescent="0.25">
      <c r="A463" s="15" t="s">
        <v>29</v>
      </c>
      <c r="B463" s="15" t="s">
        <v>39</v>
      </c>
      <c r="C463" s="12" t="str">
        <f>VLOOKUP(B463,Hoja2!B:C,2,FALSE)</f>
        <v>Tesorería y Recaudación</v>
      </c>
      <c r="D463" s="13" t="str">
        <f t="shared" si="16"/>
        <v>2</v>
      </c>
      <c r="E463" s="13" t="str">
        <f t="shared" si="17"/>
        <v>21</v>
      </c>
      <c r="F463" s="15" t="s">
        <v>218</v>
      </c>
      <c r="G463" s="16" t="s">
        <v>524</v>
      </c>
      <c r="H463" s="17">
        <v>5700</v>
      </c>
      <c r="I463" s="17">
        <v>0</v>
      </c>
      <c r="J463" s="17">
        <v>5700</v>
      </c>
      <c r="K463" s="17">
        <v>5671.16</v>
      </c>
      <c r="L463" s="17">
        <v>5671.16</v>
      </c>
      <c r="M463" s="17">
        <v>1071.1600000000001</v>
      </c>
      <c r="N463" s="17">
        <v>1071.1600000000001</v>
      </c>
    </row>
    <row r="464" spans="1:14" x14ac:dyDescent="0.25">
      <c r="A464" s="15" t="s">
        <v>29</v>
      </c>
      <c r="B464" s="15" t="s">
        <v>39</v>
      </c>
      <c r="C464" s="12" t="str">
        <f>VLOOKUP(B464,Hoja2!B:C,2,FALSE)</f>
        <v>Tesorería y Recaudación</v>
      </c>
      <c r="D464" s="13" t="str">
        <f t="shared" si="16"/>
        <v>2</v>
      </c>
      <c r="E464" s="13" t="str">
        <f t="shared" si="17"/>
        <v>22</v>
      </c>
      <c r="F464" s="15" t="s">
        <v>216</v>
      </c>
      <c r="G464" s="16" t="s">
        <v>511</v>
      </c>
      <c r="H464" s="17">
        <v>1200</v>
      </c>
      <c r="I464" s="17">
        <v>0</v>
      </c>
      <c r="J464" s="17">
        <v>1200</v>
      </c>
      <c r="K464" s="17">
        <v>1011.32</v>
      </c>
      <c r="L464" s="17">
        <v>1011.32</v>
      </c>
      <c r="M464" s="17">
        <v>1011.32</v>
      </c>
      <c r="N464" s="17">
        <v>240.19</v>
      </c>
    </row>
    <row r="465" spans="1:14" x14ac:dyDescent="0.25">
      <c r="A465" s="15" t="s">
        <v>29</v>
      </c>
      <c r="B465" s="15" t="s">
        <v>39</v>
      </c>
      <c r="C465" s="12" t="str">
        <f>VLOOKUP(B465,Hoja2!B:C,2,FALSE)</f>
        <v>Tesorería y Recaudación</v>
      </c>
      <c r="D465" s="13" t="str">
        <f t="shared" si="16"/>
        <v>2</v>
      </c>
      <c r="E465" s="13" t="str">
        <f t="shared" si="17"/>
        <v>22</v>
      </c>
      <c r="F465" s="15" t="s">
        <v>231</v>
      </c>
      <c r="G465" s="16" t="s">
        <v>537</v>
      </c>
      <c r="H465" s="17">
        <v>3100</v>
      </c>
      <c r="I465" s="17">
        <v>0</v>
      </c>
      <c r="J465" s="17">
        <v>3100</v>
      </c>
      <c r="K465" s="17">
        <v>0</v>
      </c>
      <c r="L465" s="17">
        <v>0</v>
      </c>
      <c r="M465" s="17">
        <v>0</v>
      </c>
      <c r="N465" s="17">
        <v>0</v>
      </c>
    </row>
    <row r="466" spans="1:14" x14ac:dyDescent="0.25">
      <c r="A466" s="15" t="s">
        <v>29</v>
      </c>
      <c r="B466" s="15" t="s">
        <v>39</v>
      </c>
      <c r="C466" s="12" t="str">
        <f>VLOOKUP(B466,Hoja2!B:C,2,FALSE)</f>
        <v>Tesorería y Recaudación</v>
      </c>
      <c r="D466" s="13" t="str">
        <f t="shared" si="16"/>
        <v>2</v>
      </c>
      <c r="E466" s="13" t="str">
        <f t="shared" si="17"/>
        <v>22</v>
      </c>
      <c r="F466" s="15" t="s">
        <v>225</v>
      </c>
      <c r="G466" s="16" t="s">
        <v>539</v>
      </c>
      <c r="H466" s="17">
        <v>61200</v>
      </c>
      <c r="I466" s="17">
        <v>0</v>
      </c>
      <c r="J466" s="17">
        <v>61200</v>
      </c>
      <c r="K466" s="17">
        <v>1689.9</v>
      </c>
      <c r="L466" s="17">
        <v>1689.9</v>
      </c>
      <c r="M466" s="17">
        <v>1689.9</v>
      </c>
      <c r="N466" s="17">
        <v>1689.9</v>
      </c>
    </row>
    <row r="467" spans="1:14" x14ac:dyDescent="0.25">
      <c r="A467" s="15" t="s">
        <v>29</v>
      </c>
      <c r="B467" s="15" t="s">
        <v>39</v>
      </c>
      <c r="C467" s="12" t="str">
        <f>VLOOKUP(B467,Hoja2!B:C,2,FALSE)</f>
        <v>Tesorería y Recaudación</v>
      </c>
      <c r="D467" s="13" t="str">
        <f t="shared" si="16"/>
        <v>2</v>
      </c>
      <c r="E467" s="13" t="str">
        <f t="shared" si="17"/>
        <v>23</v>
      </c>
      <c r="F467" s="15" t="s">
        <v>206</v>
      </c>
      <c r="G467" s="16" t="s">
        <v>517</v>
      </c>
      <c r="H467" s="17">
        <v>2000</v>
      </c>
      <c r="I467" s="17">
        <v>0</v>
      </c>
      <c r="J467" s="17">
        <v>2000</v>
      </c>
      <c r="K467" s="17">
        <v>0</v>
      </c>
      <c r="L467" s="17">
        <v>0</v>
      </c>
      <c r="M467" s="17">
        <v>0</v>
      </c>
      <c r="N467" s="17">
        <v>0</v>
      </c>
    </row>
    <row r="468" spans="1:14" x14ac:dyDescent="0.25">
      <c r="A468" s="15" t="s">
        <v>29</v>
      </c>
      <c r="B468" s="15" t="s">
        <v>39</v>
      </c>
      <c r="C468" s="12" t="str">
        <f>VLOOKUP(B468,Hoja2!B:C,2,FALSE)</f>
        <v>Tesorería y Recaudación</v>
      </c>
      <c r="D468" s="13" t="str">
        <f t="shared" si="16"/>
        <v>2</v>
      </c>
      <c r="E468" s="13" t="str">
        <f t="shared" si="17"/>
        <v>23</v>
      </c>
      <c r="F468" s="15" t="s">
        <v>204</v>
      </c>
      <c r="G468" s="16" t="s">
        <v>518</v>
      </c>
      <c r="H468" s="17">
        <v>900</v>
      </c>
      <c r="I468" s="17">
        <v>0</v>
      </c>
      <c r="J468" s="17">
        <v>900</v>
      </c>
      <c r="K468" s="17">
        <v>0</v>
      </c>
      <c r="L468" s="17">
        <v>0</v>
      </c>
      <c r="M468" s="17">
        <v>0</v>
      </c>
      <c r="N468" s="17">
        <v>0</v>
      </c>
    </row>
    <row r="469" spans="1:14" x14ac:dyDescent="0.25">
      <c r="A469" s="15" t="s">
        <v>29</v>
      </c>
      <c r="B469" s="15" t="s">
        <v>39</v>
      </c>
      <c r="C469" s="12" t="str">
        <f>VLOOKUP(B469,Hoja2!B:C,2,FALSE)</f>
        <v>Tesorería y Recaudación</v>
      </c>
      <c r="D469" s="13" t="str">
        <f t="shared" si="16"/>
        <v>2</v>
      </c>
      <c r="E469" s="13" t="str">
        <f t="shared" si="17"/>
        <v>23</v>
      </c>
      <c r="F469" s="15" t="s">
        <v>203</v>
      </c>
      <c r="G469" s="16" t="s">
        <v>544</v>
      </c>
      <c r="H469" s="17">
        <v>2450</v>
      </c>
      <c r="I469" s="17">
        <v>0</v>
      </c>
      <c r="J469" s="17">
        <v>2450</v>
      </c>
      <c r="K469" s="17">
        <v>0</v>
      </c>
      <c r="L469" s="17">
        <v>0</v>
      </c>
      <c r="M469" s="17">
        <v>0</v>
      </c>
      <c r="N469" s="17">
        <v>0</v>
      </c>
    </row>
    <row r="470" spans="1:14" x14ac:dyDescent="0.25">
      <c r="A470" s="15" t="s">
        <v>332</v>
      </c>
      <c r="B470" s="15" t="s">
        <v>333</v>
      </c>
      <c r="C470" s="12" t="str">
        <f>VLOOKUP(B470,Hoja2!B:C,2,FALSE)</f>
        <v>Dirección del Área de Innovación</v>
      </c>
      <c r="D470" s="13" t="str">
        <f t="shared" si="16"/>
        <v>1</v>
      </c>
      <c r="E470" s="13" t="str">
        <f t="shared" si="17"/>
        <v>12</v>
      </c>
      <c r="F470" s="15" t="s">
        <v>219</v>
      </c>
      <c r="G470" s="16" t="s">
        <v>520</v>
      </c>
      <c r="H470" s="17">
        <v>48214</v>
      </c>
      <c r="I470" s="17">
        <v>0</v>
      </c>
      <c r="J470" s="17">
        <v>48214</v>
      </c>
      <c r="K470" s="17">
        <v>28884.48</v>
      </c>
      <c r="L470" s="17">
        <v>28884.48</v>
      </c>
      <c r="M470" s="17">
        <v>6881.54</v>
      </c>
      <c r="N470" s="17">
        <v>6881.54</v>
      </c>
    </row>
    <row r="471" spans="1:14" x14ac:dyDescent="0.25">
      <c r="A471" s="15" t="s">
        <v>332</v>
      </c>
      <c r="B471" s="15" t="s">
        <v>333</v>
      </c>
      <c r="C471" s="12" t="str">
        <f>VLOOKUP(B471,Hoja2!B:C,2,FALSE)</f>
        <v>Dirección del Área de Innovación</v>
      </c>
      <c r="D471" s="13" t="str">
        <f t="shared" si="16"/>
        <v>1</v>
      </c>
      <c r="E471" s="13" t="str">
        <f t="shared" si="17"/>
        <v>12</v>
      </c>
      <c r="F471" s="15" t="s">
        <v>197</v>
      </c>
      <c r="G471" s="16" t="s">
        <v>506</v>
      </c>
      <c r="H471" s="17">
        <v>10824</v>
      </c>
      <c r="I471" s="17">
        <v>0</v>
      </c>
      <c r="J471" s="17">
        <v>10824</v>
      </c>
      <c r="K471" s="17">
        <v>6251</v>
      </c>
      <c r="L471" s="17">
        <v>6251</v>
      </c>
      <c r="M471" s="17">
        <v>1576.84</v>
      </c>
      <c r="N471" s="17">
        <v>1576.84</v>
      </c>
    </row>
    <row r="472" spans="1:14" x14ac:dyDescent="0.25">
      <c r="A472" s="15" t="s">
        <v>332</v>
      </c>
      <c r="B472" s="15" t="s">
        <v>333</v>
      </c>
      <c r="C472" s="12" t="str">
        <f>VLOOKUP(B472,Hoja2!B:C,2,FALSE)</f>
        <v>Dirección del Área de Innovación</v>
      </c>
      <c r="D472" s="13" t="str">
        <f t="shared" si="16"/>
        <v>1</v>
      </c>
      <c r="E472" s="13" t="str">
        <f t="shared" si="17"/>
        <v>12</v>
      </c>
      <c r="F472" s="15" t="s">
        <v>222</v>
      </c>
      <c r="G472" s="16" t="s">
        <v>522</v>
      </c>
      <c r="H472" s="17">
        <v>18349</v>
      </c>
      <c r="I472" s="17">
        <v>0</v>
      </c>
      <c r="J472" s="17">
        <v>18349</v>
      </c>
      <c r="K472" s="17">
        <v>16977.560000000001</v>
      </c>
      <c r="L472" s="17">
        <v>16977.560000000001</v>
      </c>
      <c r="M472" s="17">
        <v>2624.72</v>
      </c>
      <c r="N472" s="17">
        <v>2624.72</v>
      </c>
    </row>
    <row r="473" spans="1:14" x14ac:dyDescent="0.25">
      <c r="A473" s="15" t="s">
        <v>332</v>
      </c>
      <c r="B473" s="15" t="s">
        <v>333</v>
      </c>
      <c r="C473" s="12" t="str">
        <f>VLOOKUP(B473,Hoja2!B:C,2,FALSE)</f>
        <v>Dirección del Área de Innovación</v>
      </c>
      <c r="D473" s="13" t="str">
        <f t="shared" si="16"/>
        <v>1</v>
      </c>
      <c r="E473" s="13" t="str">
        <f t="shared" si="17"/>
        <v>12</v>
      </c>
      <c r="F473" s="15" t="s">
        <v>198</v>
      </c>
      <c r="G473" s="16" t="s">
        <v>507</v>
      </c>
      <c r="H473" s="17">
        <v>17754</v>
      </c>
      <c r="I473" s="17">
        <v>0</v>
      </c>
      <c r="J473" s="17">
        <v>17754</v>
      </c>
      <c r="K473" s="17">
        <v>10786.56</v>
      </c>
      <c r="L473" s="17">
        <v>10786.56</v>
      </c>
      <c r="M473" s="17">
        <v>2705.98</v>
      </c>
      <c r="N473" s="17">
        <v>2705.98</v>
      </c>
    </row>
    <row r="474" spans="1:14" x14ac:dyDescent="0.25">
      <c r="A474" s="15" t="s">
        <v>332</v>
      </c>
      <c r="B474" s="15" t="s">
        <v>333</v>
      </c>
      <c r="C474" s="12" t="str">
        <f>VLOOKUP(B474,Hoja2!B:C,2,FALSE)</f>
        <v>Dirección del Área de Innovación</v>
      </c>
      <c r="D474" s="13" t="str">
        <f t="shared" si="16"/>
        <v>1</v>
      </c>
      <c r="E474" s="13" t="str">
        <f t="shared" si="17"/>
        <v>12</v>
      </c>
      <c r="F474" s="15" t="s">
        <v>210</v>
      </c>
      <c r="G474" s="16" t="s">
        <v>508</v>
      </c>
      <c r="H474" s="17">
        <v>54299</v>
      </c>
      <c r="I474" s="17">
        <v>0</v>
      </c>
      <c r="J474" s="17">
        <v>54299</v>
      </c>
      <c r="K474" s="17">
        <v>35426.68</v>
      </c>
      <c r="L474" s="17">
        <v>35426.68</v>
      </c>
      <c r="M474" s="17">
        <v>7570.87</v>
      </c>
      <c r="N474" s="17">
        <v>7570.87</v>
      </c>
    </row>
    <row r="475" spans="1:14" x14ac:dyDescent="0.25">
      <c r="A475" s="15" t="s">
        <v>332</v>
      </c>
      <c r="B475" s="15" t="s">
        <v>333</v>
      </c>
      <c r="C475" s="12" t="str">
        <f>VLOOKUP(B475,Hoja2!B:C,2,FALSE)</f>
        <v>Dirección del Área de Innovación</v>
      </c>
      <c r="D475" s="13" t="str">
        <f t="shared" si="16"/>
        <v>1</v>
      </c>
      <c r="E475" s="13" t="str">
        <f t="shared" si="17"/>
        <v>12</v>
      </c>
      <c r="F475" s="15" t="s">
        <v>215</v>
      </c>
      <c r="G475" s="16" t="s">
        <v>509</v>
      </c>
      <c r="H475" s="17">
        <v>127641</v>
      </c>
      <c r="I475" s="17">
        <v>0</v>
      </c>
      <c r="J475" s="17">
        <v>127641</v>
      </c>
      <c r="K475" s="17">
        <v>83597.7</v>
      </c>
      <c r="L475" s="17">
        <v>83597.7</v>
      </c>
      <c r="M475" s="17">
        <v>18847.71</v>
      </c>
      <c r="N475" s="17">
        <v>18847.71</v>
      </c>
    </row>
    <row r="476" spans="1:14" x14ac:dyDescent="0.25">
      <c r="A476" s="15" t="s">
        <v>332</v>
      </c>
      <c r="B476" s="15" t="s">
        <v>333</v>
      </c>
      <c r="C476" s="12" t="str">
        <f>VLOOKUP(B476,Hoja2!B:C,2,FALSE)</f>
        <v>Dirección del Área de Innovación</v>
      </c>
      <c r="D476" s="13" t="str">
        <f t="shared" si="16"/>
        <v>1</v>
      </c>
      <c r="E476" s="13" t="str">
        <f t="shared" si="17"/>
        <v>12</v>
      </c>
      <c r="F476" s="15" t="s">
        <v>199</v>
      </c>
      <c r="G476" s="16" t="s">
        <v>510</v>
      </c>
      <c r="H476" s="17">
        <v>8506</v>
      </c>
      <c r="I476" s="17">
        <v>0</v>
      </c>
      <c r="J476" s="17">
        <v>8506</v>
      </c>
      <c r="K476" s="17">
        <v>5418.36</v>
      </c>
      <c r="L476" s="17">
        <v>5418.36</v>
      </c>
      <c r="M476" s="17">
        <v>1360.08</v>
      </c>
      <c r="N476" s="17">
        <v>1360.08</v>
      </c>
    </row>
    <row r="477" spans="1:14" x14ac:dyDescent="0.25">
      <c r="A477" s="15" t="s">
        <v>332</v>
      </c>
      <c r="B477" s="15" t="s">
        <v>333</v>
      </c>
      <c r="C477" s="12" t="str">
        <f>VLOOKUP(B477,Hoja2!B:C,2,FALSE)</f>
        <v>Dirección del Área de Innovación</v>
      </c>
      <c r="D477" s="13" t="str">
        <f t="shared" si="16"/>
        <v>2</v>
      </c>
      <c r="E477" s="13" t="str">
        <f t="shared" si="17"/>
        <v>20</v>
      </c>
      <c r="F477" s="15" t="s">
        <v>220</v>
      </c>
      <c r="G477" s="16" t="s">
        <v>523</v>
      </c>
      <c r="H477" s="17">
        <v>4000</v>
      </c>
      <c r="I477" s="17">
        <v>0</v>
      </c>
      <c r="J477" s="17">
        <v>4000</v>
      </c>
      <c r="K477" s="17">
        <v>2500</v>
      </c>
      <c r="L477" s="17">
        <v>2500</v>
      </c>
      <c r="M477" s="17">
        <v>197.84</v>
      </c>
      <c r="N477" s="17">
        <v>197.84</v>
      </c>
    </row>
    <row r="478" spans="1:14" x14ac:dyDescent="0.25">
      <c r="A478" s="15" t="s">
        <v>332</v>
      </c>
      <c r="B478" s="15" t="s">
        <v>333</v>
      </c>
      <c r="C478" s="12" t="str">
        <f>VLOOKUP(B478,Hoja2!B:C,2,FALSE)</f>
        <v>Dirección del Área de Innovación</v>
      </c>
      <c r="D478" s="13" t="str">
        <f t="shared" si="16"/>
        <v>2</v>
      </c>
      <c r="E478" s="13" t="str">
        <f t="shared" si="17"/>
        <v>23</v>
      </c>
      <c r="F478" s="15" t="s">
        <v>201</v>
      </c>
      <c r="G478" s="16" t="s">
        <v>516</v>
      </c>
      <c r="H478" s="17">
        <v>1000</v>
      </c>
      <c r="I478" s="17">
        <v>0</v>
      </c>
      <c r="J478" s="17">
        <v>1000</v>
      </c>
      <c r="K478" s="17">
        <v>0</v>
      </c>
      <c r="L478" s="17">
        <v>0</v>
      </c>
      <c r="M478" s="17">
        <v>0</v>
      </c>
      <c r="N478" s="17">
        <v>0</v>
      </c>
    </row>
    <row r="479" spans="1:14" x14ac:dyDescent="0.25">
      <c r="A479" s="15" t="s">
        <v>332</v>
      </c>
      <c r="B479" s="15" t="s">
        <v>333</v>
      </c>
      <c r="C479" s="12" t="str">
        <f>VLOOKUP(B479,Hoja2!B:C,2,FALSE)</f>
        <v>Dirección del Área de Innovación</v>
      </c>
      <c r="D479" s="13" t="str">
        <f t="shared" si="16"/>
        <v>2</v>
      </c>
      <c r="E479" s="13" t="str">
        <f t="shared" si="17"/>
        <v>23</v>
      </c>
      <c r="F479" s="15" t="s">
        <v>206</v>
      </c>
      <c r="G479" s="16" t="s">
        <v>517</v>
      </c>
      <c r="H479" s="17">
        <v>1000</v>
      </c>
      <c r="I479" s="17">
        <v>0</v>
      </c>
      <c r="J479" s="17">
        <v>1000</v>
      </c>
      <c r="K479" s="17">
        <v>0</v>
      </c>
      <c r="L479" s="17">
        <v>0</v>
      </c>
      <c r="M479" s="17">
        <v>0</v>
      </c>
      <c r="N479" s="17">
        <v>0</v>
      </c>
    </row>
    <row r="480" spans="1:14" x14ac:dyDescent="0.25">
      <c r="A480" s="15" t="s">
        <v>332</v>
      </c>
      <c r="B480" s="15" t="s">
        <v>333</v>
      </c>
      <c r="C480" s="12" t="str">
        <f>VLOOKUP(B480,Hoja2!B:C,2,FALSE)</f>
        <v>Dirección del Área de Innovación</v>
      </c>
      <c r="D480" s="13" t="str">
        <f t="shared" si="16"/>
        <v>2</v>
      </c>
      <c r="E480" s="13" t="str">
        <f t="shared" si="17"/>
        <v>23</v>
      </c>
      <c r="F480" s="15" t="s">
        <v>204</v>
      </c>
      <c r="G480" s="16" t="s">
        <v>518</v>
      </c>
      <c r="H480" s="17">
        <v>1000</v>
      </c>
      <c r="I480" s="17">
        <v>0</v>
      </c>
      <c r="J480" s="17">
        <v>1000</v>
      </c>
      <c r="K480" s="17">
        <v>0</v>
      </c>
      <c r="L480" s="17">
        <v>0</v>
      </c>
      <c r="M480" s="17">
        <v>0</v>
      </c>
      <c r="N480" s="17">
        <v>0</v>
      </c>
    </row>
    <row r="481" spans="1:14" x14ac:dyDescent="0.25">
      <c r="A481" s="15" t="s">
        <v>332</v>
      </c>
      <c r="B481" s="15" t="s">
        <v>32</v>
      </c>
      <c r="C481" s="12" t="str">
        <f>VLOOKUP(B481,Hoja2!B:C,2,FALSE)</f>
        <v>Fomento del Comercio</v>
      </c>
      <c r="D481" s="13" t="str">
        <f t="shared" si="16"/>
        <v>1</v>
      </c>
      <c r="E481" s="13" t="str">
        <f t="shared" si="17"/>
        <v>12</v>
      </c>
      <c r="F481" s="15" t="s">
        <v>219</v>
      </c>
      <c r="G481" s="16" t="s">
        <v>520</v>
      </c>
      <c r="H481" s="17">
        <v>16071</v>
      </c>
      <c r="I481" s="17">
        <v>0</v>
      </c>
      <c r="J481" s="17">
        <v>16071</v>
      </c>
      <c r="K481" s="17">
        <v>16071.46</v>
      </c>
      <c r="L481" s="17">
        <v>16071.46</v>
      </c>
      <c r="M481" s="17">
        <v>0</v>
      </c>
      <c r="N481" s="17">
        <v>0</v>
      </c>
    </row>
    <row r="482" spans="1:14" x14ac:dyDescent="0.25">
      <c r="A482" s="15" t="s">
        <v>332</v>
      </c>
      <c r="B482" s="15" t="s">
        <v>32</v>
      </c>
      <c r="C482" s="12" t="str">
        <f>VLOOKUP(B482,Hoja2!B:C,2,FALSE)</f>
        <v>Fomento del Comercio</v>
      </c>
      <c r="D482" s="13" t="str">
        <f t="shared" si="16"/>
        <v>1</v>
      </c>
      <c r="E482" s="13" t="str">
        <f t="shared" si="17"/>
        <v>12</v>
      </c>
      <c r="F482" s="15" t="s">
        <v>239</v>
      </c>
      <c r="G482" s="16" t="s">
        <v>521</v>
      </c>
      <c r="H482" s="17">
        <v>42397</v>
      </c>
      <c r="I482" s="17">
        <v>0</v>
      </c>
      <c r="J482" s="17">
        <v>42397</v>
      </c>
      <c r="K482" s="17">
        <v>28610</v>
      </c>
      <c r="L482" s="17">
        <v>28610</v>
      </c>
      <c r="M482" s="17">
        <v>5385.06</v>
      </c>
      <c r="N482" s="17">
        <v>5385.06</v>
      </c>
    </row>
    <row r="483" spans="1:14" x14ac:dyDescent="0.25">
      <c r="A483" s="15" t="s">
        <v>332</v>
      </c>
      <c r="B483" s="15" t="s">
        <v>32</v>
      </c>
      <c r="C483" s="12" t="str">
        <f>VLOOKUP(B483,Hoja2!B:C,2,FALSE)</f>
        <v>Fomento del Comercio</v>
      </c>
      <c r="D483" s="13" t="str">
        <f t="shared" si="16"/>
        <v>1</v>
      </c>
      <c r="E483" s="13" t="str">
        <f t="shared" si="17"/>
        <v>12</v>
      </c>
      <c r="F483" s="15" t="s">
        <v>222</v>
      </c>
      <c r="G483" s="16" t="s">
        <v>522</v>
      </c>
      <c r="H483" s="17">
        <v>9175</v>
      </c>
      <c r="I483" s="17">
        <v>0</v>
      </c>
      <c r="J483" s="17">
        <v>9175</v>
      </c>
      <c r="K483" s="17">
        <v>1950</v>
      </c>
      <c r="L483" s="17">
        <v>1950</v>
      </c>
      <c r="M483" s="17">
        <v>1306.51</v>
      </c>
      <c r="N483" s="17">
        <v>1306.51</v>
      </c>
    </row>
    <row r="484" spans="1:14" x14ac:dyDescent="0.25">
      <c r="A484" s="15" t="s">
        <v>332</v>
      </c>
      <c r="B484" s="15" t="s">
        <v>32</v>
      </c>
      <c r="C484" s="12" t="str">
        <f>VLOOKUP(B484,Hoja2!B:C,2,FALSE)</f>
        <v>Fomento del Comercio</v>
      </c>
      <c r="D484" s="13" t="str">
        <f t="shared" si="16"/>
        <v>1</v>
      </c>
      <c r="E484" s="13" t="str">
        <f t="shared" si="17"/>
        <v>12</v>
      </c>
      <c r="F484" s="15" t="s">
        <v>198</v>
      </c>
      <c r="G484" s="16" t="s">
        <v>507</v>
      </c>
      <c r="H484" s="17">
        <v>10260</v>
      </c>
      <c r="I484" s="17">
        <v>0</v>
      </c>
      <c r="J484" s="17">
        <v>10260</v>
      </c>
      <c r="K484" s="17">
        <v>10260</v>
      </c>
      <c r="L484" s="17">
        <v>10260</v>
      </c>
      <c r="M484" s="17">
        <v>1913.22</v>
      </c>
      <c r="N484" s="17">
        <v>1913.22</v>
      </c>
    </row>
    <row r="485" spans="1:14" x14ac:dyDescent="0.25">
      <c r="A485" s="15" t="s">
        <v>332</v>
      </c>
      <c r="B485" s="15" t="s">
        <v>32</v>
      </c>
      <c r="C485" s="12" t="str">
        <f>VLOOKUP(B485,Hoja2!B:C,2,FALSE)</f>
        <v>Fomento del Comercio</v>
      </c>
      <c r="D485" s="13" t="str">
        <f t="shared" si="16"/>
        <v>1</v>
      </c>
      <c r="E485" s="13" t="str">
        <f t="shared" si="17"/>
        <v>12</v>
      </c>
      <c r="F485" s="15" t="s">
        <v>210</v>
      </c>
      <c r="G485" s="16" t="s">
        <v>508</v>
      </c>
      <c r="H485" s="17">
        <v>42050</v>
      </c>
      <c r="I485" s="17">
        <v>0</v>
      </c>
      <c r="J485" s="17">
        <v>42050</v>
      </c>
      <c r="K485" s="17">
        <v>20258.72</v>
      </c>
      <c r="L485" s="17">
        <v>20258.72</v>
      </c>
      <c r="M485" s="17">
        <v>4110.1899999999996</v>
      </c>
      <c r="N485" s="17">
        <v>4110.1899999999996</v>
      </c>
    </row>
    <row r="486" spans="1:14" x14ac:dyDescent="0.25">
      <c r="A486" s="15" t="s">
        <v>332</v>
      </c>
      <c r="B486" s="15" t="s">
        <v>32</v>
      </c>
      <c r="C486" s="12" t="str">
        <f>VLOOKUP(B486,Hoja2!B:C,2,FALSE)</f>
        <v>Fomento del Comercio</v>
      </c>
      <c r="D486" s="13" t="str">
        <f t="shared" si="16"/>
        <v>1</v>
      </c>
      <c r="E486" s="13" t="str">
        <f t="shared" si="17"/>
        <v>12</v>
      </c>
      <c r="F486" s="15" t="s">
        <v>215</v>
      </c>
      <c r="G486" s="16" t="s">
        <v>509</v>
      </c>
      <c r="H486" s="17">
        <v>108425</v>
      </c>
      <c r="I486" s="17">
        <v>0</v>
      </c>
      <c r="J486" s="17">
        <v>108425</v>
      </c>
      <c r="K486" s="17">
        <v>50085.74</v>
      </c>
      <c r="L486" s="17">
        <v>50085.74</v>
      </c>
      <c r="M486" s="17">
        <v>11049.05</v>
      </c>
      <c r="N486" s="17">
        <v>11049.05</v>
      </c>
    </row>
    <row r="487" spans="1:14" x14ac:dyDescent="0.25">
      <c r="A487" s="15" t="s">
        <v>332</v>
      </c>
      <c r="B487" s="15" t="s">
        <v>32</v>
      </c>
      <c r="C487" s="12" t="str">
        <f>VLOOKUP(B487,Hoja2!B:C,2,FALSE)</f>
        <v>Fomento del Comercio</v>
      </c>
      <c r="D487" s="13" t="str">
        <f t="shared" si="16"/>
        <v>1</v>
      </c>
      <c r="E487" s="13" t="str">
        <f t="shared" si="17"/>
        <v>12</v>
      </c>
      <c r="F487" s="15" t="s">
        <v>199</v>
      </c>
      <c r="G487" s="16" t="s">
        <v>510</v>
      </c>
      <c r="H487" s="17">
        <v>4402</v>
      </c>
      <c r="I487" s="17">
        <v>0</v>
      </c>
      <c r="J487" s="17">
        <v>4402</v>
      </c>
      <c r="K487" s="17">
        <v>1400</v>
      </c>
      <c r="L487" s="17">
        <v>1400</v>
      </c>
      <c r="M487" s="17">
        <v>815.65</v>
      </c>
      <c r="N487" s="17">
        <v>815.65</v>
      </c>
    </row>
    <row r="488" spans="1:14" x14ac:dyDescent="0.25">
      <c r="A488" s="15" t="s">
        <v>332</v>
      </c>
      <c r="B488" s="15" t="s">
        <v>32</v>
      </c>
      <c r="C488" s="12" t="str">
        <f>VLOOKUP(B488,Hoja2!B:C,2,FALSE)</f>
        <v>Fomento del Comercio</v>
      </c>
      <c r="D488" s="13" t="str">
        <f t="shared" si="16"/>
        <v>1</v>
      </c>
      <c r="E488" s="13" t="str">
        <f t="shared" si="17"/>
        <v>13</v>
      </c>
      <c r="F488" s="15" t="s">
        <v>228</v>
      </c>
      <c r="G488" s="16" t="s">
        <v>504</v>
      </c>
      <c r="H488" s="17">
        <v>165205</v>
      </c>
      <c r="I488" s="17">
        <v>0</v>
      </c>
      <c r="J488" s="17">
        <v>165205</v>
      </c>
      <c r="K488" s="17">
        <v>165199</v>
      </c>
      <c r="L488" s="17">
        <v>165199</v>
      </c>
      <c r="M488" s="17">
        <v>23763.06</v>
      </c>
      <c r="N488" s="17">
        <v>23763.06</v>
      </c>
    </row>
    <row r="489" spans="1:14" x14ac:dyDescent="0.25">
      <c r="A489" s="15" t="s">
        <v>332</v>
      </c>
      <c r="B489" s="15" t="s">
        <v>32</v>
      </c>
      <c r="C489" s="12" t="str">
        <f>VLOOKUP(B489,Hoja2!B:C,2,FALSE)</f>
        <v>Fomento del Comercio</v>
      </c>
      <c r="D489" s="13" t="str">
        <f t="shared" si="16"/>
        <v>1</v>
      </c>
      <c r="E489" s="13" t="str">
        <f t="shared" si="17"/>
        <v>13</v>
      </c>
      <c r="F489" s="15" t="s">
        <v>224</v>
      </c>
      <c r="G489" s="16" t="s">
        <v>529</v>
      </c>
      <c r="H489" s="17">
        <v>147387</v>
      </c>
      <c r="I489" s="17">
        <v>0</v>
      </c>
      <c r="J489" s="17">
        <v>147387</v>
      </c>
      <c r="K489" s="17">
        <v>143672</v>
      </c>
      <c r="L489" s="17">
        <v>143672</v>
      </c>
      <c r="M489" s="17">
        <v>19559.66</v>
      </c>
      <c r="N489" s="17">
        <v>19559.66</v>
      </c>
    </row>
    <row r="490" spans="1:14" x14ac:dyDescent="0.25">
      <c r="A490" s="15" t="s">
        <v>332</v>
      </c>
      <c r="B490" s="15" t="s">
        <v>32</v>
      </c>
      <c r="C490" s="12" t="str">
        <f>VLOOKUP(B490,Hoja2!B:C,2,FALSE)</f>
        <v>Fomento del Comercio</v>
      </c>
      <c r="D490" s="13" t="str">
        <f t="shared" si="16"/>
        <v>1</v>
      </c>
      <c r="E490" s="13" t="str">
        <f t="shared" si="17"/>
        <v>13</v>
      </c>
      <c r="F490" s="15" t="s">
        <v>240</v>
      </c>
      <c r="G490" s="16" t="s">
        <v>542</v>
      </c>
      <c r="H490" s="17">
        <v>35812</v>
      </c>
      <c r="I490" s="17">
        <v>0</v>
      </c>
      <c r="J490" s="17">
        <v>35812</v>
      </c>
      <c r="K490" s="17">
        <v>0</v>
      </c>
      <c r="L490" s="17">
        <v>0</v>
      </c>
      <c r="M490" s="17">
        <v>0</v>
      </c>
      <c r="N490" s="17">
        <v>0</v>
      </c>
    </row>
    <row r="491" spans="1:14" x14ac:dyDescent="0.25">
      <c r="A491" s="15" t="s">
        <v>332</v>
      </c>
      <c r="B491" s="15" t="s">
        <v>32</v>
      </c>
      <c r="C491" s="12" t="str">
        <f>VLOOKUP(B491,Hoja2!B:C,2,FALSE)</f>
        <v>Fomento del Comercio</v>
      </c>
      <c r="D491" s="13" t="str">
        <f t="shared" si="16"/>
        <v>2</v>
      </c>
      <c r="E491" s="13" t="str">
        <f t="shared" si="17"/>
        <v>20</v>
      </c>
      <c r="F491" s="15" t="s">
        <v>277</v>
      </c>
      <c r="G491" s="16" t="s">
        <v>548</v>
      </c>
      <c r="H491" s="17">
        <v>10000</v>
      </c>
      <c r="I491" s="17">
        <v>0</v>
      </c>
      <c r="J491" s="17">
        <v>10000</v>
      </c>
      <c r="K491" s="17">
        <v>0</v>
      </c>
      <c r="L491" s="17">
        <v>0</v>
      </c>
      <c r="M491" s="17">
        <v>0</v>
      </c>
      <c r="N491" s="17">
        <v>0</v>
      </c>
    </row>
    <row r="492" spans="1:14" x14ac:dyDescent="0.25">
      <c r="A492" s="15" t="s">
        <v>332</v>
      </c>
      <c r="B492" s="15" t="s">
        <v>32</v>
      </c>
      <c r="C492" s="12" t="str">
        <f>VLOOKUP(B492,Hoja2!B:C,2,FALSE)</f>
        <v>Fomento del Comercio</v>
      </c>
      <c r="D492" s="13" t="str">
        <f t="shared" si="16"/>
        <v>2</v>
      </c>
      <c r="E492" s="13" t="str">
        <f t="shared" si="17"/>
        <v>20</v>
      </c>
      <c r="F492" s="15" t="s">
        <v>220</v>
      </c>
      <c r="G492" s="16" t="s">
        <v>523</v>
      </c>
      <c r="H492" s="17">
        <v>1500</v>
      </c>
      <c r="I492" s="17">
        <v>0</v>
      </c>
      <c r="J492" s="17">
        <v>1500</v>
      </c>
      <c r="K492" s="17">
        <v>0</v>
      </c>
      <c r="L492" s="17">
        <v>0</v>
      </c>
      <c r="M492" s="17">
        <v>0</v>
      </c>
      <c r="N492" s="17">
        <v>0</v>
      </c>
    </row>
    <row r="493" spans="1:14" x14ac:dyDescent="0.25">
      <c r="A493" s="15" t="s">
        <v>332</v>
      </c>
      <c r="B493" s="15" t="s">
        <v>32</v>
      </c>
      <c r="C493" s="12" t="str">
        <f>VLOOKUP(B493,Hoja2!B:C,2,FALSE)</f>
        <v>Fomento del Comercio</v>
      </c>
      <c r="D493" s="13" t="str">
        <f t="shared" si="16"/>
        <v>2</v>
      </c>
      <c r="E493" s="13" t="str">
        <f t="shared" si="17"/>
        <v>21</v>
      </c>
      <c r="F493" s="15" t="s">
        <v>218</v>
      </c>
      <c r="G493" s="16" t="s">
        <v>524</v>
      </c>
      <c r="H493" s="17">
        <v>1000</v>
      </c>
      <c r="I493" s="17">
        <v>0</v>
      </c>
      <c r="J493" s="17">
        <v>1000</v>
      </c>
      <c r="K493" s="17">
        <v>0</v>
      </c>
      <c r="L493" s="17">
        <v>0</v>
      </c>
      <c r="M493" s="17">
        <v>0</v>
      </c>
      <c r="N493" s="17">
        <v>0</v>
      </c>
    </row>
    <row r="494" spans="1:14" x14ac:dyDescent="0.25">
      <c r="A494" s="15" t="s">
        <v>332</v>
      </c>
      <c r="B494" s="15" t="s">
        <v>32</v>
      </c>
      <c r="C494" s="12" t="str">
        <f>VLOOKUP(B494,Hoja2!B:C,2,FALSE)</f>
        <v>Fomento del Comercio</v>
      </c>
      <c r="D494" s="13" t="str">
        <f t="shared" si="16"/>
        <v>2</v>
      </c>
      <c r="E494" s="13" t="str">
        <f t="shared" si="17"/>
        <v>22</v>
      </c>
      <c r="F494" s="15" t="s">
        <v>238</v>
      </c>
      <c r="G494" s="16" t="s">
        <v>540</v>
      </c>
      <c r="H494" s="17">
        <v>11000</v>
      </c>
      <c r="I494" s="17">
        <v>0</v>
      </c>
      <c r="J494" s="17">
        <v>11000</v>
      </c>
      <c r="K494" s="17">
        <v>9000</v>
      </c>
      <c r="L494" s="17">
        <v>9000</v>
      </c>
      <c r="M494" s="17">
        <v>465.37</v>
      </c>
      <c r="N494" s="17">
        <v>0</v>
      </c>
    </row>
    <row r="495" spans="1:14" x14ac:dyDescent="0.25">
      <c r="A495" s="15" t="s">
        <v>332</v>
      </c>
      <c r="B495" s="15" t="s">
        <v>32</v>
      </c>
      <c r="C495" s="12" t="str">
        <f>VLOOKUP(B495,Hoja2!B:C,2,FALSE)</f>
        <v>Fomento del Comercio</v>
      </c>
      <c r="D495" s="13" t="str">
        <f t="shared" si="16"/>
        <v>2</v>
      </c>
      <c r="E495" s="13" t="str">
        <f t="shared" si="17"/>
        <v>22</v>
      </c>
      <c r="F495" s="15" t="s">
        <v>227</v>
      </c>
      <c r="G495" s="16" t="s">
        <v>534</v>
      </c>
      <c r="H495" s="17">
        <v>9000</v>
      </c>
      <c r="I495" s="17">
        <v>0</v>
      </c>
      <c r="J495" s="17">
        <v>9000</v>
      </c>
      <c r="K495" s="17">
        <v>813.12</v>
      </c>
      <c r="L495" s="17">
        <v>813.12</v>
      </c>
      <c r="M495" s="17">
        <v>813.12</v>
      </c>
      <c r="N495" s="17">
        <v>813.12</v>
      </c>
    </row>
    <row r="496" spans="1:14" x14ac:dyDescent="0.25">
      <c r="A496" s="15" t="s">
        <v>332</v>
      </c>
      <c r="B496" s="15" t="s">
        <v>32</v>
      </c>
      <c r="C496" s="12" t="str">
        <f>VLOOKUP(B496,Hoja2!B:C,2,FALSE)</f>
        <v>Fomento del Comercio</v>
      </c>
      <c r="D496" s="13" t="str">
        <f t="shared" si="16"/>
        <v>2</v>
      </c>
      <c r="E496" s="13" t="str">
        <f t="shared" si="17"/>
        <v>22</v>
      </c>
      <c r="F496" s="15" t="s">
        <v>229</v>
      </c>
      <c r="G496" s="16" t="s">
        <v>536</v>
      </c>
      <c r="H496" s="17">
        <v>1000</v>
      </c>
      <c r="I496" s="17">
        <v>0</v>
      </c>
      <c r="J496" s="17">
        <v>1000</v>
      </c>
      <c r="K496" s="17">
        <v>0</v>
      </c>
      <c r="L496" s="17">
        <v>0</v>
      </c>
      <c r="M496" s="17">
        <v>0</v>
      </c>
      <c r="N496" s="17">
        <v>0</v>
      </c>
    </row>
    <row r="497" spans="1:14" x14ac:dyDescent="0.25">
      <c r="A497" s="15" t="s">
        <v>332</v>
      </c>
      <c r="B497" s="15" t="s">
        <v>32</v>
      </c>
      <c r="C497" s="12" t="str">
        <f>VLOOKUP(B497,Hoja2!B:C,2,FALSE)</f>
        <v>Fomento del Comercio</v>
      </c>
      <c r="D497" s="13" t="str">
        <f t="shared" si="16"/>
        <v>2</v>
      </c>
      <c r="E497" s="13" t="str">
        <f t="shared" si="17"/>
        <v>22</v>
      </c>
      <c r="F497" s="15" t="s">
        <v>231</v>
      </c>
      <c r="G497" s="16" t="s">
        <v>537</v>
      </c>
      <c r="H497" s="17">
        <v>30000</v>
      </c>
      <c r="I497" s="17">
        <v>0</v>
      </c>
      <c r="J497" s="17">
        <v>30000</v>
      </c>
      <c r="K497" s="17">
        <v>3630</v>
      </c>
      <c r="L497" s="17">
        <v>3630</v>
      </c>
      <c r="M497" s="17">
        <v>3593.7</v>
      </c>
      <c r="N497" s="17">
        <v>3593.7</v>
      </c>
    </row>
    <row r="498" spans="1:14" x14ac:dyDescent="0.25">
      <c r="A498" s="15" t="s">
        <v>332</v>
      </c>
      <c r="B498" s="15" t="s">
        <v>32</v>
      </c>
      <c r="C498" s="12" t="str">
        <f>VLOOKUP(B498,Hoja2!B:C,2,FALSE)</f>
        <v>Fomento del Comercio</v>
      </c>
      <c r="D498" s="13" t="str">
        <f t="shared" si="16"/>
        <v>2</v>
      </c>
      <c r="E498" s="13" t="str">
        <f t="shared" si="17"/>
        <v>22</v>
      </c>
      <c r="F498" s="15" t="s">
        <v>225</v>
      </c>
      <c r="G498" s="16" t="s">
        <v>539</v>
      </c>
      <c r="H498" s="17">
        <v>120000</v>
      </c>
      <c r="I498" s="17">
        <v>0</v>
      </c>
      <c r="J498" s="17">
        <v>120000</v>
      </c>
      <c r="K498" s="17">
        <v>0</v>
      </c>
      <c r="L498" s="17">
        <v>0</v>
      </c>
      <c r="M498" s="17">
        <v>0</v>
      </c>
      <c r="N498" s="17">
        <v>0</v>
      </c>
    </row>
    <row r="499" spans="1:14" x14ac:dyDescent="0.25">
      <c r="A499" s="15" t="s">
        <v>332</v>
      </c>
      <c r="B499" s="15" t="s">
        <v>32</v>
      </c>
      <c r="C499" s="12" t="str">
        <f>VLOOKUP(B499,Hoja2!B:C,2,FALSE)</f>
        <v>Fomento del Comercio</v>
      </c>
      <c r="D499" s="13" t="str">
        <f t="shared" si="16"/>
        <v>2</v>
      </c>
      <c r="E499" s="13" t="str">
        <f t="shared" si="17"/>
        <v>22</v>
      </c>
      <c r="F499" s="15" t="s">
        <v>213</v>
      </c>
      <c r="G499" s="16" t="s">
        <v>543</v>
      </c>
      <c r="H499" s="17">
        <v>174000</v>
      </c>
      <c r="I499" s="17">
        <v>0</v>
      </c>
      <c r="J499" s="17">
        <v>174000</v>
      </c>
      <c r="K499" s="17">
        <v>6050</v>
      </c>
      <c r="L499" s="17">
        <v>6050</v>
      </c>
      <c r="M499" s="17">
        <v>0</v>
      </c>
      <c r="N499" s="17">
        <v>0</v>
      </c>
    </row>
    <row r="500" spans="1:14" x14ac:dyDescent="0.25">
      <c r="A500" s="15" t="s">
        <v>332</v>
      </c>
      <c r="B500" s="15" t="s">
        <v>32</v>
      </c>
      <c r="C500" s="12" t="str">
        <f>VLOOKUP(B500,Hoja2!B:C,2,FALSE)</f>
        <v>Fomento del Comercio</v>
      </c>
      <c r="D500" s="13" t="str">
        <f t="shared" si="16"/>
        <v>2</v>
      </c>
      <c r="E500" s="13" t="str">
        <f t="shared" si="17"/>
        <v>22</v>
      </c>
      <c r="F500" s="15" t="s">
        <v>223</v>
      </c>
      <c r="G500" s="16" t="s">
        <v>526</v>
      </c>
      <c r="H500" s="17">
        <v>40400</v>
      </c>
      <c r="I500" s="17">
        <v>0</v>
      </c>
      <c r="J500" s="17">
        <v>40400</v>
      </c>
      <c r="K500" s="17">
        <v>16171.65</v>
      </c>
      <c r="L500" s="17">
        <v>16171.65</v>
      </c>
      <c r="M500" s="17">
        <v>15525.9</v>
      </c>
      <c r="N500" s="17">
        <v>15525.9</v>
      </c>
    </row>
    <row r="501" spans="1:14" x14ac:dyDescent="0.25">
      <c r="A501" s="15" t="s">
        <v>332</v>
      </c>
      <c r="B501" s="15" t="s">
        <v>32</v>
      </c>
      <c r="C501" s="12" t="str">
        <f>VLOOKUP(B501,Hoja2!B:C,2,FALSE)</f>
        <v>Fomento del Comercio</v>
      </c>
      <c r="D501" s="13" t="str">
        <f t="shared" si="16"/>
        <v>4</v>
      </c>
      <c r="E501" s="13" t="str">
        <f t="shared" si="17"/>
        <v>46</v>
      </c>
      <c r="F501" s="15" t="s">
        <v>288</v>
      </c>
      <c r="G501" s="16" t="s">
        <v>601</v>
      </c>
      <c r="H501" s="17">
        <v>200000</v>
      </c>
      <c r="I501" s="17">
        <v>0</v>
      </c>
      <c r="J501" s="17">
        <v>200000</v>
      </c>
      <c r="K501" s="17">
        <v>0</v>
      </c>
      <c r="L501" s="17">
        <v>0</v>
      </c>
      <c r="M501" s="17">
        <v>0</v>
      </c>
      <c r="N501" s="17">
        <v>0</v>
      </c>
    </row>
    <row r="502" spans="1:14" x14ac:dyDescent="0.25">
      <c r="A502" s="15" t="s">
        <v>332</v>
      </c>
      <c r="B502" s="15" t="s">
        <v>32</v>
      </c>
      <c r="C502" s="12" t="str">
        <f>VLOOKUP(B502,Hoja2!B:C,2,FALSE)</f>
        <v>Fomento del Comercio</v>
      </c>
      <c r="D502" s="13" t="str">
        <f t="shared" si="16"/>
        <v>4</v>
      </c>
      <c r="E502" s="13" t="str">
        <f t="shared" si="17"/>
        <v>48</v>
      </c>
      <c r="F502" s="15" t="s">
        <v>672</v>
      </c>
      <c r="G502" s="16" t="s">
        <v>673</v>
      </c>
      <c r="H502" s="17">
        <v>51000</v>
      </c>
      <c r="I502" s="17">
        <v>0</v>
      </c>
      <c r="J502" s="17">
        <v>51000</v>
      </c>
      <c r="K502" s="17">
        <v>51000</v>
      </c>
      <c r="L502" s="17">
        <v>51000</v>
      </c>
      <c r="M502" s="17">
        <v>0</v>
      </c>
      <c r="N502" s="17">
        <v>0</v>
      </c>
    </row>
    <row r="503" spans="1:14" x14ac:dyDescent="0.25">
      <c r="A503" s="15" t="s">
        <v>332</v>
      </c>
      <c r="B503" s="15" t="s">
        <v>32</v>
      </c>
      <c r="C503" s="12" t="str">
        <f>VLOOKUP(B503,Hoja2!B:C,2,FALSE)</f>
        <v>Fomento del Comercio</v>
      </c>
      <c r="D503" s="13" t="str">
        <f t="shared" si="16"/>
        <v>4</v>
      </c>
      <c r="E503" s="13" t="str">
        <f t="shared" si="17"/>
        <v>48</v>
      </c>
      <c r="F503" s="15" t="s">
        <v>674</v>
      </c>
      <c r="G503" s="16" t="s">
        <v>675</v>
      </c>
      <c r="H503" s="17">
        <v>29000</v>
      </c>
      <c r="I503" s="17">
        <v>0</v>
      </c>
      <c r="J503" s="17">
        <v>29000</v>
      </c>
      <c r="K503" s="17">
        <v>0</v>
      </c>
      <c r="L503" s="17">
        <v>0</v>
      </c>
      <c r="M503" s="17">
        <v>0</v>
      </c>
      <c r="N503" s="17">
        <v>0</v>
      </c>
    </row>
    <row r="504" spans="1:14" x14ac:dyDescent="0.25">
      <c r="A504" s="15" t="s">
        <v>332</v>
      </c>
      <c r="B504" s="15" t="s">
        <v>32</v>
      </c>
      <c r="C504" s="12" t="str">
        <f>VLOOKUP(B504,Hoja2!B:C,2,FALSE)</f>
        <v>Fomento del Comercio</v>
      </c>
      <c r="D504" s="13" t="str">
        <f t="shared" si="16"/>
        <v>4</v>
      </c>
      <c r="E504" s="13" t="str">
        <f t="shared" si="17"/>
        <v>48</v>
      </c>
      <c r="F504" s="15" t="s">
        <v>676</v>
      </c>
      <c r="G504" s="16" t="s">
        <v>677</v>
      </c>
      <c r="H504" s="17">
        <v>280000</v>
      </c>
      <c r="I504" s="17">
        <v>0</v>
      </c>
      <c r="J504" s="17">
        <v>280000</v>
      </c>
      <c r="K504" s="17">
        <v>0</v>
      </c>
      <c r="L504" s="17">
        <v>0</v>
      </c>
      <c r="M504" s="17">
        <v>0</v>
      </c>
      <c r="N504" s="17">
        <v>0</v>
      </c>
    </row>
    <row r="505" spans="1:14" x14ac:dyDescent="0.25">
      <c r="A505" s="15" t="s">
        <v>332</v>
      </c>
      <c r="B505" s="15" t="s">
        <v>32</v>
      </c>
      <c r="C505" s="12" t="str">
        <f>VLOOKUP(B505,Hoja2!B:C,2,FALSE)</f>
        <v>Fomento del Comercio</v>
      </c>
      <c r="D505" s="13" t="str">
        <f t="shared" si="16"/>
        <v>6</v>
      </c>
      <c r="E505" s="13" t="str">
        <f t="shared" si="17"/>
        <v>63</v>
      </c>
      <c r="F505" s="15" t="s">
        <v>254</v>
      </c>
      <c r="G505" s="16" t="s">
        <v>560</v>
      </c>
      <c r="H505" s="17">
        <v>600000</v>
      </c>
      <c r="I505" s="17">
        <v>0</v>
      </c>
      <c r="J505" s="17">
        <v>600000</v>
      </c>
      <c r="K505" s="17">
        <v>0</v>
      </c>
      <c r="L505" s="17">
        <v>0</v>
      </c>
      <c r="M505" s="17">
        <v>0</v>
      </c>
      <c r="N505" s="17">
        <v>0</v>
      </c>
    </row>
    <row r="506" spans="1:14" x14ac:dyDescent="0.25">
      <c r="A506" s="15" t="s">
        <v>332</v>
      </c>
      <c r="B506" s="15" t="s">
        <v>32</v>
      </c>
      <c r="C506" s="12" t="str">
        <f>VLOOKUP(B506,Hoja2!B:C,2,FALSE)</f>
        <v>Fomento del Comercio</v>
      </c>
      <c r="D506" s="13" t="str">
        <f t="shared" si="16"/>
        <v>8</v>
      </c>
      <c r="E506" s="13" t="str">
        <f t="shared" si="17"/>
        <v>82</v>
      </c>
      <c r="F506" s="15" t="s">
        <v>311</v>
      </c>
      <c r="G506" s="16" t="s">
        <v>600</v>
      </c>
      <c r="H506" s="17">
        <v>0</v>
      </c>
      <c r="I506" s="17">
        <v>0</v>
      </c>
      <c r="J506" s="17">
        <v>0</v>
      </c>
      <c r="K506" s="17">
        <v>0</v>
      </c>
      <c r="L506" s="17">
        <v>0</v>
      </c>
      <c r="M506" s="17">
        <v>0</v>
      </c>
      <c r="N506" s="17">
        <v>0</v>
      </c>
    </row>
    <row r="507" spans="1:14" x14ac:dyDescent="0.25">
      <c r="A507" s="15" t="s">
        <v>332</v>
      </c>
      <c r="B507" s="15" t="s">
        <v>343</v>
      </c>
      <c r="C507" s="12" t="str">
        <f>VLOOKUP(B507,Hoja2!B:C,2,FALSE)</f>
        <v>Actuaciones en Materia de Consumo</v>
      </c>
      <c r="D507" s="13" t="str">
        <f t="shared" si="16"/>
        <v>1</v>
      </c>
      <c r="E507" s="13" t="str">
        <f t="shared" si="17"/>
        <v>12</v>
      </c>
      <c r="F507" s="15" t="s">
        <v>219</v>
      </c>
      <c r="G507" s="16" t="s">
        <v>520</v>
      </c>
      <c r="H507" s="17">
        <v>0</v>
      </c>
      <c r="I507" s="17">
        <v>0</v>
      </c>
      <c r="J507" s="17">
        <v>0</v>
      </c>
      <c r="K507" s="17">
        <v>15000</v>
      </c>
      <c r="L507" s="17">
        <v>15000</v>
      </c>
      <c r="M507" s="17">
        <v>1214.3900000000001</v>
      </c>
      <c r="N507" s="17">
        <v>1214.3900000000001</v>
      </c>
    </row>
    <row r="508" spans="1:14" x14ac:dyDescent="0.25">
      <c r="A508" s="15" t="s">
        <v>332</v>
      </c>
      <c r="B508" s="15" t="s">
        <v>343</v>
      </c>
      <c r="C508" s="12" t="str">
        <f>VLOOKUP(B508,Hoja2!B:C,2,FALSE)</f>
        <v>Actuaciones en Materia de Consumo</v>
      </c>
      <c r="D508" s="13" t="str">
        <f t="shared" si="16"/>
        <v>1</v>
      </c>
      <c r="E508" s="13" t="str">
        <f t="shared" si="17"/>
        <v>12</v>
      </c>
      <c r="F508" s="15" t="s">
        <v>239</v>
      </c>
      <c r="G508" s="16" t="s">
        <v>521</v>
      </c>
      <c r="H508" s="17">
        <v>70662</v>
      </c>
      <c r="I508" s="17">
        <v>0</v>
      </c>
      <c r="J508" s="17">
        <v>70662</v>
      </c>
      <c r="K508" s="17">
        <v>56025</v>
      </c>
      <c r="L508" s="17">
        <v>56025</v>
      </c>
      <c r="M508" s="17">
        <v>8400.48</v>
      </c>
      <c r="N508" s="17">
        <v>8400.48</v>
      </c>
    </row>
    <row r="509" spans="1:14" x14ac:dyDescent="0.25">
      <c r="A509" s="15" t="s">
        <v>332</v>
      </c>
      <c r="B509" s="15" t="s">
        <v>343</v>
      </c>
      <c r="C509" s="12" t="str">
        <f>VLOOKUP(B509,Hoja2!B:C,2,FALSE)</f>
        <v>Actuaciones en Materia de Consumo</v>
      </c>
      <c r="D509" s="13" t="str">
        <f t="shared" si="16"/>
        <v>1</v>
      </c>
      <c r="E509" s="13" t="str">
        <f t="shared" si="17"/>
        <v>12</v>
      </c>
      <c r="F509" s="15" t="s">
        <v>197</v>
      </c>
      <c r="G509" s="16" t="s">
        <v>506</v>
      </c>
      <c r="H509" s="17">
        <v>32472</v>
      </c>
      <c r="I509" s="17">
        <v>0</v>
      </c>
      <c r="J509" s="17">
        <v>32472</v>
      </c>
      <c r="K509" s="17">
        <v>32182</v>
      </c>
      <c r="L509" s="17">
        <v>32182</v>
      </c>
      <c r="M509" s="17">
        <v>4730.5200000000004</v>
      </c>
      <c r="N509" s="17">
        <v>4730.5200000000004</v>
      </c>
    </row>
    <row r="510" spans="1:14" x14ac:dyDescent="0.25">
      <c r="A510" s="15" t="s">
        <v>332</v>
      </c>
      <c r="B510" s="15" t="s">
        <v>343</v>
      </c>
      <c r="C510" s="12" t="str">
        <f>VLOOKUP(B510,Hoja2!B:C,2,FALSE)</f>
        <v>Actuaciones en Materia de Consumo</v>
      </c>
      <c r="D510" s="13" t="str">
        <f t="shared" si="16"/>
        <v>1</v>
      </c>
      <c r="E510" s="13" t="str">
        <f t="shared" si="17"/>
        <v>12</v>
      </c>
      <c r="F510" s="15" t="s">
        <v>222</v>
      </c>
      <c r="G510" s="16" t="s">
        <v>522</v>
      </c>
      <c r="H510" s="17">
        <v>36698</v>
      </c>
      <c r="I510" s="17">
        <v>0</v>
      </c>
      <c r="J510" s="17">
        <v>36698</v>
      </c>
      <c r="K510" s="17">
        <v>36371</v>
      </c>
      <c r="L510" s="17">
        <v>36371</v>
      </c>
      <c r="M510" s="17">
        <v>4986.96</v>
      </c>
      <c r="N510" s="17">
        <v>4986.96</v>
      </c>
    </row>
    <row r="511" spans="1:14" x14ac:dyDescent="0.25">
      <c r="A511" s="15" t="s">
        <v>332</v>
      </c>
      <c r="B511" s="15" t="s">
        <v>343</v>
      </c>
      <c r="C511" s="12" t="str">
        <f>VLOOKUP(B511,Hoja2!B:C,2,FALSE)</f>
        <v>Actuaciones en Materia de Consumo</v>
      </c>
      <c r="D511" s="13" t="str">
        <f t="shared" si="16"/>
        <v>1</v>
      </c>
      <c r="E511" s="13" t="str">
        <f t="shared" si="17"/>
        <v>12</v>
      </c>
      <c r="F511" s="15" t="s">
        <v>198</v>
      </c>
      <c r="G511" s="16" t="s">
        <v>507</v>
      </c>
      <c r="H511" s="17">
        <v>39785</v>
      </c>
      <c r="I511" s="17">
        <v>0</v>
      </c>
      <c r="J511" s="17">
        <v>39785</v>
      </c>
      <c r="K511" s="17">
        <v>34680</v>
      </c>
      <c r="L511" s="17">
        <v>34680</v>
      </c>
      <c r="M511" s="17">
        <v>5326.44</v>
      </c>
      <c r="N511" s="17">
        <v>5326.44</v>
      </c>
    </row>
    <row r="512" spans="1:14" x14ac:dyDescent="0.25">
      <c r="A512" s="15" t="s">
        <v>332</v>
      </c>
      <c r="B512" s="15" t="s">
        <v>343</v>
      </c>
      <c r="C512" s="12" t="str">
        <f>VLOOKUP(B512,Hoja2!B:C,2,FALSE)</f>
        <v>Actuaciones en Materia de Consumo</v>
      </c>
      <c r="D512" s="13" t="str">
        <f t="shared" si="16"/>
        <v>1</v>
      </c>
      <c r="E512" s="13" t="str">
        <f t="shared" si="17"/>
        <v>12</v>
      </c>
      <c r="F512" s="15" t="s">
        <v>210</v>
      </c>
      <c r="G512" s="16" t="s">
        <v>508</v>
      </c>
      <c r="H512" s="17">
        <v>75213</v>
      </c>
      <c r="I512" s="17">
        <v>0</v>
      </c>
      <c r="J512" s="17">
        <v>75213</v>
      </c>
      <c r="K512" s="17">
        <v>67861</v>
      </c>
      <c r="L512" s="17">
        <v>67861</v>
      </c>
      <c r="M512" s="17">
        <v>10559.66</v>
      </c>
      <c r="N512" s="17">
        <v>10559.66</v>
      </c>
    </row>
    <row r="513" spans="1:14" x14ac:dyDescent="0.25">
      <c r="A513" s="15" t="s">
        <v>332</v>
      </c>
      <c r="B513" s="15" t="s">
        <v>343</v>
      </c>
      <c r="C513" s="12" t="str">
        <f>VLOOKUP(B513,Hoja2!B:C,2,FALSE)</f>
        <v>Actuaciones en Materia de Consumo</v>
      </c>
      <c r="D513" s="13" t="str">
        <f t="shared" ref="D513:D576" si="18">LEFT(F513,1)</f>
        <v>1</v>
      </c>
      <c r="E513" s="13" t="str">
        <f t="shared" ref="E513:E576" si="19">LEFT(F513,2)</f>
        <v>12</v>
      </c>
      <c r="F513" s="15" t="s">
        <v>215</v>
      </c>
      <c r="G513" s="16" t="s">
        <v>509</v>
      </c>
      <c r="H513" s="17">
        <v>183535</v>
      </c>
      <c r="I513" s="17">
        <v>0</v>
      </c>
      <c r="J513" s="17">
        <v>183535</v>
      </c>
      <c r="K513" s="17">
        <v>164748</v>
      </c>
      <c r="L513" s="17">
        <v>164748</v>
      </c>
      <c r="M513" s="17">
        <v>32232.03</v>
      </c>
      <c r="N513" s="17">
        <v>32232.03</v>
      </c>
    </row>
    <row r="514" spans="1:14" x14ac:dyDescent="0.25">
      <c r="A514" s="15" t="s">
        <v>332</v>
      </c>
      <c r="B514" s="15" t="s">
        <v>343</v>
      </c>
      <c r="C514" s="12" t="str">
        <f>VLOOKUP(B514,Hoja2!B:C,2,FALSE)</f>
        <v>Actuaciones en Materia de Consumo</v>
      </c>
      <c r="D514" s="13" t="str">
        <f t="shared" si="18"/>
        <v>1</v>
      </c>
      <c r="E514" s="13" t="str">
        <f t="shared" si="19"/>
        <v>12</v>
      </c>
      <c r="F514" s="15" t="s">
        <v>199</v>
      </c>
      <c r="G514" s="16" t="s">
        <v>510</v>
      </c>
      <c r="H514" s="17">
        <v>20167</v>
      </c>
      <c r="I514" s="17">
        <v>0</v>
      </c>
      <c r="J514" s="17">
        <v>20167</v>
      </c>
      <c r="K514" s="17">
        <v>18854</v>
      </c>
      <c r="L514" s="17">
        <v>18854</v>
      </c>
      <c r="M514" s="17">
        <v>2508.63</v>
      </c>
      <c r="N514" s="17">
        <v>2508.63</v>
      </c>
    </row>
    <row r="515" spans="1:14" x14ac:dyDescent="0.25">
      <c r="A515" s="15" t="s">
        <v>332</v>
      </c>
      <c r="B515" s="15" t="s">
        <v>343</v>
      </c>
      <c r="C515" s="12" t="str">
        <f>VLOOKUP(B515,Hoja2!B:C,2,FALSE)</f>
        <v>Actuaciones en Materia de Consumo</v>
      </c>
      <c r="D515" s="13" t="str">
        <f t="shared" si="18"/>
        <v>1</v>
      </c>
      <c r="E515" s="13" t="str">
        <f t="shared" si="19"/>
        <v>13</v>
      </c>
      <c r="F515" s="15" t="s">
        <v>228</v>
      </c>
      <c r="G515" s="16" t="s">
        <v>504</v>
      </c>
      <c r="H515" s="17">
        <v>15380</v>
      </c>
      <c r="I515" s="17">
        <v>0</v>
      </c>
      <c r="J515" s="17">
        <v>15380</v>
      </c>
      <c r="K515" s="17">
        <v>15242</v>
      </c>
      <c r="L515" s="17">
        <v>15242</v>
      </c>
      <c r="M515" s="17">
        <v>2197.16</v>
      </c>
      <c r="N515" s="17">
        <v>2197.16</v>
      </c>
    </row>
    <row r="516" spans="1:14" x14ac:dyDescent="0.25">
      <c r="A516" s="15" t="s">
        <v>332</v>
      </c>
      <c r="B516" s="15" t="s">
        <v>343</v>
      </c>
      <c r="C516" s="12" t="str">
        <f>VLOOKUP(B516,Hoja2!B:C,2,FALSE)</f>
        <v>Actuaciones en Materia de Consumo</v>
      </c>
      <c r="D516" s="13" t="str">
        <f t="shared" si="18"/>
        <v>1</v>
      </c>
      <c r="E516" s="13" t="str">
        <f t="shared" si="19"/>
        <v>13</v>
      </c>
      <c r="F516" s="15" t="s">
        <v>224</v>
      </c>
      <c r="G516" s="16" t="s">
        <v>529</v>
      </c>
      <c r="H516" s="17">
        <v>12588</v>
      </c>
      <c r="I516" s="17">
        <v>0</v>
      </c>
      <c r="J516" s="17">
        <v>12588</v>
      </c>
      <c r="K516" s="17">
        <v>12476</v>
      </c>
      <c r="L516" s="17">
        <v>12476</v>
      </c>
      <c r="M516" s="17">
        <v>1636.64</v>
      </c>
      <c r="N516" s="17">
        <v>1636.64</v>
      </c>
    </row>
    <row r="517" spans="1:14" x14ac:dyDescent="0.25">
      <c r="A517" s="15" t="s">
        <v>332</v>
      </c>
      <c r="B517" s="15" t="s">
        <v>343</v>
      </c>
      <c r="C517" s="12" t="str">
        <f>VLOOKUP(B517,Hoja2!B:C,2,FALSE)</f>
        <v>Actuaciones en Materia de Consumo</v>
      </c>
      <c r="D517" s="13" t="str">
        <f t="shared" si="18"/>
        <v>1</v>
      </c>
      <c r="E517" s="13" t="str">
        <f t="shared" si="19"/>
        <v>13</v>
      </c>
      <c r="F517" s="15" t="s">
        <v>240</v>
      </c>
      <c r="G517" s="16" t="s">
        <v>542</v>
      </c>
      <c r="H517" s="17">
        <v>35812</v>
      </c>
      <c r="I517" s="17">
        <v>0</v>
      </c>
      <c r="J517" s="17">
        <v>35812</v>
      </c>
      <c r="K517" s="17">
        <v>0</v>
      </c>
      <c r="L517" s="17">
        <v>0</v>
      </c>
      <c r="M517" s="17">
        <v>0</v>
      </c>
      <c r="N517" s="17">
        <v>0</v>
      </c>
    </row>
    <row r="518" spans="1:14" x14ac:dyDescent="0.25">
      <c r="A518" s="15" t="s">
        <v>332</v>
      </c>
      <c r="B518" s="15" t="s">
        <v>343</v>
      </c>
      <c r="C518" s="12" t="str">
        <f>VLOOKUP(B518,Hoja2!B:C,2,FALSE)</f>
        <v>Actuaciones en Materia de Consumo</v>
      </c>
      <c r="D518" s="13" t="str">
        <f t="shared" si="18"/>
        <v>2</v>
      </c>
      <c r="E518" s="13" t="str">
        <f t="shared" si="19"/>
        <v>20</v>
      </c>
      <c r="F518" s="15" t="s">
        <v>220</v>
      </c>
      <c r="G518" s="16" t="s">
        <v>523</v>
      </c>
      <c r="H518" s="17">
        <v>3000</v>
      </c>
      <c r="I518" s="17">
        <v>0</v>
      </c>
      <c r="J518" s="17">
        <v>3000</v>
      </c>
      <c r="K518" s="17">
        <v>2010</v>
      </c>
      <c r="L518" s="17">
        <v>2010</v>
      </c>
      <c r="M518" s="17">
        <v>246.58</v>
      </c>
      <c r="N518" s="17">
        <v>246.58</v>
      </c>
    </row>
    <row r="519" spans="1:14" x14ac:dyDescent="0.25">
      <c r="A519" s="15" t="s">
        <v>332</v>
      </c>
      <c r="B519" s="15" t="s">
        <v>343</v>
      </c>
      <c r="C519" s="12" t="str">
        <f>VLOOKUP(B519,Hoja2!B:C,2,FALSE)</f>
        <v>Actuaciones en Materia de Consumo</v>
      </c>
      <c r="D519" s="13" t="str">
        <f t="shared" si="18"/>
        <v>2</v>
      </c>
      <c r="E519" s="13" t="str">
        <f t="shared" si="19"/>
        <v>21</v>
      </c>
      <c r="F519" s="15" t="s">
        <v>218</v>
      </c>
      <c r="G519" s="16" t="s">
        <v>524</v>
      </c>
      <c r="H519" s="17">
        <v>1500</v>
      </c>
      <c r="I519" s="17">
        <v>0</v>
      </c>
      <c r="J519" s="17">
        <v>1500</v>
      </c>
      <c r="K519" s="17">
        <v>0</v>
      </c>
      <c r="L519" s="17">
        <v>0</v>
      </c>
      <c r="M519" s="17">
        <v>0</v>
      </c>
      <c r="N519" s="17">
        <v>0</v>
      </c>
    </row>
    <row r="520" spans="1:14" x14ac:dyDescent="0.25">
      <c r="A520" s="15" t="s">
        <v>332</v>
      </c>
      <c r="B520" s="15" t="s">
        <v>343</v>
      </c>
      <c r="C520" s="12" t="str">
        <f>VLOOKUP(B520,Hoja2!B:C,2,FALSE)</f>
        <v>Actuaciones en Materia de Consumo</v>
      </c>
      <c r="D520" s="13" t="str">
        <f t="shared" si="18"/>
        <v>2</v>
      </c>
      <c r="E520" s="13" t="str">
        <f t="shared" si="19"/>
        <v>22</v>
      </c>
      <c r="F520" s="15" t="s">
        <v>238</v>
      </c>
      <c r="G520" s="16" t="s">
        <v>540</v>
      </c>
      <c r="H520" s="17">
        <v>8000</v>
      </c>
      <c r="I520" s="17">
        <v>0</v>
      </c>
      <c r="J520" s="17">
        <v>8000</v>
      </c>
      <c r="K520" s="17">
        <v>7448.76</v>
      </c>
      <c r="L520" s="17">
        <v>7448.76</v>
      </c>
      <c r="M520" s="17">
        <v>848.66</v>
      </c>
      <c r="N520" s="17">
        <v>0</v>
      </c>
    </row>
    <row r="521" spans="1:14" x14ac:dyDescent="0.25">
      <c r="A521" s="15" t="s">
        <v>332</v>
      </c>
      <c r="B521" s="15" t="s">
        <v>343</v>
      </c>
      <c r="C521" s="12" t="str">
        <f>VLOOKUP(B521,Hoja2!B:C,2,FALSE)</f>
        <v>Actuaciones en Materia de Consumo</v>
      </c>
      <c r="D521" s="13" t="str">
        <f t="shared" si="18"/>
        <v>2</v>
      </c>
      <c r="E521" s="13" t="str">
        <f t="shared" si="19"/>
        <v>22</v>
      </c>
      <c r="F521" s="15" t="s">
        <v>260</v>
      </c>
      <c r="G521" s="16" t="s">
        <v>566</v>
      </c>
      <c r="H521" s="17">
        <v>2100</v>
      </c>
      <c r="I521" s="17">
        <v>0</v>
      </c>
      <c r="J521" s="17">
        <v>2100</v>
      </c>
      <c r="K521" s="17">
        <v>1700</v>
      </c>
      <c r="L521" s="17">
        <v>1700</v>
      </c>
      <c r="M521" s="17">
        <v>429.97</v>
      </c>
      <c r="N521" s="17">
        <v>429.97</v>
      </c>
    </row>
    <row r="522" spans="1:14" x14ac:dyDescent="0.25">
      <c r="A522" s="15" t="s">
        <v>332</v>
      </c>
      <c r="B522" s="15" t="s">
        <v>343</v>
      </c>
      <c r="C522" s="12" t="str">
        <f>VLOOKUP(B522,Hoja2!B:C,2,FALSE)</f>
        <v>Actuaciones en Materia de Consumo</v>
      </c>
      <c r="D522" s="13" t="str">
        <f t="shared" si="18"/>
        <v>2</v>
      </c>
      <c r="E522" s="13" t="str">
        <f t="shared" si="19"/>
        <v>22</v>
      </c>
      <c r="F522" s="15" t="s">
        <v>229</v>
      </c>
      <c r="G522" s="16" t="s">
        <v>536</v>
      </c>
      <c r="H522" s="17">
        <v>1000</v>
      </c>
      <c r="I522" s="17">
        <v>0</v>
      </c>
      <c r="J522" s="17">
        <v>1000</v>
      </c>
      <c r="K522" s="17">
        <v>0</v>
      </c>
      <c r="L522" s="17">
        <v>0</v>
      </c>
      <c r="M522" s="17">
        <v>0</v>
      </c>
      <c r="N522" s="17">
        <v>0</v>
      </c>
    </row>
    <row r="523" spans="1:14" x14ac:dyDescent="0.25">
      <c r="A523" s="15" t="s">
        <v>332</v>
      </c>
      <c r="B523" s="15" t="s">
        <v>343</v>
      </c>
      <c r="C523" s="12" t="str">
        <f>VLOOKUP(B523,Hoja2!B:C,2,FALSE)</f>
        <v>Actuaciones en Materia de Consumo</v>
      </c>
      <c r="D523" s="13" t="str">
        <f t="shared" si="18"/>
        <v>2</v>
      </c>
      <c r="E523" s="13" t="str">
        <f t="shared" si="19"/>
        <v>22</v>
      </c>
      <c r="F523" s="15" t="s">
        <v>274</v>
      </c>
      <c r="G523" s="16" t="s">
        <v>573</v>
      </c>
      <c r="H523" s="17">
        <v>1000</v>
      </c>
      <c r="I523" s="17">
        <v>0</v>
      </c>
      <c r="J523" s="17">
        <v>1000</v>
      </c>
      <c r="K523" s="17">
        <v>0</v>
      </c>
      <c r="L523" s="17">
        <v>0</v>
      </c>
      <c r="M523" s="17">
        <v>0</v>
      </c>
      <c r="N523" s="17">
        <v>0</v>
      </c>
    </row>
    <row r="524" spans="1:14" x14ac:dyDescent="0.25">
      <c r="A524" s="15" t="s">
        <v>332</v>
      </c>
      <c r="B524" s="15" t="s">
        <v>343</v>
      </c>
      <c r="C524" s="12" t="str">
        <f>VLOOKUP(B524,Hoja2!B:C,2,FALSE)</f>
        <v>Actuaciones en Materia de Consumo</v>
      </c>
      <c r="D524" s="13" t="str">
        <f t="shared" si="18"/>
        <v>2</v>
      </c>
      <c r="E524" s="13" t="str">
        <f t="shared" si="19"/>
        <v>22</v>
      </c>
      <c r="F524" s="15" t="s">
        <v>231</v>
      </c>
      <c r="G524" s="16" t="s">
        <v>537</v>
      </c>
      <c r="H524" s="17">
        <v>16000</v>
      </c>
      <c r="I524" s="17">
        <v>0</v>
      </c>
      <c r="J524" s="17">
        <v>16000</v>
      </c>
      <c r="K524" s="17">
        <v>2813.25</v>
      </c>
      <c r="L524" s="17">
        <v>2813.25</v>
      </c>
      <c r="M524" s="17">
        <v>2813.25</v>
      </c>
      <c r="N524" s="17">
        <v>2813.25</v>
      </c>
    </row>
    <row r="525" spans="1:14" x14ac:dyDescent="0.25">
      <c r="A525" s="15" t="s">
        <v>332</v>
      </c>
      <c r="B525" s="15" t="s">
        <v>343</v>
      </c>
      <c r="C525" s="12" t="str">
        <f>VLOOKUP(B525,Hoja2!B:C,2,FALSE)</f>
        <v>Actuaciones en Materia de Consumo</v>
      </c>
      <c r="D525" s="13" t="str">
        <f t="shared" si="18"/>
        <v>2</v>
      </c>
      <c r="E525" s="13" t="str">
        <f t="shared" si="19"/>
        <v>22</v>
      </c>
      <c r="F525" s="15" t="s">
        <v>235</v>
      </c>
      <c r="G525" s="16" t="s">
        <v>538</v>
      </c>
      <c r="H525" s="17">
        <v>8000</v>
      </c>
      <c r="I525" s="17">
        <v>0</v>
      </c>
      <c r="J525" s="17">
        <v>8000</v>
      </c>
      <c r="K525" s="17">
        <v>16000</v>
      </c>
      <c r="L525" s="17">
        <v>16000</v>
      </c>
      <c r="M525" s="17">
        <v>0</v>
      </c>
      <c r="N525" s="17">
        <v>0</v>
      </c>
    </row>
    <row r="526" spans="1:14" x14ac:dyDescent="0.25">
      <c r="A526" s="15" t="s">
        <v>332</v>
      </c>
      <c r="B526" s="15" t="s">
        <v>343</v>
      </c>
      <c r="C526" s="12" t="str">
        <f>VLOOKUP(B526,Hoja2!B:C,2,FALSE)</f>
        <v>Actuaciones en Materia de Consumo</v>
      </c>
      <c r="D526" s="13" t="str">
        <f t="shared" si="18"/>
        <v>2</v>
      </c>
      <c r="E526" s="13" t="str">
        <f t="shared" si="19"/>
        <v>22</v>
      </c>
      <c r="F526" s="15" t="s">
        <v>225</v>
      </c>
      <c r="G526" s="16" t="s">
        <v>539</v>
      </c>
      <c r="H526" s="17">
        <v>15000</v>
      </c>
      <c r="I526" s="17">
        <v>0</v>
      </c>
      <c r="J526" s="17">
        <v>15000</v>
      </c>
      <c r="K526" s="17">
        <v>0</v>
      </c>
      <c r="L526" s="17">
        <v>0</v>
      </c>
      <c r="M526" s="17">
        <v>0</v>
      </c>
      <c r="N526" s="17">
        <v>0</v>
      </c>
    </row>
    <row r="527" spans="1:14" x14ac:dyDescent="0.25">
      <c r="A527" s="15" t="s">
        <v>332</v>
      </c>
      <c r="B527" s="15" t="s">
        <v>343</v>
      </c>
      <c r="C527" s="12" t="str">
        <f>VLOOKUP(B527,Hoja2!B:C,2,FALSE)</f>
        <v>Actuaciones en Materia de Consumo</v>
      </c>
      <c r="D527" s="13" t="str">
        <f t="shared" si="18"/>
        <v>2</v>
      </c>
      <c r="E527" s="13" t="str">
        <f t="shared" si="19"/>
        <v>22</v>
      </c>
      <c r="F527" s="15" t="s">
        <v>261</v>
      </c>
      <c r="G527" s="16" t="s">
        <v>567</v>
      </c>
      <c r="H527" s="17">
        <v>4700</v>
      </c>
      <c r="I527" s="17">
        <v>0</v>
      </c>
      <c r="J527" s="17">
        <v>4700</v>
      </c>
      <c r="K527" s="17">
        <v>4461.2700000000004</v>
      </c>
      <c r="L527" s="17">
        <v>4461.2700000000004</v>
      </c>
      <c r="M527" s="17">
        <v>0</v>
      </c>
      <c r="N527" s="17">
        <v>0</v>
      </c>
    </row>
    <row r="528" spans="1:14" x14ac:dyDescent="0.25">
      <c r="A528" s="15" t="s">
        <v>332</v>
      </c>
      <c r="B528" s="15" t="s">
        <v>343</v>
      </c>
      <c r="C528" s="12" t="str">
        <f>VLOOKUP(B528,Hoja2!B:C,2,FALSE)</f>
        <v>Actuaciones en Materia de Consumo</v>
      </c>
      <c r="D528" s="13" t="str">
        <f t="shared" si="18"/>
        <v>2</v>
      </c>
      <c r="E528" s="13" t="str">
        <f t="shared" si="19"/>
        <v>22</v>
      </c>
      <c r="F528" s="15" t="s">
        <v>223</v>
      </c>
      <c r="G528" s="16" t="s">
        <v>526</v>
      </c>
      <c r="H528" s="17">
        <v>12000</v>
      </c>
      <c r="I528" s="17">
        <v>0</v>
      </c>
      <c r="J528" s="17">
        <v>12000</v>
      </c>
      <c r="K528" s="17">
        <v>0</v>
      </c>
      <c r="L528" s="17">
        <v>0</v>
      </c>
      <c r="M528" s="17">
        <v>0</v>
      </c>
      <c r="N528" s="17">
        <v>0</v>
      </c>
    </row>
    <row r="529" spans="1:14" x14ac:dyDescent="0.25">
      <c r="A529" s="15" t="s">
        <v>332</v>
      </c>
      <c r="B529" s="15" t="s">
        <v>343</v>
      </c>
      <c r="C529" s="12" t="str">
        <f>VLOOKUP(B529,Hoja2!B:C,2,FALSE)</f>
        <v>Actuaciones en Materia de Consumo</v>
      </c>
      <c r="D529" s="13" t="str">
        <f t="shared" si="18"/>
        <v>4</v>
      </c>
      <c r="E529" s="13" t="str">
        <f t="shared" si="19"/>
        <v>48</v>
      </c>
      <c r="F529" s="15" t="s">
        <v>209</v>
      </c>
      <c r="G529" s="16" t="s">
        <v>519</v>
      </c>
      <c r="H529" s="17">
        <v>18300</v>
      </c>
      <c r="I529" s="17">
        <v>0</v>
      </c>
      <c r="J529" s="17">
        <v>18300</v>
      </c>
      <c r="K529" s="17">
        <v>0</v>
      </c>
      <c r="L529" s="17">
        <v>0</v>
      </c>
      <c r="M529" s="17">
        <v>0</v>
      </c>
      <c r="N529" s="17">
        <v>0</v>
      </c>
    </row>
    <row r="530" spans="1:14" x14ac:dyDescent="0.25">
      <c r="A530" s="15" t="s">
        <v>332</v>
      </c>
      <c r="B530" s="15" t="s">
        <v>334</v>
      </c>
      <c r="C530" s="12" t="str">
        <f>VLOOKUP(B530,Hoja2!B:C,2,FALSE)</f>
        <v>Desarrollo Empresarial</v>
      </c>
      <c r="D530" s="13" t="str">
        <f t="shared" si="18"/>
        <v>1</v>
      </c>
      <c r="E530" s="13" t="str">
        <f t="shared" si="19"/>
        <v>12</v>
      </c>
      <c r="F530" s="15" t="s">
        <v>219</v>
      </c>
      <c r="G530" s="16" t="s">
        <v>520</v>
      </c>
      <c r="H530" s="17">
        <v>80357</v>
      </c>
      <c r="I530" s="17">
        <v>0</v>
      </c>
      <c r="J530" s="17">
        <v>80357</v>
      </c>
      <c r="K530" s="17">
        <v>73925</v>
      </c>
      <c r="L530" s="17">
        <v>73925</v>
      </c>
      <c r="M530" s="17">
        <v>9368.7800000000007</v>
      </c>
      <c r="N530" s="17">
        <v>9368.7800000000007</v>
      </c>
    </row>
    <row r="531" spans="1:14" x14ac:dyDescent="0.25">
      <c r="A531" s="15" t="s">
        <v>332</v>
      </c>
      <c r="B531" s="15" t="s">
        <v>334</v>
      </c>
      <c r="C531" s="12" t="str">
        <f>VLOOKUP(B531,Hoja2!B:C,2,FALSE)</f>
        <v>Desarrollo Empresarial</v>
      </c>
      <c r="D531" s="13" t="str">
        <f t="shared" si="18"/>
        <v>1</v>
      </c>
      <c r="E531" s="13" t="str">
        <f t="shared" si="19"/>
        <v>12</v>
      </c>
      <c r="F531" s="15" t="s">
        <v>239</v>
      </c>
      <c r="G531" s="16" t="s">
        <v>521</v>
      </c>
      <c r="H531" s="17">
        <v>84794</v>
      </c>
      <c r="I531" s="17">
        <v>0</v>
      </c>
      <c r="J531" s="17">
        <v>84794</v>
      </c>
      <c r="K531" s="17">
        <v>33300.720000000001</v>
      </c>
      <c r="L531" s="17">
        <v>33300.720000000001</v>
      </c>
      <c r="M531" s="17">
        <v>8400.48</v>
      </c>
      <c r="N531" s="17">
        <v>8400.48</v>
      </c>
    </row>
    <row r="532" spans="1:14" x14ac:dyDescent="0.25">
      <c r="A532" s="15" t="s">
        <v>332</v>
      </c>
      <c r="B532" s="15" t="s">
        <v>334</v>
      </c>
      <c r="C532" s="12" t="str">
        <f>VLOOKUP(B532,Hoja2!B:C,2,FALSE)</f>
        <v>Desarrollo Empresarial</v>
      </c>
      <c r="D532" s="13" t="str">
        <f t="shared" si="18"/>
        <v>1</v>
      </c>
      <c r="E532" s="13" t="str">
        <f t="shared" si="19"/>
        <v>12</v>
      </c>
      <c r="F532" s="15" t="s">
        <v>197</v>
      </c>
      <c r="G532" s="16" t="s">
        <v>506</v>
      </c>
      <c r="H532" s="17">
        <v>10824</v>
      </c>
      <c r="I532" s="17">
        <v>0</v>
      </c>
      <c r="J532" s="17">
        <v>10824</v>
      </c>
      <c r="K532" s="17">
        <v>6251</v>
      </c>
      <c r="L532" s="17">
        <v>6251</v>
      </c>
      <c r="M532" s="17">
        <v>1576.84</v>
      </c>
      <c r="N532" s="17">
        <v>1576.84</v>
      </c>
    </row>
    <row r="533" spans="1:14" x14ac:dyDescent="0.25">
      <c r="A533" s="15" t="s">
        <v>332</v>
      </c>
      <c r="B533" s="15" t="s">
        <v>334</v>
      </c>
      <c r="C533" s="12" t="str">
        <f>VLOOKUP(B533,Hoja2!B:C,2,FALSE)</f>
        <v>Desarrollo Empresarial</v>
      </c>
      <c r="D533" s="13" t="str">
        <f t="shared" si="18"/>
        <v>1</v>
      </c>
      <c r="E533" s="13" t="str">
        <f t="shared" si="19"/>
        <v>12</v>
      </c>
      <c r="F533" s="15" t="s">
        <v>222</v>
      </c>
      <c r="G533" s="16" t="s">
        <v>522</v>
      </c>
      <c r="H533" s="17">
        <v>0</v>
      </c>
      <c r="I533" s="17">
        <v>0</v>
      </c>
      <c r="J533" s="17">
        <v>0</v>
      </c>
      <c r="K533" s="17">
        <v>23884</v>
      </c>
      <c r="L533" s="17">
        <v>23884</v>
      </c>
      <c r="M533" s="17">
        <v>7724.84</v>
      </c>
      <c r="N533" s="17">
        <v>7724.84</v>
      </c>
    </row>
    <row r="534" spans="1:14" x14ac:dyDescent="0.25">
      <c r="A534" s="15" t="s">
        <v>332</v>
      </c>
      <c r="B534" s="15" t="s">
        <v>334</v>
      </c>
      <c r="C534" s="12" t="str">
        <f>VLOOKUP(B534,Hoja2!B:C,2,FALSE)</f>
        <v>Desarrollo Empresarial</v>
      </c>
      <c r="D534" s="13" t="str">
        <f t="shared" si="18"/>
        <v>1</v>
      </c>
      <c r="E534" s="13" t="str">
        <f t="shared" si="19"/>
        <v>12</v>
      </c>
      <c r="F534" s="15" t="s">
        <v>198</v>
      </c>
      <c r="G534" s="16" t="s">
        <v>507</v>
      </c>
      <c r="H534" s="17">
        <v>21107</v>
      </c>
      <c r="I534" s="17">
        <v>0</v>
      </c>
      <c r="J534" s="17">
        <v>21107</v>
      </c>
      <c r="K534" s="17">
        <v>20871</v>
      </c>
      <c r="L534" s="17">
        <v>20871</v>
      </c>
      <c r="M534" s="17">
        <v>2490.36</v>
      </c>
      <c r="N534" s="17">
        <v>2490.36</v>
      </c>
    </row>
    <row r="535" spans="1:14" x14ac:dyDescent="0.25">
      <c r="A535" s="15" t="s">
        <v>332</v>
      </c>
      <c r="B535" s="15" t="s">
        <v>334</v>
      </c>
      <c r="C535" s="12" t="str">
        <f>VLOOKUP(B535,Hoja2!B:C,2,FALSE)</f>
        <v>Desarrollo Empresarial</v>
      </c>
      <c r="D535" s="13" t="str">
        <f t="shared" si="18"/>
        <v>1</v>
      </c>
      <c r="E535" s="13" t="str">
        <f t="shared" si="19"/>
        <v>12</v>
      </c>
      <c r="F535" s="15" t="s">
        <v>210</v>
      </c>
      <c r="G535" s="16" t="s">
        <v>508</v>
      </c>
      <c r="H535" s="17">
        <v>98350</v>
      </c>
      <c r="I535" s="17">
        <v>0</v>
      </c>
      <c r="J535" s="17">
        <v>98350</v>
      </c>
      <c r="K535" s="17">
        <v>70204</v>
      </c>
      <c r="L535" s="17">
        <v>70204</v>
      </c>
      <c r="M535" s="17">
        <v>14076.84</v>
      </c>
      <c r="N535" s="17">
        <v>14076.84</v>
      </c>
    </row>
    <row r="536" spans="1:14" x14ac:dyDescent="0.25">
      <c r="A536" s="15" t="s">
        <v>332</v>
      </c>
      <c r="B536" s="15" t="s">
        <v>334</v>
      </c>
      <c r="C536" s="12" t="str">
        <f>VLOOKUP(B536,Hoja2!B:C,2,FALSE)</f>
        <v>Desarrollo Empresarial</v>
      </c>
      <c r="D536" s="13" t="str">
        <f t="shared" si="18"/>
        <v>1</v>
      </c>
      <c r="E536" s="13" t="str">
        <f t="shared" si="19"/>
        <v>12</v>
      </c>
      <c r="F536" s="15" t="s">
        <v>215</v>
      </c>
      <c r="G536" s="16" t="s">
        <v>509</v>
      </c>
      <c r="H536" s="17">
        <v>245403</v>
      </c>
      <c r="I536" s="17">
        <v>0</v>
      </c>
      <c r="J536" s="17">
        <v>245403</v>
      </c>
      <c r="K536" s="17">
        <v>201470</v>
      </c>
      <c r="L536" s="17">
        <v>201470</v>
      </c>
      <c r="M536" s="17">
        <v>37492.300000000003</v>
      </c>
      <c r="N536" s="17">
        <v>37492.300000000003</v>
      </c>
    </row>
    <row r="537" spans="1:14" x14ac:dyDescent="0.25">
      <c r="A537" s="15" t="s">
        <v>332</v>
      </c>
      <c r="B537" s="15" t="s">
        <v>334</v>
      </c>
      <c r="C537" s="12" t="str">
        <f>VLOOKUP(B537,Hoja2!B:C,2,FALSE)</f>
        <v>Desarrollo Empresarial</v>
      </c>
      <c r="D537" s="13" t="str">
        <f t="shared" si="18"/>
        <v>1</v>
      </c>
      <c r="E537" s="13" t="str">
        <f t="shared" si="19"/>
        <v>12</v>
      </c>
      <c r="F537" s="15" t="s">
        <v>199</v>
      </c>
      <c r="G537" s="16" t="s">
        <v>510</v>
      </c>
      <c r="H537" s="17">
        <v>10026</v>
      </c>
      <c r="I537" s="17">
        <v>0</v>
      </c>
      <c r="J537" s="17">
        <v>10026</v>
      </c>
      <c r="K537" s="17">
        <v>7034.48</v>
      </c>
      <c r="L537" s="17">
        <v>7034.48</v>
      </c>
      <c r="M537" s="17">
        <v>1017.82</v>
      </c>
      <c r="N537" s="17">
        <v>1017.82</v>
      </c>
    </row>
    <row r="538" spans="1:14" x14ac:dyDescent="0.25">
      <c r="A538" s="15" t="s">
        <v>332</v>
      </c>
      <c r="B538" s="15" t="s">
        <v>334</v>
      </c>
      <c r="C538" s="12" t="str">
        <f>VLOOKUP(B538,Hoja2!B:C,2,FALSE)</f>
        <v>Desarrollo Empresarial</v>
      </c>
      <c r="D538" s="13" t="str">
        <f t="shared" si="18"/>
        <v>1</v>
      </c>
      <c r="E538" s="13" t="str">
        <f t="shared" si="19"/>
        <v>13</v>
      </c>
      <c r="F538" s="15" t="s">
        <v>228</v>
      </c>
      <c r="G538" s="16" t="s">
        <v>504</v>
      </c>
      <c r="H538" s="17">
        <v>108142</v>
      </c>
      <c r="I538" s="17">
        <v>0</v>
      </c>
      <c r="J538" s="17">
        <v>108142</v>
      </c>
      <c r="K538" s="17">
        <v>61852</v>
      </c>
      <c r="L538" s="17">
        <v>61852</v>
      </c>
      <c r="M538" s="17">
        <v>15654.75</v>
      </c>
      <c r="N538" s="17">
        <v>15654.75</v>
      </c>
    </row>
    <row r="539" spans="1:14" x14ac:dyDescent="0.25">
      <c r="A539" s="15" t="s">
        <v>332</v>
      </c>
      <c r="B539" s="15" t="s">
        <v>334</v>
      </c>
      <c r="C539" s="12" t="str">
        <f>VLOOKUP(B539,Hoja2!B:C,2,FALSE)</f>
        <v>Desarrollo Empresarial</v>
      </c>
      <c r="D539" s="13" t="str">
        <f t="shared" si="18"/>
        <v>1</v>
      </c>
      <c r="E539" s="13" t="str">
        <f t="shared" si="19"/>
        <v>13</v>
      </c>
      <c r="F539" s="15" t="s">
        <v>224</v>
      </c>
      <c r="G539" s="16" t="s">
        <v>529</v>
      </c>
      <c r="H539" s="17">
        <v>54763</v>
      </c>
      <c r="I539" s="17">
        <v>0</v>
      </c>
      <c r="J539" s="17">
        <v>54763</v>
      </c>
      <c r="K539" s="17">
        <v>23313</v>
      </c>
      <c r="L539" s="17">
        <v>23313</v>
      </c>
      <c r="M539" s="17">
        <v>7683.64</v>
      </c>
      <c r="N539" s="17">
        <v>7683.64</v>
      </c>
    </row>
    <row r="540" spans="1:14" x14ac:dyDescent="0.25">
      <c r="A540" s="15" t="s">
        <v>332</v>
      </c>
      <c r="B540" s="15" t="s">
        <v>334</v>
      </c>
      <c r="C540" s="12" t="str">
        <f>VLOOKUP(B540,Hoja2!B:C,2,FALSE)</f>
        <v>Desarrollo Empresarial</v>
      </c>
      <c r="D540" s="13" t="str">
        <f t="shared" si="18"/>
        <v>1</v>
      </c>
      <c r="E540" s="13" t="str">
        <f t="shared" si="19"/>
        <v>14</v>
      </c>
      <c r="F540" s="15" t="s">
        <v>283</v>
      </c>
      <c r="G540" s="16" t="s">
        <v>581</v>
      </c>
      <c r="H540" s="17">
        <v>198438</v>
      </c>
      <c r="I540" s="17">
        <v>0</v>
      </c>
      <c r="J540" s="17">
        <v>198438</v>
      </c>
      <c r="K540" s="17">
        <v>86754</v>
      </c>
      <c r="L540" s="17">
        <v>86754</v>
      </c>
      <c r="M540" s="17">
        <v>21883.8</v>
      </c>
      <c r="N540" s="17">
        <v>21883.8</v>
      </c>
    </row>
    <row r="541" spans="1:14" x14ac:dyDescent="0.25">
      <c r="A541" s="15" t="s">
        <v>332</v>
      </c>
      <c r="B541" s="15" t="s">
        <v>334</v>
      </c>
      <c r="C541" s="12" t="str">
        <f>VLOOKUP(B541,Hoja2!B:C,2,FALSE)</f>
        <v>Desarrollo Empresarial</v>
      </c>
      <c r="D541" s="13" t="str">
        <f t="shared" si="18"/>
        <v>2</v>
      </c>
      <c r="E541" s="13" t="str">
        <f t="shared" si="19"/>
        <v>20</v>
      </c>
      <c r="F541" s="15" t="s">
        <v>277</v>
      </c>
      <c r="G541" s="16" t="s">
        <v>548</v>
      </c>
      <c r="H541" s="17">
        <v>6000</v>
      </c>
      <c r="I541" s="17">
        <v>0</v>
      </c>
      <c r="J541" s="17">
        <v>6000</v>
      </c>
      <c r="K541" s="17">
        <v>0</v>
      </c>
      <c r="L541" s="17">
        <v>0</v>
      </c>
      <c r="M541" s="17">
        <v>0</v>
      </c>
      <c r="N541" s="17">
        <v>0</v>
      </c>
    </row>
    <row r="542" spans="1:14" x14ac:dyDescent="0.25">
      <c r="A542" s="15" t="s">
        <v>332</v>
      </c>
      <c r="B542" s="15" t="s">
        <v>334</v>
      </c>
      <c r="C542" s="12" t="str">
        <f>VLOOKUP(B542,Hoja2!B:C,2,FALSE)</f>
        <v>Desarrollo Empresarial</v>
      </c>
      <c r="D542" s="13" t="str">
        <f t="shared" si="18"/>
        <v>2</v>
      </c>
      <c r="E542" s="13" t="str">
        <f t="shared" si="19"/>
        <v>20</v>
      </c>
      <c r="F542" s="15" t="s">
        <v>220</v>
      </c>
      <c r="G542" s="16" t="s">
        <v>523</v>
      </c>
      <c r="H542" s="17">
        <v>7000</v>
      </c>
      <c r="I542" s="17">
        <v>0</v>
      </c>
      <c r="J542" s="17">
        <v>7000</v>
      </c>
      <c r="K542" s="17">
        <v>7059.81</v>
      </c>
      <c r="L542" s="17">
        <v>7059.81</v>
      </c>
      <c r="M542" s="17">
        <v>902.52</v>
      </c>
      <c r="N542" s="17">
        <v>902.52</v>
      </c>
    </row>
    <row r="543" spans="1:14" x14ac:dyDescent="0.25">
      <c r="A543" s="15" t="s">
        <v>332</v>
      </c>
      <c r="B543" s="15" t="s">
        <v>334</v>
      </c>
      <c r="C543" s="12" t="str">
        <f>VLOOKUP(B543,Hoja2!B:C,2,FALSE)</f>
        <v>Desarrollo Empresarial</v>
      </c>
      <c r="D543" s="13" t="str">
        <f t="shared" si="18"/>
        <v>2</v>
      </c>
      <c r="E543" s="13" t="str">
        <f t="shared" si="19"/>
        <v>20</v>
      </c>
      <c r="F543" s="15" t="s">
        <v>258</v>
      </c>
      <c r="G543" s="16" t="s">
        <v>564</v>
      </c>
      <c r="H543" s="17">
        <v>800</v>
      </c>
      <c r="I543" s="17">
        <v>0</v>
      </c>
      <c r="J543" s="17">
        <v>800</v>
      </c>
      <c r="K543" s="17">
        <v>676.36</v>
      </c>
      <c r="L543" s="17">
        <v>676.36</v>
      </c>
      <c r="M543" s="17">
        <v>0</v>
      </c>
      <c r="N543" s="17">
        <v>0</v>
      </c>
    </row>
    <row r="544" spans="1:14" x14ac:dyDescent="0.25">
      <c r="A544" s="15" t="s">
        <v>332</v>
      </c>
      <c r="B544" s="15" t="s">
        <v>334</v>
      </c>
      <c r="C544" s="12" t="str">
        <f>VLOOKUP(B544,Hoja2!B:C,2,FALSE)</f>
        <v>Desarrollo Empresarial</v>
      </c>
      <c r="D544" s="13" t="str">
        <f t="shared" si="18"/>
        <v>2</v>
      </c>
      <c r="E544" s="13" t="str">
        <f t="shared" si="19"/>
        <v>21</v>
      </c>
      <c r="F544" s="15" t="s">
        <v>259</v>
      </c>
      <c r="G544" s="16" t="s">
        <v>565</v>
      </c>
      <c r="H544" s="17">
        <v>100</v>
      </c>
      <c r="I544" s="17">
        <v>0</v>
      </c>
      <c r="J544" s="17">
        <v>100</v>
      </c>
      <c r="K544" s="17">
        <v>0</v>
      </c>
      <c r="L544" s="17">
        <v>0</v>
      </c>
      <c r="M544" s="17">
        <v>0</v>
      </c>
      <c r="N544" s="17">
        <v>0</v>
      </c>
    </row>
    <row r="545" spans="1:14" x14ac:dyDescent="0.25">
      <c r="A545" s="15" t="s">
        <v>332</v>
      </c>
      <c r="B545" s="15" t="s">
        <v>334</v>
      </c>
      <c r="C545" s="12" t="str">
        <f>VLOOKUP(B545,Hoja2!B:C,2,FALSE)</f>
        <v>Desarrollo Empresarial</v>
      </c>
      <c r="D545" s="13" t="str">
        <f t="shared" si="18"/>
        <v>2</v>
      </c>
      <c r="E545" s="13" t="str">
        <f t="shared" si="19"/>
        <v>21</v>
      </c>
      <c r="F545" s="15" t="s">
        <v>218</v>
      </c>
      <c r="G545" s="16" t="s">
        <v>524</v>
      </c>
      <c r="H545" s="17">
        <v>16000</v>
      </c>
      <c r="I545" s="17">
        <v>0</v>
      </c>
      <c r="J545" s="17">
        <v>16000</v>
      </c>
      <c r="K545" s="17">
        <v>11040.73</v>
      </c>
      <c r="L545" s="17">
        <v>11040.73</v>
      </c>
      <c r="M545" s="17">
        <v>0</v>
      </c>
      <c r="N545" s="17">
        <v>0</v>
      </c>
    </row>
    <row r="546" spans="1:14" x14ac:dyDescent="0.25">
      <c r="A546" s="15" t="s">
        <v>332</v>
      </c>
      <c r="B546" s="15" t="s">
        <v>334</v>
      </c>
      <c r="C546" s="12" t="str">
        <f>VLOOKUP(B546,Hoja2!B:C,2,FALSE)</f>
        <v>Desarrollo Empresarial</v>
      </c>
      <c r="D546" s="13" t="str">
        <f t="shared" si="18"/>
        <v>2</v>
      </c>
      <c r="E546" s="13" t="str">
        <f t="shared" si="19"/>
        <v>21</v>
      </c>
      <c r="F546" s="15" t="s">
        <v>236</v>
      </c>
      <c r="G546" s="16" t="s">
        <v>531</v>
      </c>
      <c r="H546" s="17">
        <v>1400</v>
      </c>
      <c r="I546" s="17">
        <v>0</v>
      </c>
      <c r="J546" s="17">
        <v>1400</v>
      </c>
      <c r="K546" s="17">
        <v>0</v>
      </c>
      <c r="L546" s="17">
        <v>0</v>
      </c>
      <c r="M546" s="17">
        <v>0</v>
      </c>
      <c r="N546" s="17">
        <v>0</v>
      </c>
    </row>
    <row r="547" spans="1:14" x14ac:dyDescent="0.25">
      <c r="A547" s="15" t="s">
        <v>332</v>
      </c>
      <c r="B547" s="15" t="s">
        <v>334</v>
      </c>
      <c r="C547" s="12" t="str">
        <f>VLOOKUP(B547,Hoja2!B:C,2,FALSE)</f>
        <v>Desarrollo Empresarial</v>
      </c>
      <c r="D547" s="13" t="str">
        <f t="shared" si="18"/>
        <v>2</v>
      </c>
      <c r="E547" s="13" t="str">
        <f t="shared" si="19"/>
        <v>22</v>
      </c>
      <c r="F547" s="15" t="s">
        <v>208</v>
      </c>
      <c r="G547" s="16" t="s">
        <v>512</v>
      </c>
      <c r="H547" s="17">
        <v>1500</v>
      </c>
      <c r="I547" s="17">
        <v>0</v>
      </c>
      <c r="J547" s="17">
        <v>1500</v>
      </c>
      <c r="K547" s="17">
        <v>633</v>
      </c>
      <c r="L547" s="17">
        <v>633</v>
      </c>
      <c r="M547" s="17">
        <v>0</v>
      </c>
      <c r="N547" s="17">
        <v>0</v>
      </c>
    </row>
    <row r="548" spans="1:14" x14ac:dyDescent="0.25">
      <c r="A548" s="15" t="s">
        <v>332</v>
      </c>
      <c r="B548" s="15" t="s">
        <v>334</v>
      </c>
      <c r="C548" s="12" t="str">
        <f>VLOOKUP(B548,Hoja2!B:C,2,FALSE)</f>
        <v>Desarrollo Empresarial</v>
      </c>
      <c r="D548" s="13" t="str">
        <f t="shared" si="18"/>
        <v>2</v>
      </c>
      <c r="E548" s="13" t="str">
        <f t="shared" si="19"/>
        <v>22</v>
      </c>
      <c r="F548" s="15" t="s">
        <v>238</v>
      </c>
      <c r="G548" s="16" t="s">
        <v>540</v>
      </c>
      <c r="H548" s="17">
        <v>25000</v>
      </c>
      <c r="I548" s="17">
        <v>0</v>
      </c>
      <c r="J548" s="17">
        <v>25000</v>
      </c>
      <c r="K548" s="17">
        <v>50000</v>
      </c>
      <c r="L548" s="17">
        <v>50000</v>
      </c>
      <c r="M548" s="17">
        <v>3271.84</v>
      </c>
      <c r="N548" s="17">
        <v>0</v>
      </c>
    </row>
    <row r="549" spans="1:14" x14ac:dyDescent="0.25">
      <c r="A549" s="15" t="s">
        <v>332</v>
      </c>
      <c r="B549" s="15" t="s">
        <v>334</v>
      </c>
      <c r="C549" s="12" t="str">
        <f>VLOOKUP(B549,Hoja2!B:C,2,FALSE)</f>
        <v>Desarrollo Empresarial</v>
      </c>
      <c r="D549" s="13" t="str">
        <f t="shared" si="18"/>
        <v>2</v>
      </c>
      <c r="E549" s="13" t="str">
        <f t="shared" si="19"/>
        <v>22</v>
      </c>
      <c r="F549" s="15" t="s">
        <v>234</v>
      </c>
      <c r="G549" s="16" t="s">
        <v>535</v>
      </c>
      <c r="H549" s="17">
        <v>100</v>
      </c>
      <c r="I549" s="17">
        <v>0</v>
      </c>
      <c r="J549" s="17">
        <v>100</v>
      </c>
      <c r="K549" s="17">
        <v>0</v>
      </c>
      <c r="L549" s="17">
        <v>0</v>
      </c>
      <c r="M549" s="17">
        <v>0</v>
      </c>
      <c r="N549" s="17">
        <v>0</v>
      </c>
    </row>
    <row r="550" spans="1:14" x14ac:dyDescent="0.25">
      <c r="A550" s="15" t="s">
        <v>332</v>
      </c>
      <c r="B550" s="15" t="s">
        <v>334</v>
      </c>
      <c r="C550" s="12" t="str">
        <f>VLOOKUP(B550,Hoja2!B:C,2,FALSE)</f>
        <v>Desarrollo Empresarial</v>
      </c>
      <c r="D550" s="13" t="str">
        <f t="shared" si="18"/>
        <v>2</v>
      </c>
      <c r="E550" s="13" t="str">
        <f t="shared" si="19"/>
        <v>22</v>
      </c>
      <c r="F550" s="15" t="s">
        <v>229</v>
      </c>
      <c r="G550" s="16" t="s">
        <v>536</v>
      </c>
      <c r="H550" s="17">
        <v>3000</v>
      </c>
      <c r="I550" s="17">
        <v>0</v>
      </c>
      <c r="J550" s="17">
        <v>3000</v>
      </c>
      <c r="K550" s="17">
        <v>0</v>
      </c>
      <c r="L550" s="17">
        <v>0</v>
      </c>
      <c r="M550" s="17">
        <v>0</v>
      </c>
      <c r="N550" s="17">
        <v>0</v>
      </c>
    </row>
    <row r="551" spans="1:14" x14ac:dyDescent="0.25">
      <c r="A551" s="15" t="s">
        <v>332</v>
      </c>
      <c r="B551" s="15" t="s">
        <v>334</v>
      </c>
      <c r="C551" s="12" t="str">
        <f>VLOOKUP(B551,Hoja2!B:C,2,FALSE)</f>
        <v>Desarrollo Empresarial</v>
      </c>
      <c r="D551" s="13" t="str">
        <f t="shared" si="18"/>
        <v>2</v>
      </c>
      <c r="E551" s="13" t="str">
        <f t="shared" si="19"/>
        <v>22</v>
      </c>
      <c r="F551" s="15" t="s">
        <v>274</v>
      </c>
      <c r="G551" s="16" t="s">
        <v>573</v>
      </c>
      <c r="H551" s="17">
        <v>10000</v>
      </c>
      <c r="I551" s="17">
        <v>0</v>
      </c>
      <c r="J551" s="17">
        <v>10000</v>
      </c>
      <c r="K551" s="17">
        <v>3910.4</v>
      </c>
      <c r="L551" s="17">
        <v>3910.4</v>
      </c>
      <c r="M551" s="17">
        <v>651.73</v>
      </c>
      <c r="N551" s="17">
        <v>0</v>
      </c>
    </row>
    <row r="552" spans="1:14" x14ac:dyDescent="0.25">
      <c r="A552" s="15" t="s">
        <v>332</v>
      </c>
      <c r="B552" s="15" t="s">
        <v>334</v>
      </c>
      <c r="C552" s="12" t="str">
        <f>VLOOKUP(B552,Hoja2!B:C,2,FALSE)</f>
        <v>Desarrollo Empresarial</v>
      </c>
      <c r="D552" s="13" t="str">
        <f t="shared" si="18"/>
        <v>2</v>
      </c>
      <c r="E552" s="13" t="str">
        <f t="shared" si="19"/>
        <v>22</v>
      </c>
      <c r="F552" s="15" t="s">
        <v>275</v>
      </c>
      <c r="G552" s="16" t="s">
        <v>602</v>
      </c>
      <c r="H552" s="17">
        <v>200</v>
      </c>
      <c r="I552" s="17">
        <v>0</v>
      </c>
      <c r="J552" s="17">
        <v>200</v>
      </c>
      <c r="K552" s="17">
        <v>0</v>
      </c>
      <c r="L552" s="17">
        <v>0</v>
      </c>
      <c r="M552" s="17">
        <v>0</v>
      </c>
      <c r="N552" s="17">
        <v>0</v>
      </c>
    </row>
    <row r="553" spans="1:14" x14ac:dyDescent="0.25">
      <c r="A553" s="15" t="s">
        <v>332</v>
      </c>
      <c r="B553" s="15" t="s">
        <v>334</v>
      </c>
      <c r="C553" s="12" t="str">
        <f>VLOOKUP(B553,Hoja2!B:C,2,FALSE)</f>
        <v>Desarrollo Empresarial</v>
      </c>
      <c r="D553" s="13" t="str">
        <f t="shared" si="18"/>
        <v>2</v>
      </c>
      <c r="E553" s="13" t="str">
        <f t="shared" si="19"/>
        <v>22</v>
      </c>
      <c r="F553" s="15" t="s">
        <v>211</v>
      </c>
      <c r="G553" s="16" t="s">
        <v>513</v>
      </c>
      <c r="H553" s="17">
        <v>200</v>
      </c>
      <c r="I553" s="17">
        <v>0</v>
      </c>
      <c r="J553" s="17">
        <v>200</v>
      </c>
      <c r="K553" s="17">
        <v>0</v>
      </c>
      <c r="L553" s="17">
        <v>0</v>
      </c>
      <c r="M553" s="17">
        <v>0</v>
      </c>
      <c r="N553" s="17">
        <v>0</v>
      </c>
    </row>
    <row r="554" spans="1:14" x14ac:dyDescent="0.25">
      <c r="A554" s="15" t="s">
        <v>332</v>
      </c>
      <c r="B554" s="15" t="s">
        <v>334</v>
      </c>
      <c r="C554" s="12" t="str">
        <f>VLOOKUP(B554,Hoja2!B:C,2,FALSE)</f>
        <v>Desarrollo Empresarial</v>
      </c>
      <c r="D554" s="13" t="str">
        <f t="shared" si="18"/>
        <v>2</v>
      </c>
      <c r="E554" s="13" t="str">
        <f t="shared" si="19"/>
        <v>22</v>
      </c>
      <c r="F554" s="15" t="s">
        <v>285</v>
      </c>
      <c r="G554" s="16" t="s">
        <v>549</v>
      </c>
      <c r="H554" s="17">
        <v>1500</v>
      </c>
      <c r="I554" s="17">
        <v>0</v>
      </c>
      <c r="J554" s="17">
        <v>1500</v>
      </c>
      <c r="K554" s="17">
        <v>0</v>
      </c>
      <c r="L554" s="17">
        <v>0</v>
      </c>
      <c r="M554" s="17">
        <v>0</v>
      </c>
      <c r="N554" s="17">
        <v>0</v>
      </c>
    </row>
    <row r="555" spans="1:14" x14ac:dyDescent="0.25">
      <c r="A555" s="15" t="s">
        <v>332</v>
      </c>
      <c r="B555" s="15" t="s">
        <v>334</v>
      </c>
      <c r="C555" s="12" t="str">
        <f>VLOOKUP(B555,Hoja2!B:C,2,FALSE)</f>
        <v>Desarrollo Empresarial</v>
      </c>
      <c r="D555" s="13" t="str">
        <f t="shared" si="18"/>
        <v>2</v>
      </c>
      <c r="E555" s="13" t="str">
        <f t="shared" si="19"/>
        <v>22</v>
      </c>
      <c r="F555" s="15" t="s">
        <v>300</v>
      </c>
      <c r="G555" s="16" t="s">
        <v>594</v>
      </c>
      <c r="H555" s="17">
        <v>0</v>
      </c>
      <c r="I555" s="17">
        <v>0</v>
      </c>
      <c r="J555" s="17">
        <v>0</v>
      </c>
      <c r="K555" s="17">
        <v>0</v>
      </c>
      <c r="L555" s="17">
        <v>0</v>
      </c>
      <c r="M555" s="17">
        <v>0</v>
      </c>
      <c r="N555" s="17">
        <v>0</v>
      </c>
    </row>
    <row r="556" spans="1:14" x14ac:dyDescent="0.25">
      <c r="A556" s="15" t="s">
        <v>332</v>
      </c>
      <c r="B556" s="15" t="s">
        <v>334</v>
      </c>
      <c r="C556" s="12" t="str">
        <f>VLOOKUP(B556,Hoja2!B:C,2,FALSE)</f>
        <v>Desarrollo Empresarial</v>
      </c>
      <c r="D556" s="13" t="str">
        <f t="shared" si="18"/>
        <v>2</v>
      </c>
      <c r="E556" s="13" t="str">
        <f t="shared" si="19"/>
        <v>22</v>
      </c>
      <c r="F556" s="15" t="s">
        <v>231</v>
      </c>
      <c r="G556" s="16" t="s">
        <v>537</v>
      </c>
      <c r="H556" s="17">
        <v>56000</v>
      </c>
      <c r="I556" s="17">
        <v>0</v>
      </c>
      <c r="J556" s="17">
        <v>56000</v>
      </c>
      <c r="K556" s="17">
        <v>18855.240000000002</v>
      </c>
      <c r="L556" s="17">
        <v>18855.240000000002</v>
      </c>
      <c r="M556" s="17">
        <v>17461.16</v>
      </c>
      <c r="N556" s="17">
        <v>17461.16</v>
      </c>
    </row>
    <row r="557" spans="1:14" x14ac:dyDescent="0.25">
      <c r="A557" s="15" t="s">
        <v>332</v>
      </c>
      <c r="B557" s="15" t="s">
        <v>334</v>
      </c>
      <c r="C557" s="12" t="str">
        <f>VLOOKUP(B557,Hoja2!B:C,2,FALSE)</f>
        <v>Desarrollo Empresarial</v>
      </c>
      <c r="D557" s="13" t="str">
        <f t="shared" si="18"/>
        <v>2</v>
      </c>
      <c r="E557" s="13" t="str">
        <f t="shared" si="19"/>
        <v>22</v>
      </c>
      <c r="F557" s="15" t="s">
        <v>235</v>
      </c>
      <c r="G557" s="16" t="s">
        <v>538</v>
      </c>
      <c r="H557" s="17">
        <v>40000</v>
      </c>
      <c r="I557" s="17">
        <v>0</v>
      </c>
      <c r="J557" s="17">
        <v>40000</v>
      </c>
      <c r="K557" s="17">
        <v>0</v>
      </c>
      <c r="L557" s="17">
        <v>0</v>
      </c>
      <c r="M557" s="17">
        <v>0</v>
      </c>
      <c r="N557" s="17">
        <v>0</v>
      </c>
    </row>
    <row r="558" spans="1:14" x14ac:dyDescent="0.25">
      <c r="A558" s="15" t="s">
        <v>332</v>
      </c>
      <c r="B558" s="15" t="s">
        <v>334</v>
      </c>
      <c r="C558" s="12" t="str">
        <f>VLOOKUP(B558,Hoja2!B:C,2,FALSE)</f>
        <v>Desarrollo Empresarial</v>
      </c>
      <c r="D558" s="13" t="str">
        <f t="shared" si="18"/>
        <v>2</v>
      </c>
      <c r="E558" s="13" t="str">
        <f t="shared" si="19"/>
        <v>22</v>
      </c>
      <c r="F558" s="15" t="s">
        <v>225</v>
      </c>
      <c r="G558" s="16" t="s">
        <v>539</v>
      </c>
      <c r="H558" s="17">
        <v>40000</v>
      </c>
      <c r="I558" s="17">
        <v>0</v>
      </c>
      <c r="J558" s="17">
        <v>40000</v>
      </c>
      <c r="K558" s="17">
        <v>5907.5</v>
      </c>
      <c r="L558" s="17">
        <v>5907.5</v>
      </c>
      <c r="M558" s="17">
        <v>0</v>
      </c>
      <c r="N558" s="17">
        <v>0</v>
      </c>
    </row>
    <row r="559" spans="1:14" x14ac:dyDescent="0.25">
      <c r="A559" s="15" t="s">
        <v>332</v>
      </c>
      <c r="B559" s="15" t="s">
        <v>334</v>
      </c>
      <c r="C559" s="12" t="str">
        <f>VLOOKUP(B559,Hoja2!B:C,2,FALSE)</f>
        <v>Desarrollo Empresarial</v>
      </c>
      <c r="D559" s="13" t="str">
        <f t="shared" si="18"/>
        <v>2</v>
      </c>
      <c r="E559" s="13" t="str">
        <f t="shared" si="19"/>
        <v>22</v>
      </c>
      <c r="F559" s="15" t="s">
        <v>261</v>
      </c>
      <c r="G559" s="16" t="s">
        <v>567</v>
      </c>
      <c r="H559" s="17">
        <v>68240</v>
      </c>
      <c r="I559" s="17">
        <v>0</v>
      </c>
      <c r="J559" s="17">
        <v>68240</v>
      </c>
      <c r="K559" s="17">
        <v>43297.08</v>
      </c>
      <c r="L559" s="17">
        <v>43297.08</v>
      </c>
      <c r="M559" s="17">
        <v>0</v>
      </c>
      <c r="N559" s="17">
        <v>0</v>
      </c>
    </row>
    <row r="560" spans="1:14" x14ac:dyDescent="0.25">
      <c r="A560" s="15" t="s">
        <v>332</v>
      </c>
      <c r="B560" s="15" t="s">
        <v>334</v>
      </c>
      <c r="C560" s="12" t="str">
        <f>VLOOKUP(B560,Hoja2!B:C,2,FALSE)</f>
        <v>Desarrollo Empresarial</v>
      </c>
      <c r="D560" s="13" t="str">
        <f t="shared" si="18"/>
        <v>2</v>
      </c>
      <c r="E560" s="13" t="str">
        <f t="shared" si="19"/>
        <v>22</v>
      </c>
      <c r="F560" s="15" t="s">
        <v>213</v>
      </c>
      <c r="G560" s="16" t="s">
        <v>543</v>
      </c>
      <c r="H560" s="17">
        <v>120000</v>
      </c>
      <c r="I560" s="17">
        <v>0</v>
      </c>
      <c r="J560" s="17">
        <v>120000</v>
      </c>
      <c r="K560" s="17">
        <v>48541.7</v>
      </c>
      <c r="L560" s="17">
        <v>48541.7</v>
      </c>
      <c r="M560" s="17">
        <v>10224.5</v>
      </c>
      <c r="N560" s="17">
        <v>10224.5</v>
      </c>
    </row>
    <row r="561" spans="1:14" x14ac:dyDescent="0.25">
      <c r="A561" s="15" t="s">
        <v>332</v>
      </c>
      <c r="B561" s="15" t="s">
        <v>334</v>
      </c>
      <c r="C561" s="12" t="str">
        <f>VLOOKUP(B561,Hoja2!B:C,2,FALSE)</f>
        <v>Desarrollo Empresarial</v>
      </c>
      <c r="D561" s="13" t="str">
        <f t="shared" si="18"/>
        <v>2</v>
      </c>
      <c r="E561" s="13" t="str">
        <f t="shared" si="19"/>
        <v>22</v>
      </c>
      <c r="F561" s="15" t="s">
        <v>223</v>
      </c>
      <c r="G561" s="16" t="s">
        <v>526</v>
      </c>
      <c r="H561" s="17">
        <v>978070</v>
      </c>
      <c r="I561" s="17">
        <v>0</v>
      </c>
      <c r="J561" s="17">
        <v>978070</v>
      </c>
      <c r="K561" s="17">
        <v>117453.63</v>
      </c>
      <c r="L561" s="17">
        <v>110844.3</v>
      </c>
      <c r="M561" s="17">
        <v>18133.14</v>
      </c>
      <c r="N561" s="17">
        <v>15501.39</v>
      </c>
    </row>
    <row r="562" spans="1:14" x14ac:dyDescent="0.25">
      <c r="A562" s="15" t="s">
        <v>332</v>
      </c>
      <c r="B562" s="15" t="s">
        <v>334</v>
      </c>
      <c r="C562" s="12" t="str">
        <f>VLOOKUP(B562,Hoja2!B:C,2,FALSE)</f>
        <v>Desarrollo Empresarial</v>
      </c>
      <c r="D562" s="13" t="str">
        <f t="shared" si="18"/>
        <v>2</v>
      </c>
      <c r="E562" s="13" t="str">
        <f t="shared" si="19"/>
        <v>23</v>
      </c>
      <c r="F562" s="15" t="s">
        <v>206</v>
      </c>
      <c r="G562" s="16" t="s">
        <v>517</v>
      </c>
      <c r="H562" s="17">
        <v>14000</v>
      </c>
      <c r="I562" s="17">
        <v>0</v>
      </c>
      <c r="J562" s="17">
        <v>14000</v>
      </c>
      <c r="K562" s="17">
        <v>0</v>
      </c>
      <c r="L562" s="17">
        <v>0</v>
      </c>
      <c r="M562" s="17">
        <v>0</v>
      </c>
      <c r="N562" s="17">
        <v>0</v>
      </c>
    </row>
    <row r="563" spans="1:14" x14ac:dyDescent="0.25">
      <c r="A563" s="15" t="s">
        <v>332</v>
      </c>
      <c r="B563" s="15" t="s">
        <v>334</v>
      </c>
      <c r="C563" s="12" t="str">
        <f>VLOOKUP(B563,Hoja2!B:C,2,FALSE)</f>
        <v>Desarrollo Empresarial</v>
      </c>
      <c r="D563" s="13" t="str">
        <f t="shared" si="18"/>
        <v>2</v>
      </c>
      <c r="E563" s="13" t="str">
        <f t="shared" si="19"/>
        <v>23</v>
      </c>
      <c r="F563" s="15" t="s">
        <v>204</v>
      </c>
      <c r="G563" s="16" t="s">
        <v>518</v>
      </c>
      <c r="H563" s="17">
        <v>22000</v>
      </c>
      <c r="I563" s="17">
        <v>0</v>
      </c>
      <c r="J563" s="17">
        <v>22000</v>
      </c>
      <c r="K563" s="17">
        <v>0</v>
      </c>
      <c r="L563" s="17">
        <v>0</v>
      </c>
      <c r="M563" s="17">
        <v>0</v>
      </c>
      <c r="N563" s="17">
        <v>0</v>
      </c>
    </row>
    <row r="564" spans="1:14" x14ac:dyDescent="0.25">
      <c r="A564" s="15" t="s">
        <v>332</v>
      </c>
      <c r="B564" s="15" t="s">
        <v>334</v>
      </c>
      <c r="C564" s="12" t="str">
        <f>VLOOKUP(B564,Hoja2!B:C,2,FALSE)</f>
        <v>Desarrollo Empresarial</v>
      </c>
      <c r="D564" s="13" t="str">
        <f t="shared" si="18"/>
        <v>2</v>
      </c>
      <c r="E564" s="13" t="str">
        <f t="shared" si="19"/>
        <v>23</v>
      </c>
      <c r="F564" s="15" t="s">
        <v>203</v>
      </c>
      <c r="G564" s="16" t="s">
        <v>544</v>
      </c>
      <c r="H564" s="17">
        <v>700</v>
      </c>
      <c r="I564" s="17">
        <v>0</v>
      </c>
      <c r="J564" s="17">
        <v>700</v>
      </c>
      <c r="K564" s="17">
        <v>0</v>
      </c>
      <c r="L564" s="17">
        <v>0</v>
      </c>
      <c r="M564" s="17">
        <v>0</v>
      </c>
      <c r="N564" s="17">
        <v>0</v>
      </c>
    </row>
    <row r="565" spans="1:14" x14ac:dyDescent="0.25">
      <c r="A565" s="15" t="s">
        <v>332</v>
      </c>
      <c r="B565" s="15" t="s">
        <v>334</v>
      </c>
      <c r="C565" s="12" t="str">
        <f>VLOOKUP(B565,Hoja2!B:C,2,FALSE)</f>
        <v>Desarrollo Empresarial</v>
      </c>
      <c r="D565" s="13" t="str">
        <f t="shared" si="18"/>
        <v>4</v>
      </c>
      <c r="E565" s="13" t="str">
        <f t="shared" si="19"/>
        <v>47</v>
      </c>
      <c r="F565" s="15" t="s">
        <v>282</v>
      </c>
      <c r="G565" s="16" t="s">
        <v>596</v>
      </c>
      <c r="H565" s="17">
        <v>210000</v>
      </c>
      <c r="I565" s="17">
        <v>0</v>
      </c>
      <c r="J565" s="17">
        <v>210000</v>
      </c>
      <c r="K565" s="17">
        <v>0</v>
      </c>
      <c r="L565" s="17">
        <v>0</v>
      </c>
      <c r="M565" s="17">
        <v>0</v>
      </c>
      <c r="N565" s="17">
        <v>0</v>
      </c>
    </row>
    <row r="566" spans="1:14" x14ac:dyDescent="0.25">
      <c r="A566" s="15" t="s">
        <v>332</v>
      </c>
      <c r="B566" s="15" t="s">
        <v>334</v>
      </c>
      <c r="C566" s="12" t="str">
        <f>VLOOKUP(B566,Hoja2!B:C,2,FALSE)</f>
        <v>Desarrollo Empresarial</v>
      </c>
      <c r="D566" s="13" t="str">
        <f t="shared" si="18"/>
        <v>4</v>
      </c>
      <c r="E566" s="13" t="str">
        <f t="shared" si="19"/>
        <v>47</v>
      </c>
      <c r="F566" s="15" t="s">
        <v>286</v>
      </c>
      <c r="G566" s="16" t="s">
        <v>597</v>
      </c>
      <c r="H566" s="17">
        <v>1586000</v>
      </c>
      <c r="I566" s="17">
        <v>0</v>
      </c>
      <c r="J566" s="17">
        <v>1586000</v>
      </c>
      <c r="K566" s="17">
        <v>1464000</v>
      </c>
      <c r="L566" s="17">
        <v>14000</v>
      </c>
      <c r="M566" s="17">
        <v>0</v>
      </c>
      <c r="N566" s="17">
        <v>0</v>
      </c>
    </row>
    <row r="567" spans="1:14" x14ac:dyDescent="0.25">
      <c r="A567" s="15" t="s">
        <v>332</v>
      </c>
      <c r="B567" s="15" t="s">
        <v>334</v>
      </c>
      <c r="C567" s="12" t="str">
        <f>VLOOKUP(B567,Hoja2!B:C,2,FALSE)</f>
        <v>Desarrollo Empresarial</v>
      </c>
      <c r="D567" s="13" t="str">
        <f t="shared" si="18"/>
        <v>4</v>
      </c>
      <c r="E567" s="13" t="str">
        <f t="shared" si="19"/>
        <v>48</v>
      </c>
      <c r="F567" s="15" t="s">
        <v>278</v>
      </c>
      <c r="G567" s="16" t="s">
        <v>576</v>
      </c>
      <c r="H567" s="17">
        <v>300000</v>
      </c>
      <c r="I567" s="17">
        <v>0</v>
      </c>
      <c r="J567" s="17">
        <v>300000</v>
      </c>
      <c r="K567" s="17">
        <v>0</v>
      </c>
      <c r="L567" s="17">
        <v>0</v>
      </c>
      <c r="M567" s="17">
        <v>0</v>
      </c>
      <c r="N567" s="17">
        <v>0</v>
      </c>
    </row>
    <row r="568" spans="1:14" x14ac:dyDescent="0.25">
      <c r="A568" s="15" t="s">
        <v>332</v>
      </c>
      <c r="B568" s="15" t="s">
        <v>334</v>
      </c>
      <c r="C568" s="12" t="str">
        <f>VLOOKUP(B568,Hoja2!B:C,2,FALSE)</f>
        <v>Desarrollo Empresarial</v>
      </c>
      <c r="D568" s="13" t="str">
        <f t="shared" si="18"/>
        <v>4</v>
      </c>
      <c r="E568" s="13" t="str">
        <f t="shared" si="19"/>
        <v>48</v>
      </c>
      <c r="F568" s="15" t="s">
        <v>284</v>
      </c>
      <c r="G568" s="16" t="s">
        <v>598</v>
      </c>
      <c r="H568" s="17">
        <v>0</v>
      </c>
      <c r="I568" s="17">
        <v>0</v>
      </c>
      <c r="J568" s="17">
        <v>0</v>
      </c>
      <c r="K568" s="17">
        <v>0</v>
      </c>
      <c r="L568" s="17">
        <v>0</v>
      </c>
      <c r="M568" s="17">
        <v>0</v>
      </c>
      <c r="N568" s="17">
        <v>0</v>
      </c>
    </row>
    <row r="569" spans="1:14" x14ac:dyDescent="0.25">
      <c r="A569" s="15" t="s">
        <v>332</v>
      </c>
      <c r="B569" s="15" t="s">
        <v>334</v>
      </c>
      <c r="C569" s="12" t="str">
        <f>VLOOKUP(B569,Hoja2!B:C,2,FALSE)</f>
        <v>Desarrollo Empresarial</v>
      </c>
      <c r="D569" s="13" t="str">
        <f t="shared" si="18"/>
        <v>4</v>
      </c>
      <c r="E569" s="13" t="str">
        <f t="shared" si="19"/>
        <v>48</v>
      </c>
      <c r="F569" s="15" t="s">
        <v>678</v>
      </c>
      <c r="G569" s="16" t="s">
        <v>679</v>
      </c>
      <c r="H569" s="17">
        <v>471000</v>
      </c>
      <c r="I569" s="17">
        <v>0</v>
      </c>
      <c r="J569" s="17">
        <v>471000</v>
      </c>
      <c r="K569" s="17">
        <v>0</v>
      </c>
      <c r="L569" s="17">
        <v>0</v>
      </c>
      <c r="M569" s="17">
        <v>0</v>
      </c>
      <c r="N569" s="17">
        <v>0</v>
      </c>
    </row>
    <row r="570" spans="1:14" x14ac:dyDescent="0.25">
      <c r="A570" s="15" t="s">
        <v>332</v>
      </c>
      <c r="B570" s="15" t="s">
        <v>334</v>
      </c>
      <c r="C570" s="12" t="str">
        <f>VLOOKUP(B570,Hoja2!B:C,2,FALSE)</f>
        <v>Desarrollo Empresarial</v>
      </c>
      <c r="D570" s="13" t="str">
        <f t="shared" si="18"/>
        <v>4</v>
      </c>
      <c r="E570" s="13" t="str">
        <f t="shared" si="19"/>
        <v>48</v>
      </c>
      <c r="F570" s="15" t="s">
        <v>680</v>
      </c>
      <c r="G570" s="16" t="s">
        <v>681</v>
      </c>
      <c r="H570" s="17">
        <v>100000</v>
      </c>
      <c r="I570" s="17">
        <v>0</v>
      </c>
      <c r="J570" s="17">
        <v>100000</v>
      </c>
      <c r="K570" s="17">
        <v>0</v>
      </c>
      <c r="L570" s="17">
        <v>0</v>
      </c>
      <c r="M570" s="17">
        <v>0</v>
      </c>
      <c r="N570" s="17">
        <v>0</v>
      </c>
    </row>
    <row r="571" spans="1:14" x14ac:dyDescent="0.25">
      <c r="A571" s="15" t="s">
        <v>332</v>
      </c>
      <c r="B571" s="15" t="s">
        <v>334</v>
      </c>
      <c r="C571" s="12" t="str">
        <f>VLOOKUP(B571,Hoja2!B:C,2,FALSE)</f>
        <v>Desarrollo Empresarial</v>
      </c>
      <c r="D571" s="13" t="str">
        <f t="shared" si="18"/>
        <v>4</v>
      </c>
      <c r="E571" s="13" t="str">
        <f t="shared" si="19"/>
        <v>48</v>
      </c>
      <c r="F571" s="15" t="s">
        <v>682</v>
      </c>
      <c r="G571" s="16" t="s">
        <v>683</v>
      </c>
      <c r="H571" s="17">
        <v>190000</v>
      </c>
      <c r="I571" s="17">
        <v>0</v>
      </c>
      <c r="J571" s="17">
        <v>190000</v>
      </c>
      <c r="K571" s="17">
        <v>0</v>
      </c>
      <c r="L571" s="17">
        <v>0</v>
      </c>
      <c r="M571" s="17">
        <v>0</v>
      </c>
      <c r="N571" s="17">
        <v>0</v>
      </c>
    </row>
    <row r="572" spans="1:14" x14ac:dyDescent="0.25">
      <c r="A572" s="15" t="s">
        <v>332</v>
      </c>
      <c r="B572" s="15" t="s">
        <v>334</v>
      </c>
      <c r="C572" s="12" t="str">
        <f>VLOOKUP(B572,Hoja2!B:C,2,FALSE)</f>
        <v>Desarrollo Empresarial</v>
      </c>
      <c r="D572" s="13" t="str">
        <f t="shared" si="18"/>
        <v>4</v>
      </c>
      <c r="E572" s="13" t="str">
        <f t="shared" si="19"/>
        <v>48</v>
      </c>
      <c r="F572" s="15" t="s">
        <v>684</v>
      </c>
      <c r="G572" s="16" t="s">
        <v>685</v>
      </c>
      <c r="H572" s="17">
        <v>50000</v>
      </c>
      <c r="I572" s="17">
        <v>0</v>
      </c>
      <c r="J572" s="17">
        <v>50000</v>
      </c>
      <c r="K572" s="17">
        <v>0</v>
      </c>
      <c r="L572" s="17">
        <v>0</v>
      </c>
      <c r="M572" s="17">
        <v>0</v>
      </c>
      <c r="N572" s="17">
        <v>0</v>
      </c>
    </row>
    <row r="573" spans="1:14" x14ac:dyDescent="0.25">
      <c r="A573" s="15" t="s">
        <v>332</v>
      </c>
      <c r="B573" s="15" t="s">
        <v>334</v>
      </c>
      <c r="C573" s="12" t="str">
        <f>VLOOKUP(B573,Hoja2!B:C,2,FALSE)</f>
        <v>Desarrollo Empresarial</v>
      </c>
      <c r="D573" s="13" t="str">
        <f t="shared" si="18"/>
        <v>4</v>
      </c>
      <c r="E573" s="13" t="str">
        <f t="shared" si="19"/>
        <v>48</v>
      </c>
      <c r="F573" s="15" t="s">
        <v>686</v>
      </c>
      <c r="G573" s="16" t="s">
        <v>598</v>
      </c>
      <c r="H573" s="17">
        <v>485000</v>
      </c>
      <c r="I573" s="17">
        <v>0</v>
      </c>
      <c r="J573" s="17">
        <v>485000</v>
      </c>
      <c r="K573" s="17">
        <v>256845.81</v>
      </c>
      <c r="L573" s="17">
        <v>256845.81</v>
      </c>
      <c r="M573" s="17">
        <v>0</v>
      </c>
      <c r="N573" s="17">
        <v>0</v>
      </c>
    </row>
    <row r="574" spans="1:14" x14ac:dyDescent="0.25">
      <c r="A574" s="15" t="s">
        <v>332</v>
      </c>
      <c r="B574" s="15" t="s">
        <v>334</v>
      </c>
      <c r="C574" s="12" t="str">
        <f>VLOOKUP(B574,Hoja2!B:C,2,FALSE)</f>
        <v>Desarrollo Empresarial</v>
      </c>
      <c r="D574" s="13" t="str">
        <f t="shared" si="18"/>
        <v>6</v>
      </c>
      <c r="E574" s="13" t="str">
        <f t="shared" si="19"/>
        <v>60</v>
      </c>
      <c r="F574" s="15" t="s">
        <v>253</v>
      </c>
      <c r="G574" s="16" t="s">
        <v>558</v>
      </c>
      <c r="H574" s="17">
        <v>1817558</v>
      </c>
      <c r="I574" s="17">
        <v>0</v>
      </c>
      <c r="J574" s="17">
        <v>1817558</v>
      </c>
      <c r="K574" s="17">
        <v>254081.93</v>
      </c>
      <c r="L574" s="17">
        <v>38120.959999999999</v>
      </c>
      <c r="M574" s="17">
        <v>0</v>
      </c>
      <c r="N574" s="17">
        <v>0</v>
      </c>
    </row>
    <row r="575" spans="1:14" x14ac:dyDescent="0.25">
      <c r="A575" s="15" t="s">
        <v>332</v>
      </c>
      <c r="B575" s="15" t="s">
        <v>334</v>
      </c>
      <c r="C575" s="12" t="str">
        <f>VLOOKUP(B575,Hoja2!B:C,2,FALSE)</f>
        <v>Desarrollo Empresarial</v>
      </c>
      <c r="D575" s="13" t="str">
        <f t="shared" si="18"/>
        <v>6</v>
      </c>
      <c r="E575" s="13" t="str">
        <f t="shared" si="19"/>
        <v>62</v>
      </c>
      <c r="F575" s="15" t="s">
        <v>298</v>
      </c>
      <c r="G575" s="16" t="s">
        <v>532</v>
      </c>
      <c r="H575" s="17">
        <v>160000</v>
      </c>
      <c r="I575" s="17">
        <v>0</v>
      </c>
      <c r="J575" s="17">
        <v>160000</v>
      </c>
      <c r="K575" s="17">
        <v>0</v>
      </c>
      <c r="L575" s="17">
        <v>0</v>
      </c>
      <c r="M575" s="17">
        <v>0</v>
      </c>
      <c r="N575" s="17">
        <v>0</v>
      </c>
    </row>
    <row r="576" spans="1:14" x14ac:dyDescent="0.25">
      <c r="A576" s="15" t="s">
        <v>332</v>
      </c>
      <c r="B576" s="15" t="s">
        <v>334</v>
      </c>
      <c r="C576" s="12" t="str">
        <f>VLOOKUP(B576,Hoja2!B:C,2,FALSE)</f>
        <v>Desarrollo Empresarial</v>
      </c>
      <c r="D576" s="13" t="str">
        <f t="shared" si="18"/>
        <v>6</v>
      </c>
      <c r="E576" s="13" t="str">
        <f t="shared" si="19"/>
        <v>62</v>
      </c>
      <c r="F576" s="15" t="s">
        <v>271</v>
      </c>
      <c r="G576" s="16" t="s">
        <v>556</v>
      </c>
      <c r="H576" s="17">
        <v>142600</v>
      </c>
      <c r="I576" s="17">
        <v>0</v>
      </c>
      <c r="J576" s="17">
        <v>142600</v>
      </c>
      <c r="K576" s="17">
        <v>0</v>
      </c>
      <c r="L576" s="17">
        <v>0</v>
      </c>
      <c r="M576" s="17">
        <v>0</v>
      </c>
      <c r="N576" s="17">
        <v>0</v>
      </c>
    </row>
    <row r="577" spans="1:14" x14ac:dyDescent="0.25">
      <c r="A577" s="15" t="s">
        <v>332</v>
      </c>
      <c r="B577" s="15" t="s">
        <v>334</v>
      </c>
      <c r="C577" s="12" t="str">
        <f>VLOOKUP(B577,Hoja2!B:C,2,FALSE)</f>
        <v>Desarrollo Empresarial</v>
      </c>
      <c r="D577" s="13" t="str">
        <f t="shared" ref="D577:D640" si="20">LEFT(F577,1)</f>
        <v>7</v>
      </c>
      <c r="E577" s="13" t="str">
        <f t="shared" ref="E577:E640" si="21">LEFT(F577,2)</f>
        <v>77</v>
      </c>
      <c r="F577" s="15" t="s">
        <v>481</v>
      </c>
      <c r="G577" s="16" t="s">
        <v>687</v>
      </c>
      <c r="H577" s="17">
        <v>2000000</v>
      </c>
      <c r="I577" s="17">
        <v>0</v>
      </c>
      <c r="J577" s="17">
        <v>2000000</v>
      </c>
      <c r="K577" s="17">
        <v>2000000</v>
      </c>
      <c r="L577" s="17">
        <v>0</v>
      </c>
      <c r="M577" s="17">
        <v>0</v>
      </c>
      <c r="N577" s="17">
        <v>0</v>
      </c>
    </row>
    <row r="578" spans="1:14" x14ac:dyDescent="0.25">
      <c r="A578" s="15" t="s">
        <v>40</v>
      </c>
      <c r="B578" s="15" t="s">
        <v>23</v>
      </c>
      <c r="C578" s="12" t="str">
        <f>VLOOKUP(B578,Hoja2!B:C,2,FALSE)</f>
        <v>Centro de Programas Juveniles</v>
      </c>
      <c r="D578" s="13" t="str">
        <f t="shared" si="20"/>
        <v>1</v>
      </c>
      <c r="E578" s="13" t="str">
        <f t="shared" si="21"/>
        <v>12</v>
      </c>
      <c r="F578" s="15" t="s">
        <v>239</v>
      </c>
      <c r="G578" s="16" t="s">
        <v>521</v>
      </c>
      <c r="H578" s="17">
        <v>14132</v>
      </c>
      <c r="I578" s="17">
        <v>0</v>
      </c>
      <c r="J578" s="17">
        <v>14132</v>
      </c>
      <c r="K578" s="17">
        <v>14006</v>
      </c>
      <c r="L578" s="17">
        <v>14006</v>
      </c>
      <c r="M578" s="17">
        <v>2100.12</v>
      </c>
      <c r="N578" s="17">
        <v>2100.12</v>
      </c>
    </row>
    <row r="579" spans="1:14" x14ac:dyDescent="0.25">
      <c r="A579" s="15" t="s">
        <v>40</v>
      </c>
      <c r="B579" s="15" t="s">
        <v>23</v>
      </c>
      <c r="C579" s="12" t="str">
        <f>VLOOKUP(B579,Hoja2!B:C,2,FALSE)</f>
        <v>Centro de Programas Juveniles</v>
      </c>
      <c r="D579" s="13" t="str">
        <f t="shared" si="20"/>
        <v>1</v>
      </c>
      <c r="E579" s="13" t="str">
        <f t="shared" si="21"/>
        <v>12</v>
      </c>
      <c r="F579" s="15" t="s">
        <v>222</v>
      </c>
      <c r="G579" s="16" t="s">
        <v>522</v>
      </c>
      <c r="H579" s="17">
        <v>9175</v>
      </c>
      <c r="I579" s="17">
        <v>0</v>
      </c>
      <c r="J579" s="17">
        <v>9175</v>
      </c>
      <c r="K579" s="17">
        <v>9093</v>
      </c>
      <c r="L579" s="17">
        <v>9093</v>
      </c>
      <c r="M579" s="17">
        <v>1312.36</v>
      </c>
      <c r="N579" s="17">
        <v>1312.36</v>
      </c>
    </row>
    <row r="580" spans="1:14" x14ac:dyDescent="0.25">
      <c r="A580" s="15" t="s">
        <v>40</v>
      </c>
      <c r="B580" s="15" t="s">
        <v>23</v>
      </c>
      <c r="C580" s="12" t="str">
        <f>VLOOKUP(B580,Hoja2!B:C,2,FALSE)</f>
        <v>Centro de Programas Juveniles</v>
      </c>
      <c r="D580" s="13" t="str">
        <f t="shared" si="20"/>
        <v>1</v>
      </c>
      <c r="E580" s="13" t="str">
        <f t="shared" si="21"/>
        <v>12</v>
      </c>
      <c r="F580" s="15" t="s">
        <v>198</v>
      </c>
      <c r="G580" s="16" t="s">
        <v>507</v>
      </c>
      <c r="H580" s="17">
        <v>6025</v>
      </c>
      <c r="I580" s="17">
        <v>0</v>
      </c>
      <c r="J580" s="17">
        <v>6025</v>
      </c>
      <c r="K580" s="17">
        <v>4575</v>
      </c>
      <c r="L580" s="17">
        <v>4575</v>
      </c>
      <c r="M580" s="17">
        <v>898.66</v>
      </c>
      <c r="N580" s="17">
        <v>898.66</v>
      </c>
    </row>
    <row r="581" spans="1:14" x14ac:dyDescent="0.25">
      <c r="A581" s="15" t="s">
        <v>40</v>
      </c>
      <c r="B581" s="15" t="s">
        <v>23</v>
      </c>
      <c r="C581" s="12" t="str">
        <f>VLOOKUP(B581,Hoja2!B:C,2,FALSE)</f>
        <v>Centro de Programas Juveniles</v>
      </c>
      <c r="D581" s="13" t="str">
        <f t="shared" si="20"/>
        <v>1</v>
      </c>
      <c r="E581" s="13" t="str">
        <f t="shared" si="21"/>
        <v>12</v>
      </c>
      <c r="F581" s="15" t="s">
        <v>210</v>
      </c>
      <c r="G581" s="16" t="s">
        <v>508</v>
      </c>
      <c r="H581" s="17">
        <v>15380</v>
      </c>
      <c r="I581" s="17">
        <v>0</v>
      </c>
      <c r="J581" s="17">
        <v>15380</v>
      </c>
      <c r="K581" s="17">
        <v>15243</v>
      </c>
      <c r="L581" s="17">
        <v>15243</v>
      </c>
      <c r="M581" s="17">
        <v>2197.12</v>
      </c>
      <c r="N581" s="17">
        <v>2197.12</v>
      </c>
    </row>
    <row r="582" spans="1:14" x14ac:dyDescent="0.25">
      <c r="A582" s="15" t="s">
        <v>40</v>
      </c>
      <c r="B582" s="15" t="s">
        <v>23</v>
      </c>
      <c r="C582" s="12" t="str">
        <f>VLOOKUP(B582,Hoja2!B:C,2,FALSE)</f>
        <v>Centro de Programas Juveniles</v>
      </c>
      <c r="D582" s="13" t="str">
        <f t="shared" si="20"/>
        <v>1</v>
      </c>
      <c r="E582" s="13" t="str">
        <f t="shared" si="21"/>
        <v>12</v>
      </c>
      <c r="F582" s="15" t="s">
        <v>215</v>
      </c>
      <c r="G582" s="16" t="s">
        <v>509</v>
      </c>
      <c r="H582" s="17">
        <v>40376</v>
      </c>
      <c r="I582" s="17">
        <v>0</v>
      </c>
      <c r="J582" s="17">
        <v>40376</v>
      </c>
      <c r="K582" s="17">
        <v>40015</v>
      </c>
      <c r="L582" s="17">
        <v>40015</v>
      </c>
      <c r="M582" s="17">
        <v>5767.94</v>
      </c>
      <c r="N582" s="17">
        <v>5767.94</v>
      </c>
    </row>
    <row r="583" spans="1:14" x14ac:dyDescent="0.25">
      <c r="A583" s="15" t="s">
        <v>40</v>
      </c>
      <c r="B583" s="15" t="s">
        <v>23</v>
      </c>
      <c r="C583" s="12" t="str">
        <f>VLOOKUP(B583,Hoja2!B:C,2,FALSE)</f>
        <v>Centro de Programas Juveniles</v>
      </c>
      <c r="D583" s="13" t="str">
        <f t="shared" si="20"/>
        <v>1</v>
      </c>
      <c r="E583" s="13" t="str">
        <f t="shared" si="21"/>
        <v>12</v>
      </c>
      <c r="F583" s="15" t="s">
        <v>199</v>
      </c>
      <c r="G583" s="16" t="s">
        <v>510</v>
      </c>
      <c r="H583" s="17">
        <v>2798</v>
      </c>
      <c r="I583" s="17">
        <v>0</v>
      </c>
      <c r="J583" s="17">
        <v>2798</v>
      </c>
      <c r="K583" s="17">
        <v>1964</v>
      </c>
      <c r="L583" s="17">
        <v>1964</v>
      </c>
      <c r="M583" s="17">
        <v>395.6</v>
      </c>
      <c r="N583" s="17">
        <v>395.6</v>
      </c>
    </row>
    <row r="584" spans="1:14" x14ac:dyDescent="0.25">
      <c r="A584" s="15" t="s">
        <v>40</v>
      </c>
      <c r="B584" s="15" t="s">
        <v>23</v>
      </c>
      <c r="C584" s="12" t="str">
        <f>VLOOKUP(B584,Hoja2!B:C,2,FALSE)</f>
        <v>Centro de Programas Juveniles</v>
      </c>
      <c r="D584" s="13" t="str">
        <f t="shared" si="20"/>
        <v>2</v>
      </c>
      <c r="E584" s="13" t="str">
        <f t="shared" si="21"/>
        <v>21</v>
      </c>
      <c r="F584" s="15" t="s">
        <v>259</v>
      </c>
      <c r="G584" s="16" t="s">
        <v>565</v>
      </c>
      <c r="H584" s="17">
        <v>8000</v>
      </c>
      <c r="I584" s="17">
        <v>0</v>
      </c>
      <c r="J584" s="17">
        <v>8000</v>
      </c>
      <c r="K584" s="17">
        <v>4369.3900000000003</v>
      </c>
      <c r="L584" s="17">
        <v>4369.3900000000003</v>
      </c>
      <c r="M584" s="17">
        <v>0</v>
      </c>
      <c r="N584" s="17">
        <v>0</v>
      </c>
    </row>
    <row r="585" spans="1:14" x14ac:dyDescent="0.25">
      <c r="A585" s="15" t="s">
        <v>40</v>
      </c>
      <c r="B585" s="15" t="s">
        <v>23</v>
      </c>
      <c r="C585" s="12" t="str">
        <f>VLOOKUP(B585,Hoja2!B:C,2,FALSE)</f>
        <v>Centro de Programas Juveniles</v>
      </c>
      <c r="D585" s="13" t="str">
        <f t="shared" si="20"/>
        <v>2</v>
      </c>
      <c r="E585" s="13" t="str">
        <f t="shared" si="21"/>
        <v>21</v>
      </c>
      <c r="F585" s="15" t="s">
        <v>218</v>
      </c>
      <c r="G585" s="16" t="s">
        <v>524</v>
      </c>
      <c r="H585" s="17">
        <v>11000</v>
      </c>
      <c r="I585" s="17">
        <v>0</v>
      </c>
      <c r="J585" s="17">
        <v>11000</v>
      </c>
      <c r="K585" s="17">
        <v>7468.98</v>
      </c>
      <c r="L585" s="17">
        <v>7468.98</v>
      </c>
      <c r="M585" s="17">
        <v>0</v>
      </c>
      <c r="N585" s="17">
        <v>0</v>
      </c>
    </row>
    <row r="586" spans="1:14" x14ac:dyDescent="0.25">
      <c r="A586" s="15" t="s">
        <v>40</v>
      </c>
      <c r="B586" s="15" t="s">
        <v>23</v>
      </c>
      <c r="C586" s="12" t="str">
        <f>VLOOKUP(B586,Hoja2!B:C,2,FALSE)</f>
        <v>Centro de Programas Juveniles</v>
      </c>
      <c r="D586" s="13" t="str">
        <f t="shared" si="20"/>
        <v>2</v>
      </c>
      <c r="E586" s="13" t="str">
        <f t="shared" si="21"/>
        <v>22</v>
      </c>
      <c r="F586" s="15" t="s">
        <v>238</v>
      </c>
      <c r="G586" s="16" t="s">
        <v>540</v>
      </c>
      <c r="H586" s="17">
        <v>70000</v>
      </c>
      <c r="I586" s="17">
        <v>0</v>
      </c>
      <c r="J586" s="17">
        <v>70000</v>
      </c>
      <c r="K586" s="17">
        <v>65000</v>
      </c>
      <c r="L586" s="17">
        <v>65000</v>
      </c>
      <c r="M586" s="17">
        <v>4635.97</v>
      </c>
      <c r="N586" s="17">
        <v>4635.97</v>
      </c>
    </row>
    <row r="587" spans="1:14" x14ac:dyDescent="0.25">
      <c r="A587" s="15" t="s">
        <v>40</v>
      </c>
      <c r="B587" s="15" t="s">
        <v>23</v>
      </c>
      <c r="C587" s="12" t="str">
        <f>VLOOKUP(B587,Hoja2!B:C,2,FALSE)</f>
        <v>Centro de Programas Juveniles</v>
      </c>
      <c r="D587" s="13" t="str">
        <f t="shared" si="20"/>
        <v>2</v>
      </c>
      <c r="E587" s="13" t="str">
        <f t="shared" si="21"/>
        <v>22</v>
      </c>
      <c r="F587" s="15" t="s">
        <v>231</v>
      </c>
      <c r="G587" s="16" t="s">
        <v>537</v>
      </c>
      <c r="H587" s="17">
        <v>31000</v>
      </c>
      <c r="I587" s="17">
        <v>0</v>
      </c>
      <c r="J587" s="17">
        <v>31000</v>
      </c>
      <c r="K587" s="17">
        <v>25758.09</v>
      </c>
      <c r="L587" s="17">
        <v>25758.09</v>
      </c>
      <c r="M587" s="17">
        <v>7251.98</v>
      </c>
      <c r="N587" s="17">
        <v>7251.98</v>
      </c>
    </row>
    <row r="588" spans="1:14" x14ac:dyDescent="0.25">
      <c r="A588" s="15" t="s">
        <v>40</v>
      </c>
      <c r="B588" s="15" t="s">
        <v>23</v>
      </c>
      <c r="C588" s="12" t="str">
        <f>VLOOKUP(B588,Hoja2!B:C,2,FALSE)</f>
        <v>Centro de Programas Juveniles</v>
      </c>
      <c r="D588" s="13" t="str">
        <f t="shared" si="20"/>
        <v>2</v>
      </c>
      <c r="E588" s="13" t="str">
        <f t="shared" si="21"/>
        <v>22</v>
      </c>
      <c r="F588" s="15" t="s">
        <v>262</v>
      </c>
      <c r="G588" s="16" t="s">
        <v>574</v>
      </c>
      <c r="H588" s="17">
        <v>35000</v>
      </c>
      <c r="I588" s="17">
        <v>0</v>
      </c>
      <c r="J588" s="17">
        <v>35000</v>
      </c>
      <c r="K588" s="17">
        <v>0</v>
      </c>
      <c r="L588" s="17">
        <v>0</v>
      </c>
      <c r="M588" s="17">
        <v>0</v>
      </c>
      <c r="N588" s="17">
        <v>0</v>
      </c>
    </row>
    <row r="589" spans="1:14" x14ac:dyDescent="0.25">
      <c r="A589" s="15" t="s">
        <v>40</v>
      </c>
      <c r="B589" s="15" t="s">
        <v>23</v>
      </c>
      <c r="C589" s="12" t="str">
        <f>VLOOKUP(B589,Hoja2!B:C,2,FALSE)</f>
        <v>Centro de Programas Juveniles</v>
      </c>
      <c r="D589" s="13" t="str">
        <f t="shared" si="20"/>
        <v>2</v>
      </c>
      <c r="E589" s="13" t="str">
        <f t="shared" si="21"/>
        <v>22</v>
      </c>
      <c r="F589" s="15" t="s">
        <v>304</v>
      </c>
      <c r="G589" s="16" t="s">
        <v>688</v>
      </c>
      <c r="H589" s="17">
        <v>45000</v>
      </c>
      <c r="I589" s="17">
        <v>0</v>
      </c>
      <c r="J589" s="17">
        <v>45000</v>
      </c>
      <c r="K589" s="17">
        <v>0</v>
      </c>
      <c r="L589" s="17">
        <v>0</v>
      </c>
      <c r="M589" s="17">
        <v>0</v>
      </c>
      <c r="N589" s="17">
        <v>0</v>
      </c>
    </row>
    <row r="590" spans="1:14" x14ac:dyDescent="0.25">
      <c r="A590" s="15" t="s">
        <v>40</v>
      </c>
      <c r="B590" s="15" t="s">
        <v>23</v>
      </c>
      <c r="C590" s="12" t="str">
        <f>VLOOKUP(B590,Hoja2!B:C,2,FALSE)</f>
        <v>Centro de Programas Juveniles</v>
      </c>
      <c r="D590" s="13" t="str">
        <f t="shared" si="20"/>
        <v>2</v>
      </c>
      <c r="E590" s="13" t="str">
        <f t="shared" si="21"/>
        <v>22</v>
      </c>
      <c r="F590" s="15" t="s">
        <v>225</v>
      </c>
      <c r="G590" s="16" t="s">
        <v>539</v>
      </c>
      <c r="H590" s="17">
        <v>15000</v>
      </c>
      <c r="I590" s="17">
        <v>0</v>
      </c>
      <c r="J590" s="17">
        <v>15000</v>
      </c>
      <c r="K590" s="17">
        <v>372.01</v>
      </c>
      <c r="L590" s="17">
        <v>372.01</v>
      </c>
      <c r="M590" s="17">
        <v>0</v>
      </c>
      <c r="N590" s="17">
        <v>0</v>
      </c>
    </row>
    <row r="591" spans="1:14" x14ac:dyDescent="0.25">
      <c r="A591" s="15" t="s">
        <v>40</v>
      </c>
      <c r="B591" s="15" t="s">
        <v>23</v>
      </c>
      <c r="C591" s="12" t="str">
        <f>VLOOKUP(B591,Hoja2!B:C,2,FALSE)</f>
        <v>Centro de Programas Juveniles</v>
      </c>
      <c r="D591" s="13" t="str">
        <f t="shared" si="20"/>
        <v>2</v>
      </c>
      <c r="E591" s="13" t="str">
        <f t="shared" si="21"/>
        <v>22</v>
      </c>
      <c r="F591" s="15" t="s">
        <v>261</v>
      </c>
      <c r="G591" s="16" t="s">
        <v>567</v>
      </c>
      <c r="H591" s="17">
        <v>87102</v>
      </c>
      <c r="I591" s="17">
        <v>0</v>
      </c>
      <c r="J591" s="17">
        <v>87102</v>
      </c>
      <c r="K591" s="17">
        <v>55626.52</v>
      </c>
      <c r="L591" s="17">
        <v>55626.52</v>
      </c>
      <c r="M591" s="17">
        <v>4630.75</v>
      </c>
      <c r="N591" s="17">
        <v>4630.75</v>
      </c>
    </row>
    <row r="592" spans="1:14" x14ac:dyDescent="0.25">
      <c r="A592" s="15" t="s">
        <v>40</v>
      </c>
      <c r="B592" s="15" t="s">
        <v>23</v>
      </c>
      <c r="C592" s="12" t="str">
        <f>VLOOKUP(B592,Hoja2!B:C,2,FALSE)</f>
        <v>Centro de Programas Juveniles</v>
      </c>
      <c r="D592" s="13" t="str">
        <f t="shared" si="20"/>
        <v>2</v>
      </c>
      <c r="E592" s="13" t="str">
        <f t="shared" si="21"/>
        <v>22</v>
      </c>
      <c r="F592" s="15" t="s">
        <v>269</v>
      </c>
      <c r="G592" s="16" t="s">
        <v>575</v>
      </c>
      <c r="H592" s="17">
        <v>18000</v>
      </c>
      <c r="I592" s="17">
        <v>0</v>
      </c>
      <c r="J592" s="17">
        <v>18000</v>
      </c>
      <c r="K592" s="17">
        <v>25410</v>
      </c>
      <c r="L592" s="17">
        <v>25410</v>
      </c>
      <c r="M592" s="17">
        <v>0</v>
      </c>
      <c r="N592" s="17">
        <v>0</v>
      </c>
    </row>
    <row r="593" spans="1:14" x14ac:dyDescent="0.25">
      <c r="A593" s="15" t="s">
        <v>40</v>
      </c>
      <c r="B593" s="15" t="s">
        <v>23</v>
      </c>
      <c r="C593" s="12" t="str">
        <f>VLOOKUP(B593,Hoja2!B:C,2,FALSE)</f>
        <v>Centro de Programas Juveniles</v>
      </c>
      <c r="D593" s="13" t="str">
        <f t="shared" si="20"/>
        <v>2</v>
      </c>
      <c r="E593" s="13" t="str">
        <f t="shared" si="21"/>
        <v>22</v>
      </c>
      <c r="F593" s="15" t="s">
        <v>223</v>
      </c>
      <c r="G593" s="16" t="s">
        <v>526</v>
      </c>
      <c r="H593" s="17">
        <v>470000</v>
      </c>
      <c r="I593" s="17">
        <v>0</v>
      </c>
      <c r="J593" s="17">
        <v>470000</v>
      </c>
      <c r="K593" s="17">
        <v>473925.38</v>
      </c>
      <c r="L593" s="17">
        <v>240958.23</v>
      </c>
      <c r="M593" s="17">
        <v>16551.68</v>
      </c>
      <c r="N593" s="17">
        <v>7816.28</v>
      </c>
    </row>
    <row r="594" spans="1:14" x14ac:dyDescent="0.25">
      <c r="A594" s="15" t="s">
        <v>40</v>
      </c>
      <c r="B594" s="15" t="s">
        <v>23</v>
      </c>
      <c r="C594" s="12" t="str">
        <f>VLOOKUP(B594,Hoja2!B:C,2,FALSE)</f>
        <v>Centro de Programas Juveniles</v>
      </c>
      <c r="D594" s="13" t="str">
        <f t="shared" si="20"/>
        <v>4</v>
      </c>
      <c r="E594" s="13" t="str">
        <f t="shared" si="21"/>
        <v>48</v>
      </c>
      <c r="F594" s="15" t="s">
        <v>263</v>
      </c>
      <c r="G594" s="16" t="s">
        <v>604</v>
      </c>
      <c r="H594" s="17">
        <v>82325</v>
      </c>
      <c r="I594" s="17">
        <v>0</v>
      </c>
      <c r="J594" s="17">
        <v>82325</v>
      </c>
      <c r="K594" s="17">
        <v>0</v>
      </c>
      <c r="L594" s="17">
        <v>0</v>
      </c>
      <c r="M594" s="17">
        <v>0</v>
      </c>
      <c r="N594" s="17">
        <v>0</v>
      </c>
    </row>
    <row r="595" spans="1:14" x14ac:dyDescent="0.25">
      <c r="A595" s="15" t="s">
        <v>40</v>
      </c>
      <c r="B595" s="15" t="s">
        <v>23</v>
      </c>
      <c r="C595" s="12" t="str">
        <f>VLOOKUP(B595,Hoja2!B:C,2,FALSE)</f>
        <v>Centro de Programas Juveniles</v>
      </c>
      <c r="D595" s="13" t="str">
        <f t="shared" si="20"/>
        <v>4</v>
      </c>
      <c r="E595" s="13" t="str">
        <f t="shared" si="21"/>
        <v>48</v>
      </c>
      <c r="F595" s="15" t="s">
        <v>689</v>
      </c>
      <c r="G595" s="16" t="s">
        <v>690</v>
      </c>
      <c r="H595" s="17">
        <v>55500</v>
      </c>
      <c r="I595" s="17">
        <v>0</v>
      </c>
      <c r="J595" s="17">
        <v>55500</v>
      </c>
      <c r="K595" s="17">
        <v>0</v>
      </c>
      <c r="L595" s="17">
        <v>0</v>
      </c>
      <c r="M595" s="17">
        <v>0</v>
      </c>
      <c r="N595" s="17">
        <v>0</v>
      </c>
    </row>
    <row r="596" spans="1:14" x14ac:dyDescent="0.25">
      <c r="A596" s="15" t="s">
        <v>40</v>
      </c>
      <c r="B596" s="15" t="s">
        <v>23</v>
      </c>
      <c r="C596" s="12" t="str">
        <f>VLOOKUP(B596,Hoja2!B:C,2,FALSE)</f>
        <v>Centro de Programas Juveniles</v>
      </c>
      <c r="D596" s="13" t="str">
        <f t="shared" si="20"/>
        <v>4</v>
      </c>
      <c r="E596" s="13" t="str">
        <f t="shared" si="21"/>
        <v>48</v>
      </c>
      <c r="F596" s="15" t="s">
        <v>691</v>
      </c>
      <c r="G596" s="16" t="s">
        <v>692</v>
      </c>
      <c r="H596" s="17">
        <v>15000</v>
      </c>
      <c r="I596" s="17">
        <v>0</v>
      </c>
      <c r="J596" s="17">
        <v>15000</v>
      </c>
      <c r="K596" s="17">
        <v>0</v>
      </c>
      <c r="L596" s="17">
        <v>0</v>
      </c>
      <c r="M596" s="17">
        <v>0</v>
      </c>
      <c r="N596" s="17">
        <v>0</v>
      </c>
    </row>
    <row r="597" spans="1:14" x14ac:dyDescent="0.25">
      <c r="A597" s="15" t="s">
        <v>40</v>
      </c>
      <c r="B597" s="15" t="s">
        <v>23</v>
      </c>
      <c r="C597" s="12" t="str">
        <f>VLOOKUP(B597,Hoja2!B:C,2,FALSE)</f>
        <v>Centro de Programas Juveniles</v>
      </c>
      <c r="D597" s="13" t="str">
        <f t="shared" si="20"/>
        <v>4</v>
      </c>
      <c r="E597" s="13" t="str">
        <f t="shared" si="21"/>
        <v>48</v>
      </c>
      <c r="F597" s="15" t="s">
        <v>693</v>
      </c>
      <c r="G597" s="16" t="s">
        <v>694</v>
      </c>
      <c r="H597" s="17">
        <v>0</v>
      </c>
      <c r="I597" s="17">
        <v>0</v>
      </c>
      <c r="J597" s="17">
        <v>0</v>
      </c>
      <c r="K597" s="17">
        <v>0</v>
      </c>
      <c r="L597" s="17">
        <v>0</v>
      </c>
      <c r="M597" s="17">
        <v>0</v>
      </c>
      <c r="N597" s="17">
        <v>0</v>
      </c>
    </row>
    <row r="598" spans="1:14" x14ac:dyDescent="0.25">
      <c r="A598" s="15" t="s">
        <v>40</v>
      </c>
      <c r="B598" s="15" t="s">
        <v>41</v>
      </c>
      <c r="C598" s="12" t="str">
        <f>VLOOKUP(B598,Hoja2!B:C,2,FALSE)</f>
        <v>Políticas de Igualdad e Infancia</v>
      </c>
      <c r="D598" s="13" t="str">
        <f t="shared" si="20"/>
        <v>1</v>
      </c>
      <c r="E598" s="13" t="str">
        <f t="shared" si="21"/>
        <v>12</v>
      </c>
      <c r="F598" s="15" t="s">
        <v>219</v>
      </c>
      <c r="G598" s="16" t="s">
        <v>520</v>
      </c>
      <c r="H598" s="17">
        <v>32143</v>
      </c>
      <c r="I598" s="17">
        <v>0</v>
      </c>
      <c r="J598" s="17">
        <v>32143</v>
      </c>
      <c r="K598" s="17">
        <v>31856</v>
      </c>
      <c r="L598" s="17">
        <v>31856</v>
      </c>
      <c r="M598" s="17">
        <v>4857.5600000000004</v>
      </c>
      <c r="N598" s="17">
        <v>4857.5600000000004</v>
      </c>
    </row>
    <row r="599" spans="1:14" x14ac:dyDescent="0.25">
      <c r="A599" s="15" t="s">
        <v>40</v>
      </c>
      <c r="B599" s="15" t="s">
        <v>41</v>
      </c>
      <c r="C599" s="12" t="str">
        <f>VLOOKUP(B599,Hoja2!B:C,2,FALSE)</f>
        <v>Políticas de Igualdad e Infancia</v>
      </c>
      <c r="D599" s="13" t="str">
        <f t="shared" si="20"/>
        <v>1</v>
      </c>
      <c r="E599" s="13" t="str">
        <f t="shared" si="21"/>
        <v>12</v>
      </c>
      <c r="F599" s="15" t="s">
        <v>239</v>
      </c>
      <c r="G599" s="16" t="s">
        <v>521</v>
      </c>
      <c r="H599" s="17">
        <v>14132</v>
      </c>
      <c r="I599" s="17">
        <v>0</v>
      </c>
      <c r="J599" s="17">
        <v>14132</v>
      </c>
      <c r="K599" s="17">
        <v>0</v>
      </c>
      <c r="L599" s="17">
        <v>0</v>
      </c>
      <c r="M599" s="17">
        <v>0</v>
      </c>
      <c r="N599" s="17">
        <v>0</v>
      </c>
    </row>
    <row r="600" spans="1:14" x14ac:dyDescent="0.25">
      <c r="A600" s="15" t="s">
        <v>40</v>
      </c>
      <c r="B600" s="15" t="s">
        <v>41</v>
      </c>
      <c r="C600" s="12" t="str">
        <f>VLOOKUP(B600,Hoja2!B:C,2,FALSE)</f>
        <v>Políticas de Igualdad e Infancia</v>
      </c>
      <c r="D600" s="13" t="str">
        <f t="shared" si="20"/>
        <v>1</v>
      </c>
      <c r="E600" s="13" t="str">
        <f t="shared" si="21"/>
        <v>12</v>
      </c>
      <c r="F600" s="15" t="s">
        <v>222</v>
      </c>
      <c r="G600" s="16" t="s">
        <v>522</v>
      </c>
      <c r="H600" s="17">
        <v>9175</v>
      </c>
      <c r="I600" s="17">
        <v>0</v>
      </c>
      <c r="J600" s="17">
        <v>9175</v>
      </c>
      <c r="K600" s="17">
        <v>9093</v>
      </c>
      <c r="L600" s="17">
        <v>9093</v>
      </c>
      <c r="M600" s="17">
        <v>1312.36</v>
      </c>
      <c r="N600" s="17">
        <v>1312.36</v>
      </c>
    </row>
    <row r="601" spans="1:14" x14ac:dyDescent="0.25">
      <c r="A601" s="15" t="s">
        <v>40</v>
      </c>
      <c r="B601" s="15" t="s">
        <v>41</v>
      </c>
      <c r="C601" s="12" t="str">
        <f>VLOOKUP(B601,Hoja2!B:C,2,FALSE)</f>
        <v>Políticas de Igualdad e Infancia</v>
      </c>
      <c r="D601" s="13" t="str">
        <f t="shared" si="20"/>
        <v>1</v>
      </c>
      <c r="E601" s="13" t="str">
        <f t="shared" si="21"/>
        <v>12</v>
      </c>
      <c r="F601" s="15" t="s">
        <v>198</v>
      </c>
      <c r="G601" s="16" t="s">
        <v>507</v>
      </c>
      <c r="H601" s="17">
        <v>275</v>
      </c>
      <c r="I601" s="17">
        <v>0</v>
      </c>
      <c r="J601" s="17">
        <v>275</v>
      </c>
      <c r="K601" s="17">
        <v>272</v>
      </c>
      <c r="L601" s="17">
        <v>272</v>
      </c>
      <c r="M601" s="17">
        <v>39.28</v>
      </c>
      <c r="N601" s="17">
        <v>39.28</v>
      </c>
    </row>
    <row r="602" spans="1:14" x14ac:dyDescent="0.25">
      <c r="A602" s="15" t="s">
        <v>40</v>
      </c>
      <c r="B602" s="15" t="s">
        <v>41</v>
      </c>
      <c r="C602" s="12" t="str">
        <f>VLOOKUP(B602,Hoja2!B:C,2,FALSE)</f>
        <v>Políticas de Igualdad e Infancia</v>
      </c>
      <c r="D602" s="13" t="str">
        <f t="shared" si="20"/>
        <v>1</v>
      </c>
      <c r="E602" s="13" t="str">
        <f t="shared" si="21"/>
        <v>12</v>
      </c>
      <c r="F602" s="15" t="s">
        <v>210</v>
      </c>
      <c r="G602" s="16" t="s">
        <v>508</v>
      </c>
      <c r="H602" s="17">
        <v>31994</v>
      </c>
      <c r="I602" s="17">
        <v>0</v>
      </c>
      <c r="J602" s="17">
        <v>31994</v>
      </c>
      <c r="K602" s="17">
        <v>25252</v>
      </c>
      <c r="L602" s="17">
        <v>25252</v>
      </c>
      <c r="M602" s="17">
        <v>3607.56</v>
      </c>
      <c r="N602" s="17">
        <v>3607.56</v>
      </c>
    </row>
    <row r="603" spans="1:14" x14ac:dyDescent="0.25">
      <c r="A603" s="15" t="s">
        <v>40</v>
      </c>
      <c r="B603" s="15" t="s">
        <v>41</v>
      </c>
      <c r="C603" s="12" t="str">
        <f>VLOOKUP(B603,Hoja2!B:C,2,FALSE)</f>
        <v>Políticas de Igualdad e Infancia</v>
      </c>
      <c r="D603" s="13" t="str">
        <f t="shared" si="20"/>
        <v>1</v>
      </c>
      <c r="E603" s="13" t="str">
        <f t="shared" si="21"/>
        <v>12</v>
      </c>
      <c r="F603" s="15" t="s">
        <v>215</v>
      </c>
      <c r="G603" s="16" t="s">
        <v>509</v>
      </c>
      <c r="H603" s="17">
        <v>79582</v>
      </c>
      <c r="I603" s="17">
        <v>0</v>
      </c>
      <c r="J603" s="17">
        <v>79582</v>
      </c>
      <c r="K603" s="17">
        <v>63259</v>
      </c>
      <c r="L603" s="17">
        <v>63259</v>
      </c>
      <c r="M603" s="17">
        <v>9037.0400000000009</v>
      </c>
      <c r="N603" s="17">
        <v>9037.0400000000009</v>
      </c>
    </row>
    <row r="604" spans="1:14" x14ac:dyDescent="0.25">
      <c r="A604" s="15" t="s">
        <v>40</v>
      </c>
      <c r="B604" s="15" t="s">
        <v>41</v>
      </c>
      <c r="C604" s="12" t="str">
        <f>VLOOKUP(B604,Hoja2!B:C,2,FALSE)</f>
        <v>Políticas de Igualdad e Infancia</v>
      </c>
      <c r="D604" s="13" t="str">
        <f t="shared" si="20"/>
        <v>1</v>
      </c>
      <c r="E604" s="13" t="str">
        <f t="shared" si="21"/>
        <v>12</v>
      </c>
      <c r="F604" s="15" t="s">
        <v>199</v>
      </c>
      <c r="G604" s="16" t="s">
        <v>510</v>
      </c>
      <c r="H604" s="17">
        <v>298</v>
      </c>
      <c r="I604" s="17">
        <v>0</v>
      </c>
      <c r="J604" s="17">
        <v>298</v>
      </c>
      <c r="K604" s="17">
        <v>296</v>
      </c>
      <c r="L604" s="17">
        <v>296</v>
      </c>
      <c r="M604" s="17">
        <v>42.58</v>
      </c>
      <c r="N604" s="17">
        <v>42.58</v>
      </c>
    </row>
    <row r="605" spans="1:14" x14ac:dyDescent="0.25">
      <c r="A605" s="15" t="s">
        <v>40</v>
      </c>
      <c r="B605" s="15" t="s">
        <v>41</v>
      </c>
      <c r="C605" s="12" t="str">
        <f>VLOOKUP(B605,Hoja2!B:C,2,FALSE)</f>
        <v>Políticas de Igualdad e Infancia</v>
      </c>
      <c r="D605" s="13" t="str">
        <f t="shared" si="20"/>
        <v>1</v>
      </c>
      <c r="E605" s="13" t="str">
        <f t="shared" si="21"/>
        <v>13</v>
      </c>
      <c r="F605" s="15" t="s">
        <v>228</v>
      </c>
      <c r="G605" s="16" t="s">
        <v>504</v>
      </c>
      <c r="H605" s="17">
        <v>28083</v>
      </c>
      <c r="I605" s="17">
        <v>0</v>
      </c>
      <c r="J605" s="17">
        <v>28083</v>
      </c>
      <c r="K605" s="17">
        <v>26902</v>
      </c>
      <c r="L605" s="17">
        <v>26902</v>
      </c>
      <c r="M605" s="17">
        <v>4011.94</v>
      </c>
      <c r="N605" s="17">
        <v>4011.94</v>
      </c>
    </row>
    <row r="606" spans="1:14" x14ac:dyDescent="0.25">
      <c r="A606" s="15" t="s">
        <v>40</v>
      </c>
      <c r="B606" s="15" t="s">
        <v>41</v>
      </c>
      <c r="C606" s="12" t="str">
        <f>VLOOKUP(B606,Hoja2!B:C,2,FALSE)</f>
        <v>Políticas de Igualdad e Infancia</v>
      </c>
      <c r="D606" s="13" t="str">
        <f t="shared" si="20"/>
        <v>1</v>
      </c>
      <c r="E606" s="13" t="str">
        <f t="shared" si="21"/>
        <v>13</v>
      </c>
      <c r="F606" s="15" t="s">
        <v>224</v>
      </c>
      <c r="G606" s="16" t="s">
        <v>529</v>
      </c>
      <c r="H606" s="17">
        <v>17611</v>
      </c>
      <c r="I606" s="17">
        <v>0</v>
      </c>
      <c r="J606" s="17">
        <v>17611</v>
      </c>
      <c r="K606" s="17">
        <v>17454</v>
      </c>
      <c r="L606" s="17">
        <v>17454</v>
      </c>
      <c r="M606" s="17">
        <v>2354.2600000000002</v>
      </c>
      <c r="N606" s="17">
        <v>2354.2600000000002</v>
      </c>
    </row>
    <row r="607" spans="1:14" x14ac:dyDescent="0.25">
      <c r="A607" s="15" t="s">
        <v>40</v>
      </c>
      <c r="B607" s="15" t="s">
        <v>41</v>
      </c>
      <c r="C607" s="12" t="str">
        <f>VLOOKUP(B607,Hoja2!B:C,2,FALSE)</f>
        <v>Políticas de Igualdad e Infancia</v>
      </c>
      <c r="D607" s="13" t="str">
        <f t="shared" si="20"/>
        <v>1</v>
      </c>
      <c r="E607" s="13" t="str">
        <f t="shared" si="21"/>
        <v>13</v>
      </c>
      <c r="F607" s="15" t="s">
        <v>240</v>
      </c>
      <c r="G607" s="16" t="s">
        <v>542</v>
      </c>
      <c r="H607" s="17">
        <v>168097</v>
      </c>
      <c r="I607" s="17">
        <v>0</v>
      </c>
      <c r="J607" s="17">
        <v>168097</v>
      </c>
      <c r="K607" s="17">
        <v>168096.33</v>
      </c>
      <c r="L607" s="17">
        <v>168096.33</v>
      </c>
      <c r="M607" s="17">
        <v>23556.639999999999</v>
      </c>
      <c r="N607" s="17">
        <v>23556.639999999999</v>
      </c>
    </row>
    <row r="608" spans="1:14" x14ac:dyDescent="0.25">
      <c r="A608" s="15" t="s">
        <v>40</v>
      </c>
      <c r="B608" s="15" t="s">
        <v>41</v>
      </c>
      <c r="C608" s="12" t="str">
        <f>VLOOKUP(B608,Hoja2!B:C,2,FALSE)</f>
        <v>Políticas de Igualdad e Infancia</v>
      </c>
      <c r="D608" s="13" t="str">
        <f t="shared" si="20"/>
        <v>2</v>
      </c>
      <c r="E608" s="13" t="str">
        <f t="shared" si="21"/>
        <v>21</v>
      </c>
      <c r="F608" s="15" t="s">
        <v>259</v>
      </c>
      <c r="G608" s="16" t="s">
        <v>565</v>
      </c>
      <c r="H608" s="17">
        <v>9900</v>
      </c>
      <c r="I608" s="17">
        <v>0</v>
      </c>
      <c r="J608" s="17">
        <v>9900</v>
      </c>
      <c r="K608" s="17">
        <v>0</v>
      </c>
      <c r="L608" s="17">
        <v>0</v>
      </c>
      <c r="M608" s="17">
        <v>0</v>
      </c>
      <c r="N608" s="17">
        <v>0</v>
      </c>
    </row>
    <row r="609" spans="1:14" x14ac:dyDescent="0.25">
      <c r="A609" s="15" t="s">
        <v>40</v>
      </c>
      <c r="B609" s="15" t="s">
        <v>41</v>
      </c>
      <c r="C609" s="12" t="str">
        <f>VLOOKUP(B609,Hoja2!B:C,2,FALSE)</f>
        <v>Políticas de Igualdad e Infancia</v>
      </c>
      <c r="D609" s="13" t="str">
        <f t="shared" si="20"/>
        <v>2</v>
      </c>
      <c r="E609" s="13" t="str">
        <f t="shared" si="21"/>
        <v>21</v>
      </c>
      <c r="F609" s="15" t="s">
        <v>218</v>
      </c>
      <c r="G609" s="16" t="s">
        <v>524</v>
      </c>
      <c r="H609" s="17">
        <v>6000</v>
      </c>
      <c r="I609" s="17">
        <v>0</v>
      </c>
      <c r="J609" s="17">
        <v>6000</v>
      </c>
      <c r="K609" s="17">
        <v>6528.46</v>
      </c>
      <c r="L609" s="17">
        <v>6528.46</v>
      </c>
      <c r="M609" s="17">
        <v>734.22</v>
      </c>
      <c r="N609" s="17">
        <v>734.22</v>
      </c>
    </row>
    <row r="610" spans="1:14" x14ac:dyDescent="0.25">
      <c r="A610" s="15" t="s">
        <v>40</v>
      </c>
      <c r="B610" s="15" t="s">
        <v>41</v>
      </c>
      <c r="C610" s="12" t="str">
        <f>VLOOKUP(B610,Hoja2!B:C,2,FALSE)</f>
        <v>Políticas de Igualdad e Infancia</v>
      </c>
      <c r="D610" s="13" t="str">
        <f t="shared" si="20"/>
        <v>2</v>
      </c>
      <c r="E610" s="13" t="str">
        <f t="shared" si="21"/>
        <v>22</v>
      </c>
      <c r="F610" s="15" t="s">
        <v>238</v>
      </c>
      <c r="G610" s="16" t="s">
        <v>540</v>
      </c>
      <c r="H610" s="17">
        <v>4000</v>
      </c>
      <c r="I610" s="17">
        <v>0</v>
      </c>
      <c r="J610" s="17">
        <v>4000</v>
      </c>
      <c r="K610" s="17">
        <v>4000</v>
      </c>
      <c r="L610" s="17">
        <v>4000</v>
      </c>
      <c r="M610" s="17">
        <v>402.15</v>
      </c>
      <c r="N610" s="17">
        <v>216.09</v>
      </c>
    </row>
    <row r="611" spans="1:14" x14ac:dyDescent="0.25">
      <c r="A611" s="15" t="s">
        <v>40</v>
      </c>
      <c r="B611" s="15" t="s">
        <v>41</v>
      </c>
      <c r="C611" s="12" t="str">
        <f>VLOOKUP(B611,Hoja2!B:C,2,FALSE)</f>
        <v>Políticas de Igualdad e Infancia</v>
      </c>
      <c r="D611" s="13" t="str">
        <f t="shared" si="20"/>
        <v>2</v>
      </c>
      <c r="E611" s="13" t="str">
        <f t="shared" si="21"/>
        <v>22</v>
      </c>
      <c r="F611" s="15" t="s">
        <v>335</v>
      </c>
      <c r="G611" s="16" t="s">
        <v>605</v>
      </c>
      <c r="H611" s="17">
        <v>700</v>
      </c>
      <c r="I611" s="17">
        <v>0</v>
      </c>
      <c r="J611" s="17">
        <v>700</v>
      </c>
      <c r="K611" s="17">
        <v>0</v>
      </c>
      <c r="L611" s="17">
        <v>0</v>
      </c>
      <c r="M611" s="17">
        <v>0</v>
      </c>
      <c r="N611" s="17">
        <v>0</v>
      </c>
    </row>
    <row r="612" spans="1:14" x14ac:dyDescent="0.25">
      <c r="A612" s="15" t="s">
        <v>40</v>
      </c>
      <c r="B612" s="15" t="s">
        <v>41</v>
      </c>
      <c r="C612" s="12" t="str">
        <f>VLOOKUP(B612,Hoja2!B:C,2,FALSE)</f>
        <v>Políticas de Igualdad e Infancia</v>
      </c>
      <c r="D612" s="13" t="str">
        <f t="shared" si="20"/>
        <v>2</v>
      </c>
      <c r="E612" s="13" t="str">
        <f t="shared" si="21"/>
        <v>22</v>
      </c>
      <c r="F612" s="15" t="s">
        <v>260</v>
      </c>
      <c r="G612" s="16" t="s">
        <v>566</v>
      </c>
      <c r="H612" s="17">
        <v>5000</v>
      </c>
      <c r="I612" s="17">
        <v>0</v>
      </c>
      <c r="J612" s="17">
        <v>5000</v>
      </c>
      <c r="K612" s="17">
        <v>4000</v>
      </c>
      <c r="L612" s="17">
        <v>4000</v>
      </c>
      <c r="M612" s="17">
        <v>851.22</v>
      </c>
      <c r="N612" s="17">
        <v>851.22</v>
      </c>
    </row>
    <row r="613" spans="1:14" x14ac:dyDescent="0.25">
      <c r="A613" s="15" t="s">
        <v>40</v>
      </c>
      <c r="B613" s="15" t="s">
        <v>41</v>
      </c>
      <c r="C613" s="12" t="str">
        <f>VLOOKUP(B613,Hoja2!B:C,2,FALSE)</f>
        <v>Políticas de Igualdad e Infancia</v>
      </c>
      <c r="D613" s="13" t="str">
        <f t="shared" si="20"/>
        <v>2</v>
      </c>
      <c r="E613" s="13" t="str">
        <f t="shared" si="21"/>
        <v>22</v>
      </c>
      <c r="F613" s="15" t="s">
        <v>306</v>
      </c>
      <c r="G613" s="16" t="s">
        <v>603</v>
      </c>
      <c r="H613" s="17">
        <v>300</v>
      </c>
      <c r="I613" s="17">
        <v>0</v>
      </c>
      <c r="J613" s="17">
        <v>300</v>
      </c>
      <c r="K613" s="17">
        <v>0</v>
      </c>
      <c r="L613" s="17">
        <v>0</v>
      </c>
      <c r="M613" s="17">
        <v>0</v>
      </c>
      <c r="N613" s="17">
        <v>0</v>
      </c>
    </row>
    <row r="614" spans="1:14" x14ac:dyDescent="0.25">
      <c r="A614" s="15" t="s">
        <v>40</v>
      </c>
      <c r="B614" s="15" t="s">
        <v>41</v>
      </c>
      <c r="C614" s="12" t="str">
        <f>VLOOKUP(B614,Hoja2!B:C,2,FALSE)</f>
        <v>Políticas de Igualdad e Infancia</v>
      </c>
      <c r="D614" s="13" t="str">
        <f t="shared" si="20"/>
        <v>2</v>
      </c>
      <c r="E614" s="13" t="str">
        <f t="shared" si="21"/>
        <v>22</v>
      </c>
      <c r="F614" s="15" t="s">
        <v>305</v>
      </c>
      <c r="G614" s="16" t="s">
        <v>695</v>
      </c>
      <c r="H614" s="17">
        <v>110000</v>
      </c>
      <c r="I614" s="17">
        <v>0</v>
      </c>
      <c r="J614" s="17">
        <v>110000</v>
      </c>
      <c r="K614" s="17">
        <v>33299</v>
      </c>
      <c r="L614" s="17">
        <v>33299</v>
      </c>
      <c r="M614" s="17">
        <v>300</v>
      </c>
      <c r="N614" s="17">
        <v>300</v>
      </c>
    </row>
    <row r="615" spans="1:14" x14ac:dyDescent="0.25">
      <c r="A615" s="15" t="s">
        <v>40</v>
      </c>
      <c r="B615" s="15" t="s">
        <v>41</v>
      </c>
      <c r="C615" s="12" t="str">
        <f>VLOOKUP(B615,Hoja2!B:C,2,FALSE)</f>
        <v>Políticas de Igualdad e Infancia</v>
      </c>
      <c r="D615" s="13" t="str">
        <f t="shared" si="20"/>
        <v>2</v>
      </c>
      <c r="E615" s="13" t="str">
        <f t="shared" si="21"/>
        <v>22</v>
      </c>
      <c r="F615" s="15" t="s">
        <v>304</v>
      </c>
      <c r="G615" s="16" t="s">
        <v>688</v>
      </c>
      <c r="H615" s="17">
        <v>0</v>
      </c>
      <c r="I615" s="17">
        <v>0</v>
      </c>
      <c r="J615" s="17">
        <v>0</v>
      </c>
      <c r="K615" s="17">
        <v>4896</v>
      </c>
      <c r="L615" s="17">
        <v>4896</v>
      </c>
      <c r="M615" s="17">
        <v>1016.03</v>
      </c>
      <c r="N615" s="17">
        <v>1016.03</v>
      </c>
    </row>
    <row r="616" spans="1:14" x14ac:dyDescent="0.25">
      <c r="A616" s="15" t="s">
        <v>40</v>
      </c>
      <c r="B616" s="15" t="s">
        <v>41</v>
      </c>
      <c r="C616" s="12" t="str">
        <f>VLOOKUP(B616,Hoja2!B:C,2,FALSE)</f>
        <v>Políticas de Igualdad e Infancia</v>
      </c>
      <c r="D616" s="13" t="str">
        <f t="shared" si="20"/>
        <v>2</v>
      </c>
      <c r="E616" s="13" t="str">
        <f t="shared" si="21"/>
        <v>22</v>
      </c>
      <c r="F616" s="15" t="s">
        <v>303</v>
      </c>
      <c r="G616" s="16" t="s">
        <v>606</v>
      </c>
      <c r="H616" s="17">
        <v>60000</v>
      </c>
      <c r="I616" s="17">
        <v>0</v>
      </c>
      <c r="J616" s="17">
        <v>60000</v>
      </c>
      <c r="K616" s="17">
        <v>0</v>
      </c>
      <c r="L616" s="17">
        <v>0</v>
      </c>
      <c r="M616" s="17">
        <v>0</v>
      </c>
      <c r="N616" s="17">
        <v>0</v>
      </c>
    </row>
    <row r="617" spans="1:14" x14ac:dyDescent="0.25">
      <c r="A617" s="15" t="s">
        <v>40</v>
      </c>
      <c r="B617" s="15" t="s">
        <v>41</v>
      </c>
      <c r="C617" s="12" t="str">
        <f>VLOOKUP(B617,Hoja2!B:C,2,FALSE)</f>
        <v>Políticas de Igualdad e Infancia</v>
      </c>
      <c r="D617" s="13" t="str">
        <f t="shared" si="20"/>
        <v>2</v>
      </c>
      <c r="E617" s="13" t="str">
        <f t="shared" si="21"/>
        <v>22</v>
      </c>
      <c r="F617" s="15" t="s">
        <v>336</v>
      </c>
      <c r="G617" s="16" t="s">
        <v>607</v>
      </c>
      <c r="H617" s="17">
        <v>30000</v>
      </c>
      <c r="I617" s="17">
        <v>0</v>
      </c>
      <c r="J617" s="17">
        <v>30000</v>
      </c>
      <c r="K617" s="17">
        <v>0</v>
      </c>
      <c r="L617" s="17">
        <v>0</v>
      </c>
      <c r="M617" s="17">
        <v>0</v>
      </c>
      <c r="N617" s="17">
        <v>0</v>
      </c>
    </row>
    <row r="618" spans="1:14" x14ac:dyDescent="0.25">
      <c r="A618" s="15" t="s">
        <v>40</v>
      </c>
      <c r="B618" s="15" t="s">
        <v>41</v>
      </c>
      <c r="C618" s="12" t="str">
        <f>VLOOKUP(B618,Hoja2!B:C,2,FALSE)</f>
        <v>Políticas de Igualdad e Infancia</v>
      </c>
      <c r="D618" s="13" t="str">
        <f t="shared" si="20"/>
        <v>2</v>
      </c>
      <c r="E618" s="13" t="str">
        <f t="shared" si="21"/>
        <v>22</v>
      </c>
      <c r="F618" s="15" t="s">
        <v>696</v>
      </c>
      <c r="G618" s="16" t="s">
        <v>697</v>
      </c>
      <c r="H618" s="17">
        <v>101000</v>
      </c>
      <c r="I618" s="17">
        <v>0</v>
      </c>
      <c r="J618" s="17">
        <v>101000</v>
      </c>
      <c r="K618" s="17">
        <v>0</v>
      </c>
      <c r="L618" s="17">
        <v>0</v>
      </c>
      <c r="M618" s="17">
        <v>0</v>
      </c>
      <c r="N618" s="17">
        <v>0</v>
      </c>
    </row>
    <row r="619" spans="1:14" x14ac:dyDescent="0.25">
      <c r="A619" s="15" t="s">
        <v>40</v>
      </c>
      <c r="B619" s="15" t="s">
        <v>41</v>
      </c>
      <c r="C619" s="12" t="str">
        <f>VLOOKUP(B619,Hoja2!B:C,2,FALSE)</f>
        <v>Políticas de Igualdad e Infancia</v>
      </c>
      <c r="D619" s="13" t="str">
        <f t="shared" si="20"/>
        <v>2</v>
      </c>
      <c r="E619" s="13" t="str">
        <f t="shared" si="21"/>
        <v>22</v>
      </c>
      <c r="F619" s="15" t="s">
        <v>225</v>
      </c>
      <c r="G619" s="16" t="s">
        <v>539</v>
      </c>
      <c r="H619" s="17">
        <v>0</v>
      </c>
      <c r="I619" s="17">
        <v>0</v>
      </c>
      <c r="J619" s="17">
        <v>0</v>
      </c>
      <c r="K619" s="17">
        <v>0</v>
      </c>
      <c r="L619" s="17">
        <v>0</v>
      </c>
      <c r="M619" s="17">
        <v>0</v>
      </c>
      <c r="N619" s="17">
        <v>0</v>
      </c>
    </row>
    <row r="620" spans="1:14" x14ac:dyDescent="0.25">
      <c r="A620" s="15" t="s">
        <v>40</v>
      </c>
      <c r="B620" s="15" t="s">
        <v>41</v>
      </c>
      <c r="C620" s="12" t="str">
        <f>VLOOKUP(B620,Hoja2!B:C,2,FALSE)</f>
        <v>Políticas de Igualdad e Infancia</v>
      </c>
      <c r="D620" s="13" t="str">
        <f t="shared" si="20"/>
        <v>2</v>
      </c>
      <c r="E620" s="13" t="str">
        <f t="shared" si="21"/>
        <v>22</v>
      </c>
      <c r="F620" s="15" t="s">
        <v>261</v>
      </c>
      <c r="G620" s="16" t="s">
        <v>567</v>
      </c>
      <c r="H620" s="17">
        <v>8000</v>
      </c>
      <c r="I620" s="17">
        <v>0</v>
      </c>
      <c r="J620" s="17">
        <v>8000</v>
      </c>
      <c r="K620" s="17">
        <v>6165.6</v>
      </c>
      <c r="L620" s="17">
        <v>6165.6</v>
      </c>
      <c r="M620" s="17">
        <v>513.79999999999995</v>
      </c>
      <c r="N620" s="17">
        <v>513.79999999999995</v>
      </c>
    </row>
    <row r="621" spans="1:14" x14ac:dyDescent="0.25">
      <c r="A621" s="15" t="s">
        <v>40</v>
      </c>
      <c r="B621" s="15" t="s">
        <v>41</v>
      </c>
      <c r="C621" s="12" t="str">
        <f>VLOOKUP(B621,Hoja2!B:C,2,FALSE)</f>
        <v>Políticas de Igualdad e Infancia</v>
      </c>
      <c r="D621" s="13" t="str">
        <f t="shared" si="20"/>
        <v>2</v>
      </c>
      <c r="E621" s="13" t="str">
        <f t="shared" si="21"/>
        <v>22</v>
      </c>
      <c r="F621" s="15" t="s">
        <v>223</v>
      </c>
      <c r="G621" s="16" t="s">
        <v>526</v>
      </c>
      <c r="H621" s="17">
        <v>150000</v>
      </c>
      <c r="I621" s="17">
        <v>0</v>
      </c>
      <c r="J621" s="17">
        <v>150000</v>
      </c>
      <c r="K621" s="17">
        <v>76566.58</v>
      </c>
      <c r="L621" s="17">
        <v>54786.58</v>
      </c>
      <c r="M621" s="17">
        <v>1870.19</v>
      </c>
      <c r="N621" s="17">
        <v>1870.19</v>
      </c>
    </row>
    <row r="622" spans="1:14" x14ac:dyDescent="0.25">
      <c r="A622" s="15" t="s">
        <v>40</v>
      </c>
      <c r="B622" s="15" t="s">
        <v>41</v>
      </c>
      <c r="C622" s="12" t="str">
        <f>VLOOKUP(B622,Hoja2!B:C,2,FALSE)</f>
        <v>Políticas de Igualdad e Infancia</v>
      </c>
      <c r="D622" s="13" t="str">
        <f t="shared" si="20"/>
        <v>2</v>
      </c>
      <c r="E622" s="13" t="str">
        <f t="shared" si="21"/>
        <v>23</v>
      </c>
      <c r="F622" s="15" t="s">
        <v>206</v>
      </c>
      <c r="G622" s="16" t="s">
        <v>517</v>
      </c>
      <c r="H622" s="17">
        <v>1000</v>
      </c>
      <c r="I622" s="17">
        <v>0</v>
      </c>
      <c r="J622" s="17">
        <v>1000</v>
      </c>
      <c r="K622" s="17">
        <v>0</v>
      </c>
      <c r="L622" s="17">
        <v>0</v>
      </c>
      <c r="M622" s="17">
        <v>0</v>
      </c>
      <c r="N622" s="17">
        <v>0</v>
      </c>
    </row>
    <row r="623" spans="1:14" x14ac:dyDescent="0.25">
      <c r="A623" s="15" t="s">
        <v>40</v>
      </c>
      <c r="B623" s="15" t="s">
        <v>41</v>
      </c>
      <c r="C623" s="12" t="str">
        <f>VLOOKUP(B623,Hoja2!B:C,2,FALSE)</f>
        <v>Políticas de Igualdad e Infancia</v>
      </c>
      <c r="D623" s="13" t="str">
        <f t="shared" si="20"/>
        <v>4</v>
      </c>
      <c r="E623" s="13" t="str">
        <f t="shared" si="21"/>
        <v>48</v>
      </c>
      <c r="F623" s="15" t="s">
        <v>263</v>
      </c>
      <c r="G623" s="16" t="s">
        <v>604</v>
      </c>
      <c r="H623" s="17">
        <v>59300</v>
      </c>
      <c r="I623" s="17">
        <v>0</v>
      </c>
      <c r="J623" s="17">
        <v>59300</v>
      </c>
      <c r="K623" s="17">
        <v>0</v>
      </c>
      <c r="L623" s="17">
        <v>0</v>
      </c>
      <c r="M623" s="17">
        <v>0</v>
      </c>
      <c r="N623" s="17">
        <v>0</v>
      </c>
    </row>
    <row r="624" spans="1:14" x14ac:dyDescent="0.25">
      <c r="A624" s="15" t="s">
        <v>40</v>
      </c>
      <c r="B624" s="15" t="s">
        <v>41</v>
      </c>
      <c r="C624" s="12" t="str">
        <f>VLOOKUP(B624,Hoja2!B:C,2,FALSE)</f>
        <v>Políticas de Igualdad e Infancia</v>
      </c>
      <c r="D624" s="13" t="str">
        <f t="shared" si="20"/>
        <v>4</v>
      </c>
      <c r="E624" s="13" t="str">
        <f t="shared" si="21"/>
        <v>48</v>
      </c>
      <c r="F624" s="15" t="s">
        <v>698</v>
      </c>
      <c r="G624" s="16" t="s">
        <v>699</v>
      </c>
      <c r="H624" s="17">
        <v>13550</v>
      </c>
      <c r="I624" s="17">
        <v>0</v>
      </c>
      <c r="J624" s="17">
        <v>13550</v>
      </c>
      <c r="K624" s="17">
        <v>0</v>
      </c>
      <c r="L624" s="17">
        <v>0</v>
      </c>
      <c r="M624" s="17">
        <v>0</v>
      </c>
      <c r="N624" s="17">
        <v>0</v>
      </c>
    </row>
    <row r="625" spans="1:14" x14ac:dyDescent="0.25">
      <c r="A625" s="15" t="s">
        <v>40</v>
      </c>
      <c r="B625" s="15" t="s">
        <v>41</v>
      </c>
      <c r="C625" s="12" t="str">
        <f>VLOOKUP(B625,Hoja2!B:C,2,FALSE)</f>
        <v>Políticas de Igualdad e Infancia</v>
      </c>
      <c r="D625" s="13" t="str">
        <f t="shared" si="20"/>
        <v>4</v>
      </c>
      <c r="E625" s="13" t="str">
        <f t="shared" si="21"/>
        <v>48</v>
      </c>
      <c r="F625" s="15" t="s">
        <v>700</v>
      </c>
      <c r="G625" s="16" t="s">
        <v>701</v>
      </c>
      <c r="H625" s="17">
        <v>11350</v>
      </c>
      <c r="I625" s="17">
        <v>0</v>
      </c>
      <c r="J625" s="17">
        <v>11350</v>
      </c>
      <c r="K625" s="17">
        <v>0</v>
      </c>
      <c r="L625" s="17">
        <v>0</v>
      </c>
      <c r="M625" s="17">
        <v>0</v>
      </c>
      <c r="N625" s="17">
        <v>0</v>
      </c>
    </row>
    <row r="626" spans="1:14" x14ac:dyDescent="0.25">
      <c r="A626" s="15" t="s">
        <v>40</v>
      </c>
      <c r="B626" s="15" t="s">
        <v>41</v>
      </c>
      <c r="C626" s="12" t="str">
        <f>VLOOKUP(B626,Hoja2!B:C,2,FALSE)</f>
        <v>Políticas de Igualdad e Infancia</v>
      </c>
      <c r="D626" s="13" t="str">
        <f t="shared" si="20"/>
        <v>4</v>
      </c>
      <c r="E626" s="13" t="str">
        <f t="shared" si="21"/>
        <v>48</v>
      </c>
      <c r="F626" s="15" t="s">
        <v>702</v>
      </c>
      <c r="G626" s="16" t="s">
        <v>703</v>
      </c>
      <c r="H626" s="17">
        <v>8100</v>
      </c>
      <c r="I626" s="17">
        <v>0</v>
      </c>
      <c r="J626" s="17">
        <v>8100</v>
      </c>
      <c r="K626" s="17">
        <v>0</v>
      </c>
      <c r="L626" s="17">
        <v>0</v>
      </c>
      <c r="M626" s="17">
        <v>0</v>
      </c>
      <c r="N626" s="17">
        <v>0</v>
      </c>
    </row>
    <row r="627" spans="1:14" x14ac:dyDescent="0.25">
      <c r="A627" s="15" t="s">
        <v>40</v>
      </c>
      <c r="B627" s="15" t="s">
        <v>41</v>
      </c>
      <c r="C627" s="12" t="str">
        <f>VLOOKUP(B627,Hoja2!B:C,2,FALSE)</f>
        <v>Políticas de Igualdad e Infancia</v>
      </c>
      <c r="D627" s="13" t="str">
        <f t="shared" si="20"/>
        <v>4</v>
      </c>
      <c r="E627" s="13" t="str">
        <f t="shared" si="21"/>
        <v>48</v>
      </c>
      <c r="F627" s="15" t="s">
        <v>704</v>
      </c>
      <c r="G627" s="16" t="s">
        <v>705</v>
      </c>
      <c r="H627" s="17">
        <v>6100</v>
      </c>
      <c r="I627" s="17">
        <v>0</v>
      </c>
      <c r="J627" s="17">
        <v>6100</v>
      </c>
      <c r="K627" s="17">
        <v>0</v>
      </c>
      <c r="L627" s="17">
        <v>0</v>
      </c>
      <c r="M627" s="17">
        <v>0</v>
      </c>
      <c r="N627" s="17">
        <v>0</v>
      </c>
    </row>
    <row r="628" spans="1:14" x14ac:dyDescent="0.25">
      <c r="A628" s="15" t="s">
        <v>40</v>
      </c>
      <c r="B628" s="15" t="s">
        <v>41</v>
      </c>
      <c r="C628" s="12" t="str">
        <f>VLOOKUP(B628,Hoja2!B:C,2,FALSE)</f>
        <v>Políticas de Igualdad e Infancia</v>
      </c>
      <c r="D628" s="13" t="str">
        <f t="shared" si="20"/>
        <v>4</v>
      </c>
      <c r="E628" s="13" t="str">
        <f t="shared" si="21"/>
        <v>48</v>
      </c>
      <c r="F628" s="15" t="s">
        <v>706</v>
      </c>
      <c r="G628" s="16" t="s">
        <v>707</v>
      </c>
      <c r="H628" s="17">
        <v>11000</v>
      </c>
      <c r="I628" s="17">
        <v>0</v>
      </c>
      <c r="J628" s="17">
        <v>11000</v>
      </c>
      <c r="K628" s="17">
        <v>0</v>
      </c>
      <c r="L628" s="17">
        <v>0</v>
      </c>
      <c r="M628" s="17">
        <v>0</v>
      </c>
      <c r="N628" s="17">
        <v>0</v>
      </c>
    </row>
    <row r="629" spans="1:14" x14ac:dyDescent="0.25">
      <c r="A629" s="15" t="s">
        <v>40</v>
      </c>
      <c r="B629" s="15" t="s">
        <v>41</v>
      </c>
      <c r="C629" s="12" t="str">
        <f>VLOOKUP(B629,Hoja2!B:C,2,FALSE)</f>
        <v>Políticas de Igualdad e Infancia</v>
      </c>
      <c r="D629" s="13" t="str">
        <f t="shared" si="20"/>
        <v>4</v>
      </c>
      <c r="E629" s="13" t="str">
        <f t="shared" si="21"/>
        <v>48</v>
      </c>
      <c r="F629" s="15" t="s">
        <v>708</v>
      </c>
      <c r="G629" s="16" t="s">
        <v>709</v>
      </c>
      <c r="H629" s="17">
        <v>2500</v>
      </c>
      <c r="I629" s="17">
        <v>0</v>
      </c>
      <c r="J629" s="17">
        <v>2500</v>
      </c>
      <c r="K629" s="17">
        <v>0</v>
      </c>
      <c r="L629" s="17">
        <v>0</v>
      </c>
      <c r="M629" s="17">
        <v>0</v>
      </c>
      <c r="N629" s="17">
        <v>0</v>
      </c>
    </row>
    <row r="630" spans="1:14" x14ac:dyDescent="0.25">
      <c r="A630" s="15" t="s">
        <v>40</v>
      </c>
      <c r="B630" s="15" t="s">
        <v>41</v>
      </c>
      <c r="C630" s="12" t="str">
        <f>VLOOKUP(B630,Hoja2!B:C,2,FALSE)</f>
        <v>Políticas de Igualdad e Infancia</v>
      </c>
      <c r="D630" s="13" t="str">
        <f t="shared" si="20"/>
        <v>4</v>
      </c>
      <c r="E630" s="13" t="str">
        <f t="shared" si="21"/>
        <v>48</v>
      </c>
      <c r="F630" s="15" t="s">
        <v>710</v>
      </c>
      <c r="G630" s="16" t="s">
        <v>711</v>
      </c>
      <c r="H630" s="17">
        <v>6500</v>
      </c>
      <c r="I630" s="17">
        <v>0</v>
      </c>
      <c r="J630" s="17">
        <v>6500</v>
      </c>
      <c r="K630" s="17">
        <v>0</v>
      </c>
      <c r="L630" s="17">
        <v>0</v>
      </c>
      <c r="M630" s="17">
        <v>0</v>
      </c>
      <c r="N630" s="17">
        <v>0</v>
      </c>
    </row>
    <row r="631" spans="1:14" x14ac:dyDescent="0.25">
      <c r="A631" s="15" t="s">
        <v>40</v>
      </c>
      <c r="B631" s="15" t="s">
        <v>41</v>
      </c>
      <c r="C631" s="12" t="str">
        <f>VLOOKUP(B631,Hoja2!B:C,2,FALSE)</f>
        <v>Políticas de Igualdad e Infancia</v>
      </c>
      <c r="D631" s="13" t="str">
        <f t="shared" si="20"/>
        <v>4</v>
      </c>
      <c r="E631" s="13" t="str">
        <f t="shared" si="21"/>
        <v>48</v>
      </c>
      <c r="F631" s="15" t="s">
        <v>712</v>
      </c>
      <c r="G631" s="16" t="s">
        <v>713</v>
      </c>
      <c r="H631" s="17">
        <v>4500</v>
      </c>
      <c r="I631" s="17">
        <v>0</v>
      </c>
      <c r="J631" s="17">
        <v>4500</v>
      </c>
      <c r="K631" s="17">
        <v>0</v>
      </c>
      <c r="L631" s="17">
        <v>0</v>
      </c>
      <c r="M631" s="17">
        <v>0</v>
      </c>
      <c r="N631" s="17">
        <v>0</v>
      </c>
    </row>
    <row r="632" spans="1:14" x14ac:dyDescent="0.25">
      <c r="A632" s="15" t="s">
        <v>40</v>
      </c>
      <c r="B632" s="15" t="s">
        <v>41</v>
      </c>
      <c r="C632" s="12" t="str">
        <f>VLOOKUP(B632,Hoja2!B:C,2,FALSE)</f>
        <v>Políticas de Igualdad e Infancia</v>
      </c>
      <c r="D632" s="13" t="str">
        <f t="shared" si="20"/>
        <v>4</v>
      </c>
      <c r="E632" s="13" t="str">
        <f t="shared" si="21"/>
        <v>48</v>
      </c>
      <c r="F632" s="15" t="s">
        <v>714</v>
      </c>
      <c r="G632" s="16" t="s">
        <v>715</v>
      </c>
      <c r="H632" s="17">
        <v>6000</v>
      </c>
      <c r="I632" s="17">
        <v>0</v>
      </c>
      <c r="J632" s="17">
        <v>6000</v>
      </c>
      <c r="K632" s="17">
        <v>0</v>
      </c>
      <c r="L632" s="17">
        <v>0</v>
      </c>
      <c r="M632" s="17">
        <v>0</v>
      </c>
      <c r="N632" s="17">
        <v>0</v>
      </c>
    </row>
    <row r="633" spans="1:14" x14ac:dyDescent="0.25">
      <c r="A633" s="15" t="s">
        <v>40</v>
      </c>
      <c r="B633" s="15" t="s">
        <v>41</v>
      </c>
      <c r="C633" s="12" t="str">
        <f>VLOOKUP(B633,Hoja2!B:C,2,FALSE)</f>
        <v>Políticas de Igualdad e Infancia</v>
      </c>
      <c r="D633" s="13" t="str">
        <f t="shared" si="20"/>
        <v>4</v>
      </c>
      <c r="E633" s="13" t="str">
        <f t="shared" si="21"/>
        <v>48</v>
      </c>
      <c r="F633" s="15" t="s">
        <v>716</v>
      </c>
      <c r="G633" s="16" t="s">
        <v>717</v>
      </c>
      <c r="H633" s="17">
        <v>4900</v>
      </c>
      <c r="I633" s="17">
        <v>0</v>
      </c>
      <c r="J633" s="17">
        <v>4900</v>
      </c>
      <c r="K633" s="17">
        <v>0</v>
      </c>
      <c r="L633" s="17">
        <v>0</v>
      </c>
      <c r="M633" s="17">
        <v>0</v>
      </c>
      <c r="N633" s="17">
        <v>0</v>
      </c>
    </row>
    <row r="634" spans="1:14" x14ac:dyDescent="0.25">
      <c r="A634" s="15" t="s">
        <v>40</v>
      </c>
      <c r="B634" s="15" t="s">
        <v>41</v>
      </c>
      <c r="C634" s="12" t="str">
        <f>VLOOKUP(B634,Hoja2!B:C,2,FALSE)</f>
        <v>Políticas de Igualdad e Infancia</v>
      </c>
      <c r="D634" s="13" t="str">
        <f t="shared" si="20"/>
        <v>4</v>
      </c>
      <c r="E634" s="13" t="str">
        <f t="shared" si="21"/>
        <v>48</v>
      </c>
      <c r="F634" s="15" t="s">
        <v>718</v>
      </c>
      <c r="G634" s="16" t="s">
        <v>719</v>
      </c>
      <c r="H634" s="17">
        <v>5000</v>
      </c>
      <c r="I634" s="17">
        <v>0</v>
      </c>
      <c r="J634" s="17">
        <v>5000</v>
      </c>
      <c r="K634" s="17">
        <v>0</v>
      </c>
      <c r="L634" s="17">
        <v>0</v>
      </c>
      <c r="M634" s="17">
        <v>0</v>
      </c>
      <c r="N634" s="17">
        <v>0</v>
      </c>
    </row>
    <row r="635" spans="1:14" x14ac:dyDescent="0.25">
      <c r="A635" s="15" t="s">
        <v>40</v>
      </c>
      <c r="B635" s="15" t="s">
        <v>41</v>
      </c>
      <c r="C635" s="12" t="str">
        <f>VLOOKUP(B635,Hoja2!B:C,2,FALSE)</f>
        <v>Políticas de Igualdad e Infancia</v>
      </c>
      <c r="D635" s="13" t="str">
        <f t="shared" si="20"/>
        <v>4</v>
      </c>
      <c r="E635" s="13" t="str">
        <f t="shared" si="21"/>
        <v>48</v>
      </c>
      <c r="F635" s="15" t="s">
        <v>720</v>
      </c>
      <c r="G635" s="16" t="s">
        <v>721</v>
      </c>
      <c r="H635" s="17">
        <v>3000</v>
      </c>
      <c r="I635" s="17">
        <v>0</v>
      </c>
      <c r="J635" s="17">
        <v>3000</v>
      </c>
      <c r="K635" s="17">
        <v>0</v>
      </c>
      <c r="L635" s="17">
        <v>0</v>
      </c>
      <c r="M635" s="17">
        <v>0</v>
      </c>
      <c r="N635" s="17">
        <v>0</v>
      </c>
    </row>
    <row r="636" spans="1:14" x14ac:dyDescent="0.25">
      <c r="A636" s="15" t="s">
        <v>40</v>
      </c>
      <c r="B636" s="15" t="s">
        <v>41</v>
      </c>
      <c r="C636" s="12" t="str">
        <f>VLOOKUP(B636,Hoja2!B:C,2,FALSE)</f>
        <v>Políticas de Igualdad e Infancia</v>
      </c>
      <c r="D636" s="13" t="str">
        <f t="shared" si="20"/>
        <v>4</v>
      </c>
      <c r="E636" s="13" t="str">
        <f t="shared" si="21"/>
        <v>48</v>
      </c>
      <c r="F636" s="15" t="s">
        <v>722</v>
      </c>
      <c r="G636" s="16" t="s">
        <v>723</v>
      </c>
      <c r="H636" s="17">
        <v>3000</v>
      </c>
      <c r="I636" s="17">
        <v>0</v>
      </c>
      <c r="J636" s="17">
        <v>3000</v>
      </c>
      <c r="K636" s="17">
        <v>0</v>
      </c>
      <c r="L636" s="17">
        <v>0</v>
      </c>
      <c r="M636" s="17">
        <v>0</v>
      </c>
      <c r="N636" s="17">
        <v>0</v>
      </c>
    </row>
    <row r="637" spans="1:14" x14ac:dyDescent="0.25">
      <c r="A637" s="15" t="s">
        <v>40</v>
      </c>
      <c r="B637" s="15" t="s">
        <v>41</v>
      </c>
      <c r="C637" s="12" t="str">
        <f>VLOOKUP(B637,Hoja2!B:C,2,FALSE)</f>
        <v>Políticas de Igualdad e Infancia</v>
      </c>
      <c r="D637" s="13" t="str">
        <f t="shared" si="20"/>
        <v>4</v>
      </c>
      <c r="E637" s="13" t="str">
        <f t="shared" si="21"/>
        <v>48</v>
      </c>
      <c r="F637" s="15" t="s">
        <v>724</v>
      </c>
      <c r="G637" s="16" t="s">
        <v>725</v>
      </c>
      <c r="H637" s="17">
        <v>3500</v>
      </c>
      <c r="I637" s="17">
        <v>0</v>
      </c>
      <c r="J637" s="17">
        <v>3500</v>
      </c>
      <c r="K637" s="17">
        <v>0</v>
      </c>
      <c r="L637" s="17">
        <v>0</v>
      </c>
      <c r="M637" s="17">
        <v>0</v>
      </c>
      <c r="N637" s="17">
        <v>0</v>
      </c>
    </row>
    <row r="638" spans="1:14" x14ac:dyDescent="0.25">
      <c r="A638" s="15" t="s">
        <v>40</v>
      </c>
      <c r="B638" s="15" t="s">
        <v>41</v>
      </c>
      <c r="C638" s="12" t="str">
        <f>VLOOKUP(B638,Hoja2!B:C,2,FALSE)</f>
        <v>Políticas de Igualdad e Infancia</v>
      </c>
      <c r="D638" s="13" t="str">
        <f t="shared" si="20"/>
        <v>6</v>
      </c>
      <c r="E638" s="13" t="str">
        <f t="shared" si="21"/>
        <v>60</v>
      </c>
      <c r="F638" s="15" t="s">
        <v>253</v>
      </c>
      <c r="G638" s="16" t="s">
        <v>558</v>
      </c>
      <c r="H638" s="17">
        <v>20000</v>
      </c>
      <c r="I638" s="17">
        <v>0</v>
      </c>
      <c r="J638" s="17">
        <v>20000</v>
      </c>
      <c r="K638" s="17">
        <v>0</v>
      </c>
      <c r="L638" s="17">
        <v>0</v>
      </c>
      <c r="M638" s="17">
        <v>0</v>
      </c>
      <c r="N638" s="17">
        <v>0</v>
      </c>
    </row>
    <row r="639" spans="1:14" x14ac:dyDescent="0.25">
      <c r="A639" s="15" t="s">
        <v>40</v>
      </c>
      <c r="B639" s="15" t="s">
        <v>41</v>
      </c>
      <c r="C639" s="12" t="str">
        <f>VLOOKUP(B639,Hoja2!B:C,2,FALSE)</f>
        <v>Políticas de Igualdad e Infancia</v>
      </c>
      <c r="D639" s="13" t="str">
        <f t="shared" si="20"/>
        <v>6</v>
      </c>
      <c r="E639" s="13" t="str">
        <f t="shared" si="21"/>
        <v>63</v>
      </c>
      <c r="F639" s="15" t="s">
        <v>254</v>
      </c>
      <c r="G639" s="16" t="s">
        <v>560</v>
      </c>
      <c r="H639" s="17">
        <v>3000</v>
      </c>
      <c r="I639" s="17">
        <v>0</v>
      </c>
      <c r="J639" s="17">
        <v>3000</v>
      </c>
      <c r="K639" s="17">
        <v>0</v>
      </c>
      <c r="L639" s="17">
        <v>0</v>
      </c>
      <c r="M639" s="17">
        <v>0</v>
      </c>
      <c r="N639" s="17">
        <v>0</v>
      </c>
    </row>
    <row r="640" spans="1:14" x14ac:dyDescent="0.25">
      <c r="A640" s="15" t="s">
        <v>40</v>
      </c>
      <c r="B640" s="15" t="s">
        <v>42</v>
      </c>
      <c r="C640" s="12" t="str">
        <f>VLOOKUP(B640,Hoja2!B:C,2,FALSE)</f>
        <v>Dirección del Área de Educación</v>
      </c>
      <c r="D640" s="13" t="str">
        <f t="shared" si="20"/>
        <v>1</v>
      </c>
      <c r="E640" s="13" t="str">
        <f t="shared" si="21"/>
        <v>12</v>
      </c>
      <c r="F640" s="15" t="s">
        <v>219</v>
      </c>
      <c r="G640" s="16" t="s">
        <v>520</v>
      </c>
      <c r="H640" s="17">
        <v>48214</v>
      </c>
      <c r="I640" s="17">
        <v>0</v>
      </c>
      <c r="J640" s="17">
        <v>48214</v>
      </c>
      <c r="K640" s="17">
        <v>47784</v>
      </c>
      <c r="L640" s="17">
        <v>47784</v>
      </c>
      <c r="M640" s="17">
        <v>7043.46</v>
      </c>
      <c r="N640" s="17">
        <v>7043.46</v>
      </c>
    </row>
    <row r="641" spans="1:14" x14ac:dyDescent="0.25">
      <c r="A641" s="15" t="s">
        <v>40</v>
      </c>
      <c r="B641" s="15" t="s">
        <v>42</v>
      </c>
      <c r="C641" s="12" t="str">
        <f>VLOOKUP(B641,Hoja2!B:C,2,FALSE)</f>
        <v>Dirección del Área de Educación</v>
      </c>
      <c r="D641" s="13" t="str">
        <f t="shared" ref="D641:D704" si="22">LEFT(F641,1)</f>
        <v>1</v>
      </c>
      <c r="E641" s="13" t="str">
        <f t="shared" ref="E641:E704" si="23">LEFT(F641,2)</f>
        <v>12</v>
      </c>
      <c r="F641" s="15" t="s">
        <v>197</v>
      </c>
      <c r="G641" s="16" t="s">
        <v>506</v>
      </c>
      <c r="H641" s="17">
        <v>10824</v>
      </c>
      <c r="I641" s="17">
        <v>0</v>
      </c>
      <c r="J641" s="17">
        <v>10824</v>
      </c>
      <c r="K641" s="17">
        <v>10727</v>
      </c>
      <c r="L641" s="17">
        <v>10727</v>
      </c>
      <c r="M641" s="17">
        <v>1576.84</v>
      </c>
      <c r="N641" s="17">
        <v>1576.84</v>
      </c>
    </row>
    <row r="642" spans="1:14" x14ac:dyDescent="0.25">
      <c r="A642" s="15" t="s">
        <v>40</v>
      </c>
      <c r="B642" s="15" t="s">
        <v>42</v>
      </c>
      <c r="C642" s="12" t="str">
        <f>VLOOKUP(B642,Hoja2!B:C,2,FALSE)</f>
        <v>Dirección del Área de Educación</v>
      </c>
      <c r="D642" s="13" t="str">
        <f t="shared" si="22"/>
        <v>1</v>
      </c>
      <c r="E642" s="13" t="str">
        <f t="shared" si="23"/>
        <v>12</v>
      </c>
      <c r="F642" s="15" t="s">
        <v>222</v>
      </c>
      <c r="G642" s="16" t="s">
        <v>522</v>
      </c>
      <c r="H642" s="17">
        <v>18349</v>
      </c>
      <c r="I642" s="17">
        <v>0</v>
      </c>
      <c r="J642" s="17">
        <v>18349</v>
      </c>
      <c r="K642" s="17">
        <v>18185</v>
      </c>
      <c r="L642" s="17">
        <v>18185</v>
      </c>
      <c r="M642" s="17">
        <v>2212.4499999999998</v>
      </c>
      <c r="N642" s="17">
        <v>2212.4499999999998</v>
      </c>
    </row>
    <row r="643" spans="1:14" x14ac:dyDescent="0.25">
      <c r="A643" s="15" t="s">
        <v>40</v>
      </c>
      <c r="B643" s="15" t="s">
        <v>42</v>
      </c>
      <c r="C643" s="12" t="str">
        <f>VLOOKUP(B643,Hoja2!B:C,2,FALSE)</f>
        <v>Dirección del Área de Educación</v>
      </c>
      <c r="D643" s="13" t="str">
        <f t="shared" si="22"/>
        <v>1</v>
      </c>
      <c r="E643" s="13" t="str">
        <f t="shared" si="23"/>
        <v>12</v>
      </c>
      <c r="F643" s="15" t="s">
        <v>198</v>
      </c>
      <c r="G643" s="16" t="s">
        <v>507</v>
      </c>
      <c r="H643" s="17">
        <v>19796</v>
      </c>
      <c r="I643" s="17">
        <v>0</v>
      </c>
      <c r="J643" s="17">
        <v>19796</v>
      </c>
      <c r="K643" s="17">
        <v>19270</v>
      </c>
      <c r="L643" s="17">
        <v>19270</v>
      </c>
      <c r="M643" s="17">
        <v>2825.68</v>
      </c>
      <c r="N643" s="17">
        <v>2825.68</v>
      </c>
    </row>
    <row r="644" spans="1:14" x14ac:dyDescent="0.25">
      <c r="A644" s="15" t="s">
        <v>40</v>
      </c>
      <c r="B644" s="15" t="s">
        <v>42</v>
      </c>
      <c r="C644" s="12" t="str">
        <f>VLOOKUP(B644,Hoja2!B:C,2,FALSE)</f>
        <v>Dirección del Área de Educación</v>
      </c>
      <c r="D644" s="13" t="str">
        <f t="shared" si="22"/>
        <v>1</v>
      </c>
      <c r="E644" s="13" t="str">
        <f t="shared" si="23"/>
        <v>12</v>
      </c>
      <c r="F644" s="15" t="s">
        <v>210</v>
      </c>
      <c r="G644" s="16" t="s">
        <v>508</v>
      </c>
      <c r="H644" s="17">
        <v>55096</v>
      </c>
      <c r="I644" s="17">
        <v>0</v>
      </c>
      <c r="J644" s="17">
        <v>55096</v>
      </c>
      <c r="K644" s="17">
        <v>55096</v>
      </c>
      <c r="L644" s="17">
        <v>55096</v>
      </c>
      <c r="M644" s="17">
        <v>7387.14</v>
      </c>
      <c r="N644" s="17">
        <v>7387.14</v>
      </c>
    </row>
    <row r="645" spans="1:14" x14ac:dyDescent="0.25">
      <c r="A645" s="15" t="s">
        <v>40</v>
      </c>
      <c r="B645" s="15" t="s">
        <v>42</v>
      </c>
      <c r="C645" s="12" t="str">
        <f>VLOOKUP(B645,Hoja2!B:C,2,FALSE)</f>
        <v>Dirección del Área de Educación</v>
      </c>
      <c r="D645" s="13" t="str">
        <f t="shared" ref="D645:D646" si="24">LEFT(F645,1)</f>
        <v>1</v>
      </c>
      <c r="E645" s="13" t="str">
        <f t="shared" ref="E645:E646" si="25">LEFT(F645,2)</f>
        <v>12</v>
      </c>
      <c r="F645" s="15" t="s">
        <v>215</v>
      </c>
      <c r="G645" s="16" t="s">
        <v>509</v>
      </c>
      <c r="H645" s="17">
        <v>135283</v>
      </c>
      <c r="I645" s="17">
        <v>0</v>
      </c>
      <c r="J645" s="17">
        <v>135283</v>
      </c>
      <c r="K645" s="17">
        <v>134076</v>
      </c>
      <c r="L645" s="17">
        <v>134076</v>
      </c>
      <c r="M645" s="17">
        <v>20866.060000000001</v>
      </c>
      <c r="N645" s="17">
        <v>20866.060000000001</v>
      </c>
    </row>
    <row r="646" spans="1:14" x14ac:dyDescent="0.25">
      <c r="A646" s="15" t="s">
        <v>40</v>
      </c>
      <c r="B646" s="15" t="s">
        <v>42</v>
      </c>
      <c r="C646" s="12" t="str">
        <f>VLOOKUP(B646,Hoja2!B:C,2,FALSE)</f>
        <v>Dirección del Área de Educación</v>
      </c>
      <c r="D646" s="13" t="str">
        <f t="shared" si="24"/>
        <v>1</v>
      </c>
      <c r="E646" s="13" t="str">
        <f t="shared" si="25"/>
        <v>12</v>
      </c>
      <c r="F646" s="15" t="s">
        <v>199</v>
      </c>
      <c r="G646" s="16" t="s">
        <v>510</v>
      </c>
      <c r="H646" s="17">
        <v>9677</v>
      </c>
      <c r="I646" s="17">
        <v>0</v>
      </c>
      <c r="J646" s="17">
        <v>9677</v>
      </c>
      <c r="K646" s="17">
        <v>8528</v>
      </c>
      <c r="L646" s="17">
        <v>8528</v>
      </c>
      <c r="M646" s="17">
        <v>1441.71</v>
      </c>
      <c r="N646" s="17">
        <v>1441.71</v>
      </c>
    </row>
    <row r="647" spans="1:14" x14ac:dyDescent="0.25">
      <c r="A647" s="15" t="s">
        <v>40</v>
      </c>
      <c r="B647" s="15" t="s">
        <v>42</v>
      </c>
      <c r="C647" s="12" t="str">
        <f>VLOOKUP(B647,Hoja2!B:C,2,FALSE)</f>
        <v>Dirección del Área de Educación</v>
      </c>
      <c r="D647" s="13" t="str">
        <f t="shared" si="22"/>
        <v>2</v>
      </c>
      <c r="E647" s="13" t="str">
        <f t="shared" si="23"/>
        <v>21</v>
      </c>
      <c r="F647" s="15" t="s">
        <v>218</v>
      </c>
      <c r="G647" s="16" t="s">
        <v>524</v>
      </c>
      <c r="H647" s="17">
        <v>0</v>
      </c>
      <c r="I647" s="17">
        <v>0</v>
      </c>
      <c r="J647" s="17">
        <v>0</v>
      </c>
      <c r="K647" s="17">
        <v>0</v>
      </c>
      <c r="L647" s="17">
        <v>0</v>
      </c>
      <c r="M647" s="17">
        <v>0</v>
      </c>
      <c r="N647" s="17">
        <v>0</v>
      </c>
    </row>
    <row r="648" spans="1:14" x14ac:dyDescent="0.25">
      <c r="A648" s="15" t="s">
        <v>40</v>
      </c>
      <c r="B648" s="15" t="s">
        <v>42</v>
      </c>
      <c r="C648" s="12" t="str">
        <f>VLOOKUP(B648,Hoja2!B:C,2,FALSE)</f>
        <v>Dirección del Área de Educación</v>
      </c>
      <c r="D648" s="13" t="str">
        <f t="shared" si="22"/>
        <v>2</v>
      </c>
      <c r="E648" s="13" t="str">
        <f t="shared" si="23"/>
        <v>23</v>
      </c>
      <c r="F648" s="15" t="s">
        <v>206</v>
      </c>
      <c r="G648" s="16" t="s">
        <v>517</v>
      </c>
      <c r="H648" s="17">
        <v>1500</v>
      </c>
      <c r="I648" s="17">
        <v>0</v>
      </c>
      <c r="J648" s="17">
        <v>1500</v>
      </c>
      <c r="K648" s="17">
        <v>0</v>
      </c>
      <c r="L648" s="17">
        <v>0</v>
      </c>
      <c r="M648" s="17">
        <v>0</v>
      </c>
      <c r="N648" s="17">
        <v>0</v>
      </c>
    </row>
    <row r="649" spans="1:14" x14ac:dyDescent="0.25">
      <c r="A649" s="15" t="s">
        <v>40</v>
      </c>
      <c r="B649" s="15" t="s">
        <v>43</v>
      </c>
      <c r="C649" s="12" t="str">
        <f>VLOOKUP(B649,Hoja2!B:C,2,FALSE)</f>
        <v>Escuelas Infantiles</v>
      </c>
      <c r="D649" s="13" t="str">
        <f t="shared" si="22"/>
        <v>1</v>
      </c>
      <c r="E649" s="13" t="str">
        <f t="shared" si="23"/>
        <v>12</v>
      </c>
      <c r="F649" s="15" t="s">
        <v>219</v>
      </c>
      <c r="G649" s="16" t="s">
        <v>520</v>
      </c>
      <c r="H649" s="17">
        <v>16071</v>
      </c>
      <c r="I649" s="17">
        <v>0</v>
      </c>
      <c r="J649" s="17">
        <v>16071</v>
      </c>
      <c r="K649" s="17">
        <v>15928</v>
      </c>
      <c r="L649" s="17">
        <v>15928</v>
      </c>
      <c r="M649" s="17">
        <v>2428.7800000000002</v>
      </c>
      <c r="N649" s="17">
        <v>2428.7800000000002</v>
      </c>
    </row>
    <row r="650" spans="1:14" x14ac:dyDescent="0.25">
      <c r="A650" s="15" t="s">
        <v>40</v>
      </c>
      <c r="B650" s="15" t="s">
        <v>43</v>
      </c>
      <c r="C650" s="12" t="str">
        <f>VLOOKUP(B650,Hoja2!B:C,2,FALSE)</f>
        <v>Escuelas Infantiles</v>
      </c>
      <c r="D650" s="13" t="str">
        <f t="shared" si="22"/>
        <v>1</v>
      </c>
      <c r="E650" s="13" t="str">
        <f t="shared" si="23"/>
        <v>12</v>
      </c>
      <c r="F650" s="15" t="s">
        <v>239</v>
      </c>
      <c r="G650" s="16" t="s">
        <v>521</v>
      </c>
      <c r="H650" s="17">
        <v>14132</v>
      </c>
      <c r="I650" s="17">
        <v>0</v>
      </c>
      <c r="J650" s="17">
        <v>14132</v>
      </c>
      <c r="K650" s="17">
        <v>14006</v>
      </c>
      <c r="L650" s="17">
        <v>14006</v>
      </c>
      <c r="M650" s="17">
        <v>2100.12</v>
      </c>
      <c r="N650" s="17">
        <v>2100.12</v>
      </c>
    </row>
    <row r="651" spans="1:14" x14ac:dyDescent="0.25">
      <c r="A651" s="15" t="s">
        <v>40</v>
      </c>
      <c r="B651" s="15" t="s">
        <v>43</v>
      </c>
      <c r="C651" s="12" t="str">
        <f>VLOOKUP(B651,Hoja2!B:C,2,FALSE)</f>
        <v>Escuelas Infantiles</v>
      </c>
      <c r="D651" s="13" t="str">
        <f t="shared" si="22"/>
        <v>1</v>
      </c>
      <c r="E651" s="13" t="str">
        <f t="shared" si="23"/>
        <v>12</v>
      </c>
      <c r="F651" s="15" t="s">
        <v>222</v>
      </c>
      <c r="G651" s="16" t="s">
        <v>522</v>
      </c>
      <c r="H651" s="17">
        <v>9175</v>
      </c>
      <c r="I651" s="17">
        <v>0</v>
      </c>
      <c r="J651" s="17">
        <v>9175</v>
      </c>
      <c r="K651" s="17">
        <v>9093</v>
      </c>
      <c r="L651" s="17">
        <v>9093</v>
      </c>
      <c r="M651" s="17">
        <v>1312.36</v>
      </c>
      <c r="N651" s="17">
        <v>1312.36</v>
      </c>
    </row>
    <row r="652" spans="1:14" x14ac:dyDescent="0.25">
      <c r="A652" s="15" t="s">
        <v>40</v>
      </c>
      <c r="B652" s="15" t="s">
        <v>43</v>
      </c>
      <c r="C652" s="12" t="str">
        <f>VLOOKUP(B652,Hoja2!B:C,2,FALSE)</f>
        <v>Escuelas Infantiles</v>
      </c>
      <c r="D652" s="13" t="str">
        <f t="shared" si="22"/>
        <v>1</v>
      </c>
      <c r="E652" s="13" t="str">
        <f t="shared" si="23"/>
        <v>12</v>
      </c>
      <c r="F652" s="15" t="s">
        <v>198</v>
      </c>
      <c r="G652" s="16" t="s">
        <v>507</v>
      </c>
      <c r="H652" s="17">
        <v>12308</v>
      </c>
      <c r="I652" s="17">
        <v>0</v>
      </c>
      <c r="J652" s="17">
        <v>12308</v>
      </c>
      <c r="K652" s="17">
        <v>11416</v>
      </c>
      <c r="L652" s="17">
        <v>11416</v>
      </c>
      <c r="M652" s="17">
        <v>1837.08</v>
      </c>
      <c r="N652" s="17">
        <v>1837.08</v>
      </c>
    </row>
    <row r="653" spans="1:14" x14ac:dyDescent="0.25">
      <c r="A653" s="15" t="s">
        <v>40</v>
      </c>
      <c r="B653" s="15" t="s">
        <v>43</v>
      </c>
      <c r="C653" s="12" t="str">
        <f>VLOOKUP(B653,Hoja2!B:C,2,FALSE)</f>
        <v>Escuelas Infantiles</v>
      </c>
      <c r="D653" s="13" t="str">
        <f t="shared" si="22"/>
        <v>1</v>
      </c>
      <c r="E653" s="13" t="str">
        <f t="shared" si="23"/>
        <v>12</v>
      </c>
      <c r="F653" s="15" t="s">
        <v>210</v>
      </c>
      <c r="G653" s="16" t="s">
        <v>508</v>
      </c>
      <c r="H653" s="17">
        <v>20869</v>
      </c>
      <c r="I653" s="17">
        <v>0</v>
      </c>
      <c r="J653" s="17">
        <v>20869</v>
      </c>
      <c r="K653" s="17">
        <v>20682</v>
      </c>
      <c r="L653" s="17">
        <v>20682</v>
      </c>
      <c r="M653" s="17">
        <v>2981.28</v>
      </c>
      <c r="N653" s="17">
        <v>2981.28</v>
      </c>
    </row>
    <row r="654" spans="1:14" x14ac:dyDescent="0.25">
      <c r="A654" s="15" t="s">
        <v>40</v>
      </c>
      <c r="B654" s="15" t="s">
        <v>43</v>
      </c>
      <c r="C654" s="12" t="str">
        <f>VLOOKUP(B654,Hoja2!B:C,2,FALSE)</f>
        <v>Escuelas Infantiles</v>
      </c>
      <c r="D654" s="13" t="str">
        <f t="shared" si="22"/>
        <v>1</v>
      </c>
      <c r="E654" s="13" t="str">
        <f t="shared" si="23"/>
        <v>12</v>
      </c>
      <c r="F654" s="15" t="s">
        <v>215</v>
      </c>
      <c r="G654" s="16" t="s">
        <v>509</v>
      </c>
      <c r="H654" s="17">
        <v>52917</v>
      </c>
      <c r="I654" s="17">
        <v>0</v>
      </c>
      <c r="J654" s="17">
        <v>52917</v>
      </c>
      <c r="K654" s="17">
        <v>52445</v>
      </c>
      <c r="L654" s="17">
        <v>52445</v>
      </c>
      <c r="M654" s="17">
        <v>7559.64</v>
      </c>
      <c r="N654" s="17">
        <v>7559.64</v>
      </c>
    </row>
    <row r="655" spans="1:14" x14ac:dyDescent="0.25">
      <c r="A655" s="15" t="s">
        <v>40</v>
      </c>
      <c r="B655" s="15" t="s">
        <v>43</v>
      </c>
      <c r="C655" s="12" t="str">
        <f>VLOOKUP(B655,Hoja2!B:C,2,FALSE)</f>
        <v>Escuelas Infantiles</v>
      </c>
      <c r="D655" s="13" t="str">
        <f t="shared" si="22"/>
        <v>1</v>
      </c>
      <c r="E655" s="13" t="str">
        <f t="shared" si="23"/>
        <v>12</v>
      </c>
      <c r="F655" s="15" t="s">
        <v>199</v>
      </c>
      <c r="G655" s="16" t="s">
        <v>510</v>
      </c>
      <c r="H655" s="17">
        <v>6503</v>
      </c>
      <c r="I655" s="17">
        <v>0</v>
      </c>
      <c r="J655" s="17">
        <v>6503</v>
      </c>
      <c r="K655" s="17">
        <v>5933</v>
      </c>
      <c r="L655" s="17">
        <v>5933</v>
      </c>
      <c r="M655" s="17">
        <v>850.3</v>
      </c>
      <c r="N655" s="17">
        <v>850.3</v>
      </c>
    </row>
    <row r="656" spans="1:14" x14ac:dyDescent="0.25">
      <c r="A656" s="15" t="s">
        <v>40</v>
      </c>
      <c r="B656" s="15" t="s">
        <v>43</v>
      </c>
      <c r="C656" s="12" t="str">
        <f>VLOOKUP(B656,Hoja2!B:C,2,FALSE)</f>
        <v>Escuelas Infantiles</v>
      </c>
      <c r="D656" s="13" t="str">
        <f t="shared" si="22"/>
        <v>2</v>
      </c>
      <c r="E656" s="13" t="str">
        <f t="shared" si="23"/>
        <v>21</v>
      </c>
      <c r="F656" s="15" t="s">
        <v>259</v>
      </c>
      <c r="G656" s="16" t="s">
        <v>565</v>
      </c>
      <c r="H656" s="17">
        <v>25000</v>
      </c>
      <c r="I656" s="17">
        <v>0</v>
      </c>
      <c r="J656" s="17">
        <v>25000</v>
      </c>
      <c r="K656" s="17">
        <v>8500</v>
      </c>
      <c r="L656" s="17">
        <v>467.84</v>
      </c>
      <c r="M656" s="17">
        <v>467.84</v>
      </c>
      <c r="N656" s="17">
        <v>326.35000000000002</v>
      </c>
    </row>
    <row r="657" spans="1:14" x14ac:dyDescent="0.25">
      <c r="A657" s="15" t="s">
        <v>40</v>
      </c>
      <c r="B657" s="15" t="s">
        <v>43</v>
      </c>
      <c r="C657" s="12" t="str">
        <f>VLOOKUP(B657,Hoja2!B:C,2,FALSE)</f>
        <v>Escuelas Infantiles</v>
      </c>
      <c r="D657" s="13" t="str">
        <f t="shared" si="22"/>
        <v>2</v>
      </c>
      <c r="E657" s="13" t="str">
        <f t="shared" si="23"/>
        <v>21</v>
      </c>
      <c r="F657" s="15" t="s">
        <v>218</v>
      </c>
      <c r="G657" s="16" t="s">
        <v>524</v>
      </c>
      <c r="H657" s="17">
        <v>44100</v>
      </c>
      <c r="I657" s="17">
        <v>0</v>
      </c>
      <c r="J657" s="17">
        <v>44100</v>
      </c>
      <c r="K657" s="17">
        <v>27105.7</v>
      </c>
      <c r="L657" s="17">
        <v>27105.7</v>
      </c>
      <c r="M657" s="17">
        <v>343.92</v>
      </c>
      <c r="N657" s="17">
        <v>0</v>
      </c>
    </row>
    <row r="658" spans="1:14" x14ac:dyDescent="0.25">
      <c r="A658" s="15" t="s">
        <v>40</v>
      </c>
      <c r="B658" s="15" t="s">
        <v>43</v>
      </c>
      <c r="C658" s="12" t="str">
        <f>VLOOKUP(B658,Hoja2!B:C,2,FALSE)</f>
        <v>Escuelas Infantiles</v>
      </c>
      <c r="D658" s="13" t="str">
        <f t="shared" si="22"/>
        <v>2</v>
      </c>
      <c r="E658" s="13" t="str">
        <f t="shared" si="23"/>
        <v>22</v>
      </c>
      <c r="F658" s="15" t="s">
        <v>238</v>
      </c>
      <c r="G658" s="16" t="s">
        <v>540</v>
      </c>
      <c r="H658" s="17">
        <v>50000</v>
      </c>
      <c r="I658" s="17">
        <v>0</v>
      </c>
      <c r="J658" s="17">
        <v>50000</v>
      </c>
      <c r="K658" s="17">
        <v>50000</v>
      </c>
      <c r="L658" s="17">
        <v>50000</v>
      </c>
      <c r="M658" s="17">
        <v>7922.62</v>
      </c>
      <c r="N658" s="17">
        <v>7672.19</v>
      </c>
    </row>
    <row r="659" spans="1:14" x14ac:dyDescent="0.25">
      <c r="A659" s="15" t="s">
        <v>40</v>
      </c>
      <c r="B659" s="15" t="s">
        <v>43</v>
      </c>
      <c r="C659" s="12" t="str">
        <f>VLOOKUP(B659,Hoja2!B:C,2,FALSE)</f>
        <v>Escuelas Infantiles</v>
      </c>
      <c r="D659" s="13" t="str">
        <f t="shared" si="22"/>
        <v>2</v>
      </c>
      <c r="E659" s="13" t="str">
        <f t="shared" si="23"/>
        <v>22</v>
      </c>
      <c r="F659" s="15" t="s">
        <v>335</v>
      </c>
      <c r="G659" s="16" t="s">
        <v>605</v>
      </c>
      <c r="H659" s="17">
        <v>1600</v>
      </c>
      <c r="I659" s="17">
        <v>0</v>
      </c>
      <c r="J659" s="17">
        <v>1600</v>
      </c>
      <c r="K659" s="17">
        <v>0</v>
      </c>
      <c r="L659" s="17">
        <v>0</v>
      </c>
      <c r="M659" s="17">
        <v>0</v>
      </c>
      <c r="N659" s="17">
        <v>0</v>
      </c>
    </row>
    <row r="660" spans="1:14" x14ac:dyDescent="0.25">
      <c r="A660" s="15" t="s">
        <v>40</v>
      </c>
      <c r="B660" s="15" t="s">
        <v>43</v>
      </c>
      <c r="C660" s="12" t="str">
        <f>VLOOKUP(B660,Hoja2!B:C,2,FALSE)</f>
        <v>Escuelas Infantiles</v>
      </c>
      <c r="D660" s="13" t="str">
        <f t="shared" si="22"/>
        <v>2</v>
      </c>
      <c r="E660" s="13" t="str">
        <f t="shared" si="23"/>
        <v>22</v>
      </c>
      <c r="F660" s="15" t="s">
        <v>260</v>
      </c>
      <c r="G660" s="16" t="s">
        <v>566</v>
      </c>
      <c r="H660" s="17">
        <v>70100</v>
      </c>
      <c r="I660" s="17">
        <v>0</v>
      </c>
      <c r="J660" s="17">
        <v>70100</v>
      </c>
      <c r="K660" s="17">
        <v>53680</v>
      </c>
      <c r="L660" s="17">
        <v>53680</v>
      </c>
      <c r="M660" s="17">
        <v>16087.92</v>
      </c>
      <c r="N660" s="17">
        <v>16087.92</v>
      </c>
    </row>
    <row r="661" spans="1:14" x14ac:dyDescent="0.25">
      <c r="A661" s="15" t="s">
        <v>40</v>
      </c>
      <c r="B661" s="15" t="s">
        <v>43</v>
      </c>
      <c r="C661" s="12" t="str">
        <f>VLOOKUP(B661,Hoja2!B:C,2,FALSE)</f>
        <v>Escuelas Infantiles</v>
      </c>
      <c r="D661" s="13" t="str">
        <f t="shared" si="22"/>
        <v>2</v>
      </c>
      <c r="E661" s="13" t="str">
        <f t="shared" si="23"/>
        <v>22</v>
      </c>
      <c r="F661" s="15" t="s">
        <v>229</v>
      </c>
      <c r="G661" s="16" t="s">
        <v>536</v>
      </c>
      <c r="H661" s="17">
        <v>29000</v>
      </c>
      <c r="I661" s="17">
        <v>0</v>
      </c>
      <c r="J661" s="17">
        <v>29000</v>
      </c>
      <c r="K661" s="17">
        <v>0</v>
      </c>
      <c r="L661" s="17">
        <v>0</v>
      </c>
      <c r="M661" s="17">
        <v>0</v>
      </c>
      <c r="N661" s="17">
        <v>0</v>
      </c>
    </row>
    <row r="662" spans="1:14" x14ac:dyDescent="0.25">
      <c r="A662" s="15" t="s">
        <v>40</v>
      </c>
      <c r="B662" s="15" t="s">
        <v>43</v>
      </c>
      <c r="C662" s="12" t="str">
        <f>VLOOKUP(B662,Hoja2!B:C,2,FALSE)</f>
        <v>Escuelas Infantiles</v>
      </c>
      <c r="D662" s="13" t="str">
        <f t="shared" si="22"/>
        <v>2</v>
      </c>
      <c r="E662" s="13" t="str">
        <f t="shared" si="23"/>
        <v>22</v>
      </c>
      <c r="F662" s="15" t="s">
        <v>231</v>
      </c>
      <c r="G662" s="16" t="s">
        <v>537</v>
      </c>
      <c r="H662" s="17">
        <v>1000</v>
      </c>
      <c r="I662" s="17">
        <v>0</v>
      </c>
      <c r="J662" s="17">
        <v>1000</v>
      </c>
      <c r="K662" s="17">
        <v>0</v>
      </c>
      <c r="L662" s="17">
        <v>0</v>
      </c>
      <c r="M662" s="17">
        <v>0</v>
      </c>
      <c r="N662" s="17">
        <v>0</v>
      </c>
    </row>
    <row r="663" spans="1:14" x14ac:dyDescent="0.25">
      <c r="A663" s="15" t="s">
        <v>40</v>
      </c>
      <c r="B663" s="15" t="s">
        <v>43</v>
      </c>
      <c r="C663" s="12" t="str">
        <f>VLOOKUP(B663,Hoja2!B:C,2,FALSE)</f>
        <v>Escuelas Infantiles</v>
      </c>
      <c r="D663" s="13" t="str">
        <f t="shared" si="22"/>
        <v>2</v>
      </c>
      <c r="E663" s="13" t="str">
        <f t="shared" si="23"/>
        <v>22</v>
      </c>
      <c r="F663" s="15" t="s">
        <v>225</v>
      </c>
      <c r="G663" s="16" t="s">
        <v>539</v>
      </c>
      <c r="H663" s="17">
        <v>6000</v>
      </c>
      <c r="I663" s="17">
        <v>0</v>
      </c>
      <c r="J663" s="17">
        <v>6000</v>
      </c>
      <c r="K663" s="17">
        <v>0</v>
      </c>
      <c r="L663" s="17">
        <v>0</v>
      </c>
      <c r="M663" s="17">
        <v>0</v>
      </c>
      <c r="N663" s="17">
        <v>0</v>
      </c>
    </row>
    <row r="664" spans="1:14" x14ac:dyDescent="0.25">
      <c r="A664" s="15" t="s">
        <v>40</v>
      </c>
      <c r="B664" s="15" t="s">
        <v>43</v>
      </c>
      <c r="C664" s="12" t="str">
        <f>VLOOKUP(B664,Hoja2!B:C,2,FALSE)</f>
        <v>Escuelas Infantiles</v>
      </c>
      <c r="D664" s="13" t="str">
        <f t="shared" si="22"/>
        <v>2</v>
      </c>
      <c r="E664" s="13" t="str">
        <f t="shared" si="23"/>
        <v>22</v>
      </c>
      <c r="F664" s="15" t="s">
        <v>261</v>
      </c>
      <c r="G664" s="16" t="s">
        <v>567</v>
      </c>
      <c r="H664" s="17">
        <v>276500</v>
      </c>
      <c r="I664" s="17">
        <v>0</v>
      </c>
      <c r="J664" s="17">
        <v>276500</v>
      </c>
      <c r="K664" s="17">
        <v>213098.75</v>
      </c>
      <c r="L664" s="17">
        <v>213098.75</v>
      </c>
      <c r="M664" s="17">
        <v>17758.23</v>
      </c>
      <c r="N664" s="17">
        <v>17758.23</v>
      </c>
    </row>
    <row r="665" spans="1:14" x14ac:dyDescent="0.25">
      <c r="A665" s="15" t="s">
        <v>40</v>
      </c>
      <c r="B665" s="15" t="s">
        <v>43</v>
      </c>
      <c r="C665" s="12" t="str">
        <f>VLOOKUP(B665,Hoja2!B:C,2,FALSE)</f>
        <v>Escuelas Infantiles</v>
      </c>
      <c r="D665" s="13" t="str">
        <f t="shared" si="22"/>
        <v>2</v>
      </c>
      <c r="E665" s="13" t="str">
        <f t="shared" si="23"/>
        <v>22</v>
      </c>
      <c r="F665" s="15" t="s">
        <v>213</v>
      </c>
      <c r="G665" s="16" t="s">
        <v>543</v>
      </c>
      <c r="H665" s="17">
        <v>0</v>
      </c>
      <c r="I665" s="17">
        <v>0</v>
      </c>
      <c r="J665" s="17">
        <v>0</v>
      </c>
      <c r="K665" s="17">
        <v>7187.4</v>
      </c>
      <c r="L665" s="17">
        <v>7187.4</v>
      </c>
      <c r="M665" s="17">
        <v>0</v>
      </c>
      <c r="N665" s="17">
        <v>0</v>
      </c>
    </row>
    <row r="666" spans="1:14" x14ac:dyDescent="0.25">
      <c r="A666" s="15" t="s">
        <v>40</v>
      </c>
      <c r="B666" s="15" t="s">
        <v>43</v>
      </c>
      <c r="C666" s="12" t="str">
        <f>VLOOKUP(B666,Hoja2!B:C,2,FALSE)</f>
        <v>Escuelas Infantiles</v>
      </c>
      <c r="D666" s="13" t="str">
        <f t="shared" si="22"/>
        <v>2</v>
      </c>
      <c r="E666" s="13" t="str">
        <f t="shared" si="23"/>
        <v>22</v>
      </c>
      <c r="F666" s="15" t="s">
        <v>223</v>
      </c>
      <c r="G666" s="16" t="s">
        <v>526</v>
      </c>
      <c r="H666" s="17">
        <v>3166354</v>
      </c>
      <c r="I666" s="17">
        <v>0</v>
      </c>
      <c r="J666" s="17">
        <v>3166354</v>
      </c>
      <c r="K666" s="17">
        <v>3128277.26</v>
      </c>
      <c r="L666" s="17">
        <v>3128277.26</v>
      </c>
      <c r="M666" s="17">
        <v>260259.77</v>
      </c>
      <c r="N666" s="17">
        <v>230123.89</v>
      </c>
    </row>
    <row r="667" spans="1:14" x14ac:dyDescent="0.25">
      <c r="A667" s="15" t="s">
        <v>40</v>
      </c>
      <c r="B667" s="15" t="s">
        <v>43</v>
      </c>
      <c r="C667" s="12" t="str">
        <f>VLOOKUP(B667,Hoja2!B:C,2,FALSE)</f>
        <v>Escuelas Infantiles</v>
      </c>
      <c r="D667" s="13" t="str">
        <f t="shared" si="22"/>
        <v>4</v>
      </c>
      <c r="E667" s="13" t="str">
        <f t="shared" si="23"/>
        <v>48</v>
      </c>
      <c r="F667" s="15" t="s">
        <v>726</v>
      </c>
      <c r="G667" s="16" t="s">
        <v>727</v>
      </c>
      <c r="H667" s="17">
        <v>27930</v>
      </c>
      <c r="I667" s="17">
        <v>0</v>
      </c>
      <c r="J667" s="17">
        <v>27930</v>
      </c>
      <c r="K667" s="17">
        <v>0</v>
      </c>
      <c r="L667" s="17">
        <v>0</v>
      </c>
      <c r="M667" s="17">
        <v>0</v>
      </c>
      <c r="N667" s="17">
        <v>0</v>
      </c>
    </row>
    <row r="668" spans="1:14" x14ac:dyDescent="0.25">
      <c r="A668" s="15" t="s">
        <v>40</v>
      </c>
      <c r="B668" s="15" t="s">
        <v>43</v>
      </c>
      <c r="C668" s="12" t="str">
        <f>VLOOKUP(B668,Hoja2!B:C,2,FALSE)</f>
        <v>Escuelas Infantiles</v>
      </c>
      <c r="D668" s="13" t="str">
        <f t="shared" si="22"/>
        <v>6</v>
      </c>
      <c r="E668" s="13" t="str">
        <f t="shared" si="23"/>
        <v>62</v>
      </c>
      <c r="F668" s="15" t="s">
        <v>252</v>
      </c>
      <c r="G668" s="16" t="s">
        <v>560</v>
      </c>
      <c r="H668" s="17">
        <v>600000</v>
      </c>
      <c r="I668" s="17">
        <v>0</v>
      </c>
      <c r="J668" s="17">
        <v>600000</v>
      </c>
      <c r="K668" s="17">
        <v>0</v>
      </c>
      <c r="L668" s="17">
        <v>0</v>
      </c>
      <c r="M668" s="17">
        <v>0</v>
      </c>
      <c r="N668" s="17">
        <v>0</v>
      </c>
    </row>
    <row r="669" spans="1:14" x14ac:dyDescent="0.25">
      <c r="A669" s="15" t="s">
        <v>40</v>
      </c>
      <c r="B669" s="15" t="s">
        <v>43</v>
      </c>
      <c r="C669" s="12" t="str">
        <f>VLOOKUP(B669,Hoja2!B:C,2,FALSE)</f>
        <v>Escuelas Infantiles</v>
      </c>
      <c r="D669" s="13" t="str">
        <f t="shared" si="22"/>
        <v>6</v>
      </c>
      <c r="E669" s="13" t="str">
        <f t="shared" si="23"/>
        <v>63</v>
      </c>
      <c r="F669" s="15" t="s">
        <v>254</v>
      </c>
      <c r="G669" s="16" t="s">
        <v>560</v>
      </c>
      <c r="H669" s="17">
        <v>25000</v>
      </c>
      <c r="I669" s="17">
        <v>0</v>
      </c>
      <c r="J669" s="17">
        <v>25000</v>
      </c>
      <c r="K669" s="17">
        <v>0</v>
      </c>
      <c r="L669" s="17">
        <v>0</v>
      </c>
      <c r="M669" s="17">
        <v>0</v>
      </c>
      <c r="N669" s="17">
        <v>0</v>
      </c>
    </row>
    <row r="670" spans="1:14" x14ac:dyDescent="0.25">
      <c r="A670" s="15" t="s">
        <v>40</v>
      </c>
      <c r="B670" s="15" t="s">
        <v>43</v>
      </c>
      <c r="C670" s="12" t="str">
        <f>VLOOKUP(B670,Hoja2!B:C,2,FALSE)</f>
        <v>Escuelas Infantiles</v>
      </c>
      <c r="D670" s="13" t="str">
        <f t="shared" si="22"/>
        <v>6</v>
      </c>
      <c r="E670" s="13" t="str">
        <f t="shared" si="23"/>
        <v>63</v>
      </c>
      <c r="F670" s="15" t="s">
        <v>249</v>
      </c>
      <c r="G670" s="16" t="s">
        <v>541</v>
      </c>
      <c r="H670" s="17">
        <v>0</v>
      </c>
      <c r="I670" s="17">
        <v>0</v>
      </c>
      <c r="J670" s="17">
        <v>0</v>
      </c>
      <c r="K670" s="17">
        <v>0</v>
      </c>
      <c r="L670" s="17">
        <v>0</v>
      </c>
      <c r="M670" s="17">
        <v>0</v>
      </c>
      <c r="N670" s="17">
        <v>0</v>
      </c>
    </row>
    <row r="671" spans="1:14" x14ac:dyDescent="0.25">
      <c r="A671" s="15" t="s">
        <v>40</v>
      </c>
      <c r="B671" s="15" t="s">
        <v>136</v>
      </c>
      <c r="C671" s="12" t="str">
        <f>VLOOKUP(B671,Hoja2!B:C,2,FALSE)</f>
        <v>Conservación y Mantenimiento Centros Educación Infantil y Primaria</v>
      </c>
      <c r="D671" s="13" t="str">
        <f t="shared" si="22"/>
        <v>1</v>
      </c>
      <c r="E671" s="13" t="str">
        <f t="shared" si="23"/>
        <v>12</v>
      </c>
      <c r="F671" s="15" t="s">
        <v>219</v>
      </c>
      <c r="G671" s="16" t="s">
        <v>520</v>
      </c>
      <c r="H671" s="17">
        <v>16071</v>
      </c>
      <c r="I671" s="17">
        <v>0</v>
      </c>
      <c r="J671" s="17">
        <v>16071</v>
      </c>
      <c r="K671" s="17">
        <v>15928</v>
      </c>
      <c r="L671" s="17">
        <v>15928</v>
      </c>
      <c r="M671" s="17">
        <v>2428.7800000000002</v>
      </c>
      <c r="N671" s="17">
        <v>2428.7800000000002</v>
      </c>
    </row>
    <row r="672" spans="1:14" x14ac:dyDescent="0.25">
      <c r="A672" s="15" t="s">
        <v>40</v>
      </c>
      <c r="B672" s="15" t="s">
        <v>136</v>
      </c>
      <c r="C672" s="12" t="str">
        <f>VLOOKUP(B672,Hoja2!B:C,2,FALSE)</f>
        <v>Conservación y Mantenimiento Centros Educación Infantil y Primaria</v>
      </c>
      <c r="D672" s="13" t="str">
        <f t="shared" si="22"/>
        <v>1</v>
      </c>
      <c r="E672" s="13" t="str">
        <f t="shared" si="23"/>
        <v>12</v>
      </c>
      <c r="F672" s="15" t="s">
        <v>239</v>
      </c>
      <c r="G672" s="16" t="s">
        <v>521</v>
      </c>
      <c r="H672" s="17">
        <v>56530</v>
      </c>
      <c r="I672" s="17">
        <v>0</v>
      </c>
      <c r="J672" s="17">
        <v>56530</v>
      </c>
      <c r="K672" s="17">
        <v>28264</v>
      </c>
      <c r="L672" s="17">
        <v>28264</v>
      </c>
      <c r="M672" s="17">
        <v>4200.24</v>
      </c>
      <c r="N672" s="17">
        <v>4200.24</v>
      </c>
    </row>
    <row r="673" spans="1:14" x14ac:dyDescent="0.25">
      <c r="A673" s="15" t="s">
        <v>40</v>
      </c>
      <c r="B673" s="15" t="s">
        <v>136</v>
      </c>
      <c r="C673" s="12" t="str">
        <f>VLOOKUP(B673,Hoja2!B:C,2,FALSE)</f>
        <v>Conservación y Mantenimiento Centros Educación Infantil y Primaria</v>
      </c>
      <c r="D673" s="13" t="str">
        <f t="shared" si="22"/>
        <v>1</v>
      </c>
      <c r="E673" s="13" t="str">
        <f t="shared" si="23"/>
        <v>12</v>
      </c>
      <c r="F673" s="15" t="s">
        <v>197</v>
      </c>
      <c r="G673" s="16" t="s">
        <v>506</v>
      </c>
      <c r="H673" s="17">
        <v>10824</v>
      </c>
      <c r="I673" s="17">
        <v>0</v>
      </c>
      <c r="J673" s="17">
        <v>10824</v>
      </c>
      <c r="K673" s="17">
        <v>10727</v>
      </c>
      <c r="L673" s="17">
        <v>10727</v>
      </c>
      <c r="M673" s="17">
        <v>1576.84</v>
      </c>
      <c r="N673" s="17">
        <v>1576.84</v>
      </c>
    </row>
    <row r="674" spans="1:14" x14ac:dyDescent="0.25">
      <c r="A674" s="15" t="s">
        <v>40</v>
      </c>
      <c r="B674" s="15" t="s">
        <v>136</v>
      </c>
      <c r="C674" s="12" t="str">
        <f>VLOOKUP(B674,Hoja2!B:C,2,FALSE)</f>
        <v>Conservación y Mantenimiento Centros Educación Infantil y Primaria</v>
      </c>
      <c r="D674" s="13" t="str">
        <f t="shared" si="22"/>
        <v>1</v>
      </c>
      <c r="E674" s="13" t="str">
        <f t="shared" si="23"/>
        <v>12</v>
      </c>
      <c r="F674" s="15" t="s">
        <v>222</v>
      </c>
      <c r="G674" s="16" t="s">
        <v>522</v>
      </c>
      <c r="H674" s="17">
        <v>27524</v>
      </c>
      <c r="I674" s="17">
        <v>0</v>
      </c>
      <c r="J674" s="17">
        <v>27524</v>
      </c>
      <c r="K674" s="17">
        <v>27278</v>
      </c>
      <c r="L674" s="17">
        <v>27278</v>
      </c>
      <c r="M674" s="17">
        <v>3937.08</v>
      </c>
      <c r="N674" s="17">
        <v>3937.08</v>
      </c>
    </row>
    <row r="675" spans="1:14" x14ac:dyDescent="0.25">
      <c r="A675" s="15" t="s">
        <v>40</v>
      </c>
      <c r="B675" s="15" t="s">
        <v>136</v>
      </c>
      <c r="C675" s="12" t="str">
        <f>VLOOKUP(B675,Hoja2!B:C,2,FALSE)</f>
        <v>Conservación y Mantenimiento Centros Educación Infantil y Primaria</v>
      </c>
      <c r="D675" s="13" t="str">
        <f t="shared" si="22"/>
        <v>1</v>
      </c>
      <c r="E675" s="13" t="str">
        <f t="shared" si="23"/>
        <v>12</v>
      </c>
      <c r="F675" s="15" t="s">
        <v>198</v>
      </c>
      <c r="G675" s="16" t="s">
        <v>507</v>
      </c>
      <c r="H675" s="17">
        <v>21291</v>
      </c>
      <c r="I675" s="17">
        <v>0</v>
      </c>
      <c r="J675" s="17">
        <v>21291</v>
      </c>
      <c r="K675" s="17">
        <v>21290</v>
      </c>
      <c r="L675" s="17">
        <v>21290</v>
      </c>
      <c r="M675" s="17">
        <v>3225.32</v>
      </c>
      <c r="N675" s="17">
        <v>3225.32</v>
      </c>
    </row>
    <row r="676" spans="1:14" x14ac:dyDescent="0.25">
      <c r="A676" s="15" t="s">
        <v>40</v>
      </c>
      <c r="B676" s="15" t="s">
        <v>136</v>
      </c>
      <c r="C676" s="12" t="str">
        <f>VLOOKUP(B676,Hoja2!B:C,2,FALSE)</f>
        <v>Conservación y Mantenimiento Centros Educación Infantil y Primaria</v>
      </c>
      <c r="D676" s="13" t="str">
        <f t="shared" si="22"/>
        <v>1</v>
      </c>
      <c r="E676" s="13" t="str">
        <f t="shared" si="23"/>
        <v>12</v>
      </c>
      <c r="F676" s="15" t="s">
        <v>210</v>
      </c>
      <c r="G676" s="16" t="s">
        <v>508</v>
      </c>
      <c r="H676" s="17">
        <v>62689</v>
      </c>
      <c r="I676" s="17">
        <v>0</v>
      </c>
      <c r="J676" s="17">
        <v>62689</v>
      </c>
      <c r="K676" s="17">
        <v>49207</v>
      </c>
      <c r="L676" s="17">
        <v>49207</v>
      </c>
      <c r="M676" s="17">
        <v>7029.58</v>
      </c>
      <c r="N676" s="17">
        <v>7029.58</v>
      </c>
    </row>
    <row r="677" spans="1:14" x14ac:dyDescent="0.25">
      <c r="A677" s="15" t="s">
        <v>40</v>
      </c>
      <c r="B677" s="15" t="s">
        <v>136</v>
      </c>
      <c r="C677" s="12" t="str">
        <f>VLOOKUP(B677,Hoja2!B:C,2,FALSE)</f>
        <v>Conservación y Mantenimiento Centros Educación Infantil y Primaria</v>
      </c>
      <c r="D677" s="13" t="str">
        <f t="shared" si="22"/>
        <v>1</v>
      </c>
      <c r="E677" s="13" t="str">
        <f t="shared" si="23"/>
        <v>12</v>
      </c>
      <c r="F677" s="15" t="s">
        <v>215</v>
      </c>
      <c r="G677" s="16" t="s">
        <v>509</v>
      </c>
      <c r="H677" s="17">
        <v>151906</v>
      </c>
      <c r="I677" s="17">
        <v>0</v>
      </c>
      <c r="J677" s="17">
        <v>151906</v>
      </c>
      <c r="K677" s="17">
        <v>119259</v>
      </c>
      <c r="L677" s="17">
        <v>119259</v>
      </c>
      <c r="M677" s="17">
        <v>17037.14</v>
      </c>
      <c r="N677" s="17">
        <v>17037.14</v>
      </c>
    </row>
    <row r="678" spans="1:14" x14ac:dyDescent="0.25">
      <c r="A678" s="15" t="s">
        <v>40</v>
      </c>
      <c r="B678" s="15" t="s">
        <v>136</v>
      </c>
      <c r="C678" s="12" t="str">
        <f>VLOOKUP(B678,Hoja2!B:C,2,FALSE)</f>
        <v>Conservación y Mantenimiento Centros Educación Infantil y Primaria</v>
      </c>
      <c r="D678" s="13" t="str">
        <f t="shared" si="22"/>
        <v>1</v>
      </c>
      <c r="E678" s="13" t="str">
        <f t="shared" si="23"/>
        <v>12</v>
      </c>
      <c r="F678" s="15" t="s">
        <v>199</v>
      </c>
      <c r="G678" s="16" t="s">
        <v>510</v>
      </c>
      <c r="H678" s="17">
        <v>11639</v>
      </c>
      <c r="I678" s="17">
        <v>0</v>
      </c>
      <c r="J678" s="17">
        <v>11639</v>
      </c>
      <c r="K678" s="17">
        <v>11639</v>
      </c>
      <c r="L678" s="17">
        <v>11639</v>
      </c>
      <c r="M678" s="17">
        <v>1583.94</v>
      </c>
      <c r="N678" s="17">
        <v>1583.94</v>
      </c>
    </row>
    <row r="679" spans="1:14" x14ac:dyDescent="0.25">
      <c r="A679" s="15" t="s">
        <v>40</v>
      </c>
      <c r="B679" s="15" t="s">
        <v>136</v>
      </c>
      <c r="C679" s="12" t="str">
        <f>VLOOKUP(B679,Hoja2!B:C,2,FALSE)</f>
        <v>Conservación y Mantenimiento Centros Educación Infantil y Primaria</v>
      </c>
      <c r="D679" s="13" t="str">
        <f t="shared" si="22"/>
        <v>1</v>
      </c>
      <c r="E679" s="13" t="str">
        <f t="shared" si="23"/>
        <v>13</v>
      </c>
      <c r="F679" s="15" t="s">
        <v>228</v>
      </c>
      <c r="G679" s="16" t="s">
        <v>504</v>
      </c>
      <c r="H679" s="17">
        <v>822195</v>
      </c>
      <c r="I679" s="17">
        <v>0</v>
      </c>
      <c r="J679" s="17">
        <v>822195</v>
      </c>
      <c r="K679" s="17">
        <v>812217</v>
      </c>
      <c r="L679" s="17">
        <v>812217</v>
      </c>
      <c r="M679" s="17">
        <v>114359.66</v>
      </c>
      <c r="N679" s="17">
        <v>114359.66</v>
      </c>
    </row>
    <row r="680" spans="1:14" x14ac:dyDescent="0.25">
      <c r="A680" s="15" t="s">
        <v>40</v>
      </c>
      <c r="B680" s="15" t="s">
        <v>136</v>
      </c>
      <c r="C680" s="12" t="str">
        <f>VLOOKUP(B680,Hoja2!B:C,2,FALSE)</f>
        <v>Conservación y Mantenimiento Centros Educación Infantil y Primaria</v>
      </c>
      <c r="D680" s="13" t="str">
        <f t="shared" si="22"/>
        <v>1</v>
      </c>
      <c r="E680" s="13" t="str">
        <f t="shared" si="23"/>
        <v>13</v>
      </c>
      <c r="F680" s="15" t="s">
        <v>224</v>
      </c>
      <c r="G680" s="16" t="s">
        <v>529</v>
      </c>
      <c r="H680" s="17">
        <v>692856</v>
      </c>
      <c r="I680" s="17">
        <v>0</v>
      </c>
      <c r="J680" s="17">
        <v>692856</v>
      </c>
      <c r="K680" s="17">
        <v>680268</v>
      </c>
      <c r="L680" s="17">
        <v>680268</v>
      </c>
      <c r="M680" s="17">
        <v>118651.64</v>
      </c>
      <c r="N680" s="17">
        <v>118651.64</v>
      </c>
    </row>
    <row r="681" spans="1:14" x14ac:dyDescent="0.25">
      <c r="A681" s="15" t="s">
        <v>40</v>
      </c>
      <c r="B681" s="15" t="s">
        <v>136</v>
      </c>
      <c r="C681" s="12" t="str">
        <f>VLOOKUP(B681,Hoja2!B:C,2,FALSE)</f>
        <v>Conservación y Mantenimiento Centros Educación Infantil y Primaria</v>
      </c>
      <c r="D681" s="13" t="str">
        <f t="shared" si="22"/>
        <v>2</v>
      </c>
      <c r="E681" s="13" t="str">
        <f t="shared" si="23"/>
        <v>21</v>
      </c>
      <c r="F681" s="15" t="s">
        <v>259</v>
      </c>
      <c r="G681" s="16" t="s">
        <v>565</v>
      </c>
      <c r="H681" s="17">
        <v>338850</v>
      </c>
      <c r="I681" s="17">
        <v>0</v>
      </c>
      <c r="J681" s="17">
        <v>338850</v>
      </c>
      <c r="K681" s="17">
        <v>83280</v>
      </c>
      <c r="L681" s="17">
        <v>26976.63</v>
      </c>
      <c r="M681" s="17">
        <v>5001.01</v>
      </c>
      <c r="N681" s="17">
        <v>3838.71</v>
      </c>
    </row>
    <row r="682" spans="1:14" x14ac:dyDescent="0.25">
      <c r="A682" s="15" t="s">
        <v>40</v>
      </c>
      <c r="B682" s="15" t="s">
        <v>136</v>
      </c>
      <c r="C682" s="12" t="str">
        <f>VLOOKUP(B682,Hoja2!B:C,2,FALSE)</f>
        <v>Conservación y Mantenimiento Centros Educación Infantil y Primaria</v>
      </c>
      <c r="D682" s="13" t="str">
        <f t="shared" si="22"/>
        <v>2</v>
      </c>
      <c r="E682" s="13" t="str">
        <f t="shared" si="23"/>
        <v>21</v>
      </c>
      <c r="F682" s="15" t="s">
        <v>218</v>
      </c>
      <c r="G682" s="16" t="s">
        <v>524</v>
      </c>
      <c r="H682" s="17">
        <v>234650</v>
      </c>
      <c r="I682" s="17">
        <v>0</v>
      </c>
      <c r="J682" s="17">
        <v>234650</v>
      </c>
      <c r="K682" s="17">
        <v>126722.05</v>
      </c>
      <c r="L682" s="17">
        <v>126722.05</v>
      </c>
      <c r="M682" s="17">
        <v>10199.98</v>
      </c>
      <c r="N682" s="17">
        <v>10199.98</v>
      </c>
    </row>
    <row r="683" spans="1:14" x14ac:dyDescent="0.25">
      <c r="A683" s="15" t="s">
        <v>40</v>
      </c>
      <c r="B683" s="15" t="s">
        <v>136</v>
      </c>
      <c r="C683" s="12" t="str">
        <f>VLOOKUP(B683,Hoja2!B:C,2,FALSE)</f>
        <v>Conservación y Mantenimiento Centros Educación Infantil y Primaria</v>
      </c>
      <c r="D683" s="13" t="str">
        <f t="shared" si="22"/>
        <v>2</v>
      </c>
      <c r="E683" s="13" t="str">
        <f t="shared" si="23"/>
        <v>22</v>
      </c>
      <c r="F683" s="15" t="s">
        <v>238</v>
      </c>
      <c r="G683" s="16" t="s">
        <v>540</v>
      </c>
      <c r="H683" s="17">
        <v>450000</v>
      </c>
      <c r="I683" s="17">
        <v>0</v>
      </c>
      <c r="J683" s="17">
        <v>450000</v>
      </c>
      <c r="K683" s="17">
        <v>450000</v>
      </c>
      <c r="L683" s="17">
        <v>450000</v>
      </c>
      <c r="M683" s="17">
        <v>71010.36</v>
      </c>
      <c r="N683" s="17">
        <v>64115.360000000001</v>
      </c>
    </row>
    <row r="684" spans="1:14" x14ac:dyDescent="0.25">
      <c r="A684" s="15" t="s">
        <v>40</v>
      </c>
      <c r="B684" s="15" t="s">
        <v>136</v>
      </c>
      <c r="C684" s="12" t="str">
        <f>VLOOKUP(B684,Hoja2!B:C,2,FALSE)</f>
        <v>Conservación y Mantenimiento Centros Educación Infantil y Primaria</v>
      </c>
      <c r="D684" s="13" t="str">
        <f t="shared" si="22"/>
        <v>2</v>
      </c>
      <c r="E684" s="13" t="str">
        <f t="shared" si="23"/>
        <v>22</v>
      </c>
      <c r="F684" s="15" t="s">
        <v>335</v>
      </c>
      <c r="G684" s="16" t="s">
        <v>605</v>
      </c>
      <c r="H684" s="17">
        <v>15000</v>
      </c>
      <c r="I684" s="17">
        <v>0</v>
      </c>
      <c r="J684" s="17">
        <v>15000</v>
      </c>
      <c r="K684" s="17">
        <v>0</v>
      </c>
      <c r="L684" s="17">
        <v>0</v>
      </c>
      <c r="M684" s="17">
        <v>0</v>
      </c>
      <c r="N684" s="17">
        <v>0</v>
      </c>
    </row>
    <row r="685" spans="1:14" x14ac:dyDescent="0.25">
      <c r="A685" s="15" t="s">
        <v>40</v>
      </c>
      <c r="B685" s="15" t="s">
        <v>136</v>
      </c>
      <c r="C685" s="12" t="str">
        <f>VLOOKUP(B685,Hoja2!B:C,2,FALSE)</f>
        <v>Conservación y Mantenimiento Centros Educación Infantil y Primaria</v>
      </c>
      <c r="D685" s="13" t="str">
        <f t="shared" si="22"/>
        <v>2</v>
      </c>
      <c r="E685" s="13" t="str">
        <f t="shared" si="23"/>
        <v>22</v>
      </c>
      <c r="F685" s="15" t="s">
        <v>260</v>
      </c>
      <c r="G685" s="16" t="s">
        <v>566</v>
      </c>
      <c r="H685" s="17">
        <v>640000</v>
      </c>
      <c r="I685" s="17">
        <v>0</v>
      </c>
      <c r="J685" s="17">
        <v>640000</v>
      </c>
      <c r="K685" s="17">
        <v>526300</v>
      </c>
      <c r="L685" s="17">
        <v>526300</v>
      </c>
      <c r="M685" s="17">
        <v>161955.35999999999</v>
      </c>
      <c r="N685" s="17">
        <v>161955.35999999999</v>
      </c>
    </row>
    <row r="686" spans="1:14" x14ac:dyDescent="0.25">
      <c r="A686" s="15" t="s">
        <v>40</v>
      </c>
      <c r="B686" s="15" t="s">
        <v>136</v>
      </c>
      <c r="C686" s="12" t="str">
        <f>VLOOKUP(B686,Hoja2!B:C,2,FALSE)</f>
        <v>Conservación y Mantenimiento Centros Educación Infantil y Primaria</v>
      </c>
      <c r="D686" s="13" t="str">
        <f t="shared" si="22"/>
        <v>2</v>
      </c>
      <c r="E686" s="13" t="str">
        <f t="shared" si="23"/>
        <v>22</v>
      </c>
      <c r="F686" s="15" t="s">
        <v>226</v>
      </c>
      <c r="G686" s="16" t="s">
        <v>533</v>
      </c>
      <c r="H686" s="17">
        <v>12000</v>
      </c>
      <c r="I686" s="17">
        <v>0</v>
      </c>
      <c r="J686" s="17">
        <v>12000</v>
      </c>
      <c r="K686" s="17">
        <v>7260</v>
      </c>
      <c r="L686" s="17">
        <v>7260</v>
      </c>
      <c r="M686" s="17">
        <v>1715.18</v>
      </c>
      <c r="N686" s="17">
        <v>1715.18</v>
      </c>
    </row>
    <row r="687" spans="1:14" x14ac:dyDescent="0.25">
      <c r="A687" s="15" t="s">
        <v>40</v>
      </c>
      <c r="B687" s="15" t="s">
        <v>136</v>
      </c>
      <c r="C687" s="12" t="str">
        <f>VLOOKUP(B687,Hoja2!B:C,2,FALSE)</f>
        <v>Conservación y Mantenimiento Centros Educación Infantil y Primaria</v>
      </c>
      <c r="D687" s="13" t="str">
        <f t="shared" si="22"/>
        <v>2</v>
      </c>
      <c r="E687" s="13" t="str">
        <f t="shared" si="23"/>
        <v>22</v>
      </c>
      <c r="F687" s="15" t="s">
        <v>227</v>
      </c>
      <c r="G687" s="16" t="s">
        <v>534</v>
      </c>
      <c r="H687" s="17">
        <v>4500</v>
      </c>
      <c r="I687" s="17">
        <v>0</v>
      </c>
      <c r="J687" s="17">
        <v>4500</v>
      </c>
      <c r="K687" s="17">
        <v>4500</v>
      </c>
      <c r="L687" s="17">
        <v>4500</v>
      </c>
      <c r="M687" s="17">
        <v>0</v>
      </c>
      <c r="N687" s="17">
        <v>0</v>
      </c>
    </row>
    <row r="688" spans="1:14" x14ac:dyDescent="0.25">
      <c r="A688" s="15" t="s">
        <v>40</v>
      </c>
      <c r="B688" s="15" t="s">
        <v>136</v>
      </c>
      <c r="C688" s="12" t="str">
        <f>VLOOKUP(B688,Hoja2!B:C,2,FALSE)</f>
        <v>Conservación y Mantenimiento Centros Educación Infantil y Primaria</v>
      </c>
      <c r="D688" s="13" t="str">
        <f t="shared" si="22"/>
        <v>2</v>
      </c>
      <c r="E688" s="13" t="str">
        <f t="shared" si="23"/>
        <v>22</v>
      </c>
      <c r="F688" s="15" t="s">
        <v>274</v>
      </c>
      <c r="G688" s="16" t="s">
        <v>573</v>
      </c>
      <c r="H688" s="17">
        <v>4000</v>
      </c>
      <c r="I688" s="17">
        <v>0</v>
      </c>
      <c r="J688" s="17">
        <v>4000</v>
      </c>
      <c r="K688" s="17">
        <v>1973.94</v>
      </c>
      <c r="L688" s="17">
        <v>1973.94</v>
      </c>
      <c r="M688" s="17">
        <v>328.99</v>
      </c>
      <c r="N688" s="17">
        <v>0</v>
      </c>
    </row>
    <row r="689" spans="1:14" x14ac:dyDescent="0.25">
      <c r="A689" s="15" t="s">
        <v>40</v>
      </c>
      <c r="B689" s="15" t="s">
        <v>136</v>
      </c>
      <c r="C689" s="12" t="str">
        <f>VLOOKUP(B689,Hoja2!B:C,2,FALSE)</f>
        <v>Conservación y Mantenimiento Centros Educación Infantil y Primaria</v>
      </c>
      <c r="D689" s="13" t="str">
        <f t="shared" si="22"/>
        <v>2</v>
      </c>
      <c r="E689" s="13" t="str">
        <f t="shared" si="23"/>
        <v>22</v>
      </c>
      <c r="F689" s="15" t="s">
        <v>261</v>
      </c>
      <c r="G689" s="16" t="s">
        <v>567</v>
      </c>
      <c r="H689" s="17">
        <v>2218320</v>
      </c>
      <c r="I689" s="17">
        <v>0</v>
      </c>
      <c r="J689" s="17">
        <v>2218320</v>
      </c>
      <c r="K689" s="17">
        <v>1830617.72</v>
      </c>
      <c r="L689" s="17">
        <v>1830617.72</v>
      </c>
      <c r="M689" s="17">
        <v>153222.24</v>
      </c>
      <c r="N689" s="17">
        <v>731.75</v>
      </c>
    </row>
    <row r="690" spans="1:14" x14ac:dyDescent="0.25">
      <c r="A690" s="15" t="s">
        <v>40</v>
      </c>
      <c r="B690" s="15" t="s">
        <v>136</v>
      </c>
      <c r="C690" s="12" t="str">
        <f>VLOOKUP(B690,Hoja2!B:C,2,FALSE)</f>
        <v>Conservación y Mantenimiento Centros Educación Infantil y Primaria</v>
      </c>
      <c r="D690" s="13" t="str">
        <f t="shared" si="22"/>
        <v>2</v>
      </c>
      <c r="E690" s="13" t="str">
        <f t="shared" si="23"/>
        <v>22</v>
      </c>
      <c r="F690" s="15" t="s">
        <v>213</v>
      </c>
      <c r="G690" s="16" t="s">
        <v>543</v>
      </c>
      <c r="H690" s="17">
        <v>12000</v>
      </c>
      <c r="I690" s="17">
        <v>0</v>
      </c>
      <c r="J690" s="17">
        <v>12000</v>
      </c>
      <c r="K690" s="17">
        <v>3000</v>
      </c>
      <c r="L690" s="17">
        <v>3000</v>
      </c>
      <c r="M690" s="17">
        <v>60.35</v>
      </c>
      <c r="N690" s="17">
        <v>60.35</v>
      </c>
    </row>
    <row r="691" spans="1:14" x14ac:dyDescent="0.25">
      <c r="A691" s="15" t="s">
        <v>40</v>
      </c>
      <c r="B691" s="15" t="s">
        <v>136</v>
      </c>
      <c r="C691" s="12" t="str">
        <f>VLOOKUP(B691,Hoja2!B:C,2,FALSE)</f>
        <v>Conservación y Mantenimiento Centros Educación Infantil y Primaria</v>
      </c>
      <c r="D691" s="13" t="str">
        <f t="shared" si="22"/>
        <v>2</v>
      </c>
      <c r="E691" s="13" t="str">
        <f t="shared" si="23"/>
        <v>22</v>
      </c>
      <c r="F691" s="15" t="s">
        <v>223</v>
      </c>
      <c r="G691" s="16" t="s">
        <v>526</v>
      </c>
      <c r="H691" s="17">
        <v>130045</v>
      </c>
      <c r="I691" s="17">
        <v>0</v>
      </c>
      <c r="J691" s="17">
        <v>130045</v>
      </c>
      <c r="K691" s="17">
        <v>137304.15</v>
      </c>
      <c r="L691" s="17">
        <v>137304.15</v>
      </c>
      <c r="M691" s="17">
        <v>7005.34</v>
      </c>
      <c r="N691" s="17">
        <v>7005.34</v>
      </c>
    </row>
    <row r="692" spans="1:14" x14ac:dyDescent="0.25">
      <c r="A692" s="15" t="s">
        <v>40</v>
      </c>
      <c r="B692" s="15" t="s">
        <v>136</v>
      </c>
      <c r="C692" s="12" t="str">
        <f>VLOOKUP(B692,Hoja2!B:C,2,FALSE)</f>
        <v>Conservación y Mantenimiento Centros Educación Infantil y Primaria</v>
      </c>
      <c r="D692" s="13" t="str">
        <f t="shared" si="22"/>
        <v>6</v>
      </c>
      <c r="E692" s="13" t="str">
        <f t="shared" si="23"/>
        <v>63</v>
      </c>
      <c r="F692" s="15" t="s">
        <v>254</v>
      </c>
      <c r="G692" s="16" t="s">
        <v>560</v>
      </c>
      <c r="H692" s="17">
        <v>125000</v>
      </c>
      <c r="I692" s="17">
        <v>0</v>
      </c>
      <c r="J692" s="17">
        <v>125000</v>
      </c>
      <c r="K692" s="17">
        <v>0</v>
      </c>
      <c r="L692" s="17">
        <v>0</v>
      </c>
      <c r="M692" s="17">
        <v>0</v>
      </c>
      <c r="N692" s="17">
        <v>0</v>
      </c>
    </row>
    <row r="693" spans="1:14" x14ac:dyDescent="0.25">
      <c r="A693" s="15" t="s">
        <v>40</v>
      </c>
      <c r="B693" s="15" t="s">
        <v>136</v>
      </c>
      <c r="C693" s="12" t="str">
        <f>VLOOKUP(B693,Hoja2!B:C,2,FALSE)</f>
        <v>Conservación y Mantenimiento Centros Educación Infantil y Primaria</v>
      </c>
      <c r="D693" s="13" t="str">
        <f t="shared" si="22"/>
        <v>6</v>
      </c>
      <c r="E693" s="13" t="str">
        <f t="shared" si="23"/>
        <v>63</v>
      </c>
      <c r="F693" s="15" t="s">
        <v>249</v>
      </c>
      <c r="G693" s="16" t="s">
        <v>541</v>
      </c>
      <c r="H693" s="17">
        <v>0</v>
      </c>
      <c r="I693" s="17">
        <v>0</v>
      </c>
      <c r="J693" s="17">
        <v>0</v>
      </c>
      <c r="K693" s="17">
        <v>0</v>
      </c>
      <c r="L693" s="17">
        <v>0</v>
      </c>
      <c r="M693" s="17">
        <v>0</v>
      </c>
      <c r="N693" s="17">
        <v>0</v>
      </c>
    </row>
    <row r="694" spans="1:14" x14ac:dyDescent="0.25">
      <c r="A694" s="15" t="s">
        <v>40</v>
      </c>
      <c r="B694" s="15" t="s">
        <v>136</v>
      </c>
      <c r="C694" s="12" t="str">
        <f>VLOOKUP(B694,Hoja2!B:C,2,FALSE)</f>
        <v>Conservación y Mantenimiento Centros Educación Infantil y Primaria</v>
      </c>
      <c r="D694" s="13" t="str">
        <f t="shared" si="22"/>
        <v>8</v>
      </c>
      <c r="E694" s="13" t="str">
        <f t="shared" si="23"/>
        <v>83</v>
      </c>
      <c r="F694" s="15" t="s">
        <v>243</v>
      </c>
      <c r="G694" s="16" t="s">
        <v>555</v>
      </c>
      <c r="H694" s="17">
        <v>1000</v>
      </c>
      <c r="I694" s="17">
        <v>0</v>
      </c>
      <c r="J694" s="17">
        <v>1000</v>
      </c>
      <c r="K694" s="17">
        <v>0</v>
      </c>
      <c r="L694" s="17">
        <v>0</v>
      </c>
      <c r="M694" s="17">
        <v>0</v>
      </c>
      <c r="N694" s="17">
        <v>0</v>
      </c>
    </row>
    <row r="695" spans="1:14" x14ac:dyDescent="0.25">
      <c r="A695" s="15" t="s">
        <v>40</v>
      </c>
      <c r="B695" s="15" t="s">
        <v>44</v>
      </c>
      <c r="C695" s="12" t="str">
        <f>VLOOKUP(B695,Hoja2!B:C,2,FALSE)</f>
        <v>Servicios Complementarios de Educación</v>
      </c>
      <c r="D695" s="13" t="str">
        <f t="shared" si="22"/>
        <v>2</v>
      </c>
      <c r="E695" s="13" t="str">
        <f t="shared" si="23"/>
        <v>21</v>
      </c>
      <c r="F695" s="15" t="s">
        <v>259</v>
      </c>
      <c r="G695" s="16" t="s">
        <v>565</v>
      </c>
      <c r="H695" s="17">
        <v>5000</v>
      </c>
      <c r="I695" s="17">
        <v>0</v>
      </c>
      <c r="J695" s="17">
        <v>5000</v>
      </c>
      <c r="K695" s="17">
        <v>0</v>
      </c>
      <c r="L695" s="17">
        <v>0</v>
      </c>
      <c r="M695" s="17">
        <v>0</v>
      </c>
      <c r="N695" s="17">
        <v>0</v>
      </c>
    </row>
    <row r="696" spans="1:14" x14ac:dyDescent="0.25">
      <c r="A696" s="15" t="s">
        <v>40</v>
      </c>
      <c r="B696" s="15" t="s">
        <v>44</v>
      </c>
      <c r="C696" s="12" t="str">
        <f>VLOOKUP(B696,Hoja2!B:C,2,FALSE)</f>
        <v>Servicios Complementarios de Educación</v>
      </c>
      <c r="D696" s="13" t="str">
        <f t="shared" si="22"/>
        <v>2</v>
      </c>
      <c r="E696" s="13" t="str">
        <f t="shared" si="23"/>
        <v>21</v>
      </c>
      <c r="F696" s="15" t="s">
        <v>218</v>
      </c>
      <c r="G696" s="16" t="s">
        <v>524</v>
      </c>
      <c r="H696" s="17">
        <v>3060</v>
      </c>
      <c r="I696" s="17">
        <v>0</v>
      </c>
      <c r="J696" s="17">
        <v>3060</v>
      </c>
      <c r="K696" s="17">
        <v>1939.93</v>
      </c>
      <c r="L696" s="17">
        <v>1939.93</v>
      </c>
      <c r="M696" s="17">
        <v>0</v>
      </c>
      <c r="N696" s="17">
        <v>0</v>
      </c>
    </row>
    <row r="697" spans="1:14" x14ac:dyDescent="0.25">
      <c r="A697" s="15" t="s">
        <v>40</v>
      </c>
      <c r="B697" s="15" t="s">
        <v>44</v>
      </c>
      <c r="C697" s="12" t="str">
        <f>VLOOKUP(B697,Hoja2!B:C,2,FALSE)</f>
        <v>Servicios Complementarios de Educación</v>
      </c>
      <c r="D697" s="13" t="str">
        <f t="shared" si="22"/>
        <v>2</v>
      </c>
      <c r="E697" s="13" t="str">
        <f t="shared" si="23"/>
        <v>21</v>
      </c>
      <c r="F697" s="15" t="s">
        <v>236</v>
      </c>
      <c r="G697" s="16" t="s">
        <v>531</v>
      </c>
      <c r="H697" s="17">
        <v>800</v>
      </c>
      <c r="I697" s="17">
        <v>0</v>
      </c>
      <c r="J697" s="17">
        <v>800</v>
      </c>
      <c r="K697" s="17">
        <v>0</v>
      </c>
      <c r="L697" s="17">
        <v>0</v>
      </c>
      <c r="M697" s="17">
        <v>0</v>
      </c>
      <c r="N697" s="17">
        <v>0</v>
      </c>
    </row>
    <row r="698" spans="1:14" x14ac:dyDescent="0.25">
      <c r="A698" s="15" t="s">
        <v>40</v>
      </c>
      <c r="B698" s="15" t="s">
        <v>44</v>
      </c>
      <c r="C698" s="12" t="str">
        <f>VLOOKUP(B698,Hoja2!B:C,2,FALSE)</f>
        <v>Servicios Complementarios de Educación</v>
      </c>
      <c r="D698" s="13" t="str">
        <f t="shared" si="22"/>
        <v>2</v>
      </c>
      <c r="E698" s="13" t="str">
        <f t="shared" si="23"/>
        <v>22</v>
      </c>
      <c r="F698" s="15" t="s">
        <v>226</v>
      </c>
      <c r="G698" s="16" t="s">
        <v>533</v>
      </c>
      <c r="H698" s="17">
        <v>1300</v>
      </c>
      <c r="I698" s="17">
        <v>0</v>
      </c>
      <c r="J698" s="17">
        <v>1300</v>
      </c>
      <c r="K698" s="17">
        <v>1300</v>
      </c>
      <c r="L698" s="17">
        <v>1300</v>
      </c>
      <c r="M698" s="17">
        <v>144.55000000000001</v>
      </c>
      <c r="N698" s="17">
        <v>144.55000000000001</v>
      </c>
    </row>
    <row r="699" spans="1:14" x14ac:dyDescent="0.25">
      <c r="A699" s="15" t="s">
        <v>40</v>
      </c>
      <c r="B699" s="15" t="s">
        <v>44</v>
      </c>
      <c r="C699" s="12" t="str">
        <f>VLOOKUP(B699,Hoja2!B:C,2,FALSE)</f>
        <v>Servicios Complementarios de Educación</v>
      </c>
      <c r="D699" s="13" t="str">
        <f t="shared" si="22"/>
        <v>2</v>
      </c>
      <c r="E699" s="13" t="str">
        <f t="shared" si="23"/>
        <v>22</v>
      </c>
      <c r="F699" s="15" t="s">
        <v>231</v>
      </c>
      <c r="G699" s="16" t="s">
        <v>537</v>
      </c>
      <c r="H699" s="17">
        <v>1500</v>
      </c>
      <c r="I699" s="17">
        <v>0</v>
      </c>
      <c r="J699" s="17">
        <v>1500</v>
      </c>
      <c r="K699" s="17">
        <v>0</v>
      </c>
      <c r="L699" s="17">
        <v>0</v>
      </c>
      <c r="M699" s="17">
        <v>0</v>
      </c>
      <c r="N699" s="17">
        <v>0</v>
      </c>
    </row>
    <row r="700" spans="1:14" x14ac:dyDescent="0.25">
      <c r="A700" s="15" t="s">
        <v>40</v>
      </c>
      <c r="B700" s="15" t="s">
        <v>44</v>
      </c>
      <c r="C700" s="12" t="str">
        <f>VLOOKUP(B700,Hoja2!B:C,2,FALSE)</f>
        <v>Servicios Complementarios de Educación</v>
      </c>
      <c r="D700" s="13" t="str">
        <f t="shared" si="22"/>
        <v>2</v>
      </c>
      <c r="E700" s="13" t="str">
        <f t="shared" si="23"/>
        <v>22</v>
      </c>
      <c r="F700" s="15" t="s">
        <v>225</v>
      </c>
      <c r="G700" s="16" t="s">
        <v>539</v>
      </c>
      <c r="H700" s="17">
        <v>10000</v>
      </c>
      <c r="I700" s="17">
        <v>0</v>
      </c>
      <c r="J700" s="17">
        <v>10000</v>
      </c>
      <c r="K700" s="17">
        <v>0</v>
      </c>
      <c r="L700" s="17">
        <v>0</v>
      </c>
      <c r="M700" s="17">
        <v>0</v>
      </c>
      <c r="N700" s="17">
        <v>0</v>
      </c>
    </row>
    <row r="701" spans="1:14" x14ac:dyDescent="0.25">
      <c r="A701" s="15" t="s">
        <v>40</v>
      </c>
      <c r="B701" s="15" t="s">
        <v>44</v>
      </c>
      <c r="C701" s="12" t="str">
        <f>VLOOKUP(B701,Hoja2!B:C,2,FALSE)</f>
        <v>Servicios Complementarios de Educación</v>
      </c>
      <c r="D701" s="13" t="str">
        <f t="shared" si="22"/>
        <v>2</v>
      </c>
      <c r="E701" s="13" t="str">
        <f t="shared" si="23"/>
        <v>22</v>
      </c>
      <c r="F701" s="15" t="s">
        <v>261</v>
      </c>
      <c r="G701" s="16" t="s">
        <v>567</v>
      </c>
      <c r="H701" s="17">
        <v>12470</v>
      </c>
      <c r="I701" s="17">
        <v>0</v>
      </c>
      <c r="J701" s="17">
        <v>12470</v>
      </c>
      <c r="K701" s="17">
        <v>9610.64</v>
      </c>
      <c r="L701" s="17">
        <v>9610.64</v>
      </c>
      <c r="M701" s="17">
        <v>800.89</v>
      </c>
      <c r="N701" s="17">
        <v>800.89</v>
      </c>
    </row>
    <row r="702" spans="1:14" x14ac:dyDescent="0.25">
      <c r="A702" s="15" t="s">
        <v>40</v>
      </c>
      <c r="B702" s="15" t="s">
        <v>44</v>
      </c>
      <c r="C702" s="12" t="str">
        <f>VLOOKUP(B702,Hoja2!B:C,2,FALSE)</f>
        <v>Servicios Complementarios de Educación</v>
      </c>
      <c r="D702" s="13" t="str">
        <f t="shared" si="22"/>
        <v>2</v>
      </c>
      <c r="E702" s="13" t="str">
        <f t="shared" si="23"/>
        <v>22</v>
      </c>
      <c r="F702" s="15" t="s">
        <v>223</v>
      </c>
      <c r="G702" s="16" t="s">
        <v>526</v>
      </c>
      <c r="H702" s="17">
        <v>654880</v>
      </c>
      <c r="I702" s="17">
        <v>0</v>
      </c>
      <c r="J702" s="17">
        <v>654880</v>
      </c>
      <c r="K702" s="17">
        <v>629380</v>
      </c>
      <c r="L702" s="17">
        <v>572950</v>
      </c>
      <c r="M702" s="17">
        <v>53282.3</v>
      </c>
      <c r="N702" s="17">
        <v>53282.3</v>
      </c>
    </row>
    <row r="703" spans="1:14" x14ac:dyDescent="0.25">
      <c r="A703" s="15" t="s">
        <v>40</v>
      </c>
      <c r="B703" s="15" t="s">
        <v>44</v>
      </c>
      <c r="C703" s="12" t="str">
        <f>VLOOKUP(B703,Hoja2!B:C,2,FALSE)</f>
        <v>Servicios Complementarios de Educación</v>
      </c>
      <c r="D703" s="13" t="str">
        <f t="shared" si="22"/>
        <v>2</v>
      </c>
      <c r="E703" s="13" t="str">
        <f t="shared" si="23"/>
        <v>23</v>
      </c>
      <c r="F703" s="15" t="s">
        <v>206</v>
      </c>
      <c r="G703" s="16" t="s">
        <v>517</v>
      </c>
      <c r="H703" s="17">
        <v>0</v>
      </c>
      <c r="I703" s="17">
        <v>0</v>
      </c>
      <c r="J703" s="17">
        <v>0</v>
      </c>
      <c r="K703" s="17">
        <v>0</v>
      </c>
      <c r="L703" s="17">
        <v>0</v>
      </c>
      <c r="M703" s="17">
        <v>0</v>
      </c>
      <c r="N703" s="17">
        <v>0</v>
      </c>
    </row>
    <row r="704" spans="1:14" x14ac:dyDescent="0.25">
      <c r="A704" s="15" t="s">
        <v>40</v>
      </c>
      <c r="B704" s="15" t="s">
        <v>44</v>
      </c>
      <c r="C704" s="12" t="str">
        <f>VLOOKUP(B704,Hoja2!B:C,2,FALSE)</f>
        <v>Servicios Complementarios de Educación</v>
      </c>
      <c r="D704" s="13" t="str">
        <f t="shared" si="22"/>
        <v>4</v>
      </c>
      <c r="E704" s="13" t="str">
        <f t="shared" si="23"/>
        <v>48</v>
      </c>
      <c r="F704" s="15" t="s">
        <v>263</v>
      </c>
      <c r="G704" s="16" t="s">
        <v>604</v>
      </c>
      <c r="H704" s="17">
        <v>0</v>
      </c>
      <c r="I704" s="17">
        <v>0</v>
      </c>
      <c r="J704" s="17">
        <v>0</v>
      </c>
      <c r="K704" s="17">
        <v>0</v>
      </c>
      <c r="L704" s="17">
        <v>0</v>
      </c>
      <c r="M704" s="17">
        <v>0</v>
      </c>
      <c r="N704" s="17">
        <v>0</v>
      </c>
    </row>
    <row r="705" spans="1:14" x14ac:dyDescent="0.25">
      <c r="A705" s="15" t="s">
        <v>40</v>
      </c>
      <c r="B705" s="15" t="s">
        <v>44</v>
      </c>
      <c r="C705" s="12" t="str">
        <f>VLOOKUP(B705,Hoja2!B:C,2,FALSE)</f>
        <v>Servicios Complementarios de Educación</v>
      </c>
      <c r="D705" s="13" t="str">
        <f t="shared" ref="D705:D768" si="26">LEFT(F705,1)</f>
        <v>4</v>
      </c>
      <c r="E705" s="13" t="str">
        <f t="shared" ref="E705:E768" si="27">LEFT(F705,2)</f>
        <v>48</v>
      </c>
      <c r="F705" s="15" t="s">
        <v>728</v>
      </c>
      <c r="G705" s="16" t="s">
        <v>729</v>
      </c>
      <c r="H705" s="17">
        <v>19000</v>
      </c>
      <c r="I705" s="17">
        <v>0</v>
      </c>
      <c r="J705" s="17">
        <v>19000</v>
      </c>
      <c r="K705" s="17">
        <v>6333.33</v>
      </c>
      <c r="L705" s="17">
        <v>6333.33</v>
      </c>
      <c r="M705" s="17">
        <v>0</v>
      </c>
      <c r="N705" s="17">
        <v>0</v>
      </c>
    </row>
    <row r="706" spans="1:14" x14ac:dyDescent="0.25">
      <c r="A706" s="15" t="s">
        <v>40</v>
      </c>
      <c r="B706" s="15" t="s">
        <v>44</v>
      </c>
      <c r="C706" s="12" t="str">
        <f>VLOOKUP(B706,Hoja2!B:C,2,FALSE)</f>
        <v>Servicios Complementarios de Educación</v>
      </c>
      <c r="D706" s="13" t="str">
        <f t="shared" si="26"/>
        <v>4</v>
      </c>
      <c r="E706" s="13" t="str">
        <f t="shared" si="27"/>
        <v>48</v>
      </c>
      <c r="F706" s="15" t="s">
        <v>730</v>
      </c>
      <c r="G706" s="16" t="s">
        <v>731</v>
      </c>
      <c r="H706" s="17">
        <v>10000</v>
      </c>
      <c r="I706" s="17">
        <v>0</v>
      </c>
      <c r="J706" s="17">
        <v>10000</v>
      </c>
      <c r="K706" s="17">
        <v>0</v>
      </c>
      <c r="L706" s="17">
        <v>0</v>
      </c>
      <c r="M706" s="17">
        <v>0</v>
      </c>
      <c r="N706" s="17">
        <v>0</v>
      </c>
    </row>
    <row r="707" spans="1:14" x14ac:dyDescent="0.25">
      <c r="A707" s="15" t="s">
        <v>40</v>
      </c>
      <c r="B707" s="15" t="s">
        <v>44</v>
      </c>
      <c r="C707" s="12" t="str">
        <f>VLOOKUP(B707,Hoja2!B:C,2,FALSE)</f>
        <v>Servicios Complementarios de Educación</v>
      </c>
      <c r="D707" s="13" t="str">
        <f t="shared" si="26"/>
        <v>4</v>
      </c>
      <c r="E707" s="13" t="str">
        <f t="shared" si="27"/>
        <v>48</v>
      </c>
      <c r="F707" s="15" t="s">
        <v>732</v>
      </c>
      <c r="G707" s="16" t="s">
        <v>733</v>
      </c>
      <c r="H707" s="17">
        <v>5000</v>
      </c>
      <c r="I707" s="17">
        <v>0</v>
      </c>
      <c r="J707" s="17">
        <v>5000</v>
      </c>
      <c r="K707" s="17">
        <v>0</v>
      </c>
      <c r="L707" s="17">
        <v>0</v>
      </c>
      <c r="M707" s="17">
        <v>0</v>
      </c>
      <c r="N707" s="17">
        <v>0</v>
      </c>
    </row>
    <row r="708" spans="1:14" x14ac:dyDescent="0.25">
      <c r="A708" s="15" t="s">
        <v>40</v>
      </c>
      <c r="B708" s="15" t="s">
        <v>44</v>
      </c>
      <c r="C708" s="12" t="str">
        <f>VLOOKUP(B708,Hoja2!B:C,2,FALSE)</f>
        <v>Servicios Complementarios de Educación</v>
      </c>
      <c r="D708" s="13" t="str">
        <f t="shared" si="26"/>
        <v>4</v>
      </c>
      <c r="E708" s="13" t="str">
        <f t="shared" si="27"/>
        <v>48</v>
      </c>
      <c r="F708" s="15" t="s">
        <v>663</v>
      </c>
      <c r="G708" s="16" t="s">
        <v>519</v>
      </c>
      <c r="H708" s="17">
        <v>60000</v>
      </c>
      <c r="I708" s="17">
        <v>0</v>
      </c>
      <c r="J708" s="17">
        <v>60000</v>
      </c>
      <c r="K708" s="17">
        <v>0</v>
      </c>
      <c r="L708" s="17">
        <v>0</v>
      </c>
      <c r="M708" s="17">
        <v>0</v>
      </c>
      <c r="N708" s="17">
        <v>0</v>
      </c>
    </row>
    <row r="709" spans="1:14" x14ac:dyDescent="0.25">
      <c r="A709" s="15" t="s">
        <v>40</v>
      </c>
      <c r="B709" s="15" t="s">
        <v>44</v>
      </c>
      <c r="C709" s="12" t="str">
        <f>VLOOKUP(B709,Hoja2!B:C,2,FALSE)</f>
        <v>Servicios Complementarios de Educación</v>
      </c>
      <c r="D709" s="13" t="str">
        <f t="shared" si="26"/>
        <v>6</v>
      </c>
      <c r="E709" s="13" t="str">
        <f t="shared" si="27"/>
        <v>62</v>
      </c>
      <c r="F709" s="15" t="s">
        <v>475</v>
      </c>
      <c r="G709" s="16" t="s">
        <v>561</v>
      </c>
      <c r="H709" s="17">
        <v>18000</v>
      </c>
      <c r="I709" s="17">
        <v>0</v>
      </c>
      <c r="J709" s="17">
        <v>18000</v>
      </c>
      <c r="K709" s="17">
        <v>0</v>
      </c>
      <c r="L709" s="17">
        <v>0</v>
      </c>
      <c r="M709" s="17">
        <v>0</v>
      </c>
      <c r="N709" s="17">
        <v>0</v>
      </c>
    </row>
    <row r="710" spans="1:14" x14ac:dyDescent="0.25">
      <c r="A710" s="15" t="s">
        <v>40</v>
      </c>
      <c r="B710" s="15" t="s">
        <v>44</v>
      </c>
      <c r="C710" s="12" t="str">
        <f>VLOOKUP(B710,Hoja2!B:C,2,FALSE)</f>
        <v>Servicios Complementarios de Educación</v>
      </c>
      <c r="D710" s="13" t="str">
        <f t="shared" si="26"/>
        <v>6</v>
      </c>
      <c r="E710" s="13" t="str">
        <f t="shared" si="27"/>
        <v>63</v>
      </c>
      <c r="F710" s="15" t="s">
        <v>254</v>
      </c>
      <c r="G710" s="16" t="s">
        <v>560</v>
      </c>
      <c r="H710" s="17">
        <v>200000</v>
      </c>
      <c r="I710" s="17">
        <v>0</v>
      </c>
      <c r="J710" s="17">
        <v>200000</v>
      </c>
      <c r="K710" s="17">
        <v>0</v>
      </c>
      <c r="L710" s="17">
        <v>0</v>
      </c>
      <c r="M710" s="17">
        <v>0</v>
      </c>
      <c r="N710" s="17">
        <v>0</v>
      </c>
    </row>
    <row r="711" spans="1:14" x14ac:dyDescent="0.25">
      <c r="A711" s="15" t="s">
        <v>40</v>
      </c>
      <c r="B711" s="15" t="s">
        <v>44</v>
      </c>
      <c r="C711" s="12" t="str">
        <f>VLOOKUP(B711,Hoja2!B:C,2,FALSE)</f>
        <v>Servicios Complementarios de Educación</v>
      </c>
      <c r="D711" s="13" t="str">
        <f t="shared" si="26"/>
        <v>8</v>
      </c>
      <c r="E711" s="13" t="str">
        <f t="shared" si="27"/>
        <v>83</v>
      </c>
      <c r="F711" s="15" t="s">
        <v>243</v>
      </c>
      <c r="G711" s="16" t="s">
        <v>555</v>
      </c>
      <c r="H711" s="17">
        <v>0</v>
      </c>
      <c r="I711" s="17">
        <v>0</v>
      </c>
      <c r="J711" s="17">
        <v>0</v>
      </c>
      <c r="K711" s="17">
        <v>0</v>
      </c>
      <c r="L711" s="17">
        <v>0</v>
      </c>
      <c r="M711" s="17">
        <v>0</v>
      </c>
      <c r="N711" s="17">
        <v>0</v>
      </c>
    </row>
    <row r="712" spans="1:14" x14ac:dyDescent="0.25">
      <c r="A712" s="15" t="s">
        <v>40</v>
      </c>
      <c r="B712" s="15" t="s">
        <v>45</v>
      </c>
      <c r="C712" s="12" t="str">
        <f>VLOOKUP(B712,Hoja2!B:C,2,FALSE)</f>
        <v>Bibliotecas Públicas</v>
      </c>
      <c r="D712" s="13" t="str">
        <f t="shared" si="26"/>
        <v>1</v>
      </c>
      <c r="E712" s="13" t="str">
        <f t="shared" si="27"/>
        <v>12</v>
      </c>
      <c r="F712" s="15" t="s">
        <v>239</v>
      </c>
      <c r="G712" s="16" t="s">
        <v>521</v>
      </c>
      <c r="H712" s="17">
        <v>113059</v>
      </c>
      <c r="I712" s="17">
        <v>0</v>
      </c>
      <c r="J712" s="17">
        <v>113059</v>
      </c>
      <c r="K712" s="17">
        <v>112050</v>
      </c>
      <c r="L712" s="17">
        <v>112050</v>
      </c>
      <c r="M712" s="17">
        <v>14700.84</v>
      </c>
      <c r="N712" s="17">
        <v>14700.84</v>
      </c>
    </row>
    <row r="713" spans="1:14" x14ac:dyDescent="0.25">
      <c r="A713" s="15" t="s">
        <v>40</v>
      </c>
      <c r="B713" s="15" t="s">
        <v>45</v>
      </c>
      <c r="C713" s="12" t="str">
        <f>VLOOKUP(B713,Hoja2!B:C,2,FALSE)</f>
        <v>Bibliotecas Públicas</v>
      </c>
      <c r="D713" s="13" t="str">
        <f t="shared" si="26"/>
        <v>1</v>
      </c>
      <c r="E713" s="13" t="str">
        <f t="shared" si="27"/>
        <v>12</v>
      </c>
      <c r="F713" s="15" t="s">
        <v>197</v>
      </c>
      <c r="G713" s="16" t="s">
        <v>506</v>
      </c>
      <c r="H713" s="17">
        <v>151535</v>
      </c>
      <c r="I713" s="17">
        <v>0</v>
      </c>
      <c r="J713" s="17">
        <v>151535</v>
      </c>
      <c r="K713" s="17">
        <v>139454</v>
      </c>
      <c r="L713" s="17">
        <v>139454</v>
      </c>
      <c r="M713" s="17">
        <v>26280.43</v>
      </c>
      <c r="N713" s="17">
        <v>26280.43</v>
      </c>
    </row>
    <row r="714" spans="1:14" x14ac:dyDescent="0.25">
      <c r="A714" s="15" t="s">
        <v>40</v>
      </c>
      <c r="B714" s="15" t="s">
        <v>45</v>
      </c>
      <c r="C714" s="12" t="str">
        <f>VLOOKUP(B714,Hoja2!B:C,2,FALSE)</f>
        <v>Bibliotecas Públicas</v>
      </c>
      <c r="D714" s="13" t="str">
        <f t="shared" si="26"/>
        <v>1</v>
      </c>
      <c r="E714" s="13" t="str">
        <f t="shared" si="27"/>
        <v>12</v>
      </c>
      <c r="F714" s="15" t="s">
        <v>222</v>
      </c>
      <c r="G714" s="16" t="s">
        <v>522</v>
      </c>
      <c r="H714" s="17">
        <v>9175</v>
      </c>
      <c r="I714" s="17">
        <v>0</v>
      </c>
      <c r="J714" s="17">
        <v>9175</v>
      </c>
      <c r="K714" s="17">
        <v>9093</v>
      </c>
      <c r="L714" s="17">
        <v>9093</v>
      </c>
      <c r="M714" s="17">
        <v>1312.36</v>
      </c>
      <c r="N714" s="17">
        <v>1312.36</v>
      </c>
    </row>
    <row r="715" spans="1:14" x14ac:dyDescent="0.25">
      <c r="A715" s="15" t="s">
        <v>40</v>
      </c>
      <c r="B715" s="15" t="s">
        <v>45</v>
      </c>
      <c r="C715" s="12" t="str">
        <f>VLOOKUP(B715,Hoja2!B:C,2,FALSE)</f>
        <v>Bibliotecas Públicas</v>
      </c>
      <c r="D715" s="13" t="str">
        <f t="shared" si="26"/>
        <v>1</v>
      </c>
      <c r="E715" s="13" t="str">
        <f t="shared" si="27"/>
        <v>12</v>
      </c>
      <c r="F715" s="15" t="s">
        <v>198</v>
      </c>
      <c r="G715" s="16" t="s">
        <v>507</v>
      </c>
      <c r="H715" s="17">
        <v>64914</v>
      </c>
      <c r="I715" s="17">
        <v>0</v>
      </c>
      <c r="J715" s="17">
        <v>64914</v>
      </c>
      <c r="K715" s="17">
        <v>61846</v>
      </c>
      <c r="L715" s="17">
        <v>61846</v>
      </c>
      <c r="M715" s="17">
        <v>4397.12</v>
      </c>
      <c r="N715" s="17">
        <v>4397.12</v>
      </c>
    </row>
    <row r="716" spans="1:14" x14ac:dyDescent="0.25">
      <c r="A716" s="15" t="s">
        <v>40</v>
      </c>
      <c r="B716" s="15" t="s">
        <v>45</v>
      </c>
      <c r="C716" s="12" t="str">
        <f>VLOOKUP(B716,Hoja2!B:C,2,FALSE)</f>
        <v>Bibliotecas Públicas</v>
      </c>
      <c r="D716" s="13" t="str">
        <f t="shared" si="26"/>
        <v>1</v>
      </c>
      <c r="E716" s="13" t="str">
        <f t="shared" si="27"/>
        <v>12</v>
      </c>
      <c r="F716" s="15" t="s">
        <v>210</v>
      </c>
      <c r="G716" s="16" t="s">
        <v>508</v>
      </c>
      <c r="H716" s="17">
        <v>152806</v>
      </c>
      <c r="I716" s="17">
        <v>0</v>
      </c>
      <c r="J716" s="17">
        <v>152806</v>
      </c>
      <c r="K716" s="17">
        <v>145444</v>
      </c>
      <c r="L716" s="17">
        <v>145444</v>
      </c>
      <c r="M716" s="17">
        <v>20738</v>
      </c>
      <c r="N716" s="17">
        <v>20738</v>
      </c>
    </row>
    <row r="717" spans="1:14" x14ac:dyDescent="0.25">
      <c r="A717" s="15" t="s">
        <v>40</v>
      </c>
      <c r="B717" s="15" t="s">
        <v>45</v>
      </c>
      <c r="C717" s="12" t="str">
        <f>VLOOKUP(B717,Hoja2!B:C,2,FALSE)</f>
        <v>Bibliotecas Públicas</v>
      </c>
      <c r="D717" s="13" t="str">
        <f t="shared" si="26"/>
        <v>1</v>
      </c>
      <c r="E717" s="13" t="str">
        <f t="shared" si="27"/>
        <v>12</v>
      </c>
      <c r="F717" s="15" t="s">
        <v>215</v>
      </c>
      <c r="G717" s="16" t="s">
        <v>509</v>
      </c>
      <c r="H717" s="17">
        <v>363428</v>
      </c>
      <c r="I717" s="17">
        <v>0</v>
      </c>
      <c r="J717" s="17">
        <v>363428</v>
      </c>
      <c r="K717" s="17">
        <v>346182</v>
      </c>
      <c r="L717" s="17">
        <v>346182</v>
      </c>
      <c r="M717" s="17">
        <v>56453.47</v>
      </c>
      <c r="N717" s="17">
        <v>56453.47</v>
      </c>
    </row>
    <row r="718" spans="1:14" x14ac:dyDescent="0.25">
      <c r="A718" s="15" t="s">
        <v>40</v>
      </c>
      <c r="B718" s="15" t="s">
        <v>45</v>
      </c>
      <c r="C718" s="12" t="str">
        <f>VLOOKUP(B718,Hoja2!B:C,2,FALSE)</f>
        <v>Bibliotecas Públicas</v>
      </c>
      <c r="D718" s="13" t="str">
        <f t="shared" si="26"/>
        <v>1</v>
      </c>
      <c r="E718" s="13" t="str">
        <f t="shared" si="27"/>
        <v>12</v>
      </c>
      <c r="F718" s="15" t="s">
        <v>199</v>
      </c>
      <c r="G718" s="16" t="s">
        <v>510</v>
      </c>
      <c r="H718" s="17">
        <v>28387</v>
      </c>
      <c r="I718" s="17">
        <v>0</v>
      </c>
      <c r="J718" s="17">
        <v>28387</v>
      </c>
      <c r="K718" s="17">
        <v>27007</v>
      </c>
      <c r="L718" s="17">
        <v>27007</v>
      </c>
      <c r="M718" s="17">
        <v>3672.49</v>
      </c>
      <c r="N718" s="17">
        <v>3672.49</v>
      </c>
    </row>
    <row r="719" spans="1:14" x14ac:dyDescent="0.25">
      <c r="A719" s="15" t="s">
        <v>40</v>
      </c>
      <c r="B719" s="15" t="s">
        <v>45</v>
      </c>
      <c r="C719" s="12" t="str">
        <f>VLOOKUP(B719,Hoja2!B:C,2,FALSE)</f>
        <v>Bibliotecas Públicas</v>
      </c>
      <c r="D719" s="13" t="str">
        <f t="shared" si="26"/>
        <v>1</v>
      </c>
      <c r="E719" s="13" t="str">
        <f t="shared" si="27"/>
        <v>13</v>
      </c>
      <c r="F719" s="15" t="s">
        <v>228</v>
      </c>
      <c r="G719" s="16" t="s">
        <v>504</v>
      </c>
      <c r="H719" s="17">
        <v>142475</v>
      </c>
      <c r="I719" s="17">
        <v>0</v>
      </c>
      <c r="J719" s="17">
        <v>142475</v>
      </c>
      <c r="K719" s="17">
        <v>137792</v>
      </c>
      <c r="L719" s="17">
        <v>137792</v>
      </c>
      <c r="M719" s="17">
        <v>19744.12</v>
      </c>
      <c r="N719" s="17">
        <v>19744.12</v>
      </c>
    </row>
    <row r="720" spans="1:14" x14ac:dyDescent="0.25">
      <c r="A720" s="15" t="s">
        <v>40</v>
      </c>
      <c r="B720" s="15" t="s">
        <v>45</v>
      </c>
      <c r="C720" s="12" t="str">
        <f>VLOOKUP(B720,Hoja2!B:C,2,FALSE)</f>
        <v>Bibliotecas Públicas</v>
      </c>
      <c r="D720" s="13" t="str">
        <f t="shared" si="26"/>
        <v>1</v>
      </c>
      <c r="E720" s="13" t="str">
        <f t="shared" si="27"/>
        <v>13</v>
      </c>
      <c r="F720" s="15" t="s">
        <v>224</v>
      </c>
      <c r="G720" s="16" t="s">
        <v>529</v>
      </c>
      <c r="H720" s="17">
        <v>139481</v>
      </c>
      <c r="I720" s="17">
        <v>0</v>
      </c>
      <c r="J720" s="17">
        <v>139481</v>
      </c>
      <c r="K720" s="17">
        <v>138131</v>
      </c>
      <c r="L720" s="17">
        <v>138131</v>
      </c>
      <c r="M720" s="17">
        <v>19809.14</v>
      </c>
      <c r="N720" s="17">
        <v>19809.14</v>
      </c>
    </row>
    <row r="721" spans="1:14" x14ac:dyDescent="0.25">
      <c r="A721" s="15" t="s">
        <v>40</v>
      </c>
      <c r="B721" s="15" t="s">
        <v>45</v>
      </c>
      <c r="C721" s="12" t="str">
        <f>VLOOKUP(B721,Hoja2!B:C,2,FALSE)</f>
        <v>Bibliotecas Públicas</v>
      </c>
      <c r="D721" s="13" t="str">
        <f t="shared" si="26"/>
        <v>1</v>
      </c>
      <c r="E721" s="13" t="str">
        <f t="shared" si="27"/>
        <v>13</v>
      </c>
      <c r="F721" s="15" t="s">
        <v>240</v>
      </c>
      <c r="G721" s="16" t="s">
        <v>542</v>
      </c>
      <c r="H721" s="17">
        <v>212088</v>
      </c>
      <c r="I721" s="17">
        <v>0</v>
      </c>
      <c r="J721" s="17">
        <v>212088</v>
      </c>
      <c r="K721" s="17">
        <v>211306.21</v>
      </c>
      <c r="L721" s="17">
        <v>211306.21</v>
      </c>
      <c r="M721" s="17">
        <v>12586.63</v>
      </c>
      <c r="N721" s="17">
        <v>12586.63</v>
      </c>
    </row>
    <row r="722" spans="1:14" x14ac:dyDescent="0.25">
      <c r="A722" s="15" t="s">
        <v>40</v>
      </c>
      <c r="B722" s="15" t="s">
        <v>45</v>
      </c>
      <c r="C722" s="12" t="str">
        <f>VLOOKUP(B722,Hoja2!B:C,2,FALSE)</f>
        <v>Bibliotecas Públicas</v>
      </c>
      <c r="D722" s="13" t="str">
        <f t="shared" si="26"/>
        <v>1</v>
      </c>
      <c r="E722" s="13" t="str">
        <f t="shared" si="27"/>
        <v>15</v>
      </c>
      <c r="F722" s="15" t="s">
        <v>232</v>
      </c>
      <c r="G722" s="16" t="s">
        <v>530</v>
      </c>
      <c r="H722" s="17">
        <v>1480</v>
      </c>
      <c r="I722" s="17">
        <v>0</v>
      </c>
      <c r="J722" s="17">
        <v>1480</v>
      </c>
      <c r="K722" s="17">
        <v>481.62</v>
      </c>
      <c r="L722" s="17">
        <v>481.62</v>
      </c>
      <c r="M722" s="17">
        <v>481.62</v>
      </c>
      <c r="N722" s="17">
        <v>481.62</v>
      </c>
    </row>
    <row r="723" spans="1:14" x14ac:dyDescent="0.25">
      <c r="A723" s="15" t="s">
        <v>40</v>
      </c>
      <c r="B723" s="15" t="s">
        <v>45</v>
      </c>
      <c r="C723" s="12" t="str">
        <f>VLOOKUP(B723,Hoja2!B:C,2,FALSE)</f>
        <v>Bibliotecas Públicas</v>
      </c>
      <c r="D723" s="13" t="str">
        <f t="shared" si="26"/>
        <v>2</v>
      </c>
      <c r="E723" s="13" t="str">
        <f t="shared" si="27"/>
        <v>21</v>
      </c>
      <c r="F723" s="15" t="s">
        <v>259</v>
      </c>
      <c r="G723" s="16" t="s">
        <v>565</v>
      </c>
      <c r="H723" s="17">
        <v>13500</v>
      </c>
      <c r="I723" s="17">
        <v>0</v>
      </c>
      <c r="J723" s="17">
        <v>13500</v>
      </c>
      <c r="K723" s="17">
        <v>8000</v>
      </c>
      <c r="L723" s="17">
        <v>55.14</v>
      </c>
      <c r="M723" s="17">
        <v>55.14</v>
      </c>
      <c r="N723" s="17">
        <v>27.55</v>
      </c>
    </row>
    <row r="724" spans="1:14" x14ac:dyDescent="0.25">
      <c r="A724" s="15" t="s">
        <v>40</v>
      </c>
      <c r="B724" s="15" t="s">
        <v>45</v>
      </c>
      <c r="C724" s="12" t="str">
        <f>VLOOKUP(B724,Hoja2!B:C,2,FALSE)</f>
        <v>Bibliotecas Públicas</v>
      </c>
      <c r="D724" s="13" t="str">
        <f t="shared" si="26"/>
        <v>2</v>
      </c>
      <c r="E724" s="13" t="str">
        <f t="shared" si="27"/>
        <v>21</v>
      </c>
      <c r="F724" s="15" t="s">
        <v>218</v>
      </c>
      <c r="G724" s="16" t="s">
        <v>524</v>
      </c>
      <c r="H724" s="17">
        <v>5000</v>
      </c>
      <c r="I724" s="17">
        <v>0</v>
      </c>
      <c r="J724" s="17">
        <v>5000</v>
      </c>
      <c r="K724" s="17">
        <v>1422.32</v>
      </c>
      <c r="L724" s="17">
        <v>1422.32</v>
      </c>
      <c r="M724" s="17">
        <v>0</v>
      </c>
      <c r="N724" s="17">
        <v>0</v>
      </c>
    </row>
    <row r="725" spans="1:14" x14ac:dyDescent="0.25">
      <c r="A725" s="15" t="s">
        <v>40</v>
      </c>
      <c r="B725" s="15" t="s">
        <v>45</v>
      </c>
      <c r="C725" s="12" t="str">
        <f>VLOOKUP(B725,Hoja2!B:C,2,FALSE)</f>
        <v>Bibliotecas Públicas</v>
      </c>
      <c r="D725" s="13" t="str">
        <f t="shared" si="26"/>
        <v>2</v>
      </c>
      <c r="E725" s="13" t="str">
        <f t="shared" si="27"/>
        <v>21</v>
      </c>
      <c r="F725" s="15" t="s">
        <v>301</v>
      </c>
      <c r="G725" s="16" t="s">
        <v>532</v>
      </c>
      <c r="H725" s="17">
        <v>2000</v>
      </c>
      <c r="I725" s="17">
        <v>0</v>
      </c>
      <c r="J725" s="17">
        <v>2000</v>
      </c>
      <c r="K725" s="17">
        <v>0</v>
      </c>
      <c r="L725" s="17">
        <v>0</v>
      </c>
      <c r="M725" s="17">
        <v>0</v>
      </c>
      <c r="N725" s="17">
        <v>0</v>
      </c>
    </row>
    <row r="726" spans="1:14" x14ac:dyDescent="0.25">
      <c r="A726" s="15" t="s">
        <v>40</v>
      </c>
      <c r="B726" s="15" t="s">
        <v>45</v>
      </c>
      <c r="C726" s="12" t="str">
        <f>VLOOKUP(B726,Hoja2!B:C,2,FALSE)</f>
        <v>Bibliotecas Públicas</v>
      </c>
      <c r="D726" s="13" t="str">
        <f t="shared" si="26"/>
        <v>2</v>
      </c>
      <c r="E726" s="13" t="str">
        <f t="shared" si="27"/>
        <v>22</v>
      </c>
      <c r="F726" s="15" t="s">
        <v>208</v>
      </c>
      <c r="G726" s="16" t="s">
        <v>512</v>
      </c>
      <c r="H726" s="17">
        <v>52000</v>
      </c>
      <c r="I726" s="17">
        <v>0</v>
      </c>
      <c r="J726" s="17">
        <v>52000</v>
      </c>
      <c r="K726" s="17">
        <v>9502</v>
      </c>
      <c r="L726" s="17">
        <v>9502</v>
      </c>
      <c r="M726" s="17">
        <v>5113.75</v>
      </c>
      <c r="N726" s="17">
        <v>5005.74</v>
      </c>
    </row>
    <row r="727" spans="1:14" x14ac:dyDescent="0.25">
      <c r="A727" s="15" t="s">
        <v>40</v>
      </c>
      <c r="B727" s="15" t="s">
        <v>45</v>
      </c>
      <c r="C727" s="12" t="str">
        <f>VLOOKUP(B727,Hoja2!B:C,2,FALSE)</f>
        <v>Bibliotecas Públicas</v>
      </c>
      <c r="D727" s="13" t="str">
        <f t="shared" si="26"/>
        <v>2</v>
      </c>
      <c r="E727" s="13" t="str">
        <f t="shared" si="27"/>
        <v>22</v>
      </c>
      <c r="F727" s="15" t="s">
        <v>238</v>
      </c>
      <c r="G727" s="16" t="s">
        <v>540</v>
      </c>
      <c r="H727" s="17">
        <v>6000</v>
      </c>
      <c r="I727" s="17">
        <v>0</v>
      </c>
      <c r="J727" s="17">
        <v>6000</v>
      </c>
      <c r="K727" s="17">
        <v>5000</v>
      </c>
      <c r="L727" s="17">
        <v>5000</v>
      </c>
      <c r="M727" s="17">
        <v>619.20000000000005</v>
      </c>
      <c r="N727" s="17">
        <v>469.5</v>
      </c>
    </row>
    <row r="728" spans="1:14" x14ac:dyDescent="0.25">
      <c r="A728" s="15" t="s">
        <v>40</v>
      </c>
      <c r="B728" s="15" t="s">
        <v>45</v>
      </c>
      <c r="C728" s="12" t="str">
        <f>VLOOKUP(B728,Hoja2!B:C,2,FALSE)</f>
        <v>Bibliotecas Públicas</v>
      </c>
      <c r="D728" s="13" t="str">
        <f t="shared" si="26"/>
        <v>2</v>
      </c>
      <c r="E728" s="13" t="str">
        <f t="shared" si="27"/>
        <v>22</v>
      </c>
      <c r="F728" s="15" t="s">
        <v>260</v>
      </c>
      <c r="G728" s="16" t="s">
        <v>566</v>
      </c>
      <c r="H728" s="17">
        <v>10000</v>
      </c>
      <c r="I728" s="17">
        <v>0</v>
      </c>
      <c r="J728" s="17">
        <v>10000</v>
      </c>
      <c r="K728" s="17">
        <v>7225</v>
      </c>
      <c r="L728" s="17">
        <v>7225</v>
      </c>
      <c r="M728" s="17">
        <v>1691.85</v>
      </c>
      <c r="N728" s="17">
        <v>1691.85</v>
      </c>
    </row>
    <row r="729" spans="1:14" x14ac:dyDescent="0.25">
      <c r="A729" s="15" t="s">
        <v>40</v>
      </c>
      <c r="B729" s="15" t="s">
        <v>45</v>
      </c>
      <c r="C729" s="12" t="str">
        <f>VLOOKUP(B729,Hoja2!B:C,2,FALSE)</f>
        <v>Bibliotecas Públicas</v>
      </c>
      <c r="D729" s="13" t="str">
        <f t="shared" si="26"/>
        <v>2</v>
      </c>
      <c r="E729" s="13" t="str">
        <f t="shared" si="27"/>
        <v>22</v>
      </c>
      <c r="F729" s="15" t="s">
        <v>229</v>
      </c>
      <c r="G729" s="16" t="s">
        <v>536</v>
      </c>
      <c r="H729" s="17">
        <v>23000</v>
      </c>
      <c r="I729" s="17">
        <v>0</v>
      </c>
      <c r="J729" s="17">
        <v>23000</v>
      </c>
      <c r="K729" s="17">
        <v>2800</v>
      </c>
      <c r="L729" s="17">
        <v>2800</v>
      </c>
      <c r="M729" s="17">
        <v>147.96</v>
      </c>
      <c r="N729" s="17">
        <v>147.96</v>
      </c>
    </row>
    <row r="730" spans="1:14" x14ac:dyDescent="0.25">
      <c r="A730" s="15" t="s">
        <v>40</v>
      </c>
      <c r="B730" s="15" t="s">
        <v>45</v>
      </c>
      <c r="C730" s="12" t="str">
        <f>VLOOKUP(B730,Hoja2!B:C,2,FALSE)</f>
        <v>Bibliotecas Públicas</v>
      </c>
      <c r="D730" s="13" t="str">
        <f t="shared" si="26"/>
        <v>2</v>
      </c>
      <c r="E730" s="13" t="str">
        <f t="shared" si="27"/>
        <v>22</v>
      </c>
      <c r="F730" s="15" t="s">
        <v>211</v>
      </c>
      <c r="G730" s="16" t="s">
        <v>513</v>
      </c>
      <c r="H730" s="17">
        <v>1500</v>
      </c>
      <c r="I730" s="17">
        <v>0</v>
      </c>
      <c r="J730" s="17">
        <v>1500</v>
      </c>
      <c r="K730" s="17">
        <v>0</v>
      </c>
      <c r="L730" s="17">
        <v>0</v>
      </c>
      <c r="M730" s="17">
        <v>0</v>
      </c>
      <c r="N730" s="17">
        <v>0</v>
      </c>
    </row>
    <row r="731" spans="1:14" x14ac:dyDescent="0.25">
      <c r="A731" s="15" t="s">
        <v>40</v>
      </c>
      <c r="B731" s="15" t="s">
        <v>45</v>
      </c>
      <c r="C731" s="12" t="str">
        <f>VLOOKUP(B731,Hoja2!B:C,2,FALSE)</f>
        <v>Bibliotecas Públicas</v>
      </c>
      <c r="D731" s="13" t="str">
        <f t="shared" si="26"/>
        <v>2</v>
      </c>
      <c r="E731" s="13" t="str">
        <f t="shared" si="27"/>
        <v>22</v>
      </c>
      <c r="F731" s="15" t="s">
        <v>231</v>
      </c>
      <c r="G731" s="16" t="s">
        <v>537</v>
      </c>
      <c r="H731" s="17">
        <v>1000</v>
      </c>
      <c r="I731" s="17">
        <v>0</v>
      </c>
      <c r="J731" s="17">
        <v>1000</v>
      </c>
      <c r="K731" s="17">
        <v>0</v>
      </c>
      <c r="L731" s="17">
        <v>0</v>
      </c>
      <c r="M731" s="17">
        <v>0</v>
      </c>
      <c r="N731" s="17">
        <v>0</v>
      </c>
    </row>
    <row r="732" spans="1:14" x14ac:dyDescent="0.25">
      <c r="A732" s="15" t="s">
        <v>40</v>
      </c>
      <c r="B732" s="15" t="s">
        <v>45</v>
      </c>
      <c r="C732" s="12" t="str">
        <f>VLOOKUP(B732,Hoja2!B:C,2,FALSE)</f>
        <v>Bibliotecas Públicas</v>
      </c>
      <c r="D732" s="13" t="str">
        <f t="shared" si="26"/>
        <v>2</v>
      </c>
      <c r="E732" s="13" t="str">
        <f t="shared" si="27"/>
        <v>22</v>
      </c>
      <c r="F732" s="15" t="s">
        <v>225</v>
      </c>
      <c r="G732" s="16" t="s">
        <v>539</v>
      </c>
      <c r="H732" s="17">
        <v>8000</v>
      </c>
      <c r="I732" s="17">
        <v>0</v>
      </c>
      <c r="J732" s="17">
        <v>8000</v>
      </c>
      <c r="K732" s="17">
        <v>0</v>
      </c>
      <c r="L732" s="17">
        <v>0</v>
      </c>
      <c r="M732" s="17">
        <v>0</v>
      </c>
      <c r="N732" s="17">
        <v>0</v>
      </c>
    </row>
    <row r="733" spans="1:14" x14ac:dyDescent="0.25">
      <c r="A733" s="15" t="s">
        <v>40</v>
      </c>
      <c r="B733" s="15" t="s">
        <v>45</v>
      </c>
      <c r="C733" s="12" t="str">
        <f>VLOOKUP(B733,Hoja2!B:C,2,FALSE)</f>
        <v>Bibliotecas Públicas</v>
      </c>
      <c r="D733" s="13" t="str">
        <f t="shared" si="26"/>
        <v>2</v>
      </c>
      <c r="E733" s="13" t="str">
        <f t="shared" si="27"/>
        <v>22</v>
      </c>
      <c r="F733" s="15" t="s">
        <v>261</v>
      </c>
      <c r="G733" s="16" t="s">
        <v>567</v>
      </c>
      <c r="H733" s="17">
        <v>17642</v>
      </c>
      <c r="I733" s="17">
        <v>0</v>
      </c>
      <c r="J733" s="17">
        <v>17642</v>
      </c>
      <c r="K733" s="17">
        <v>16679.509999999998</v>
      </c>
      <c r="L733" s="17">
        <v>16679.509999999998</v>
      </c>
      <c r="M733" s="17">
        <v>1389.95</v>
      </c>
      <c r="N733" s="17">
        <v>1389.95</v>
      </c>
    </row>
    <row r="734" spans="1:14" x14ac:dyDescent="0.25">
      <c r="A734" s="15" t="s">
        <v>40</v>
      </c>
      <c r="B734" s="15" t="s">
        <v>45</v>
      </c>
      <c r="C734" s="12" t="str">
        <f>VLOOKUP(B734,Hoja2!B:C,2,FALSE)</f>
        <v>Bibliotecas Públicas</v>
      </c>
      <c r="D734" s="13" t="str">
        <f t="shared" si="26"/>
        <v>2</v>
      </c>
      <c r="E734" s="13" t="str">
        <f t="shared" si="27"/>
        <v>22</v>
      </c>
      <c r="F734" s="15" t="s">
        <v>223</v>
      </c>
      <c r="G734" s="16" t="s">
        <v>526</v>
      </c>
      <c r="H734" s="17">
        <v>281659</v>
      </c>
      <c r="I734" s="17">
        <v>0</v>
      </c>
      <c r="J734" s="17">
        <v>281659</v>
      </c>
      <c r="K734" s="17">
        <v>254100</v>
      </c>
      <c r="L734" s="17">
        <v>254100</v>
      </c>
      <c r="M734" s="17">
        <v>0</v>
      </c>
      <c r="N734" s="17">
        <v>0</v>
      </c>
    </row>
    <row r="735" spans="1:14" x14ac:dyDescent="0.25">
      <c r="A735" s="15" t="s">
        <v>40</v>
      </c>
      <c r="B735" s="15" t="s">
        <v>45</v>
      </c>
      <c r="C735" s="12" t="str">
        <f>VLOOKUP(B735,Hoja2!B:C,2,FALSE)</f>
        <v>Bibliotecas Públicas</v>
      </c>
      <c r="D735" s="13" t="str">
        <f t="shared" si="26"/>
        <v>4</v>
      </c>
      <c r="E735" s="13" t="str">
        <f t="shared" si="27"/>
        <v>48</v>
      </c>
      <c r="F735" s="15" t="s">
        <v>734</v>
      </c>
      <c r="G735" s="16" t="s">
        <v>735</v>
      </c>
      <c r="H735" s="17">
        <v>3000</v>
      </c>
      <c r="I735" s="17">
        <v>0</v>
      </c>
      <c r="J735" s="17">
        <v>3000</v>
      </c>
      <c r="K735" s="17">
        <v>0</v>
      </c>
      <c r="L735" s="17">
        <v>0</v>
      </c>
      <c r="M735" s="17">
        <v>0</v>
      </c>
      <c r="N735" s="17">
        <v>0</v>
      </c>
    </row>
    <row r="736" spans="1:14" x14ac:dyDescent="0.25">
      <c r="A736" s="15" t="s">
        <v>40</v>
      </c>
      <c r="B736" s="15" t="s">
        <v>45</v>
      </c>
      <c r="C736" s="12" t="str">
        <f>VLOOKUP(B736,Hoja2!B:C,2,FALSE)</f>
        <v>Bibliotecas Públicas</v>
      </c>
      <c r="D736" s="13" t="str">
        <f t="shared" si="26"/>
        <v>6</v>
      </c>
      <c r="E736" s="13" t="str">
        <f t="shared" si="27"/>
        <v>62</v>
      </c>
      <c r="F736" s="15" t="s">
        <v>252</v>
      </c>
      <c r="G736" s="16" t="s">
        <v>560</v>
      </c>
      <c r="H736" s="17">
        <v>1600425</v>
      </c>
      <c r="I736" s="17">
        <v>0</v>
      </c>
      <c r="J736" s="17">
        <v>1600425</v>
      </c>
      <c r="K736" s="17">
        <v>1600424.23</v>
      </c>
      <c r="L736" s="17">
        <v>1600424.23</v>
      </c>
      <c r="M736" s="17">
        <v>79552.149999999994</v>
      </c>
      <c r="N736" s="17">
        <v>79552.149999999994</v>
      </c>
    </row>
    <row r="737" spans="1:14" x14ac:dyDescent="0.25">
      <c r="A737" s="15" t="s">
        <v>40</v>
      </c>
      <c r="B737" s="15" t="s">
        <v>45</v>
      </c>
      <c r="C737" s="12" t="str">
        <f>VLOOKUP(B737,Hoja2!B:C,2,FALSE)</f>
        <v>Bibliotecas Públicas</v>
      </c>
      <c r="D737" s="13" t="str">
        <f t="shared" si="26"/>
        <v>6</v>
      </c>
      <c r="E737" s="13" t="str">
        <f t="shared" si="27"/>
        <v>62</v>
      </c>
      <c r="F737" s="15" t="s">
        <v>271</v>
      </c>
      <c r="G737" s="16" t="s">
        <v>556</v>
      </c>
      <c r="H737" s="17">
        <v>18150</v>
      </c>
      <c r="I737" s="17">
        <v>0</v>
      </c>
      <c r="J737" s="17">
        <v>18150</v>
      </c>
      <c r="K737" s="17">
        <v>0</v>
      </c>
      <c r="L737" s="17">
        <v>0</v>
      </c>
      <c r="M737" s="17">
        <v>0</v>
      </c>
      <c r="N737" s="17">
        <v>0</v>
      </c>
    </row>
    <row r="738" spans="1:14" x14ac:dyDescent="0.25">
      <c r="A738" s="15" t="s">
        <v>40</v>
      </c>
      <c r="B738" s="15" t="s">
        <v>45</v>
      </c>
      <c r="C738" s="12" t="str">
        <f>VLOOKUP(B738,Hoja2!B:C,2,FALSE)</f>
        <v>Bibliotecas Públicas</v>
      </c>
      <c r="D738" s="13" t="str">
        <f t="shared" si="26"/>
        <v>6</v>
      </c>
      <c r="E738" s="13" t="str">
        <f t="shared" si="27"/>
        <v>62</v>
      </c>
      <c r="F738" s="15" t="s">
        <v>250</v>
      </c>
      <c r="G738" s="16" t="s">
        <v>608</v>
      </c>
      <c r="H738" s="17">
        <v>112500</v>
      </c>
      <c r="I738" s="17">
        <v>0</v>
      </c>
      <c r="J738" s="17">
        <v>112500</v>
      </c>
      <c r="K738" s="17">
        <v>112500</v>
      </c>
      <c r="L738" s="17">
        <v>0</v>
      </c>
      <c r="M738" s="17">
        <v>0</v>
      </c>
      <c r="N738" s="17">
        <v>0</v>
      </c>
    </row>
    <row r="739" spans="1:14" x14ac:dyDescent="0.25">
      <c r="A739" s="15" t="s">
        <v>40</v>
      </c>
      <c r="B739" s="15" t="s">
        <v>45</v>
      </c>
      <c r="C739" s="12" t="str">
        <f>VLOOKUP(B739,Hoja2!B:C,2,FALSE)</f>
        <v>Bibliotecas Públicas</v>
      </c>
      <c r="D739" s="13" t="str">
        <f t="shared" si="26"/>
        <v>6</v>
      </c>
      <c r="E739" s="13" t="str">
        <f t="shared" si="27"/>
        <v>63</v>
      </c>
      <c r="F739" s="15" t="s">
        <v>254</v>
      </c>
      <c r="G739" s="16" t="s">
        <v>560</v>
      </c>
      <c r="H739" s="17">
        <v>33000</v>
      </c>
      <c r="I739" s="17">
        <v>0</v>
      </c>
      <c r="J739" s="17">
        <v>33000</v>
      </c>
      <c r="K739" s="17">
        <v>0</v>
      </c>
      <c r="L739" s="17">
        <v>0</v>
      </c>
      <c r="M739" s="17">
        <v>0</v>
      </c>
      <c r="N739" s="17">
        <v>0</v>
      </c>
    </row>
    <row r="740" spans="1:14" x14ac:dyDescent="0.25">
      <c r="A740" s="15" t="s">
        <v>40</v>
      </c>
      <c r="B740" s="15" t="s">
        <v>45</v>
      </c>
      <c r="C740" s="12" t="str">
        <f>VLOOKUP(B740,Hoja2!B:C,2,FALSE)</f>
        <v>Bibliotecas Públicas</v>
      </c>
      <c r="D740" s="13" t="str">
        <f t="shared" si="26"/>
        <v>6</v>
      </c>
      <c r="E740" s="13" t="str">
        <f t="shared" si="27"/>
        <v>63</v>
      </c>
      <c r="F740" s="15" t="s">
        <v>279</v>
      </c>
      <c r="G740" s="16" t="s">
        <v>532</v>
      </c>
      <c r="H740" s="17">
        <v>18150</v>
      </c>
      <c r="I740" s="17">
        <v>0</v>
      </c>
      <c r="J740" s="17">
        <v>18150</v>
      </c>
      <c r="K740" s="17">
        <v>0</v>
      </c>
      <c r="L740" s="17">
        <v>0</v>
      </c>
      <c r="M740" s="17">
        <v>0</v>
      </c>
      <c r="N740" s="17">
        <v>0</v>
      </c>
    </row>
    <row r="741" spans="1:14" x14ac:dyDescent="0.25">
      <c r="A741" s="15" t="s">
        <v>46</v>
      </c>
      <c r="B741" s="15" t="s">
        <v>48</v>
      </c>
      <c r="C741" s="12" t="str">
        <f>VLOOKUP(B741,Hoja2!B:C,2,FALSE)</f>
        <v>Tratamiento de Residuos</v>
      </c>
      <c r="D741" s="13" t="str">
        <f t="shared" si="26"/>
        <v>1</v>
      </c>
      <c r="E741" s="13" t="str">
        <f t="shared" si="27"/>
        <v>13</v>
      </c>
      <c r="F741" s="15" t="s">
        <v>240</v>
      </c>
      <c r="G741" s="16" t="s">
        <v>542</v>
      </c>
      <c r="H741" s="17">
        <v>0</v>
      </c>
      <c r="I741" s="17">
        <v>0</v>
      </c>
      <c r="J741" s="17">
        <v>0</v>
      </c>
      <c r="K741" s="17">
        <v>0</v>
      </c>
      <c r="L741" s="17">
        <v>0</v>
      </c>
      <c r="M741" s="17">
        <v>0</v>
      </c>
      <c r="N741" s="17">
        <v>0</v>
      </c>
    </row>
    <row r="742" spans="1:14" x14ac:dyDescent="0.25">
      <c r="A742" s="15" t="s">
        <v>46</v>
      </c>
      <c r="B742" s="15" t="s">
        <v>48</v>
      </c>
      <c r="C742" s="12" t="str">
        <f>VLOOKUP(B742,Hoja2!B:C,2,FALSE)</f>
        <v>Tratamiento de Residuos</v>
      </c>
      <c r="D742" s="13" t="str">
        <f t="shared" si="26"/>
        <v>2</v>
      </c>
      <c r="E742" s="13" t="str">
        <f t="shared" si="27"/>
        <v>22</v>
      </c>
      <c r="F742" s="15" t="s">
        <v>261</v>
      </c>
      <c r="G742" s="16" t="s">
        <v>567</v>
      </c>
      <c r="H742" s="17">
        <v>4989600</v>
      </c>
      <c r="I742" s="17">
        <v>0</v>
      </c>
      <c r="J742" s="17">
        <v>4989600</v>
      </c>
      <c r="K742" s="17">
        <v>0</v>
      </c>
      <c r="L742" s="17">
        <v>0</v>
      </c>
      <c r="M742" s="17">
        <v>0</v>
      </c>
      <c r="N742" s="17">
        <v>0</v>
      </c>
    </row>
    <row r="743" spans="1:14" x14ac:dyDescent="0.25">
      <c r="A743" s="15" t="s">
        <v>46</v>
      </c>
      <c r="B743" s="15" t="s">
        <v>48</v>
      </c>
      <c r="C743" s="12" t="str">
        <f>VLOOKUP(B743,Hoja2!B:C,2,FALSE)</f>
        <v>Tratamiento de Residuos</v>
      </c>
      <c r="D743" s="13" t="str">
        <f t="shared" si="26"/>
        <v>6</v>
      </c>
      <c r="E743" s="13" t="str">
        <f t="shared" si="27"/>
        <v>63</v>
      </c>
      <c r="F743" s="15" t="s">
        <v>249</v>
      </c>
      <c r="G743" s="16" t="s">
        <v>541</v>
      </c>
      <c r="H743" s="17">
        <v>311000</v>
      </c>
      <c r="I743" s="17">
        <v>0</v>
      </c>
      <c r="J743" s="17">
        <v>311000</v>
      </c>
      <c r="K743" s="17">
        <v>0</v>
      </c>
      <c r="L743" s="17">
        <v>0</v>
      </c>
      <c r="M743" s="17">
        <v>0</v>
      </c>
      <c r="N743" s="17">
        <v>0</v>
      </c>
    </row>
    <row r="744" spans="1:14" x14ac:dyDescent="0.25">
      <c r="A744" s="15" t="s">
        <v>46</v>
      </c>
      <c r="B744" s="15" t="s">
        <v>50</v>
      </c>
      <c r="C744" s="12" t="str">
        <f>VLOOKUP(B744,Hoja2!B:C,2,FALSE)</f>
        <v>Dirección del Área de Medio Ambiente</v>
      </c>
      <c r="D744" s="13" t="str">
        <f t="shared" si="26"/>
        <v>1</v>
      </c>
      <c r="E744" s="13" t="str">
        <f t="shared" si="27"/>
        <v>12</v>
      </c>
      <c r="F744" s="15" t="s">
        <v>219</v>
      </c>
      <c r="G744" s="16" t="s">
        <v>520</v>
      </c>
      <c r="H744" s="17">
        <v>48214</v>
      </c>
      <c r="I744" s="17">
        <v>0</v>
      </c>
      <c r="J744" s="17">
        <v>48214</v>
      </c>
      <c r="K744" s="17">
        <v>47784</v>
      </c>
      <c r="L744" s="17">
        <v>47784</v>
      </c>
      <c r="M744" s="17">
        <v>7286.34</v>
      </c>
      <c r="N744" s="17">
        <v>7286.34</v>
      </c>
    </row>
    <row r="745" spans="1:14" x14ac:dyDescent="0.25">
      <c r="A745" s="15" t="s">
        <v>46</v>
      </c>
      <c r="B745" s="15" t="s">
        <v>50</v>
      </c>
      <c r="C745" s="12" t="str">
        <f>VLOOKUP(B745,Hoja2!B:C,2,FALSE)</f>
        <v>Dirección del Área de Medio Ambiente</v>
      </c>
      <c r="D745" s="13" t="str">
        <f t="shared" si="26"/>
        <v>1</v>
      </c>
      <c r="E745" s="13" t="str">
        <f t="shared" si="27"/>
        <v>12</v>
      </c>
      <c r="F745" s="15" t="s">
        <v>239</v>
      </c>
      <c r="G745" s="16" t="s">
        <v>521</v>
      </c>
      <c r="H745" s="17">
        <v>28265</v>
      </c>
      <c r="I745" s="17">
        <v>0</v>
      </c>
      <c r="J745" s="17">
        <v>28265</v>
      </c>
      <c r="K745" s="17">
        <v>28013</v>
      </c>
      <c r="L745" s="17">
        <v>28013</v>
      </c>
      <c r="M745" s="17">
        <v>3430.2</v>
      </c>
      <c r="N745" s="17">
        <v>3430.2</v>
      </c>
    </row>
    <row r="746" spans="1:14" x14ac:dyDescent="0.25">
      <c r="A746" s="15" t="s">
        <v>46</v>
      </c>
      <c r="B746" s="15" t="s">
        <v>50</v>
      </c>
      <c r="C746" s="12" t="str">
        <f>VLOOKUP(B746,Hoja2!B:C,2,FALSE)</f>
        <v>Dirección del Área de Medio Ambiente</v>
      </c>
      <c r="D746" s="13" t="str">
        <f t="shared" si="26"/>
        <v>1</v>
      </c>
      <c r="E746" s="13" t="str">
        <f t="shared" si="27"/>
        <v>12</v>
      </c>
      <c r="F746" s="15" t="s">
        <v>197</v>
      </c>
      <c r="G746" s="16" t="s">
        <v>506</v>
      </c>
      <c r="H746" s="17">
        <v>32472</v>
      </c>
      <c r="I746" s="17">
        <v>0</v>
      </c>
      <c r="J746" s="17">
        <v>32472</v>
      </c>
      <c r="K746" s="17">
        <v>21647</v>
      </c>
      <c r="L746" s="17">
        <v>21647</v>
      </c>
      <c r="M746" s="17">
        <v>3153.68</v>
      </c>
      <c r="N746" s="17">
        <v>3153.68</v>
      </c>
    </row>
    <row r="747" spans="1:14" x14ac:dyDescent="0.25">
      <c r="A747" s="15" t="s">
        <v>46</v>
      </c>
      <c r="B747" s="15" t="s">
        <v>50</v>
      </c>
      <c r="C747" s="12" t="str">
        <f>VLOOKUP(B747,Hoja2!B:C,2,FALSE)</f>
        <v>Dirección del Área de Medio Ambiente</v>
      </c>
      <c r="D747" s="13" t="str">
        <f t="shared" si="26"/>
        <v>1</v>
      </c>
      <c r="E747" s="13" t="str">
        <f t="shared" si="27"/>
        <v>12</v>
      </c>
      <c r="F747" s="15" t="s">
        <v>198</v>
      </c>
      <c r="G747" s="16" t="s">
        <v>507</v>
      </c>
      <c r="H747" s="17">
        <v>37193</v>
      </c>
      <c r="I747" s="17">
        <v>0</v>
      </c>
      <c r="J747" s="17">
        <v>37193</v>
      </c>
      <c r="K747" s="17">
        <v>35342</v>
      </c>
      <c r="L747" s="17">
        <v>35342</v>
      </c>
      <c r="M747" s="17">
        <v>5314.08</v>
      </c>
      <c r="N747" s="17">
        <v>5314.08</v>
      </c>
    </row>
    <row r="748" spans="1:14" x14ac:dyDescent="0.25">
      <c r="A748" s="15" t="s">
        <v>46</v>
      </c>
      <c r="B748" s="15" t="s">
        <v>50</v>
      </c>
      <c r="C748" s="12" t="str">
        <f>VLOOKUP(B748,Hoja2!B:C,2,FALSE)</f>
        <v>Dirección del Área de Medio Ambiente</v>
      </c>
      <c r="D748" s="13" t="str">
        <f t="shared" si="26"/>
        <v>1</v>
      </c>
      <c r="E748" s="13" t="str">
        <f t="shared" si="27"/>
        <v>12</v>
      </c>
      <c r="F748" s="15" t="s">
        <v>210</v>
      </c>
      <c r="G748" s="16" t="s">
        <v>508</v>
      </c>
      <c r="H748" s="17">
        <v>78467</v>
      </c>
      <c r="I748" s="17">
        <v>0</v>
      </c>
      <c r="J748" s="17">
        <v>78467</v>
      </c>
      <c r="K748" s="17">
        <v>71725</v>
      </c>
      <c r="L748" s="17">
        <v>71725</v>
      </c>
      <c r="M748" s="17">
        <v>9778.4599999999991</v>
      </c>
      <c r="N748" s="17">
        <v>9778.4599999999991</v>
      </c>
    </row>
    <row r="749" spans="1:14" x14ac:dyDescent="0.25">
      <c r="A749" s="15" t="s">
        <v>46</v>
      </c>
      <c r="B749" s="15" t="s">
        <v>50</v>
      </c>
      <c r="C749" s="12" t="str">
        <f>VLOOKUP(B749,Hoja2!B:C,2,FALSE)</f>
        <v>Dirección del Área de Medio Ambiente</v>
      </c>
      <c r="D749" s="13" t="str">
        <f t="shared" si="26"/>
        <v>1</v>
      </c>
      <c r="E749" s="13" t="str">
        <f t="shared" si="27"/>
        <v>12</v>
      </c>
      <c r="F749" s="15" t="s">
        <v>215</v>
      </c>
      <c r="G749" s="16" t="s">
        <v>509</v>
      </c>
      <c r="H749" s="17">
        <v>184686</v>
      </c>
      <c r="I749" s="17">
        <v>0</v>
      </c>
      <c r="J749" s="17">
        <v>184686</v>
      </c>
      <c r="K749" s="17">
        <v>171225</v>
      </c>
      <c r="L749" s="17">
        <v>171225</v>
      </c>
      <c r="M749" s="17">
        <v>26159.74</v>
      </c>
      <c r="N749" s="17">
        <v>26159.74</v>
      </c>
    </row>
    <row r="750" spans="1:14" x14ac:dyDescent="0.25">
      <c r="A750" s="15" t="s">
        <v>46</v>
      </c>
      <c r="B750" s="15" t="s">
        <v>50</v>
      </c>
      <c r="C750" s="12" t="str">
        <f>VLOOKUP(B750,Hoja2!B:C,2,FALSE)</f>
        <v>Dirección del Área de Medio Ambiente</v>
      </c>
      <c r="D750" s="13" t="str">
        <f t="shared" si="26"/>
        <v>1</v>
      </c>
      <c r="E750" s="13" t="str">
        <f t="shared" si="27"/>
        <v>12</v>
      </c>
      <c r="F750" s="15" t="s">
        <v>199</v>
      </c>
      <c r="G750" s="16" t="s">
        <v>510</v>
      </c>
      <c r="H750" s="17">
        <v>17951</v>
      </c>
      <c r="I750" s="17">
        <v>0</v>
      </c>
      <c r="J750" s="17">
        <v>17951</v>
      </c>
      <c r="K750" s="17">
        <v>17076</v>
      </c>
      <c r="L750" s="17">
        <v>17076</v>
      </c>
      <c r="M750" s="17">
        <v>2237.12</v>
      </c>
      <c r="N750" s="17">
        <v>2237.12</v>
      </c>
    </row>
    <row r="751" spans="1:14" x14ac:dyDescent="0.25">
      <c r="A751" s="15" t="s">
        <v>46</v>
      </c>
      <c r="B751" s="15" t="s">
        <v>50</v>
      </c>
      <c r="C751" s="12" t="str">
        <f>VLOOKUP(B751,Hoja2!B:C,2,FALSE)</f>
        <v>Dirección del Área de Medio Ambiente</v>
      </c>
      <c r="D751" s="13" t="str">
        <f t="shared" si="26"/>
        <v>2</v>
      </c>
      <c r="E751" s="13" t="str">
        <f t="shared" si="27"/>
        <v>21</v>
      </c>
      <c r="F751" s="15" t="s">
        <v>218</v>
      </c>
      <c r="G751" s="16" t="s">
        <v>524</v>
      </c>
      <c r="H751" s="17">
        <v>12000</v>
      </c>
      <c r="I751" s="17">
        <v>0</v>
      </c>
      <c r="J751" s="17">
        <v>12000</v>
      </c>
      <c r="K751" s="17">
        <v>6244.17</v>
      </c>
      <c r="L751" s="17">
        <v>6244.17</v>
      </c>
      <c r="M751" s="17">
        <v>3054.81</v>
      </c>
      <c r="N751" s="17">
        <v>0</v>
      </c>
    </row>
    <row r="752" spans="1:14" x14ac:dyDescent="0.25">
      <c r="A752" s="15" t="s">
        <v>46</v>
      </c>
      <c r="B752" s="15" t="s">
        <v>50</v>
      </c>
      <c r="C752" s="12" t="str">
        <f>VLOOKUP(B752,Hoja2!B:C,2,FALSE)</f>
        <v>Dirección del Área de Medio Ambiente</v>
      </c>
      <c r="D752" s="13" t="str">
        <f t="shared" si="26"/>
        <v>2</v>
      </c>
      <c r="E752" s="13" t="str">
        <f t="shared" si="27"/>
        <v>22</v>
      </c>
      <c r="F752" s="15" t="s">
        <v>238</v>
      </c>
      <c r="G752" s="16" t="s">
        <v>540</v>
      </c>
      <c r="H752" s="17">
        <v>21800</v>
      </c>
      <c r="I752" s="17">
        <v>0</v>
      </c>
      <c r="J752" s="17">
        <v>21800</v>
      </c>
      <c r="K752" s="17">
        <v>21700</v>
      </c>
      <c r="L752" s="17">
        <v>21700</v>
      </c>
      <c r="M752" s="17">
        <v>2848.81</v>
      </c>
      <c r="N752" s="17">
        <v>0</v>
      </c>
    </row>
    <row r="753" spans="1:14" x14ac:dyDescent="0.25">
      <c r="A753" s="15" t="s">
        <v>46</v>
      </c>
      <c r="B753" s="15" t="s">
        <v>50</v>
      </c>
      <c r="C753" s="12" t="str">
        <f>VLOOKUP(B753,Hoja2!B:C,2,FALSE)</f>
        <v>Dirección del Área de Medio Ambiente</v>
      </c>
      <c r="D753" s="13" t="str">
        <f t="shared" si="26"/>
        <v>2</v>
      </c>
      <c r="E753" s="13" t="str">
        <f t="shared" si="27"/>
        <v>22</v>
      </c>
      <c r="F753" s="15" t="s">
        <v>335</v>
      </c>
      <c r="G753" s="16" t="s">
        <v>605</v>
      </c>
      <c r="H753" s="17">
        <v>1500</v>
      </c>
      <c r="I753" s="17">
        <v>0</v>
      </c>
      <c r="J753" s="17">
        <v>1500</v>
      </c>
      <c r="K753" s="17">
        <v>0</v>
      </c>
      <c r="L753" s="17">
        <v>0</v>
      </c>
      <c r="M753" s="17">
        <v>0</v>
      </c>
      <c r="N753" s="17">
        <v>0</v>
      </c>
    </row>
    <row r="754" spans="1:14" x14ac:dyDescent="0.25">
      <c r="A754" s="15" t="s">
        <v>46</v>
      </c>
      <c r="B754" s="15" t="s">
        <v>50</v>
      </c>
      <c r="C754" s="12" t="str">
        <f>VLOOKUP(B754,Hoja2!B:C,2,FALSE)</f>
        <v>Dirección del Área de Medio Ambiente</v>
      </c>
      <c r="D754" s="13" t="str">
        <f t="shared" si="26"/>
        <v>2</v>
      </c>
      <c r="E754" s="13" t="str">
        <f t="shared" si="27"/>
        <v>22</v>
      </c>
      <c r="F754" s="15" t="s">
        <v>260</v>
      </c>
      <c r="G754" s="16" t="s">
        <v>566</v>
      </c>
      <c r="H754" s="17">
        <v>20000</v>
      </c>
      <c r="I754" s="17">
        <v>0</v>
      </c>
      <c r="J754" s="17">
        <v>20000</v>
      </c>
      <c r="K754" s="17">
        <v>20046.8</v>
      </c>
      <c r="L754" s="17">
        <v>20046.8</v>
      </c>
      <c r="M754" s="17">
        <v>0</v>
      </c>
      <c r="N754" s="17">
        <v>0</v>
      </c>
    </row>
    <row r="755" spans="1:14" x14ac:dyDescent="0.25">
      <c r="A755" s="15" t="s">
        <v>46</v>
      </c>
      <c r="B755" s="15" t="s">
        <v>50</v>
      </c>
      <c r="C755" s="12" t="str">
        <f>VLOOKUP(B755,Hoja2!B:C,2,FALSE)</f>
        <v>Dirección del Área de Medio Ambiente</v>
      </c>
      <c r="D755" s="13" t="str">
        <f t="shared" si="26"/>
        <v>2</v>
      </c>
      <c r="E755" s="13" t="str">
        <f t="shared" si="27"/>
        <v>22</v>
      </c>
      <c r="F755" s="15" t="s">
        <v>234</v>
      </c>
      <c r="G755" s="16" t="s">
        <v>535</v>
      </c>
      <c r="H755" s="17">
        <v>1600</v>
      </c>
      <c r="I755" s="17">
        <v>0</v>
      </c>
      <c r="J755" s="17">
        <v>1600</v>
      </c>
      <c r="K755" s="17">
        <v>1411</v>
      </c>
      <c r="L755" s="17">
        <v>1411</v>
      </c>
      <c r="M755" s="17">
        <v>0</v>
      </c>
      <c r="N755" s="17">
        <v>0</v>
      </c>
    </row>
    <row r="756" spans="1:14" x14ac:dyDescent="0.25">
      <c r="A756" s="15" t="s">
        <v>46</v>
      </c>
      <c r="B756" s="15" t="s">
        <v>50</v>
      </c>
      <c r="C756" s="12" t="str">
        <f>VLOOKUP(B756,Hoja2!B:C,2,FALSE)</f>
        <v>Dirección del Área de Medio Ambiente</v>
      </c>
      <c r="D756" s="13" t="str">
        <f t="shared" si="26"/>
        <v>2</v>
      </c>
      <c r="E756" s="13" t="str">
        <f t="shared" si="27"/>
        <v>22</v>
      </c>
      <c r="F756" s="15" t="s">
        <v>231</v>
      </c>
      <c r="G756" s="16" t="s">
        <v>537</v>
      </c>
      <c r="H756" s="17">
        <v>8500</v>
      </c>
      <c r="I756" s="17">
        <v>0</v>
      </c>
      <c r="J756" s="17">
        <v>8500</v>
      </c>
      <c r="K756" s="17">
        <v>0</v>
      </c>
      <c r="L756" s="17">
        <v>0</v>
      </c>
      <c r="M756" s="17">
        <v>0</v>
      </c>
      <c r="N756" s="17">
        <v>0</v>
      </c>
    </row>
    <row r="757" spans="1:14" x14ac:dyDescent="0.25">
      <c r="A757" s="15" t="s">
        <v>46</v>
      </c>
      <c r="B757" s="15" t="s">
        <v>50</v>
      </c>
      <c r="C757" s="12" t="str">
        <f>VLOOKUP(B757,Hoja2!B:C,2,FALSE)</f>
        <v>Dirección del Área de Medio Ambiente</v>
      </c>
      <c r="D757" s="13" t="str">
        <f t="shared" si="26"/>
        <v>2</v>
      </c>
      <c r="E757" s="13" t="str">
        <f t="shared" si="27"/>
        <v>22</v>
      </c>
      <c r="F757" s="15" t="s">
        <v>235</v>
      </c>
      <c r="G757" s="16" t="s">
        <v>538</v>
      </c>
      <c r="H757" s="17">
        <v>5000</v>
      </c>
      <c r="I757" s="17">
        <v>0</v>
      </c>
      <c r="J757" s="17">
        <v>5000</v>
      </c>
      <c r="K757" s="17">
        <v>0</v>
      </c>
      <c r="L757" s="17">
        <v>0</v>
      </c>
      <c r="M757" s="17">
        <v>0</v>
      </c>
      <c r="N757" s="17">
        <v>0</v>
      </c>
    </row>
    <row r="758" spans="1:14" x14ac:dyDescent="0.25">
      <c r="A758" s="15" t="s">
        <v>46</v>
      </c>
      <c r="B758" s="15" t="s">
        <v>50</v>
      </c>
      <c r="C758" s="12" t="str">
        <f>VLOOKUP(B758,Hoja2!B:C,2,FALSE)</f>
        <v>Dirección del Área de Medio Ambiente</v>
      </c>
      <c r="D758" s="13" t="str">
        <f t="shared" si="26"/>
        <v>2</v>
      </c>
      <c r="E758" s="13" t="str">
        <f t="shared" si="27"/>
        <v>22</v>
      </c>
      <c r="F758" s="15" t="s">
        <v>225</v>
      </c>
      <c r="G758" s="16" t="s">
        <v>539</v>
      </c>
      <c r="H758" s="17">
        <v>33000</v>
      </c>
      <c r="I758" s="17">
        <v>0</v>
      </c>
      <c r="J758" s="17">
        <v>33000</v>
      </c>
      <c r="K758" s="17">
        <v>0</v>
      </c>
      <c r="L758" s="17">
        <v>0</v>
      </c>
      <c r="M758" s="17">
        <v>0</v>
      </c>
      <c r="N758" s="17">
        <v>0</v>
      </c>
    </row>
    <row r="759" spans="1:14" x14ac:dyDescent="0.25">
      <c r="A759" s="15" t="s">
        <v>46</v>
      </c>
      <c r="B759" s="15" t="s">
        <v>50</v>
      </c>
      <c r="C759" s="12" t="str">
        <f>VLOOKUP(B759,Hoja2!B:C,2,FALSE)</f>
        <v>Dirección del Área de Medio Ambiente</v>
      </c>
      <c r="D759" s="13" t="str">
        <f t="shared" si="26"/>
        <v>2</v>
      </c>
      <c r="E759" s="13" t="str">
        <f t="shared" si="27"/>
        <v>22</v>
      </c>
      <c r="F759" s="15" t="s">
        <v>261</v>
      </c>
      <c r="G759" s="16" t="s">
        <v>567</v>
      </c>
      <c r="H759" s="17">
        <v>63250</v>
      </c>
      <c r="I759" s="17">
        <v>0</v>
      </c>
      <c r="J759" s="17">
        <v>63250</v>
      </c>
      <c r="K759" s="17">
        <v>62334.19</v>
      </c>
      <c r="L759" s="17">
        <v>62334.19</v>
      </c>
      <c r="M759" s="17">
        <v>0</v>
      </c>
      <c r="N759" s="17">
        <v>0</v>
      </c>
    </row>
    <row r="760" spans="1:14" x14ac:dyDescent="0.25">
      <c r="A760" s="15" t="s">
        <v>46</v>
      </c>
      <c r="B760" s="15" t="s">
        <v>50</v>
      </c>
      <c r="C760" s="12" t="str">
        <f>VLOOKUP(B760,Hoja2!B:C,2,FALSE)</f>
        <v>Dirección del Área de Medio Ambiente</v>
      </c>
      <c r="D760" s="13" t="str">
        <f t="shared" si="26"/>
        <v>2</v>
      </c>
      <c r="E760" s="13" t="str">
        <f t="shared" si="27"/>
        <v>22</v>
      </c>
      <c r="F760" s="15" t="s">
        <v>213</v>
      </c>
      <c r="G760" s="16" t="s">
        <v>543</v>
      </c>
      <c r="H760" s="17">
        <v>60000</v>
      </c>
      <c r="I760" s="17">
        <v>0</v>
      </c>
      <c r="J760" s="17">
        <v>60000</v>
      </c>
      <c r="K760" s="17">
        <v>48380</v>
      </c>
      <c r="L760" s="17">
        <v>48380</v>
      </c>
      <c r="M760" s="17">
        <v>4031.65</v>
      </c>
      <c r="N760" s="17">
        <v>4031.65</v>
      </c>
    </row>
    <row r="761" spans="1:14" x14ac:dyDescent="0.25">
      <c r="A761" s="15" t="s">
        <v>46</v>
      </c>
      <c r="B761" s="15" t="s">
        <v>50</v>
      </c>
      <c r="C761" s="12" t="str">
        <f>VLOOKUP(B761,Hoja2!B:C,2,FALSE)</f>
        <v>Dirección del Área de Medio Ambiente</v>
      </c>
      <c r="D761" s="13" t="str">
        <f t="shared" si="26"/>
        <v>2</v>
      </c>
      <c r="E761" s="13" t="str">
        <f t="shared" si="27"/>
        <v>22</v>
      </c>
      <c r="F761" s="15" t="s">
        <v>223</v>
      </c>
      <c r="G761" s="16" t="s">
        <v>526</v>
      </c>
      <c r="H761" s="17">
        <v>60000</v>
      </c>
      <c r="I761" s="17">
        <v>0</v>
      </c>
      <c r="J761" s="17">
        <v>60000</v>
      </c>
      <c r="K761" s="17">
        <v>33211.980000000003</v>
      </c>
      <c r="L761" s="17">
        <v>33211.980000000003</v>
      </c>
      <c r="M761" s="17">
        <v>0</v>
      </c>
      <c r="N761" s="17">
        <v>0</v>
      </c>
    </row>
    <row r="762" spans="1:14" x14ac:dyDescent="0.25">
      <c r="A762" s="15" t="s">
        <v>46</v>
      </c>
      <c r="B762" s="15" t="s">
        <v>50</v>
      </c>
      <c r="C762" s="12" t="str">
        <f>VLOOKUP(B762,Hoja2!B:C,2,FALSE)</f>
        <v>Dirección del Área de Medio Ambiente</v>
      </c>
      <c r="D762" s="13" t="str">
        <f t="shared" si="26"/>
        <v>2</v>
      </c>
      <c r="E762" s="13" t="str">
        <f t="shared" si="27"/>
        <v>23</v>
      </c>
      <c r="F762" s="15" t="s">
        <v>206</v>
      </c>
      <c r="G762" s="16" t="s">
        <v>517</v>
      </c>
      <c r="H762" s="17">
        <v>1000</v>
      </c>
      <c r="I762" s="17">
        <v>0</v>
      </c>
      <c r="J762" s="17">
        <v>1000</v>
      </c>
      <c r="K762" s="17">
        <v>0</v>
      </c>
      <c r="L762" s="17">
        <v>0</v>
      </c>
      <c r="M762" s="17">
        <v>0</v>
      </c>
      <c r="N762" s="17">
        <v>0</v>
      </c>
    </row>
    <row r="763" spans="1:14" x14ac:dyDescent="0.25">
      <c r="A763" s="15" t="s">
        <v>46</v>
      </c>
      <c r="B763" s="15" t="s">
        <v>50</v>
      </c>
      <c r="C763" s="12" t="str">
        <f>VLOOKUP(B763,Hoja2!B:C,2,FALSE)</f>
        <v>Dirección del Área de Medio Ambiente</v>
      </c>
      <c r="D763" s="13" t="str">
        <f t="shared" si="26"/>
        <v>2</v>
      </c>
      <c r="E763" s="13" t="str">
        <f t="shared" si="27"/>
        <v>23</v>
      </c>
      <c r="F763" s="15" t="s">
        <v>204</v>
      </c>
      <c r="G763" s="16" t="s">
        <v>518</v>
      </c>
      <c r="H763" s="17">
        <v>1000</v>
      </c>
      <c r="I763" s="17">
        <v>0</v>
      </c>
      <c r="J763" s="17">
        <v>1000</v>
      </c>
      <c r="K763" s="17">
        <v>0</v>
      </c>
      <c r="L763" s="17">
        <v>0</v>
      </c>
      <c r="M763" s="17">
        <v>0</v>
      </c>
      <c r="N763" s="17">
        <v>0</v>
      </c>
    </row>
    <row r="764" spans="1:14" x14ac:dyDescent="0.25">
      <c r="A764" s="15" t="s">
        <v>46</v>
      </c>
      <c r="B764" s="15" t="s">
        <v>50</v>
      </c>
      <c r="C764" s="12" t="str">
        <f>VLOOKUP(B764,Hoja2!B:C,2,FALSE)</f>
        <v>Dirección del Área de Medio Ambiente</v>
      </c>
      <c r="D764" s="13" t="str">
        <f t="shared" si="26"/>
        <v>4</v>
      </c>
      <c r="E764" s="13" t="str">
        <f t="shared" si="27"/>
        <v>46</v>
      </c>
      <c r="F764" s="15" t="s">
        <v>241</v>
      </c>
      <c r="G764" s="16" t="s">
        <v>546</v>
      </c>
      <c r="H764" s="17">
        <v>6200</v>
      </c>
      <c r="I764" s="17">
        <v>0</v>
      </c>
      <c r="J764" s="17">
        <v>6200</v>
      </c>
      <c r="K764" s="17">
        <v>0</v>
      </c>
      <c r="L764" s="17">
        <v>0</v>
      </c>
      <c r="M764" s="17">
        <v>0</v>
      </c>
      <c r="N764" s="17">
        <v>0</v>
      </c>
    </row>
    <row r="765" spans="1:14" x14ac:dyDescent="0.25">
      <c r="A765" s="15" t="s">
        <v>46</v>
      </c>
      <c r="B765" s="15" t="s">
        <v>50</v>
      </c>
      <c r="C765" s="12" t="str">
        <f>VLOOKUP(B765,Hoja2!B:C,2,FALSE)</f>
        <v>Dirección del Área de Medio Ambiente</v>
      </c>
      <c r="D765" s="13" t="str">
        <f t="shared" si="26"/>
        <v>6</v>
      </c>
      <c r="E765" s="13" t="str">
        <f t="shared" si="27"/>
        <v>62</v>
      </c>
      <c r="F765" s="15" t="s">
        <v>237</v>
      </c>
      <c r="G765" s="16" t="s">
        <v>541</v>
      </c>
      <c r="H765" s="17">
        <v>50000</v>
      </c>
      <c r="I765" s="17">
        <v>0</v>
      </c>
      <c r="J765" s="17">
        <v>50000</v>
      </c>
      <c r="K765" s="17">
        <v>0</v>
      </c>
      <c r="L765" s="17">
        <v>0</v>
      </c>
      <c r="M765" s="17">
        <v>0</v>
      </c>
      <c r="N765" s="17">
        <v>0</v>
      </c>
    </row>
    <row r="766" spans="1:14" x14ac:dyDescent="0.25">
      <c r="A766" s="15" t="s">
        <v>46</v>
      </c>
      <c r="B766" s="15" t="s">
        <v>50</v>
      </c>
      <c r="C766" s="12" t="str">
        <f>VLOOKUP(B766,Hoja2!B:C,2,FALSE)</f>
        <v>Dirección del Área de Medio Ambiente</v>
      </c>
      <c r="D766" s="13" t="str">
        <f t="shared" si="26"/>
        <v>6</v>
      </c>
      <c r="E766" s="13" t="str">
        <f t="shared" si="27"/>
        <v>63</v>
      </c>
      <c r="F766" s="15" t="s">
        <v>249</v>
      </c>
      <c r="G766" s="16" t="s">
        <v>541</v>
      </c>
      <c r="H766" s="17">
        <v>50000</v>
      </c>
      <c r="I766" s="17">
        <v>0</v>
      </c>
      <c r="J766" s="17">
        <v>50000</v>
      </c>
      <c r="K766" s="17">
        <v>0</v>
      </c>
      <c r="L766" s="17">
        <v>0</v>
      </c>
      <c r="M766" s="17">
        <v>0</v>
      </c>
      <c r="N766" s="17">
        <v>0</v>
      </c>
    </row>
    <row r="767" spans="1:14" x14ac:dyDescent="0.25">
      <c r="A767" s="15" t="s">
        <v>46</v>
      </c>
      <c r="B767" s="15" t="s">
        <v>50</v>
      </c>
      <c r="C767" s="12" t="str">
        <f>VLOOKUP(B767,Hoja2!B:C,2,FALSE)</f>
        <v>Dirección del Área de Medio Ambiente</v>
      </c>
      <c r="D767" s="13" t="str">
        <f t="shared" si="26"/>
        <v>7</v>
      </c>
      <c r="E767" s="13" t="str">
        <f t="shared" si="27"/>
        <v>72</v>
      </c>
      <c r="F767" s="15" t="s">
        <v>736</v>
      </c>
      <c r="G767" s="16" t="s">
        <v>737</v>
      </c>
      <c r="H767" s="17">
        <v>50000</v>
      </c>
      <c r="I767" s="17">
        <v>0</v>
      </c>
      <c r="J767" s="17">
        <v>50000</v>
      </c>
      <c r="K767" s="17">
        <v>0</v>
      </c>
      <c r="L767" s="17">
        <v>0</v>
      </c>
      <c r="M767" s="17">
        <v>0</v>
      </c>
      <c r="N767" s="17">
        <v>0</v>
      </c>
    </row>
    <row r="768" spans="1:14" x14ac:dyDescent="0.25">
      <c r="A768" s="15" t="s">
        <v>46</v>
      </c>
      <c r="B768" s="15" t="s">
        <v>50</v>
      </c>
      <c r="C768" s="12" t="str">
        <f>VLOOKUP(B768,Hoja2!B:C,2,FALSE)</f>
        <v>Dirección del Área de Medio Ambiente</v>
      </c>
      <c r="D768" s="13" t="str">
        <f t="shared" si="26"/>
        <v>8</v>
      </c>
      <c r="E768" s="13" t="str">
        <f t="shared" si="27"/>
        <v>83</v>
      </c>
      <c r="F768" s="15" t="s">
        <v>243</v>
      </c>
      <c r="G768" s="16" t="s">
        <v>555</v>
      </c>
      <c r="H768" s="17">
        <v>0</v>
      </c>
      <c r="I768" s="17">
        <v>0</v>
      </c>
      <c r="J768" s="17">
        <v>0</v>
      </c>
      <c r="K768" s="17">
        <v>0</v>
      </c>
      <c r="L768" s="17">
        <v>0</v>
      </c>
      <c r="M768" s="17">
        <v>0</v>
      </c>
      <c r="N768" s="17">
        <v>0</v>
      </c>
    </row>
    <row r="769" spans="1:14" x14ac:dyDescent="0.25">
      <c r="A769" s="15" t="s">
        <v>46</v>
      </c>
      <c r="B769" s="15" t="s">
        <v>51</v>
      </c>
      <c r="C769" s="12" t="str">
        <f>VLOOKUP(B769,Hoja2!B:C,2,FALSE)</f>
        <v>Parques y Jardines</v>
      </c>
      <c r="D769" s="13" t="str">
        <f t="shared" ref="D769:D832" si="28">LEFT(F769,1)</f>
        <v>1</v>
      </c>
      <c r="E769" s="13" t="str">
        <f t="shared" ref="E769:E832" si="29">LEFT(F769,2)</f>
        <v>12</v>
      </c>
      <c r="F769" s="15" t="s">
        <v>197</v>
      </c>
      <c r="G769" s="16" t="s">
        <v>506</v>
      </c>
      <c r="H769" s="17">
        <v>21648</v>
      </c>
      <c r="I769" s="17">
        <v>0</v>
      </c>
      <c r="J769" s="17">
        <v>21648</v>
      </c>
      <c r="K769" s="17">
        <v>21454</v>
      </c>
      <c r="L769" s="17">
        <v>21454</v>
      </c>
      <c r="M769" s="17">
        <v>2838.32</v>
      </c>
      <c r="N769" s="17">
        <v>2838.32</v>
      </c>
    </row>
    <row r="770" spans="1:14" x14ac:dyDescent="0.25">
      <c r="A770" s="15" t="s">
        <v>46</v>
      </c>
      <c r="B770" s="15" t="s">
        <v>51</v>
      </c>
      <c r="C770" s="12" t="str">
        <f>VLOOKUP(B770,Hoja2!B:C,2,FALSE)</f>
        <v>Parques y Jardines</v>
      </c>
      <c r="D770" s="13" t="str">
        <f t="shared" si="28"/>
        <v>1</v>
      </c>
      <c r="E770" s="13" t="str">
        <f t="shared" si="29"/>
        <v>12</v>
      </c>
      <c r="F770" s="15" t="s">
        <v>222</v>
      </c>
      <c r="G770" s="16" t="s">
        <v>522</v>
      </c>
      <c r="H770" s="17">
        <v>9175</v>
      </c>
      <c r="I770" s="17">
        <v>0</v>
      </c>
      <c r="J770" s="17">
        <v>9175</v>
      </c>
      <c r="K770" s="17">
        <v>9093</v>
      </c>
      <c r="L770" s="17">
        <v>9093</v>
      </c>
      <c r="M770" s="17">
        <v>1312.36</v>
      </c>
      <c r="N770" s="17">
        <v>1312.36</v>
      </c>
    </row>
    <row r="771" spans="1:14" x14ac:dyDescent="0.25">
      <c r="A771" s="15" t="s">
        <v>46</v>
      </c>
      <c r="B771" s="15" t="s">
        <v>51</v>
      </c>
      <c r="C771" s="12" t="str">
        <f>VLOOKUP(B771,Hoja2!B:C,2,FALSE)</f>
        <v>Parques y Jardines</v>
      </c>
      <c r="D771" s="13" t="str">
        <f t="shared" si="28"/>
        <v>1</v>
      </c>
      <c r="E771" s="13" t="str">
        <f t="shared" si="29"/>
        <v>12</v>
      </c>
      <c r="F771" s="15" t="s">
        <v>198</v>
      </c>
      <c r="G771" s="16" t="s">
        <v>507</v>
      </c>
      <c r="H771" s="17">
        <v>8316</v>
      </c>
      <c r="I771" s="17">
        <v>0</v>
      </c>
      <c r="J771" s="17">
        <v>8316</v>
      </c>
      <c r="K771" s="17">
        <v>8239</v>
      </c>
      <c r="L771" s="17">
        <v>8239</v>
      </c>
      <c r="M771" s="17">
        <v>1204.83</v>
      </c>
      <c r="N771" s="17">
        <v>1204.83</v>
      </c>
    </row>
    <row r="772" spans="1:14" x14ac:dyDescent="0.25">
      <c r="A772" s="15" t="s">
        <v>46</v>
      </c>
      <c r="B772" s="15" t="s">
        <v>51</v>
      </c>
      <c r="C772" s="12" t="str">
        <f>VLOOKUP(B772,Hoja2!B:C,2,FALSE)</f>
        <v>Parques y Jardines</v>
      </c>
      <c r="D772" s="13" t="str">
        <f t="shared" si="28"/>
        <v>1</v>
      </c>
      <c r="E772" s="13" t="str">
        <f t="shared" si="29"/>
        <v>12</v>
      </c>
      <c r="F772" s="15" t="s">
        <v>210</v>
      </c>
      <c r="G772" s="16" t="s">
        <v>508</v>
      </c>
      <c r="H772" s="17">
        <v>18158</v>
      </c>
      <c r="I772" s="17">
        <v>0</v>
      </c>
      <c r="J772" s="17">
        <v>18158</v>
      </c>
      <c r="K772" s="17">
        <v>17996</v>
      </c>
      <c r="L772" s="17">
        <v>17996</v>
      </c>
      <c r="M772" s="17">
        <v>2401.36</v>
      </c>
      <c r="N772" s="17">
        <v>2401.36</v>
      </c>
    </row>
    <row r="773" spans="1:14" x14ac:dyDescent="0.25">
      <c r="A773" s="15" t="s">
        <v>46</v>
      </c>
      <c r="B773" s="15" t="s">
        <v>51</v>
      </c>
      <c r="C773" s="12" t="str">
        <f>VLOOKUP(B773,Hoja2!B:C,2,FALSE)</f>
        <v>Parques y Jardines</v>
      </c>
      <c r="D773" s="13" t="str">
        <f t="shared" si="28"/>
        <v>1</v>
      </c>
      <c r="E773" s="13" t="str">
        <f t="shared" si="29"/>
        <v>12</v>
      </c>
      <c r="F773" s="15" t="s">
        <v>215</v>
      </c>
      <c r="G773" s="16" t="s">
        <v>509</v>
      </c>
      <c r="H773" s="17">
        <v>37995</v>
      </c>
      <c r="I773" s="17">
        <v>0</v>
      </c>
      <c r="J773" s="17">
        <v>37995</v>
      </c>
      <c r="K773" s="17">
        <v>37656</v>
      </c>
      <c r="L773" s="17">
        <v>37656</v>
      </c>
      <c r="M773" s="17">
        <v>6085.46</v>
      </c>
      <c r="N773" s="17">
        <v>6085.46</v>
      </c>
    </row>
    <row r="774" spans="1:14" x14ac:dyDescent="0.25">
      <c r="A774" s="15" t="s">
        <v>46</v>
      </c>
      <c r="B774" s="15" t="s">
        <v>51</v>
      </c>
      <c r="C774" s="12" t="str">
        <f>VLOOKUP(B774,Hoja2!B:C,2,FALSE)</f>
        <v>Parques y Jardines</v>
      </c>
      <c r="D774" s="13" t="str">
        <f t="shared" si="28"/>
        <v>1</v>
      </c>
      <c r="E774" s="13" t="str">
        <f t="shared" si="29"/>
        <v>12</v>
      </c>
      <c r="F774" s="15" t="s">
        <v>199</v>
      </c>
      <c r="G774" s="16" t="s">
        <v>510</v>
      </c>
      <c r="H774" s="17">
        <v>3906</v>
      </c>
      <c r="I774" s="17">
        <v>0</v>
      </c>
      <c r="J774" s="17">
        <v>3906</v>
      </c>
      <c r="K774" s="17">
        <v>3873</v>
      </c>
      <c r="L774" s="17">
        <v>3873</v>
      </c>
      <c r="M774" s="17">
        <v>556.47</v>
      </c>
      <c r="N774" s="17">
        <v>556.47</v>
      </c>
    </row>
    <row r="775" spans="1:14" x14ac:dyDescent="0.25">
      <c r="A775" s="15" t="s">
        <v>46</v>
      </c>
      <c r="B775" s="15" t="s">
        <v>51</v>
      </c>
      <c r="C775" s="12" t="str">
        <f>VLOOKUP(B775,Hoja2!B:C,2,FALSE)</f>
        <v>Parques y Jardines</v>
      </c>
      <c r="D775" s="13" t="str">
        <f t="shared" si="28"/>
        <v>1</v>
      </c>
      <c r="E775" s="13" t="str">
        <f t="shared" si="29"/>
        <v>13</v>
      </c>
      <c r="F775" s="15" t="s">
        <v>228</v>
      </c>
      <c r="G775" s="16" t="s">
        <v>504</v>
      </c>
      <c r="H775" s="17">
        <v>1807180</v>
      </c>
      <c r="I775" s="17">
        <v>0</v>
      </c>
      <c r="J775" s="17">
        <v>1807180</v>
      </c>
      <c r="K775" s="17">
        <v>1459290</v>
      </c>
      <c r="L775" s="17">
        <v>1459290</v>
      </c>
      <c r="M775" s="17">
        <v>193322.1</v>
      </c>
      <c r="N775" s="17">
        <v>193322.1</v>
      </c>
    </row>
    <row r="776" spans="1:14" x14ac:dyDescent="0.25">
      <c r="A776" s="15" t="s">
        <v>46</v>
      </c>
      <c r="B776" s="15" t="s">
        <v>51</v>
      </c>
      <c r="C776" s="12" t="str">
        <f>VLOOKUP(B776,Hoja2!B:C,2,FALSE)</f>
        <v>Parques y Jardines</v>
      </c>
      <c r="D776" s="13" t="str">
        <f t="shared" si="28"/>
        <v>1</v>
      </c>
      <c r="E776" s="13" t="str">
        <f t="shared" si="29"/>
        <v>13</v>
      </c>
      <c r="F776" s="15" t="s">
        <v>230</v>
      </c>
      <c r="G776" s="16" t="s">
        <v>528</v>
      </c>
      <c r="H776" s="17">
        <v>17000</v>
      </c>
      <c r="I776" s="17">
        <v>0</v>
      </c>
      <c r="J776" s="17">
        <v>17000</v>
      </c>
      <c r="K776" s="17">
        <v>1288.8399999999999</v>
      </c>
      <c r="L776" s="17">
        <v>1288.8399999999999</v>
      </c>
      <c r="M776" s="17">
        <v>1288.8399999999999</v>
      </c>
      <c r="N776" s="17">
        <v>1288.8399999999999</v>
      </c>
    </row>
    <row r="777" spans="1:14" x14ac:dyDescent="0.25">
      <c r="A777" s="15" t="s">
        <v>46</v>
      </c>
      <c r="B777" s="15" t="s">
        <v>51</v>
      </c>
      <c r="C777" s="12" t="str">
        <f>VLOOKUP(B777,Hoja2!B:C,2,FALSE)</f>
        <v>Parques y Jardines</v>
      </c>
      <c r="D777" s="13" t="str">
        <f t="shared" si="28"/>
        <v>1</v>
      </c>
      <c r="E777" s="13" t="str">
        <f t="shared" si="29"/>
        <v>13</v>
      </c>
      <c r="F777" s="15" t="s">
        <v>224</v>
      </c>
      <c r="G777" s="16" t="s">
        <v>529</v>
      </c>
      <c r="H777" s="17">
        <v>1717948</v>
      </c>
      <c r="I777" s="17">
        <v>0</v>
      </c>
      <c r="J777" s="17">
        <v>1717948</v>
      </c>
      <c r="K777" s="17">
        <v>1301045</v>
      </c>
      <c r="L777" s="17">
        <v>1301045</v>
      </c>
      <c r="M777" s="17">
        <v>199398.96</v>
      </c>
      <c r="N777" s="17">
        <v>199398.96</v>
      </c>
    </row>
    <row r="778" spans="1:14" x14ac:dyDescent="0.25">
      <c r="A778" s="15" t="s">
        <v>46</v>
      </c>
      <c r="B778" s="15" t="s">
        <v>51</v>
      </c>
      <c r="C778" s="12" t="str">
        <f>VLOOKUP(B778,Hoja2!B:C,2,FALSE)</f>
        <v>Parques y Jardines</v>
      </c>
      <c r="D778" s="13" t="str">
        <f t="shared" si="28"/>
        <v>1</v>
      </c>
      <c r="E778" s="13" t="str">
        <f t="shared" si="29"/>
        <v>13</v>
      </c>
      <c r="F778" s="15" t="s">
        <v>240</v>
      </c>
      <c r="G778" s="16" t="s">
        <v>542</v>
      </c>
      <c r="H778" s="17">
        <v>0</v>
      </c>
      <c r="I778" s="17">
        <v>0</v>
      </c>
      <c r="J778" s="17">
        <v>0</v>
      </c>
      <c r="K778" s="17">
        <v>25200</v>
      </c>
      <c r="L778" s="17">
        <v>25200</v>
      </c>
      <c r="M778" s="17">
        <v>3623.94</v>
      </c>
      <c r="N778" s="17">
        <v>3623.94</v>
      </c>
    </row>
    <row r="779" spans="1:14" x14ac:dyDescent="0.25">
      <c r="A779" s="15" t="s">
        <v>46</v>
      </c>
      <c r="B779" s="15" t="s">
        <v>51</v>
      </c>
      <c r="C779" s="12" t="str">
        <f>VLOOKUP(B779,Hoja2!B:C,2,FALSE)</f>
        <v>Parques y Jardines</v>
      </c>
      <c r="D779" s="13" t="str">
        <f t="shared" si="28"/>
        <v>2</v>
      </c>
      <c r="E779" s="13" t="str">
        <f t="shared" si="29"/>
        <v>20</v>
      </c>
      <c r="F779" s="15" t="s">
        <v>220</v>
      </c>
      <c r="G779" s="16" t="s">
        <v>523</v>
      </c>
      <c r="H779" s="17">
        <v>6000</v>
      </c>
      <c r="I779" s="17">
        <v>0</v>
      </c>
      <c r="J779" s="17">
        <v>6000</v>
      </c>
      <c r="K779" s="17">
        <v>0</v>
      </c>
      <c r="L779" s="17">
        <v>0</v>
      </c>
      <c r="M779" s="17">
        <v>0</v>
      </c>
      <c r="N779" s="17">
        <v>0</v>
      </c>
    </row>
    <row r="780" spans="1:14" x14ac:dyDescent="0.25">
      <c r="A780" s="15" t="s">
        <v>46</v>
      </c>
      <c r="B780" s="15" t="s">
        <v>51</v>
      </c>
      <c r="C780" s="12" t="str">
        <f>VLOOKUP(B780,Hoja2!B:C,2,FALSE)</f>
        <v>Parques y Jardines</v>
      </c>
      <c r="D780" s="13" t="str">
        <f t="shared" si="28"/>
        <v>2</v>
      </c>
      <c r="E780" s="13" t="str">
        <f t="shared" si="29"/>
        <v>21</v>
      </c>
      <c r="F780" s="15" t="s">
        <v>259</v>
      </c>
      <c r="G780" s="16" t="s">
        <v>565</v>
      </c>
      <c r="H780" s="17">
        <v>3000</v>
      </c>
      <c r="I780" s="17">
        <v>0</v>
      </c>
      <c r="J780" s="17">
        <v>3000</v>
      </c>
      <c r="K780" s="17">
        <v>0</v>
      </c>
      <c r="L780" s="17">
        <v>0</v>
      </c>
      <c r="M780" s="17">
        <v>0</v>
      </c>
      <c r="N780" s="17">
        <v>0</v>
      </c>
    </row>
    <row r="781" spans="1:14" x14ac:dyDescent="0.25">
      <c r="A781" s="15" t="s">
        <v>46</v>
      </c>
      <c r="B781" s="15" t="s">
        <v>51</v>
      </c>
      <c r="C781" s="12" t="str">
        <f>VLOOKUP(B781,Hoja2!B:C,2,FALSE)</f>
        <v>Parques y Jardines</v>
      </c>
      <c r="D781" s="13" t="str">
        <f t="shared" si="28"/>
        <v>2</v>
      </c>
      <c r="E781" s="13" t="str">
        <f t="shared" si="29"/>
        <v>21</v>
      </c>
      <c r="F781" s="15" t="s">
        <v>218</v>
      </c>
      <c r="G781" s="16" t="s">
        <v>524</v>
      </c>
      <c r="H781" s="17">
        <v>75000</v>
      </c>
      <c r="I781" s="17">
        <v>0</v>
      </c>
      <c r="J781" s="17">
        <v>75000</v>
      </c>
      <c r="K781" s="17">
        <v>8000</v>
      </c>
      <c r="L781" s="17">
        <v>8000</v>
      </c>
      <c r="M781" s="17">
        <v>87.83</v>
      </c>
      <c r="N781" s="17">
        <v>87.83</v>
      </c>
    </row>
    <row r="782" spans="1:14" x14ac:dyDescent="0.25">
      <c r="A782" s="15" t="s">
        <v>46</v>
      </c>
      <c r="B782" s="15" t="s">
        <v>51</v>
      </c>
      <c r="C782" s="12" t="str">
        <f>VLOOKUP(B782,Hoja2!B:C,2,FALSE)</f>
        <v>Parques y Jardines</v>
      </c>
      <c r="D782" s="13" t="str">
        <f t="shared" si="28"/>
        <v>2</v>
      </c>
      <c r="E782" s="13" t="str">
        <f t="shared" si="29"/>
        <v>21</v>
      </c>
      <c r="F782" s="15" t="s">
        <v>236</v>
      </c>
      <c r="G782" s="16" t="s">
        <v>531</v>
      </c>
      <c r="H782" s="17">
        <v>70000</v>
      </c>
      <c r="I782" s="17">
        <v>0</v>
      </c>
      <c r="J782" s="17">
        <v>70000</v>
      </c>
      <c r="K782" s="17">
        <v>4367.09</v>
      </c>
      <c r="L782" s="17">
        <v>2441.59</v>
      </c>
      <c r="M782" s="17">
        <v>741.63</v>
      </c>
      <c r="N782" s="17">
        <v>114.97</v>
      </c>
    </row>
    <row r="783" spans="1:14" x14ac:dyDescent="0.25">
      <c r="A783" s="15" t="s">
        <v>46</v>
      </c>
      <c r="B783" s="15" t="s">
        <v>51</v>
      </c>
      <c r="C783" s="12" t="str">
        <f>VLOOKUP(B783,Hoja2!B:C,2,FALSE)</f>
        <v>Parques y Jardines</v>
      </c>
      <c r="D783" s="13" t="str">
        <f t="shared" si="28"/>
        <v>2</v>
      </c>
      <c r="E783" s="13" t="str">
        <f t="shared" si="29"/>
        <v>22</v>
      </c>
      <c r="F783" s="15" t="s">
        <v>238</v>
      </c>
      <c r="G783" s="16" t="s">
        <v>540</v>
      </c>
      <c r="H783" s="17">
        <v>375000</v>
      </c>
      <c r="I783" s="17">
        <v>0</v>
      </c>
      <c r="J783" s="17">
        <v>375000</v>
      </c>
      <c r="K783" s="17">
        <v>350000</v>
      </c>
      <c r="L783" s="17">
        <v>350000</v>
      </c>
      <c r="M783" s="17">
        <v>42892.67</v>
      </c>
      <c r="N783" s="17">
        <v>34921.93</v>
      </c>
    </row>
    <row r="784" spans="1:14" x14ac:dyDescent="0.25">
      <c r="A784" s="15" t="s">
        <v>46</v>
      </c>
      <c r="B784" s="15" t="s">
        <v>51</v>
      </c>
      <c r="C784" s="12" t="str">
        <f>VLOOKUP(B784,Hoja2!B:C,2,FALSE)</f>
        <v>Parques y Jardines</v>
      </c>
      <c r="D784" s="13" t="str">
        <f t="shared" si="28"/>
        <v>2</v>
      </c>
      <c r="E784" s="13" t="str">
        <f t="shared" si="29"/>
        <v>22</v>
      </c>
      <c r="F784" s="15" t="s">
        <v>335</v>
      </c>
      <c r="G784" s="16" t="s">
        <v>605</v>
      </c>
      <c r="H784" s="17">
        <v>90000</v>
      </c>
      <c r="I784" s="17">
        <v>0</v>
      </c>
      <c r="J784" s="17">
        <v>90000</v>
      </c>
      <c r="K784" s="17">
        <v>0</v>
      </c>
      <c r="L784" s="17">
        <v>0</v>
      </c>
      <c r="M784" s="17">
        <v>0</v>
      </c>
      <c r="N784" s="17">
        <v>0</v>
      </c>
    </row>
    <row r="785" spans="1:14" x14ac:dyDescent="0.25">
      <c r="A785" s="15" t="s">
        <v>46</v>
      </c>
      <c r="B785" s="15" t="s">
        <v>51</v>
      </c>
      <c r="C785" s="12" t="str">
        <f>VLOOKUP(B785,Hoja2!B:C,2,FALSE)</f>
        <v>Parques y Jardines</v>
      </c>
      <c r="D785" s="13" t="str">
        <f t="shared" si="28"/>
        <v>2</v>
      </c>
      <c r="E785" s="13" t="str">
        <f t="shared" si="29"/>
        <v>22</v>
      </c>
      <c r="F785" s="15" t="s">
        <v>260</v>
      </c>
      <c r="G785" s="16" t="s">
        <v>566</v>
      </c>
      <c r="H785" s="17">
        <v>6500</v>
      </c>
      <c r="I785" s="17">
        <v>0</v>
      </c>
      <c r="J785" s="17">
        <v>6500</v>
      </c>
      <c r="K785" s="17">
        <v>0</v>
      </c>
      <c r="L785" s="17">
        <v>0</v>
      </c>
      <c r="M785" s="17">
        <v>0</v>
      </c>
      <c r="N785" s="17">
        <v>0</v>
      </c>
    </row>
    <row r="786" spans="1:14" x14ac:dyDescent="0.25">
      <c r="A786" s="15" t="s">
        <v>46</v>
      </c>
      <c r="B786" s="15" t="s">
        <v>51</v>
      </c>
      <c r="C786" s="12" t="str">
        <f>VLOOKUP(B786,Hoja2!B:C,2,FALSE)</f>
        <v>Parques y Jardines</v>
      </c>
      <c r="D786" s="13" t="str">
        <f t="shared" si="28"/>
        <v>2</v>
      </c>
      <c r="E786" s="13" t="str">
        <f t="shared" si="29"/>
        <v>22</v>
      </c>
      <c r="F786" s="15" t="s">
        <v>226</v>
      </c>
      <c r="G786" s="16" t="s">
        <v>533</v>
      </c>
      <c r="H786" s="17">
        <v>75000</v>
      </c>
      <c r="I786" s="17">
        <v>0</v>
      </c>
      <c r="J786" s="17">
        <v>75000</v>
      </c>
      <c r="K786" s="17">
        <v>85000</v>
      </c>
      <c r="L786" s="17">
        <v>85000</v>
      </c>
      <c r="M786" s="17">
        <v>6975.39</v>
      </c>
      <c r="N786" s="17">
        <v>6975.39</v>
      </c>
    </row>
    <row r="787" spans="1:14" x14ac:dyDescent="0.25">
      <c r="A787" s="15" t="s">
        <v>46</v>
      </c>
      <c r="B787" s="15" t="s">
        <v>51</v>
      </c>
      <c r="C787" s="12" t="str">
        <f>VLOOKUP(B787,Hoja2!B:C,2,FALSE)</f>
        <v>Parques y Jardines</v>
      </c>
      <c r="D787" s="13" t="str">
        <f t="shared" si="28"/>
        <v>2</v>
      </c>
      <c r="E787" s="13" t="str">
        <f t="shared" si="29"/>
        <v>22</v>
      </c>
      <c r="F787" s="15" t="s">
        <v>227</v>
      </c>
      <c r="G787" s="16" t="s">
        <v>534</v>
      </c>
      <c r="H787" s="17">
        <v>40000</v>
      </c>
      <c r="I787" s="17">
        <v>0</v>
      </c>
      <c r="J787" s="17">
        <v>40000</v>
      </c>
      <c r="K787" s="17">
        <v>17878.009999999998</v>
      </c>
      <c r="L787" s="17">
        <v>17878.009999999998</v>
      </c>
      <c r="M787" s="17">
        <v>0</v>
      </c>
      <c r="N787" s="17">
        <v>0</v>
      </c>
    </row>
    <row r="788" spans="1:14" x14ac:dyDescent="0.25">
      <c r="A788" s="15" t="s">
        <v>46</v>
      </c>
      <c r="B788" s="15" t="s">
        <v>51</v>
      </c>
      <c r="C788" s="12" t="str">
        <f>VLOOKUP(B788,Hoja2!B:C,2,FALSE)</f>
        <v>Parques y Jardines</v>
      </c>
      <c r="D788" s="13" t="str">
        <f t="shared" si="28"/>
        <v>2</v>
      </c>
      <c r="E788" s="13" t="str">
        <f t="shared" si="29"/>
        <v>22</v>
      </c>
      <c r="F788" s="15" t="s">
        <v>287</v>
      </c>
      <c r="G788" s="16" t="s">
        <v>580</v>
      </c>
      <c r="H788" s="17">
        <v>15000</v>
      </c>
      <c r="I788" s="17">
        <v>0</v>
      </c>
      <c r="J788" s="17">
        <v>15000</v>
      </c>
      <c r="K788" s="17">
        <v>13000</v>
      </c>
      <c r="L788" s="17">
        <v>1000</v>
      </c>
      <c r="M788" s="17">
        <v>0</v>
      </c>
      <c r="N788" s="17">
        <v>0</v>
      </c>
    </row>
    <row r="789" spans="1:14" x14ac:dyDescent="0.25">
      <c r="A789" s="15" t="s">
        <v>46</v>
      </c>
      <c r="B789" s="15" t="s">
        <v>51</v>
      </c>
      <c r="C789" s="12" t="str">
        <f>VLOOKUP(B789,Hoja2!B:C,2,FALSE)</f>
        <v>Parques y Jardines</v>
      </c>
      <c r="D789" s="13" t="str">
        <f t="shared" si="28"/>
        <v>2</v>
      </c>
      <c r="E789" s="13" t="str">
        <f t="shared" si="29"/>
        <v>22</v>
      </c>
      <c r="F789" s="15" t="s">
        <v>234</v>
      </c>
      <c r="G789" s="16" t="s">
        <v>535</v>
      </c>
      <c r="H789" s="17">
        <v>2500</v>
      </c>
      <c r="I789" s="17">
        <v>0</v>
      </c>
      <c r="J789" s="17">
        <v>2500</v>
      </c>
      <c r="K789" s="17">
        <v>4000</v>
      </c>
      <c r="L789" s="17">
        <v>4000</v>
      </c>
      <c r="M789" s="17">
        <v>0</v>
      </c>
      <c r="N789" s="17">
        <v>0</v>
      </c>
    </row>
    <row r="790" spans="1:14" x14ac:dyDescent="0.25">
      <c r="A790" s="15" t="s">
        <v>46</v>
      </c>
      <c r="B790" s="15" t="s">
        <v>51</v>
      </c>
      <c r="C790" s="12" t="str">
        <f>VLOOKUP(B790,Hoja2!B:C,2,FALSE)</f>
        <v>Parques y Jardines</v>
      </c>
      <c r="D790" s="13" t="str">
        <f t="shared" si="28"/>
        <v>2</v>
      </c>
      <c r="E790" s="13" t="str">
        <f t="shared" si="29"/>
        <v>22</v>
      </c>
      <c r="F790" s="15" t="s">
        <v>310</v>
      </c>
      <c r="G790" s="16" t="s">
        <v>609</v>
      </c>
      <c r="H790" s="17">
        <v>6500</v>
      </c>
      <c r="I790" s="17">
        <v>0</v>
      </c>
      <c r="J790" s="17">
        <v>6500</v>
      </c>
      <c r="K790" s="17">
        <v>2500</v>
      </c>
      <c r="L790" s="17">
        <v>2500</v>
      </c>
      <c r="M790" s="17">
        <v>0</v>
      </c>
      <c r="N790" s="17">
        <v>0</v>
      </c>
    </row>
    <row r="791" spans="1:14" x14ac:dyDescent="0.25">
      <c r="A791" s="15" t="s">
        <v>46</v>
      </c>
      <c r="B791" s="15" t="s">
        <v>51</v>
      </c>
      <c r="C791" s="12" t="str">
        <f>VLOOKUP(B791,Hoja2!B:C,2,FALSE)</f>
        <v>Parques y Jardines</v>
      </c>
      <c r="D791" s="13" t="str">
        <f t="shared" si="28"/>
        <v>2</v>
      </c>
      <c r="E791" s="13" t="str">
        <f t="shared" si="29"/>
        <v>22</v>
      </c>
      <c r="F791" s="15" t="s">
        <v>229</v>
      </c>
      <c r="G791" s="16" t="s">
        <v>536</v>
      </c>
      <c r="H791" s="17">
        <v>90000</v>
      </c>
      <c r="I791" s="17">
        <v>0</v>
      </c>
      <c r="J791" s="17">
        <v>90000</v>
      </c>
      <c r="K791" s="17">
        <v>61850</v>
      </c>
      <c r="L791" s="17">
        <v>4139.12</v>
      </c>
      <c r="M791" s="17">
        <v>2346.11</v>
      </c>
      <c r="N791" s="17">
        <v>2211.91</v>
      </c>
    </row>
    <row r="792" spans="1:14" x14ac:dyDescent="0.25">
      <c r="A792" s="15" t="s">
        <v>46</v>
      </c>
      <c r="B792" s="15" t="s">
        <v>51</v>
      </c>
      <c r="C792" s="12" t="str">
        <f>VLOOKUP(B792,Hoja2!B:C,2,FALSE)</f>
        <v>Parques y Jardines</v>
      </c>
      <c r="D792" s="13" t="str">
        <f t="shared" si="28"/>
        <v>2</v>
      </c>
      <c r="E792" s="13" t="str">
        <f t="shared" si="29"/>
        <v>22</v>
      </c>
      <c r="F792" s="15" t="s">
        <v>225</v>
      </c>
      <c r="G792" s="16" t="s">
        <v>539</v>
      </c>
      <c r="H792" s="17">
        <v>12000</v>
      </c>
      <c r="I792" s="17">
        <v>0</v>
      </c>
      <c r="J792" s="17">
        <v>12000</v>
      </c>
      <c r="K792" s="17">
        <v>8559.49</v>
      </c>
      <c r="L792" s="17">
        <v>8559.49</v>
      </c>
      <c r="M792" s="17">
        <v>8559.49</v>
      </c>
      <c r="N792" s="17">
        <v>8559.49</v>
      </c>
    </row>
    <row r="793" spans="1:14" x14ac:dyDescent="0.25">
      <c r="A793" s="15" t="s">
        <v>46</v>
      </c>
      <c r="B793" s="15" t="s">
        <v>51</v>
      </c>
      <c r="C793" s="12" t="str">
        <f>VLOOKUP(B793,Hoja2!B:C,2,FALSE)</f>
        <v>Parques y Jardines</v>
      </c>
      <c r="D793" s="13" t="str">
        <f t="shared" si="28"/>
        <v>2</v>
      </c>
      <c r="E793" s="13" t="str">
        <f t="shared" si="29"/>
        <v>22</v>
      </c>
      <c r="F793" s="15" t="s">
        <v>261</v>
      </c>
      <c r="G793" s="16" t="s">
        <v>567</v>
      </c>
      <c r="H793" s="17">
        <v>22200</v>
      </c>
      <c r="I793" s="17">
        <v>0</v>
      </c>
      <c r="J793" s="17">
        <v>22200</v>
      </c>
      <c r="K793" s="17">
        <v>94880.61</v>
      </c>
      <c r="L793" s="17">
        <v>94880.61</v>
      </c>
      <c r="M793" s="17">
        <v>39897.47</v>
      </c>
      <c r="N793" s="17">
        <v>1508.57</v>
      </c>
    </row>
    <row r="794" spans="1:14" x14ac:dyDescent="0.25">
      <c r="A794" s="15" t="s">
        <v>46</v>
      </c>
      <c r="B794" s="15" t="s">
        <v>51</v>
      </c>
      <c r="C794" s="12" t="str">
        <f>VLOOKUP(B794,Hoja2!B:C,2,FALSE)</f>
        <v>Parques y Jardines</v>
      </c>
      <c r="D794" s="13" t="str">
        <f t="shared" si="28"/>
        <v>2</v>
      </c>
      <c r="E794" s="13" t="str">
        <f t="shared" si="29"/>
        <v>22</v>
      </c>
      <c r="F794" s="15" t="s">
        <v>213</v>
      </c>
      <c r="G794" s="16" t="s">
        <v>543</v>
      </c>
      <c r="H794" s="17">
        <v>18000</v>
      </c>
      <c r="I794" s="17">
        <v>0</v>
      </c>
      <c r="J794" s="17">
        <v>18000</v>
      </c>
      <c r="K794" s="17">
        <v>0</v>
      </c>
      <c r="L794" s="17">
        <v>0</v>
      </c>
      <c r="M794" s="17">
        <v>0</v>
      </c>
      <c r="N794" s="17">
        <v>0</v>
      </c>
    </row>
    <row r="795" spans="1:14" x14ac:dyDescent="0.25">
      <c r="A795" s="15" t="s">
        <v>46</v>
      </c>
      <c r="B795" s="15" t="s">
        <v>51</v>
      </c>
      <c r="C795" s="12" t="str">
        <f>VLOOKUP(B795,Hoja2!B:C,2,FALSE)</f>
        <v>Parques y Jardines</v>
      </c>
      <c r="D795" s="13" t="str">
        <f t="shared" si="28"/>
        <v>2</v>
      </c>
      <c r="E795" s="13" t="str">
        <f t="shared" si="29"/>
        <v>22</v>
      </c>
      <c r="F795" s="15" t="s">
        <v>223</v>
      </c>
      <c r="G795" s="16" t="s">
        <v>526</v>
      </c>
      <c r="H795" s="17">
        <v>1241298</v>
      </c>
      <c r="I795" s="17">
        <v>0</v>
      </c>
      <c r="J795" s="17">
        <v>1241298</v>
      </c>
      <c r="K795" s="17">
        <v>597613.89</v>
      </c>
      <c r="L795" s="17">
        <v>597613.89</v>
      </c>
      <c r="M795" s="17">
        <v>83975.46</v>
      </c>
      <c r="N795" s="17">
        <v>83869.039999999994</v>
      </c>
    </row>
    <row r="796" spans="1:14" x14ac:dyDescent="0.25">
      <c r="A796" s="15" t="s">
        <v>46</v>
      </c>
      <c r="B796" s="15" t="s">
        <v>51</v>
      </c>
      <c r="C796" s="12" t="str">
        <f>VLOOKUP(B796,Hoja2!B:C,2,FALSE)</f>
        <v>Parques y Jardines</v>
      </c>
      <c r="D796" s="13" t="str">
        <f t="shared" si="28"/>
        <v>4</v>
      </c>
      <c r="E796" s="13" t="str">
        <f t="shared" si="29"/>
        <v>48</v>
      </c>
      <c r="F796" s="15" t="s">
        <v>209</v>
      </c>
      <c r="G796" s="16" t="s">
        <v>519</v>
      </c>
      <c r="H796" s="17">
        <v>480</v>
      </c>
      <c r="I796" s="17">
        <v>0</v>
      </c>
      <c r="J796" s="17">
        <v>480</v>
      </c>
      <c r="K796" s="17">
        <v>0</v>
      </c>
      <c r="L796" s="17">
        <v>0</v>
      </c>
      <c r="M796" s="17">
        <v>0</v>
      </c>
      <c r="N796" s="17">
        <v>0</v>
      </c>
    </row>
    <row r="797" spans="1:14" x14ac:dyDescent="0.25">
      <c r="A797" s="15" t="s">
        <v>46</v>
      </c>
      <c r="B797" s="15" t="s">
        <v>51</v>
      </c>
      <c r="C797" s="12" t="str">
        <f>VLOOKUP(B797,Hoja2!B:C,2,FALSE)</f>
        <v>Parques y Jardines</v>
      </c>
      <c r="D797" s="13" t="str">
        <f t="shared" si="28"/>
        <v>6</v>
      </c>
      <c r="E797" s="13" t="str">
        <f t="shared" si="29"/>
        <v>61</v>
      </c>
      <c r="F797" s="15" t="s">
        <v>309</v>
      </c>
      <c r="G797" s="16" t="s">
        <v>557</v>
      </c>
      <c r="H797" s="17">
        <v>4585903</v>
      </c>
      <c r="I797" s="17">
        <v>0</v>
      </c>
      <c r="J797" s="17">
        <v>4585903</v>
      </c>
      <c r="K797" s="17">
        <v>2592153.7999999998</v>
      </c>
      <c r="L797" s="17">
        <v>2592153.7999999998</v>
      </c>
      <c r="M797" s="17">
        <v>379021.3</v>
      </c>
      <c r="N797" s="17">
        <v>379021.3</v>
      </c>
    </row>
    <row r="798" spans="1:14" x14ac:dyDescent="0.25">
      <c r="A798" s="15" t="s">
        <v>46</v>
      </c>
      <c r="B798" s="15" t="s">
        <v>51</v>
      </c>
      <c r="C798" s="12" t="str">
        <f>VLOOKUP(B798,Hoja2!B:C,2,FALSE)</f>
        <v>Parques y Jardines</v>
      </c>
      <c r="D798" s="13" t="str">
        <f t="shared" si="28"/>
        <v>6</v>
      </c>
      <c r="E798" s="13" t="str">
        <f t="shared" si="29"/>
        <v>61</v>
      </c>
      <c r="F798" s="15" t="s">
        <v>255</v>
      </c>
      <c r="G798" s="16" t="s">
        <v>559</v>
      </c>
      <c r="H798" s="17">
        <v>3088558</v>
      </c>
      <c r="I798" s="17">
        <v>0</v>
      </c>
      <c r="J798" s="17">
        <v>3088558</v>
      </c>
      <c r="K798" s="17">
        <v>1081538.6399999999</v>
      </c>
      <c r="L798" s="17">
        <v>1040590.72</v>
      </c>
      <c r="M798" s="17">
        <v>28274.98</v>
      </c>
      <c r="N798" s="17">
        <v>27353.25</v>
      </c>
    </row>
    <row r="799" spans="1:14" x14ac:dyDescent="0.25">
      <c r="A799" s="15" t="s">
        <v>46</v>
      </c>
      <c r="B799" s="15" t="s">
        <v>51</v>
      </c>
      <c r="C799" s="12" t="str">
        <f>VLOOKUP(B799,Hoja2!B:C,2,FALSE)</f>
        <v>Parques y Jardines</v>
      </c>
      <c r="D799" s="13" t="str">
        <f t="shared" si="28"/>
        <v>6</v>
      </c>
      <c r="E799" s="13" t="str">
        <f t="shared" si="29"/>
        <v>62</v>
      </c>
      <c r="F799" s="15" t="s">
        <v>237</v>
      </c>
      <c r="G799" s="16" t="s">
        <v>541</v>
      </c>
      <c r="H799" s="17">
        <v>384000</v>
      </c>
      <c r="I799" s="17">
        <v>0</v>
      </c>
      <c r="J799" s="17">
        <v>384000</v>
      </c>
      <c r="K799" s="17">
        <v>0</v>
      </c>
      <c r="L799" s="17">
        <v>0</v>
      </c>
      <c r="M799" s="17">
        <v>0</v>
      </c>
      <c r="N799" s="17">
        <v>0</v>
      </c>
    </row>
    <row r="800" spans="1:14" x14ac:dyDescent="0.25">
      <c r="A800" s="15" t="s">
        <v>46</v>
      </c>
      <c r="B800" s="15" t="s">
        <v>51</v>
      </c>
      <c r="C800" s="12" t="str">
        <f>VLOOKUP(B800,Hoja2!B:C,2,FALSE)</f>
        <v>Parques y Jardines</v>
      </c>
      <c r="D800" s="13" t="str">
        <f t="shared" si="28"/>
        <v>6</v>
      </c>
      <c r="E800" s="13" t="str">
        <f t="shared" si="29"/>
        <v>63</v>
      </c>
      <c r="F800" s="15" t="s">
        <v>254</v>
      </c>
      <c r="G800" s="16" t="s">
        <v>560</v>
      </c>
      <c r="H800" s="17">
        <v>70000</v>
      </c>
      <c r="I800" s="17">
        <v>0</v>
      </c>
      <c r="J800" s="17">
        <v>70000</v>
      </c>
      <c r="K800" s="17">
        <v>0</v>
      </c>
      <c r="L800" s="17">
        <v>0</v>
      </c>
      <c r="M800" s="17">
        <v>0</v>
      </c>
      <c r="N800" s="17">
        <v>0</v>
      </c>
    </row>
    <row r="801" spans="1:14" x14ac:dyDescent="0.25">
      <c r="A801" s="15" t="s">
        <v>46</v>
      </c>
      <c r="B801" s="15" t="s">
        <v>52</v>
      </c>
      <c r="C801" s="12" t="str">
        <f>VLOOKUP(B801,Hoja2!B:C,2,FALSE)</f>
        <v>Protección del Medio Ambiente</v>
      </c>
      <c r="D801" s="13" t="str">
        <f t="shared" si="28"/>
        <v>1</v>
      </c>
      <c r="E801" s="13" t="str">
        <f t="shared" si="29"/>
        <v>12</v>
      </c>
      <c r="F801" s="15" t="s">
        <v>219</v>
      </c>
      <c r="G801" s="16" t="s">
        <v>520</v>
      </c>
      <c r="H801" s="17">
        <v>80357</v>
      </c>
      <c r="I801" s="17">
        <v>0</v>
      </c>
      <c r="J801" s="17">
        <v>80357</v>
      </c>
      <c r="K801" s="17">
        <v>19256</v>
      </c>
      <c r="L801" s="17">
        <v>19256</v>
      </c>
      <c r="M801" s="17">
        <v>6355.31</v>
      </c>
      <c r="N801" s="17">
        <v>6355.31</v>
      </c>
    </row>
    <row r="802" spans="1:14" x14ac:dyDescent="0.25">
      <c r="A802" s="15" t="s">
        <v>46</v>
      </c>
      <c r="B802" s="15" t="s">
        <v>52</v>
      </c>
      <c r="C802" s="12" t="str">
        <f>VLOOKUP(B802,Hoja2!B:C,2,FALSE)</f>
        <v>Protección del Medio Ambiente</v>
      </c>
      <c r="D802" s="13" t="str">
        <f t="shared" si="28"/>
        <v>1</v>
      </c>
      <c r="E802" s="13" t="str">
        <f t="shared" si="29"/>
        <v>12</v>
      </c>
      <c r="F802" s="15" t="s">
        <v>239</v>
      </c>
      <c r="G802" s="16" t="s">
        <v>521</v>
      </c>
      <c r="H802" s="17">
        <v>56530</v>
      </c>
      <c r="I802" s="17">
        <v>0</v>
      </c>
      <c r="J802" s="17">
        <v>56530</v>
      </c>
      <c r="K802" s="17">
        <v>24976</v>
      </c>
      <c r="L802" s="17">
        <v>24976</v>
      </c>
      <c r="M802" s="17">
        <v>8400.48</v>
      </c>
      <c r="N802" s="17">
        <v>8400.48</v>
      </c>
    </row>
    <row r="803" spans="1:14" x14ac:dyDescent="0.25">
      <c r="A803" s="15" t="s">
        <v>46</v>
      </c>
      <c r="B803" s="15" t="s">
        <v>52</v>
      </c>
      <c r="C803" s="12" t="str">
        <f>VLOOKUP(B803,Hoja2!B:C,2,FALSE)</f>
        <v>Protección del Medio Ambiente</v>
      </c>
      <c r="D803" s="13" t="str">
        <f t="shared" si="28"/>
        <v>1</v>
      </c>
      <c r="E803" s="13" t="str">
        <f t="shared" si="29"/>
        <v>12</v>
      </c>
      <c r="F803" s="15" t="s">
        <v>197</v>
      </c>
      <c r="G803" s="16" t="s">
        <v>506</v>
      </c>
      <c r="H803" s="17">
        <v>64943</v>
      </c>
      <c r="I803" s="17">
        <v>0</v>
      </c>
      <c r="J803" s="17">
        <v>64943</v>
      </c>
      <c r="K803" s="17">
        <v>31255</v>
      </c>
      <c r="L803" s="17">
        <v>31255</v>
      </c>
      <c r="M803" s="17">
        <v>7647.67</v>
      </c>
      <c r="N803" s="17">
        <v>7647.67</v>
      </c>
    </row>
    <row r="804" spans="1:14" x14ac:dyDescent="0.25">
      <c r="A804" s="15" t="s">
        <v>46</v>
      </c>
      <c r="B804" s="15" t="s">
        <v>52</v>
      </c>
      <c r="C804" s="12" t="str">
        <f>VLOOKUP(B804,Hoja2!B:C,2,FALSE)</f>
        <v>Protección del Medio Ambiente</v>
      </c>
      <c r="D804" s="13" t="str">
        <f t="shared" si="28"/>
        <v>1</v>
      </c>
      <c r="E804" s="13" t="str">
        <f t="shared" si="29"/>
        <v>12</v>
      </c>
      <c r="F804" s="15" t="s">
        <v>222</v>
      </c>
      <c r="G804" s="16" t="s">
        <v>522</v>
      </c>
      <c r="H804" s="17">
        <v>9175</v>
      </c>
      <c r="I804" s="17">
        <v>0</v>
      </c>
      <c r="J804" s="17">
        <v>9175</v>
      </c>
      <c r="K804" s="17">
        <v>5202</v>
      </c>
      <c r="L804" s="17">
        <v>5202</v>
      </c>
      <c r="M804" s="17">
        <v>1312.36</v>
      </c>
      <c r="N804" s="17">
        <v>1312.36</v>
      </c>
    </row>
    <row r="805" spans="1:14" x14ac:dyDescent="0.25">
      <c r="A805" s="15" t="s">
        <v>46</v>
      </c>
      <c r="B805" s="15" t="s">
        <v>52</v>
      </c>
      <c r="C805" s="12" t="str">
        <f>VLOOKUP(B805,Hoja2!B:C,2,FALSE)</f>
        <v>Protección del Medio Ambiente</v>
      </c>
      <c r="D805" s="13" t="str">
        <f t="shared" si="28"/>
        <v>1</v>
      </c>
      <c r="E805" s="13" t="str">
        <f t="shared" si="29"/>
        <v>12</v>
      </c>
      <c r="F805" s="15" t="s">
        <v>198</v>
      </c>
      <c r="G805" s="16" t="s">
        <v>507</v>
      </c>
      <c r="H805" s="17">
        <v>43291</v>
      </c>
      <c r="I805" s="17">
        <v>0</v>
      </c>
      <c r="J805" s="17">
        <v>43291</v>
      </c>
      <c r="K805" s="17">
        <v>24430</v>
      </c>
      <c r="L805" s="17">
        <v>24430</v>
      </c>
      <c r="M805" s="17">
        <v>6868.42</v>
      </c>
      <c r="N805" s="17">
        <v>6868.42</v>
      </c>
    </row>
    <row r="806" spans="1:14" x14ac:dyDescent="0.25">
      <c r="A806" s="15" t="s">
        <v>46</v>
      </c>
      <c r="B806" s="15" t="s">
        <v>52</v>
      </c>
      <c r="C806" s="12" t="str">
        <f>VLOOKUP(B806,Hoja2!B:C,2,FALSE)</f>
        <v>Protección del Medio Ambiente</v>
      </c>
      <c r="D806" s="13" t="str">
        <f t="shared" si="28"/>
        <v>1</v>
      </c>
      <c r="E806" s="13" t="str">
        <f t="shared" si="29"/>
        <v>12</v>
      </c>
      <c r="F806" s="15" t="s">
        <v>210</v>
      </c>
      <c r="G806" s="16" t="s">
        <v>508</v>
      </c>
      <c r="H806" s="17">
        <v>122947</v>
      </c>
      <c r="I806" s="17">
        <v>0</v>
      </c>
      <c r="J806" s="17">
        <v>122947</v>
      </c>
      <c r="K806" s="17">
        <v>45669</v>
      </c>
      <c r="L806" s="17">
        <v>45669</v>
      </c>
      <c r="M806" s="17">
        <v>13462.8</v>
      </c>
      <c r="N806" s="17">
        <v>13462.8</v>
      </c>
    </row>
    <row r="807" spans="1:14" x14ac:dyDescent="0.25">
      <c r="A807" s="15" t="s">
        <v>46</v>
      </c>
      <c r="B807" s="15" t="s">
        <v>52</v>
      </c>
      <c r="C807" s="12" t="str">
        <f>VLOOKUP(B807,Hoja2!B:C,2,FALSE)</f>
        <v>Protección del Medio Ambiente</v>
      </c>
      <c r="D807" s="13" t="str">
        <f t="shared" si="28"/>
        <v>1</v>
      </c>
      <c r="E807" s="13" t="str">
        <f t="shared" si="29"/>
        <v>12</v>
      </c>
      <c r="F807" s="15" t="s">
        <v>215</v>
      </c>
      <c r="G807" s="16" t="s">
        <v>509</v>
      </c>
      <c r="H807" s="17">
        <v>296257</v>
      </c>
      <c r="I807" s="17">
        <v>0</v>
      </c>
      <c r="J807" s="17">
        <v>296257</v>
      </c>
      <c r="K807" s="17">
        <v>108645</v>
      </c>
      <c r="L807" s="17">
        <v>108645</v>
      </c>
      <c r="M807" s="17">
        <v>36414.83</v>
      </c>
      <c r="N807" s="17">
        <v>36414.83</v>
      </c>
    </row>
    <row r="808" spans="1:14" x14ac:dyDescent="0.25">
      <c r="A808" s="15" t="s">
        <v>46</v>
      </c>
      <c r="B808" s="15" t="s">
        <v>52</v>
      </c>
      <c r="C808" s="12" t="str">
        <f>VLOOKUP(B808,Hoja2!B:C,2,FALSE)</f>
        <v>Protección del Medio Ambiente</v>
      </c>
      <c r="D808" s="13" t="str">
        <f t="shared" si="28"/>
        <v>1</v>
      </c>
      <c r="E808" s="13" t="str">
        <f t="shared" si="29"/>
        <v>12</v>
      </c>
      <c r="F808" s="15" t="s">
        <v>199</v>
      </c>
      <c r="G808" s="16" t="s">
        <v>510</v>
      </c>
      <c r="H808" s="17">
        <v>21042</v>
      </c>
      <c r="I808" s="17">
        <v>0</v>
      </c>
      <c r="J808" s="17">
        <v>21042</v>
      </c>
      <c r="K808" s="17">
        <v>10278</v>
      </c>
      <c r="L808" s="17">
        <v>10278</v>
      </c>
      <c r="M808" s="17">
        <v>2986.07</v>
      </c>
      <c r="N808" s="17">
        <v>2986.07</v>
      </c>
    </row>
    <row r="809" spans="1:14" x14ac:dyDescent="0.25">
      <c r="A809" s="15" t="s">
        <v>46</v>
      </c>
      <c r="B809" s="15" t="s">
        <v>52</v>
      </c>
      <c r="C809" s="12" t="str">
        <f>VLOOKUP(B809,Hoja2!B:C,2,FALSE)</f>
        <v>Protección del Medio Ambiente</v>
      </c>
      <c r="D809" s="13" t="str">
        <f t="shared" si="28"/>
        <v>1</v>
      </c>
      <c r="E809" s="13" t="str">
        <f t="shared" si="29"/>
        <v>13</v>
      </c>
      <c r="F809" s="15" t="s">
        <v>228</v>
      </c>
      <c r="G809" s="16" t="s">
        <v>504</v>
      </c>
      <c r="H809" s="17">
        <v>17671</v>
      </c>
      <c r="I809" s="17">
        <v>0</v>
      </c>
      <c r="J809" s="17">
        <v>17671</v>
      </c>
      <c r="K809" s="17">
        <v>10007</v>
      </c>
      <c r="L809" s="17">
        <v>10007</v>
      </c>
      <c r="M809" s="17">
        <v>6199.27</v>
      </c>
      <c r="N809" s="17">
        <v>6199.27</v>
      </c>
    </row>
    <row r="810" spans="1:14" x14ac:dyDescent="0.25">
      <c r="A810" s="15" t="s">
        <v>46</v>
      </c>
      <c r="B810" s="15" t="s">
        <v>52</v>
      </c>
      <c r="C810" s="12" t="str">
        <f>VLOOKUP(B810,Hoja2!B:C,2,FALSE)</f>
        <v>Protección del Medio Ambiente</v>
      </c>
      <c r="D810" s="13" t="str">
        <f t="shared" si="28"/>
        <v>1</v>
      </c>
      <c r="E810" s="13" t="str">
        <f t="shared" si="29"/>
        <v>13</v>
      </c>
      <c r="F810" s="15" t="s">
        <v>224</v>
      </c>
      <c r="G810" s="16" t="s">
        <v>529</v>
      </c>
      <c r="H810" s="17">
        <v>14006</v>
      </c>
      <c r="I810" s="17">
        <v>0</v>
      </c>
      <c r="J810" s="17">
        <v>14006</v>
      </c>
      <c r="K810" s="17">
        <v>7291</v>
      </c>
      <c r="L810" s="17">
        <v>7291</v>
      </c>
      <c r="M810" s="17">
        <v>1839.22</v>
      </c>
      <c r="N810" s="17">
        <v>1839.22</v>
      </c>
    </row>
    <row r="811" spans="1:14" x14ac:dyDescent="0.25">
      <c r="A811" s="15" t="s">
        <v>46</v>
      </c>
      <c r="B811" s="15" t="s">
        <v>52</v>
      </c>
      <c r="C811" s="12" t="str">
        <f>VLOOKUP(B811,Hoja2!B:C,2,FALSE)</f>
        <v>Protección del Medio Ambiente</v>
      </c>
      <c r="D811" s="13" t="str">
        <f t="shared" si="28"/>
        <v>1</v>
      </c>
      <c r="E811" s="13" t="str">
        <f t="shared" si="29"/>
        <v>13</v>
      </c>
      <c r="F811" s="15" t="s">
        <v>240</v>
      </c>
      <c r="G811" s="16" t="s">
        <v>542</v>
      </c>
      <c r="H811" s="17">
        <v>79375</v>
      </c>
      <c r="I811" s="17">
        <v>0</v>
      </c>
      <c r="J811" s="17">
        <v>79375</v>
      </c>
      <c r="K811" s="17">
        <v>10000</v>
      </c>
      <c r="L811" s="17">
        <v>10000</v>
      </c>
      <c r="M811" s="17">
        <v>3740.85</v>
      </c>
      <c r="N811" s="17">
        <v>3740.85</v>
      </c>
    </row>
    <row r="812" spans="1:14" x14ac:dyDescent="0.25">
      <c r="A812" s="15" t="s">
        <v>46</v>
      </c>
      <c r="B812" s="15" t="s">
        <v>52</v>
      </c>
      <c r="C812" s="12" t="str">
        <f>VLOOKUP(B812,Hoja2!B:C,2,FALSE)</f>
        <v>Protección del Medio Ambiente</v>
      </c>
      <c r="D812" s="13" t="str">
        <f t="shared" si="28"/>
        <v>1</v>
      </c>
      <c r="E812" s="13" t="str">
        <f t="shared" si="29"/>
        <v>15</v>
      </c>
      <c r="F812" s="15" t="s">
        <v>232</v>
      </c>
      <c r="G812" s="16" t="s">
        <v>530</v>
      </c>
      <c r="H812" s="17">
        <v>0</v>
      </c>
      <c r="I812" s="17">
        <v>0</v>
      </c>
      <c r="J812" s="17">
        <v>0</v>
      </c>
      <c r="K812" s="17">
        <v>0</v>
      </c>
      <c r="L812" s="17">
        <v>0</v>
      </c>
      <c r="M812" s="17">
        <v>0</v>
      </c>
      <c r="N812" s="17">
        <v>0</v>
      </c>
    </row>
    <row r="813" spans="1:14" x14ac:dyDescent="0.25">
      <c r="A813" s="15" t="s">
        <v>46</v>
      </c>
      <c r="B813" s="15" t="s">
        <v>52</v>
      </c>
      <c r="C813" s="12" t="str">
        <f>VLOOKUP(B813,Hoja2!B:C,2,FALSE)</f>
        <v>Protección del Medio Ambiente</v>
      </c>
      <c r="D813" s="13" t="str">
        <f t="shared" si="28"/>
        <v>2</v>
      </c>
      <c r="E813" s="13" t="str">
        <f t="shared" si="29"/>
        <v>20</v>
      </c>
      <c r="F813" s="15" t="s">
        <v>220</v>
      </c>
      <c r="G813" s="16" t="s">
        <v>523</v>
      </c>
      <c r="H813" s="17">
        <v>13000</v>
      </c>
      <c r="I813" s="17">
        <v>0</v>
      </c>
      <c r="J813" s="17">
        <v>13000</v>
      </c>
      <c r="K813" s="17">
        <v>11532.79</v>
      </c>
      <c r="L813" s="17">
        <v>11532.79</v>
      </c>
      <c r="M813" s="17">
        <v>1032.79</v>
      </c>
      <c r="N813" s="17">
        <v>1032.79</v>
      </c>
    </row>
    <row r="814" spans="1:14" x14ac:dyDescent="0.25">
      <c r="A814" s="15" t="s">
        <v>46</v>
      </c>
      <c r="B814" s="15" t="s">
        <v>52</v>
      </c>
      <c r="C814" s="12" t="str">
        <f>VLOOKUP(B814,Hoja2!B:C,2,FALSE)</f>
        <v>Protección del Medio Ambiente</v>
      </c>
      <c r="D814" s="13" t="str">
        <f t="shared" si="28"/>
        <v>2</v>
      </c>
      <c r="E814" s="13" t="str">
        <f t="shared" si="29"/>
        <v>21</v>
      </c>
      <c r="F814" s="15" t="s">
        <v>218</v>
      </c>
      <c r="G814" s="16" t="s">
        <v>524</v>
      </c>
      <c r="H814" s="17">
        <v>25000</v>
      </c>
      <c r="I814" s="17">
        <v>0</v>
      </c>
      <c r="J814" s="17">
        <v>25000</v>
      </c>
      <c r="K814" s="17">
        <v>23169.05</v>
      </c>
      <c r="L814" s="17">
        <v>23169.05</v>
      </c>
      <c r="M814" s="17">
        <v>1598.64</v>
      </c>
      <c r="N814" s="17">
        <v>824.24</v>
      </c>
    </row>
    <row r="815" spans="1:14" x14ac:dyDescent="0.25">
      <c r="A815" s="15" t="s">
        <v>46</v>
      </c>
      <c r="B815" s="15" t="s">
        <v>52</v>
      </c>
      <c r="C815" s="12" t="str">
        <f>VLOOKUP(B815,Hoja2!B:C,2,FALSE)</f>
        <v>Protección del Medio Ambiente</v>
      </c>
      <c r="D815" s="13" t="str">
        <f t="shared" si="28"/>
        <v>2</v>
      </c>
      <c r="E815" s="13" t="str">
        <f t="shared" si="29"/>
        <v>21</v>
      </c>
      <c r="F815" s="15" t="s">
        <v>236</v>
      </c>
      <c r="G815" s="16" t="s">
        <v>531</v>
      </c>
      <c r="H815" s="17">
        <v>2500</v>
      </c>
      <c r="I815" s="17">
        <v>0</v>
      </c>
      <c r="J815" s="17">
        <v>2500</v>
      </c>
      <c r="K815" s="17">
        <v>1200</v>
      </c>
      <c r="L815" s="17">
        <v>1200</v>
      </c>
      <c r="M815" s="17">
        <v>160.51</v>
      </c>
      <c r="N815" s="17">
        <v>160.51</v>
      </c>
    </row>
    <row r="816" spans="1:14" x14ac:dyDescent="0.25">
      <c r="A816" s="15" t="s">
        <v>46</v>
      </c>
      <c r="B816" s="15" t="s">
        <v>52</v>
      </c>
      <c r="C816" s="12" t="str">
        <f>VLOOKUP(B816,Hoja2!B:C,2,FALSE)</f>
        <v>Protección del Medio Ambiente</v>
      </c>
      <c r="D816" s="13" t="str">
        <f t="shared" si="28"/>
        <v>2</v>
      </c>
      <c r="E816" s="13" t="str">
        <f t="shared" si="29"/>
        <v>22</v>
      </c>
      <c r="F816" s="15" t="s">
        <v>238</v>
      </c>
      <c r="G816" s="16" t="s">
        <v>540</v>
      </c>
      <c r="H816" s="17">
        <v>20000</v>
      </c>
      <c r="I816" s="17">
        <v>0</v>
      </c>
      <c r="J816" s="17">
        <v>20000</v>
      </c>
      <c r="K816" s="17">
        <v>20000</v>
      </c>
      <c r="L816" s="17">
        <v>20000</v>
      </c>
      <c r="M816" s="17">
        <v>3762.76</v>
      </c>
      <c r="N816" s="17">
        <v>3103.14</v>
      </c>
    </row>
    <row r="817" spans="1:14" x14ac:dyDescent="0.25">
      <c r="A817" s="15" t="s">
        <v>46</v>
      </c>
      <c r="B817" s="15" t="s">
        <v>52</v>
      </c>
      <c r="C817" s="12" t="str">
        <f>VLOOKUP(B817,Hoja2!B:C,2,FALSE)</f>
        <v>Protección del Medio Ambiente</v>
      </c>
      <c r="D817" s="13" t="str">
        <f t="shared" si="28"/>
        <v>2</v>
      </c>
      <c r="E817" s="13" t="str">
        <f t="shared" si="29"/>
        <v>22</v>
      </c>
      <c r="F817" s="15" t="s">
        <v>335</v>
      </c>
      <c r="G817" s="16" t="s">
        <v>605</v>
      </c>
      <c r="H817" s="17">
        <v>1550</v>
      </c>
      <c r="I817" s="17">
        <v>0</v>
      </c>
      <c r="J817" s="17">
        <v>1550</v>
      </c>
      <c r="K817" s="17">
        <v>0</v>
      </c>
      <c r="L817" s="17">
        <v>0</v>
      </c>
      <c r="M817" s="17">
        <v>0</v>
      </c>
      <c r="N817" s="17">
        <v>0</v>
      </c>
    </row>
    <row r="818" spans="1:14" x14ac:dyDescent="0.25">
      <c r="A818" s="15" t="s">
        <v>46</v>
      </c>
      <c r="B818" s="15" t="s">
        <v>52</v>
      </c>
      <c r="C818" s="12" t="str">
        <f>VLOOKUP(B818,Hoja2!B:C,2,FALSE)</f>
        <v>Protección del Medio Ambiente</v>
      </c>
      <c r="D818" s="13" t="str">
        <f t="shared" si="28"/>
        <v>2</v>
      </c>
      <c r="E818" s="13" t="str">
        <f t="shared" si="29"/>
        <v>22</v>
      </c>
      <c r="F818" s="15" t="s">
        <v>226</v>
      </c>
      <c r="G818" s="16" t="s">
        <v>533</v>
      </c>
      <c r="H818" s="17">
        <v>4500</v>
      </c>
      <c r="I818" s="17">
        <v>0</v>
      </c>
      <c r="J818" s="17">
        <v>4500</v>
      </c>
      <c r="K818" s="17">
        <v>1000</v>
      </c>
      <c r="L818" s="17">
        <v>1000</v>
      </c>
      <c r="M818" s="17">
        <v>47</v>
      </c>
      <c r="N818" s="17">
        <v>47</v>
      </c>
    </row>
    <row r="819" spans="1:14" x14ac:dyDescent="0.25">
      <c r="A819" s="15" t="s">
        <v>46</v>
      </c>
      <c r="B819" s="15" t="s">
        <v>52</v>
      </c>
      <c r="C819" s="12" t="str">
        <f>VLOOKUP(B819,Hoja2!B:C,2,FALSE)</f>
        <v>Protección del Medio Ambiente</v>
      </c>
      <c r="D819" s="13" t="str">
        <f t="shared" si="28"/>
        <v>2</v>
      </c>
      <c r="E819" s="13" t="str">
        <f t="shared" si="29"/>
        <v>22</v>
      </c>
      <c r="F819" s="15" t="s">
        <v>227</v>
      </c>
      <c r="G819" s="16" t="s">
        <v>534</v>
      </c>
      <c r="H819" s="17">
        <v>2000</v>
      </c>
      <c r="I819" s="17">
        <v>0</v>
      </c>
      <c r="J819" s="17">
        <v>2000</v>
      </c>
      <c r="K819" s="17">
        <v>2000</v>
      </c>
      <c r="L819" s="17">
        <v>0</v>
      </c>
      <c r="M819" s="17">
        <v>0</v>
      </c>
      <c r="N819" s="17">
        <v>0</v>
      </c>
    </row>
    <row r="820" spans="1:14" x14ac:dyDescent="0.25">
      <c r="A820" s="15" t="s">
        <v>46</v>
      </c>
      <c r="B820" s="15" t="s">
        <v>52</v>
      </c>
      <c r="C820" s="12" t="str">
        <f>VLOOKUP(B820,Hoja2!B:C,2,FALSE)</f>
        <v>Protección del Medio Ambiente</v>
      </c>
      <c r="D820" s="13" t="str">
        <f t="shared" si="28"/>
        <v>2</v>
      </c>
      <c r="E820" s="13" t="str">
        <f t="shared" si="29"/>
        <v>22</v>
      </c>
      <c r="F820" s="15" t="s">
        <v>337</v>
      </c>
      <c r="G820" s="16" t="s">
        <v>610</v>
      </c>
      <c r="H820" s="17">
        <v>20000</v>
      </c>
      <c r="I820" s="17">
        <v>0</v>
      </c>
      <c r="J820" s="17">
        <v>20000</v>
      </c>
      <c r="K820" s="17">
        <v>21500</v>
      </c>
      <c r="L820" s="17">
        <v>6500</v>
      </c>
      <c r="M820" s="17">
        <v>219.55</v>
      </c>
      <c r="N820" s="17">
        <v>0</v>
      </c>
    </row>
    <row r="821" spans="1:14" x14ac:dyDescent="0.25">
      <c r="A821" s="15" t="s">
        <v>46</v>
      </c>
      <c r="B821" s="15" t="s">
        <v>52</v>
      </c>
      <c r="C821" s="12" t="str">
        <f>VLOOKUP(B821,Hoja2!B:C,2,FALSE)</f>
        <v>Protección del Medio Ambiente</v>
      </c>
      <c r="D821" s="13" t="str">
        <f t="shared" si="28"/>
        <v>2</v>
      </c>
      <c r="E821" s="13" t="str">
        <f t="shared" si="29"/>
        <v>22</v>
      </c>
      <c r="F821" s="15" t="s">
        <v>229</v>
      </c>
      <c r="G821" s="16" t="s">
        <v>536</v>
      </c>
      <c r="H821" s="17">
        <v>25000</v>
      </c>
      <c r="I821" s="17">
        <v>0</v>
      </c>
      <c r="J821" s="17">
        <v>25000</v>
      </c>
      <c r="K821" s="17">
        <v>28296.86</v>
      </c>
      <c r="L821" s="17">
        <v>26796.86</v>
      </c>
      <c r="M821" s="17">
        <v>0</v>
      </c>
      <c r="N821" s="17">
        <v>0</v>
      </c>
    </row>
    <row r="822" spans="1:14" x14ac:dyDescent="0.25">
      <c r="A822" s="15" t="s">
        <v>46</v>
      </c>
      <c r="B822" s="15" t="s">
        <v>52</v>
      </c>
      <c r="C822" s="12" t="str">
        <f>VLOOKUP(B822,Hoja2!B:C,2,FALSE)</f>
        <v>Protección del Medio Ambiente</v>
      </c>
      <c r="D822" s="13" t="str">
        <f t="shared" si="28"/>
        <v>2</v>
      </c>
      <c r="E822" s="13" t="str">
        <f t="shared" si="29"/>
        <v>22</v>
      </c>
      <c r="F822" s="15" t="s">
        <v>211</v>
      </c>
      <c r="G822" s="16" t="s">
        <v>513</v>
      </c>
      <c r="H822" s="17">
        <v>925</v>
      </c>
      <c r="I822" s="17">
        <v>0</v>
      </c>
      <c r="J822" s="17">
        <v>925</v>
      </c>
      <c r="K822" s="17">
        <v>1500</v>
      </c>
      <c r="L822" s="17">
        <v>1500</v>
      </c>
      <c r="M822" s="17">
        <v>0</v>
      </c>
      <c r="N822" s="17">
        <v>0</v>
      </c>
    </row>
    <row r="823" spans="1:14" x14ac:dyDescent="0.25">
      <c r="A823" s="15" t="s">
        <v>46</v>
      </c>
      <c r="B823" s="15" t="s">
        <v>52</v>
      </c>
      <c r="C823" s="12" t="str">
        <f>VLOOKUP(B823,Hoja2!B:C,2,FALSE)</f>
        <v>Protección del Medio Ambiente</v>
      </c>
      <c r="D823" s="13" t="str">
        <f t="shared" si="28"/>
        <v>2</v>
      </c>
      <c r="E823" s="13" t="str">
        <f t="shared" si="29"/>
        <v>22</v>
      </c>
      <c r="F823" s="15" t="s">
        <v>285</v>
      </c>
      <c r="G823" s="16" t="s">
        <v>549</v>
      </c>
      <c r="H823" s="17">
        <v>2000</v>
      </c>
      <c r="I823" s="17">
        <v>0</v>
      </c>
      <c r="J823" s="17">
        <v>2000</v>
      </c>
      <c r="K823" s="17">
        <v>0</v>
      </c>
      <c r="L823" s="17">
        <v>0</v>
      </c>
      <c r="M823" s="17">
        <v>0</v>
      </c>
      <c r="N823" s="17">
        <v>0</v>
      </c>
    </row>
    <row r="824" spans="1:14" x14ac:dyDescent="0.25">
      <c r="A824" s="15" t="s">
        <v>46</v>
      </c>
      <c r="B824" s="15" t="s">
        <v>52</v>
      </c>
      <c r="C824" s="12" t="str">
        <f>VLOOKUP(B824,Hoja2!B:C,2,FALSE)</f>
        <v>Protección del Medio Ambiente</v>
      </c>
      <c r="D824" s="13" t="str">
        <f t="shared" si="28"/>
        <v>2</v>
      </c>
      <c r="E824" s="13" t="str">
        <f t="shared" si="29"/>
        <v>22</v>
      </c>
      <c r="F824" s="15" t="s">
        <v>300</v>
      </c>
      <c r="G824" s="16" t="s">
        <v>594</v>
      </c>
      <c r="H824" s="17">
        <v>16000</v>
      </c>
      <c r="I824" s="17">
        <v>0</v>
      </c>
      <c r="J824" s="17">
        <v>16000</v>
      </c>
      <c r="K824" s="17">
        <v>0</v>
      </c>
      <c r="L824" s="17">
        <v>0</v>
      </c>
      <c r="M824" s="17">
        <v>0</v>
      </c>
      <c r="N824" s="17">
        <v>0</v>
      </c>
    </row>
    <row r="825" spans="1:14" x14ac:dyDescent="0.25">
      <c r="A825" s="15" t="s">
        <v>46</v>
      </c>
      <c r="B825" s="15" t="s">
        <v>52</v>
      </c>
      <c r="C825" s="12" t="str">
        <f>VLOOKUP(B825,Hoja2!B:C,2,FALSE)</f>
        <v>Protección del Medio Ambiente</v>
      </c>
      <c r="D825" s="13" t="str">
        <f t="shared" si="28"/>
        <v>2</v>
      </c>
      <c r="E825" s="13" t="str">
        <f t="shared" si="29"/>
        <v>22</v>
      </c>
      <c r="F825" s="15" t="s">
        <v>231</v>
      </c>
      <c r="G825" s="16" t="s">
        <v>537</v>
      </c>
      <c r="H825" s="17">
        <v>7000</v>
      </c>
      <c r="I825" s="17">
        <v>0</v>
      </c>
      <c r="J825" s="17">
        <v>7000</v>
      </c>
      <c r="K825" s="17">
        <v>0</v>
      </c>
      <c r="L825" s="17">
        <v>0</v>
      </c>
      <c r="M825" s="17">
        <v>0</v>
      </c>
      <c r="N825" s="17">
        <v>0</v>
      </c>
    </row>
    <row r="826" spans="1:14" x14ac:dyDescent="0.25">
      <c r="A826" s="15" t="s">
        <v>46</v>
      </c>
      <c r="B826" s="15" t="s">
        <v>52</v>
      </c>
      <c r="C826" s="12" t="str">
        <f>VLOOKUP(B826,Hoja2!B:C,2,FALSE)</f>
        <v>Protección del Medio Ambiente</v>
      </c>
      <c r="D826" s="13" t="str">
        <f t="shared" si="28"/>
        <v>2</v>
      </c>
      <c r="E826" s="13" t="str">
        <f t="shared" si="29"/>
        <v>22</v>
      </c>
      <c r="F826" s="15" t="s">
        <v>306</v>
      </c>
      <c r="G826" s="16" t="s">
        <v>603</v>
      </c>
      <c r="H826" s="17">
        <v>2500</v>
      </c>
      <c r="I826" s="17">
        <v>0</v>
      </c>
      <c r="J826" s="17">
        <v>2500</v>
      </c>
      <c r="K826" s="17">
        <v>0</v>
      </c>
      <c r="L826" s="17">
        <v>0</v>
      </c>
      <c r="M826" s="17">
        <v>0</v>
      </c>
      <c r="N826" s="17">
        <v>0</v>
      </c>
    </row>
    <row r="827" spans="1:14" x14ac:dyDescent="0.25">
      <c r="A827" s="15" t="s">
        <v>46</v>
      </c>
      <c r="B827" s="15" t="s">
        <v>52</v>
      </c>
      <c r="C827" s="12" t="str">
        <f>VLOOKUP(B827,Hoja2!B:C,2,FALSE)</f>
        <v>Protección del Medio Ambiente</v>
      </c>
      <c r="D827" s="13" t="str">
        <f t="shared" si="28"/>
        <v>2</v>
      </c>
      <c r="E827" s="13" t="str">
        <f t="shared" si="29"/>
        <v>22</v>
      </c>
      <c r="F827" s="15" t="s">
        <v>261</v>
      </c>
      <c r="G827" s="16" t="s">
        <v>567</v>
      </c>
      <c r="H827" s="17">
        <v>2500</v>
      </c>
      <c r="I827" s="17">
        <v>0</v>
      </c>
      <c r="J827" s="17">
        <v>2500</v>
      </c>
      <c r="K827" s="17">
        <v>0</v>
      </c>
      <c r="L827" s="17">
        <v>0</v>
      </c>
      <c r="M827" s="17">
        <v>0</v>
      </c>
      <c r="N827" s="17">
        <v>0</v>
      </c>
    </row>
    <row r="828" spans="1:14" x14ac:dyDescent="0.25">
      <c r="A828" s="15" t="s">
        <v>46</v>
      </c>
      <c r="B828" s="15" t="s">
        <v>52</v>
      </c>
      <c r="C828" s="12" t="str">
        <f>VLOOKUP(B828,Hoja2!B:C,2,FALSE)</f>
        <v>Protección del Medio Ambiente</v>
      </c>
      <c r="D828" s="13" t="str">
        <f t="shared" si="28"/>
        <v>2</v>
      </c>
      <c r="E828" s="13" t="str">
        <f t="shared" si="29"/>
        <v>22</v>
      </c>
      <c r="F828" s="15" t="s">
        <v>213</v>
      </c>
      <c r="G828" s="16" t="s">
        <v>543</v>
      </c>
      <c r="H828" s="17">
        <v>38000</v>
      </c>
      <c r="I828" s="17">
        <v>0</v>
      </c>
      <c r="J828" s="17">
        <v>38000</v>
      </c>
      <c r="K828" s="17">
        <v>13512.5</v>
      </c>
      <c r="L828" s="17">
        <v>13512.5</v>
      </c>
      <c r="M828" s="17">
        <v>0</v>
      </c>
      <c r="N828" s="17">
        <v>0</v>
      </c>
    </row>
    <row r="829" spans="1:14" x14ac:dyDescent="0.25">
      <c r="A829" s="15" t="s">
        <v>46</v>
      </c>
      <c r="B829" s="15" t="s">
        <v>52</v>
      </c>
      <c r="C829" s="12" t="str">
        <f>VLOOKUP(B829,Hoja2!B:C,2,FALSE)</f>
        <v>Protección del Medio Ambiente</v>
      </c>
      <c r="D829" s="13" t="str">
        <f t="shared" si="28"/>
        <v>2</v>
      </c>
      <c r="E829" s="13" t="str">
        <f t="shared" si="29"/>
        <v>22</v>
      </c>
      <c r="F829" s="15" t="s">
        <v>223</v>
      </c>
      <c r="G829" s="16" t="s">
        <v>526</v>
      </c>
      <c r="H829" s="17">
        <v>125000</v>
      </c>
      <c r="I829" s="17">
        <v>0</v>
      </c>
      <c r="J829" s="17">
        <v>125000</v>
      </c>
      <c r="K829" s="17">
        <v>41859.49</v>
      </c>
      <c r="L829" s="17">
        <v>14968</v>
      </c>
      <c r="M829" s="17">
        <v>953.61</v>
      </c>
      <c r="N829" s="17">
        <v>953.61</v>
      </c>
    </row>
    <row r="830" spans="1:14" x14ac:dyDescent="0.25">
      <c r="A830" s="15" t="s">
        <v>46</v>
      </c>
      <c r="B830" s="15" t="s">
        <v>52</v>
      </c>
      <c r="C830" s="12" t="str">
        <f>VLOOKUP(B830,Hoja2!B:C,2,FALSE)</f>
        <v>Protección del Medio Ambiente</v>
      </c>
      <c r="D830" s="13" t="str">
        <f t="shared" si="28"/>
        <v>2</v>
      </c>
      <c r="E830" s="13" t="str">
        <f t="shared" si="29"/>
        <v>23</v>
      </c>
      <c r="F830" s="15" t="s">
        <v>206</v>
      </c>
      <c r="G830" s="16" t="s">
        <v>517</v>
      </c>
      <c r="H830" s="17">
        <v>2000</v>
      </c>
      <c r="I830" s="17">
        <v>0</v>
      </c>
      <c r="J830" s="17">
        <v>2000</v>
      </c>
      <c r="K830" s="17">
        <v>0</v>
      </c>
      <c r="L830" s="17">
        <v>0</v>
      </c>
      <c r="M830" s="17">
        <v>0</v>
      </c>
      <c r="N830" s="17">
        <v>0</v>
      </c>
    </row>
    <row r="831" spans="1:14" x14ac:dyDescent="0.25">
      <c r="A831" s="15" t="s">
        <v>46</v>
      </c>
      <c r="B831" s="15" t="s">
        <v>52</v>
      </c>
      <c r="C831" s="12" t="str">
        <f>VLOOKUP(B831,Hoja2!B:C,2,FALSE)</f>
        <v>Protección del Medio Ambiente</v>
      </c>
      <c r="D831" s="13" t="str">
        <f t="shared" si="28"/>
        <v>2</v>
      </c>
      <c r="E831" s="13" t="str">
        <f t="shared" si="29"/>
        <v>23</v>
      </c>
      <c r="F831" s="15" t="s">
        <v>204</v>
      </c>
      <c r="G831" s="16" t="s">
        <v>518</v>
      </c>
      <c r="H831" s="17">
        <v>2000</v>
      </c>
      <c r="I831" s="17">
        <v>0</v>
      </c>
      <c r="J831" s="17">
        <v>2000</v>
      </c>
      <c r="K831" s="17">
        <v>0</v>
      </c>
      <c r="L831" s="17">
        <v>0</v>
      </c>
      <c r="M831" s="17">
        <v>0</v>
      </c>
      <c r="N831" s="17">
        <v>0</v>
      </c>
    </row>
    <row r="832" spans="1:14" x14ac:dyDescent="0.25">
      <c r="A832" s="15" t="s">
        <v>46</v>
      </c>
      <c r="B832" s="15" t="s">
        <v>52</v>
      </c>
      <c r="C832" s="12" t="str">
        <f>VLOOKUP(B832,Hoja2!B:C,2,FALSE)</f>
        <v>Protección del Medio Ambiente</v>
      </c>
      <c r="D832" s="13" t="str">
        <f t="shared" si="28"/>
        <v>4</v>
      </c>
      <c r="E832" s="13" t="str">
        <f t="shared" si="29"/>
        <v>48</v>
      </c>
      <c r="F832" s="15" t="s">
        <v>209</v>
      </c>
      <c r="G832" s="16" t="s">
        <v>519</v>
      </c>
      <c r="H832" s="17">
        <v>25500</v>
      </c>
      <c r="I832" s="17">
        <v>0</v>
      </c>
      <c r="J832" s="17">
        <v>25500</v>
      </c>
      <c r="K832" s="17">
        <v>2300</v>
      </c>
      <c r="L832" s="17">
        <v>2300</v>
      </c>
      <c r="M832" s="17">
        <v>2000</v>
      </c>
      <c r="N832" s="17">
        <v>0</v>
      </c>
    </row>
    <row r="833" spans="1:14" x14ac:dyDescent="0.25">
      <c r="A833" s="15" t="s">
        <v>46</v>
      </c>
      <c r="B833" s="15" t="s">
        <v>52</v>
      </c>
      <c r="C833" s="12" t="str">
        <f>VLOOKUP(B833,Hoja2!B:C,2,FALSE)</f>
        <v>Protección del Medio Ambiente</v>
      </c>
      <c r="D833" s="13" t="str">
        <f t="shared" ref="D833:D896" si="30">LEFT(F833,1)</f>
        <v>6</v>
      </c>
      <c r="E833" s="13" t="str">
        <f t="shared" ref="E833:E896" si="31">LEFT(F833,2)</f>
        <v>63</v>
      </c>
      <c r="F833" s="15" t="s">
        <v>249</v>
      </c>
      <c r="G833" s="16" t="s">
        <v>541</v>
      </c>
      <c r="H833" s="17">
        <v>348000</v>
      </c>
      <c r="I833" s="17">
        <v>0</v>
      </c>
      <c r="J833" s="17">
        <v>348000</v>
      </c>
      <c r="K833" s="17">
        <v>345530.4</v>
      </c>
      <c r="L833" s="17">
        <v>345530.4</v>
      </c>
      <c r="M833" s="17">
        <v>28794.2</v>
      </c>
      <c r="N833" s="17">
        <v>0</v>
      </c>
    </row>
    <row r="834" spans="1:14" x14ac:dyDescent="0.25">
      <c r="A834" s="15" t="s">
        <v>54</v>
      </c>
      <c r="B834" s="15" t="s">
        <v>55</v>
      </c>
      <c r="C834" s="12" t="str">
        <f>VLOOKUP(B834,Hoja2!B:C,2,FALSE)</f>
        <v>Dirección del Área de Movilidad y Espacio Urbano</v>
      </c>
      <c r="D834" s="13" t="str">
        <f t="shared" si="30"/>
        <v>1</v>
      </c>
      <c r="E834" s="13" t="str">
        <f t="shared" si="31"/>
        <v>12</v>
      </c>
      <c r="F834" s="15" t="s">
        <v>219</v>
      </c>
      <c r="G834" s="16" t="s">
        <v>520</v>
      </c>
      <c r="H834" s="17">
        <v>112545</v>
      </c>
      <c r="I834" s="17">
        <v>0</v>
      </c>
      <c r="J834" s="17">
        <v>112545</v>
      </c>
      <c r="K834" s="17">
        <v>80357</v>
      </c>
      <c r="L834" s="17">
        <v>80357</v>
      </c>
      <c r="M834" s="17">
        <v>11797.08</v>
      </c>
      <c r="N834" s="17">
        <v>11797.08</v>
      </c>
    </row>
    <row r="835" spans="1:14" x14ac:dyDescent="0.25">
      <c r="A835" s="15" t="s">
        <v>54</v>
      </c>
      <c r="B835" s="15" t="s">
        <v>55</v>
      </c>
      <c r="C835" s="12" t="str">
        <f>VLOOKUP(B835,Hoja2!B:C,2,FALSE)</f>
        <v>Dirección del Área de Movilidad y Espacio Urbano</v>
      </c>
      <c r="D835" s="13" t="str">
        <f t="shared" si="30"/>
        <v>1</v>
      </c>
      <c r="E835" s="13" t="str">
        <f t="shared" si="31"/>
        <v>12</v>
      </c>
      <c r="F835" s="15" t="s">
        <v>197</v>
      </c>
      <c r="G835" s="16" t="s">
        <v>506</v>
      </c>
      <c r="H835" s="17">
        <v>21648</v>
      </c>
      <c r="I835" s="17">
        <v>0</v>
      </c>
      <c r="J835" s="17">
        <v>21648</v>
      </c>
      <c r="K835" s="17">
        <v>21647</v>
      </c>
      <c r="L835" s="17">
        <v>21647</v>
      </c>
      <c r="M835" s="17">
        <v>3153.68</v>
      </c>
      <c r="N835" s="17">
        <v>3153.68</v>
      </c>
    </row>
    <row r="836" spans="1:14" x14ac:dyDescent="0.25">
      <c r="A836" s="15" t="s">
        <v>54</v>
      </c>
      <c r="B836" s="15" t="s">
        <v>55</v>
      </c>
      <c r="C836" s="12" t="str">
        <f>VLOOKUP(B836,Hoja2!B:C,2,FALSE)</f>
        <v>Dirección del Área de Movilidad y Espacio Urbano</v>
      </c>
      <c r="D836" s="13" t="str">
        <f t="shared" si="30"/>
        <v>1</v>
      </c>
      <c r="E836" s="13" t="str">
        <f t="shared" si="31"/>
        <v>12</v>
      </c>
      <c r="F836" s="15" t="s">
        <v>222</v>
      </c>
      <c r="G836" s="16" t="s">
        <v>522</v>
      </c>
      <c r="H836" s="17">
        <v>27524</v>
      </c>
      <c r="I836" s="17">
        <v>0</v>
      </c>
      <c r="J836" s="17">
        <v>27524</v>
      </c>
      <c r="K836" s="17">
        <v>18185</v>
      </c>
      <c r="L836" s="17">
        <v>18185</v>
      </c>
      <c r="M836" s="17">
        <v>3280.12</v>
      </c>
      <c r="N836" s="17">
        <v>3280.12</v>
      </c>
    </row>
    <row r="837" spans="1:14" x14ac:dyDescent="0.25">
      <c r="A837" s="15" t="s">
        <v>54</v>
      </c>
      <c r="B837" s="15" t="s">
        <v>55</v>
      </c>
      <c r="C837" s="12" t="str">
        <f>VLOOKUP(B837,Hoja2!B:C,2,FALSE)</f>
        <v>Dirección del Área de Movilidad y Espacio Urbano</v>
      </c>
      <c r="D837" s="13" t="str">
        <f t="shared" si="30"/>
        <v>1</v>
      </c>
      <c r="E837" s="13" t="str">
        <f t="shared" si="31"/>
        <v>12</v>
      </c>
      <c r="F837" s="15" t="s">
        <v>198</v>
      </c>
      <c r="G837" s="16" t="s">
        <v>507</v>
      </c>
      <c r="H837" s="17">
        <v>25563</v>
      </c>
      <c r="I837" s="17">
        <v>0</v>
      </c>
      <c r="J837" s="17">
        <v>25563</v>
      </c>
      <c r="K837" s="17">
        <v>25562</v>
      </c>
      <c r="L837" s="17">
        <v>25562</v>
      </c>
      <c r="M837" s="17">
        <v>3828.85</v>
      </c>
      <c r="N837" s="17">
        <v>3828.85</v>
      </c>
    </row>
    <row r="838" spans="1:14" x14ac:dyDescent="0.25">
      <c r="A838" s="15" t="s">
        <v>54</v>
      </c>
      <c r="B838" s="15" t="s">
        <v>55</v>
      </c>
      <c r="C838" s="12" t="str">
        <f>VLOOKUP(B838,Hoja2!B:C,2,FALSE)</f>
        <v>Dirección del Área de Movilidad y Espacio Urbano</v>
      </c>
      <c r="D838" s="13" t="str">
        <f t="shared" si="30"/>
        <v>1</v>
      </c>
      <c r="E838" s="13" t="str">
        <f t="shared" si="31"/>
        <v>12</v>
      </c>
      <c r="F838" s="15" t="s">
        <v>210</v>
      </c>
      <c r="G838" s="16" t="s">
        <v>508</v>
      </c>
      <c r="H838" s="17">
        <v>109221</v>
      </c>
      <c r="I838" s="17">
        <v>0</v>
      </c>
      <c r="J838" s="17">
        <v>109221</v>
      </c>
      <c r="K838" s="17">
        <v>83101</v>
      </c>
      <c r="L838" s="17">
        <v>83101</v>
      </c>
      <c r="M838" s="17">
        <v>11947.47</v>
      </c>
      <c r="N838" s="17">
        <v>11947.47</v>
      </c>
    </row>
    <row r="839" spans="1:14" x14ac:dyDescent="0.25">
      <c r="A839" s="15" t="s">
        <v>54</v>
      </c>
      <c r="B839" s="15" t="s">
        <v>55</v>
      </c>
      <c r="C839" s="12" t="str">
        <f>VLOOKUP(B839,Hoja2!B:C,2,FALSE)</f>
        <v>Dirección del Área de Movilidad y Espacio Urbano</v>
      </c>
      <c r="D839" s="13" t="str">
        <f t="shared" si="30"/>
        <v>1</v>
      </c>
      <c r="E839" s="13" t="str">
        <f t="shared" si="31"/>
        <v>12</v>
      </c>
      <c r="F839" s="15" t="s">
        <v>215</v>
      </c>
      <c r="G839" s="16" t="s">
        <v>509</v>
      </c>
      <c r="H839" s="17">
        <v>270094</v>
      </c>
      <c r="I839" s="17">
        <v>0</v>
      </c>
      <c r="J839" s="17">
        <v>270094</v>
      </c>
      <c r="K839" s="17">
        <v>200571</v>
      </c>
      <c r="L839" s="17">
        <v>200571</v>
      </c>
      <c r="M839" s="17">
        <v>30962.91</v>
      </c>
      <c r="N839" s="17">
        <v>30962.91</v>
      </c>
    </row>
    <row r="840" spans="1:14" x14ac:dyDescent="0.25">
      <c r="A840" s="15" t="s">
        <v>54</v>
      </c>
      <c r="B840" s="15" t="s">
        <v>55</v>
      </c>
      <c r="C840" s="12" t="str">
        <f>VLOOKUP(B840,Hoja2!B:C,2,FALSE)</f>
        <v>Dirección del Área de Movilidad y Espacio Urbano</v>
      </c>
      <c r="D840" s="13" t="str">
        <f t="shared" si="30"/>
        <v>1</v>
      </c>
      <c r="E840" s="13" t="str">
        <f t="shared" si="31"/>
        <v>12</v>
      </c>
      <c r="F840" s="15" t="s">
        <v>199</v>
      </c>
      <c r="G840" s="16" t="s">
        <v>510</v>
      </c>
      <c r="H840" s="17">
        <v>13086</v>
      </c>
      <c r="I840" s="17">
        <v>0</v>
      </c>
      <c r="J840" s="17">
        <v>13086</v>
      </c>
      <c r="K840" s="17">
        <v>13085</v>
      </c>
      <c r="L840" s="17">
        <v>13085</v>
      </c>
      <c r="M840" s="17">
        <v>1698.81</v>
      </c>
      <c r="N840" s="17">
        <v>1698.81</v>
      </c>
    </row>
    <row r="841" spans="1:14" x14ac:dyDescent="0.25">
      <c r="A841" s="15" t="s">
        <v>54</v>
      </c>
      <c r="B841" s="15" t="s">
        <v>55</v>
      </c>
      <c r="C841" s="12" t="str">
        <f>VLOOKUP(B841,Hoja2!B:C,2,FALSE)</f>
        <v>Dirección del Área de Movilidad y Espacio Urbano</v>
      </c>
      <c r="D841" s="13" t="str">
        <f t="shared" si="30"/>
        <v>2</v>
      </c>
      <c r="E841" s="13" t="str">
        <f t="shared" si="31"/>
        <v>20</v>
      </c>
      <c r="F841" s="15" t="s">
        <v>220</v>
      </c>
      <c r="G841" s="16" t="s">
        <v>523</v>
      </c>
      <c r="H841" s="17">
        <v>10000</v>
      </c>
      <c r="I841" s="17">
        <v>0</v>
      </c>
      <c r="J841" s="17">
        <v>10000</v>
      </c>
      <c r="K841" s="17">
        <v>8034</v>
      </c>
      <c r="L841" s="17">
        <v>8034</v>
      </c>
      <c r="M841" s="17">
        <v>834</v>
      </c>
      <c r="N841" s="17">
        <v>834</v>
      </c>
    </row>
    <row r="842" spans="1:14" x14ac:dyDescent="0.25">
      <c r="A842" s="15" t="s">
        <v>54</v>
      </c>
      <c r="B842" s="15" t="s">
        <v>55</v>
      </c>
      <c r="C842" s="12" t="str">
        <f>VLOOKUP(B842,Hoja2!B:C,2,FALSE)</f>
        <v>Dirección del Área de Movilidad y Espacio Urbano</v>
      </c>
      <c r="D842" s="13" t="str">
        <f t="shared" si="30"/>
        <v>2</v>
      </c>
      <c r="E842" s="13" t="str">
        <f t="shared" si="31"/>
        <v>21</v>
      </c>
      <c r="F842" s="15" t="s">
        <v>218</v>
      </c>
      <c r="G842" s="16" t="s">
        <v>524</v>
      </c>
      <c r="H842" s="17">
        <v>15000</v>
      </c>
      <c r="I842" s="17">
        <v>0</v>
      </c>
      <c r="J842" s="17">
        <v>15000</v>
      </c>
      <c r="K842" s="17">
        <v>12057.68</v>
      </c>
      <c r="L842" s="17">
        <v>12057.68</v>
      </c>
      <c r="M842" s="17">
        <v>893.22</v>
      </c>
      <c r="N842" s="17">
        <v>835.54</v>
      </c>
    </row>
    <row r="843" spans="1:14" x14ac:dyDescent="0.25">
      <c r="A843" s="15" t="s">
        <v>54</v>
      </c>
      <c r="B843" s="15" t="s">
        <v>55</v>
      </c>
      <c r="C843" s="12" t="str">
        <f>VLOOKUP(B843,Hoja2!B:C,2,FALSE)</f>
        <v>Dirección del Área de Movilidad y Espacio Urbano</v>
      </c>
      <c r="D843" s="13" t="str">
        <f t="shared" si="30"/>
        <v>2</v>
      </c>
      <c r="E843" s="13" t="str">
        <f t="shared" si="31"/>
        <v>22</v>
      </c>
      <c r="F843" s="15" t="s">
        <v>231</v>
      </c>
      <c r="G843" s="16" t="s">
        <v>537</v>
      </c>
      <c r="H843" s="17">
        <v>2500</v>
      </c>
      <c r="I843" s="17">
        <v>0</v>
      </c>
      <c r="J843" s="17">
        <v>2500</v>
      </c>
      <c r="K843" s="17">
        <v>0</v>
      </c>
      <c r="L843" s="17">
        <v>0</v>
      </c>
      <c r="M843" s="17">
        <v>0</v>
      </c>
      <c r="N843" s="17">
        <v>0</v>
      </c>
    </row>
    <row r="844" spans="1:14" x14ac:dyDescent="0.25">
      <c r="A844" s="15" t="s">
        <v>54</v>
      </c>
      <c r="B844" s="15" t="s">
        <v>55</v>
      </c>
      <c r="C844" s="12" t="str">
        <f>VLOOKUP(B844,Hoja2!B:C,2,FALSE)</f>
        <v>Dirección del Área de Movilidad y Espacio Urbano</v>
      </c>
      <c r="D844" s="13" t="str">
        <f t="shared" si="30"/>
        <v>2</v>
      </c>
      <c r="E844" s="13" t="str">
        <f t="shared" si="31"/>
        <v>22</v>
      </c>
      <c r="F844" s="15" t="s">
        <v>235</v>
      </c>
      <c r="G844" s="16" t="s">
        <v>538</v>
      </c>
      <c r="H844" s="17">
        <v>1500</v>
      </c>
      <c r="I844" s="17">
        <v>0</v>
      </c>
      <c r="J844" s="17">
        <v>1500</v>
      </c>
      <c r="K844" s="17">
        <v>0</v>
      </c>
      <c r="L844" s="17">
        <v>0</v>
      </c>
      <c r="M844" s="17">
        <v>0</v>
      </c>
      <c r="N844" s="17">
        <v>0</v>
      </c>
    </row>
    <row r="845" spans="1:14" x14ac:dyDescent="0.25">
      <c r="A845" s="15" t="s">
        <v>54</v>
      </c>
      <c r="B845" s="15" t="s">
        <v>55</v>
      </c>
      <c r="C845" s="12" t="str">
        <f>VLOOKUP(B845,Hoja2!B:C,2,FALSE)</f>
        <v>Dirección del Área de Movilidad y Espacio Urbano</v>
      </c>
      <c r="D845" s="13" t="str">
        <f t="shared" si="30"/>
        <v>2</v>
      </c>
      <c r="E845" s="13" t="str">
        <f t="shared" si="31"/>
        <v>22</v>
      </c>
      <c r="F845" s="15" t="s">
        <v>225</v>
      </c>
      <c r="G845" s="16" t="s">
        <v>539</v>
      </c>
      <c r="H845" s="17">
        <v>16000</v>
      </c>
      <c r="I845" s="17">
        <v>0</v>
      </c>
      <c r="J845" s="17">
        <v>16000</v>
      </c>
      <c r="K845" s="17">
        <v>370</v>
      </c>
      <c r="L845" s="17">
        <v>370</v>
      </c>
      <c r="M845" s="17">
        <v>101.48</v>
      </c>
      <c r="N845" s="17">
        <v>25.99</v>
      </c>
    </row>
    <row r="846" spans="1:14" x14ac:dyDescent="0.25">
      <c r="A846" s="15" t="s">
        <v>54</v>
      </c>
      <c r="B846" s="15" t="s">
        <v>55</v>
      </c>
      <c r="C846" s="12" t="str">
        <f>VLOOKUP(B846,Hoja2!B:C,2,FALSE)</f>
        <v>Dirección del Área de Movilidad y Espacio Urbano</v>
      </c>
      <c r="D846" s="13" t="str">
        <f t="shared" si="30"/>
        <v>2</v>
      </c>
      <c r="E846" s="13" t="str">
        <f t="shared" si="31"/>
        <v>22</v>
      </c>
      <c r="F846" s="15" t="s">
        <v>213</v>
      </c>
      <c r="G846" s="16" t="s">
        <v>543</v>
      </c>
      <c r="H846" s="17">
        <v>120000</v>
      </c>
      <c r="I846" s="17">
        <v>0</v>
      </c>
      <c r="J846" s="17">
        <v>120000</v>
      </c>
      <c r="K846" s="17">
        <v>3984.45</v>
      </c>
      <c r="L846" s="17">
        <v>3984.45</v>
      </c>
      <c r="M846" s="17">
        <v>1534.93</v>
      </c>
      <c r="N846" s="17">
        <v>1534.93</v>
      </c>
    </row>
    <row r="847" spans="1:14" x14ac:dyDescent="0.25">
      <c r="A847" s="15" t="s">
        <v>54</v>
      </c>
      <c r="B847" s="15" t="s">
        <v>55</v>
      </c>
      <c r="C847" s="12" t="str">
        <f>VLOOKUP(B847,Hoja2!B:C,2,FALSE)</f>
        <v>Dirección del Área de Movilidad y Espacio Urbano</v>
      </c>
      <c r="D847" s="13" t="str">
        <f t="shared" si="30"/>
        <v>2</v>
      </c>
      <c r="E847" s="13" t="str">
        <f t="shared" si="31"/>
        <v>23</v>
      </c>
      <c r="F847" s="15" t="s">
        <v>206</v>
      </c>
      <c r="G847" s="16" t="s">
        <v>517</v>
      </c>
      <c r="H847" s="17">
        <v>2000</v>
      </c>
      <c r="I847" s="17">
        <v>0</v>
      </c>
      <c r="J847" s="17">
        <v>2000</v>
      </c>
      <c r="K847" s="17">
        <v>0</v>
      </c>
      <c r="L847" s="17">
        <v>0</v>
      </c>
      <c r="M847" s="17">
        <v>0</v>
      </c>
      <c r="N847" s="17">
        <v>0</v>
      </c>
    </row>
    <row r="848" spans="1:14" x14ac:dyDescent="0.25">
      <c r="A848" s="15" t="s">
        <v>54</v>
      </c>
      <c r="B848" s="15" t="s">
        <v>55</v>
      </c>
      <c r="C848" s="12" t="str">
        <f>VLOOKUP(B848,Hoja2!B:C,2,FALSE)</f>
        <v>Dirección del Área de Movilidad y Espacio Urbano</v>
      </c>
      <c r="D848" s="13" t="str">
        <f t="shared" si="30"/>
        <v>2</v>
      </c>
      <c r="E848" s="13" t="str">
        <f t="shared" si="31"/>
        <v>23</v>
      </c>
      <c r="F848" s="15" t="s">
        <v>204</v>
      </c>
      <c r="G848" s="16" t="s">
        <v>518</v>
      </c>
      <c r="H848" s="17">
        <v>2000</v>
      </c>
      <c r="I848" s="17">
        <v>0</v>
      </c>
      <c r="J848" s="17">
        <v>2000</v>
      </c>
      <c r="K848" s="17">
        <v>0</v>
      </c>
      <c r="L848" s="17">
        <v>0</v>
      </c>
      <c r="M848" s="17">
        <v>0</v>
      </c>
      <c r="N848" s="17">
        <v>0</v>
      </c>
    </row>
    <row r="849" spans="1:14" x14ac:dyDescent="0.25">
      <c r="A849" s="15" t="s">
        <v>54</v>
      </c>
      <c r="B849" s="15" t="s">
        <v>55</v>
      </c>
      <c r="C849" s="12" t="str">
        <f>VLOOKUP(B849,Hoja2!B:C,2,FALSE)</f>
        <v>Dirección del Área de Movilidad y Espacio Urbano</v>
      </c>
      <c r="D849" s="13" t="str">
        <f t="shared" si="30"/>
        <v>8</v>
      </c>
      <c r="E849" s="13" t="str">
        <f t="shared" si="31"/>
        <v>83</v>
      </c>
      <c r="F849" s="15" t="s">
        <v>243</v>
      </c>
      <c r="G849" s="16" t="s">
        <v>555</v>
      </c>
      <c r="H849" s="17">
        <v>0</v>
      </c>
      <c r="I849" s="17">
        <v>0</v>
      </c>
      <c r="J849" s="17">
        <v>0</v>
      </c>
      <c r="K849" s="17">
        <v>0</v>
      </c>
      <c r="L849" s="17">
        <v>0</v>
      </c>
      <c r="M849" s="17">
        <v>0</v>
      </c>
      <c r="N849" s="17">
        <v>0</v>
      </c>
    </row>
    <row r="850" spans="1:14" x14ac:dyDescent="0.25">
      <c r="A850" s="15" t="s">
        <v>54</v>
      </c>
      <c r="B850" s="15" t="s">
        <v>57</v>
      </c>
      <c r="C850" s="12" t="str">
        <f>VLOOKUP(B850,Hoja2!B:C,2,FALSE)</f>
        <v>Movilidad</v>
      </c>
      <c r="D850" s="13" t="str">
        <f t="shared" si="30"/>
        <v>1</v>
      </c>
      <c r="E850" s="13" t="str">
        <f t="shared" si="31"/>
        <v>12</v>
      </c>
      <c r="F850" s="15" t="s">
        <v>219</v>
      </c>
      <c r="G850" s="16" t="s">
        <v>520</v>
      </c>
      <c r="H850" s="17">
        <v>64286</v>
      </c>
      <c r="I850" s="17">
        <v>0</v>
      </c>
      <c r="J850" s="17">
        <v>64286</v>
      </c>
      <c r="K850" s="17">
        <v>63712</v>
      </c>
      <c r="L850" s="17">
        <v>63712</v>
      </c>
      <c r="M850" s="17">
        <v>9715.1200000000008</v>
      </c>
      <c r="N850" s="17">
        <v>9715.1200000000008</v>
      </c>
    </row>
    <row r="851" spans="1:14" x14ac:dyDescent="0.25">
      <c r="A851" s="15" t="s">
        <v>54</v>
      </c>
      <c r="B851" s="15" t="s">
        <v>57</v>
      </c>
      <c r="C851" s="12" t="str">
        <f>VLOOKUP(B851,Hoja2!B:C,2,FALSE)</f>
        <v>Movilidad</v>
      </c>
      <c r="D851" s="13" t="str">
        <f t="shared" si="30"/>
        <v>1</v>
      </c>
      <c r="E851" s="13" t="str">
        <f t="shared" si="31"/>
        <v>12</v>
      </c>
      <c r="F851" s="15" t="s">
        <v>239</v>
      </c>
      <c r="G851" s="16" t="s">
        <v>521</v>
      </c>
      <c r="H851" s="17">
        <v>54174</v>
      </c>
      <c r="I851" s="17">
        <v>0</v>
      </c>
      <c r="J851" s="17">
        <v>54174</v>
      </c>
      <c r="K851" s="17">
        <v>53691</v>
      </c>
      <c r="L851" s="17">
        <v>53691</v>
      </c>
      <c r="M851" s="17">
        <v>8400.48</v>
      </c>
      <c r="N851" s="17">
        <v>8400.48</v>
      </c>
    </row>
    <row r="852" spans="1:14" x14ac:dyDescent="0.25">
      <c r="A852" s="15" t="s">
        <v>54</v>
      </c>
      <c r="B852" s="15" t="s">
        <v>57</v>
      </c>
      <c r="C852" s="12" t="str">
        <f>VLOOKUP(B852,Hoja2!B:C,2,FALSE)</f>
        <v>Movilidad</v>
      </c>
      <c r="D852" s="13" t="str">
        <f t="shared" si="30"/>
        <v>1</v>
      </c>
      <c r="E852" s="13" t="str">
        <f t="shared" si="31"/>
        <v>12</v>
      </c>
      <c r="F852" s="15" t="s">
        <v>197</v>
      </c>
      <c r="G852" s="16" t="s">
        <v>506</v>
      </c>
      <c r="H852" s="17">
        <v>21648</v>
      </c>
      <c r="I852" s="17">
        <v>0</v>
      </c>
      <c r="J852" s="17">
        <v>21648</v>
      </c>
      <c r="K852" s="17">
        <v>10823</v>
      </c>
      <c r="L852" s="17">
        <v>10823</v>
      </c>
      <c r="M852" s="17">
        <v>1576.84</v>
      </c>
      <c r="N852" s="17">
        <v>1576.84</v>
      </c>
    </row>
    <row r="853" spans="1:14" x14ac:dyDescent="0.25">
      <c r="A853" s="15" t="s">
        <v>54</v>
      </c>
      <c r="B853" s="15" t="s">
        <v>57</v>
      </c>
      <c r="C853" s="12" t="str">
        <f>VLOOKUP(B853,Hoja2!B:C,2,FALSE)</f>
        <v>Movilidad</v>
      </c>
      <c r="D853" s="13" t="str">
        <f t="shared" si="30"/>
        <v>1</v>
      </c>
      <c r="E853" s="13" t="str">
        <f t="shared" si="31"/>
        <v>12</v>
      </c>
      <c r="F853" s="15" t="s">
        <v>222</v>
      </c>
      <c r="G853" s="16" t="s">
        <v>522</v>
      </c>
      <c r="H853" s="17">
        <v>18349</v>
      </c>
      <c r="I853" s="17">
        <v>0</v>
      </c>
      <c r="J853" s="17">
        <v>18349</v>
      </c>
      <c r="K853" s="17">
        <v>18185</v>
      </c>
      <c r="L853" s="17">
        <v>18185</v>
      </c>
      <c r="M853" s="17">
        <v>2624.72</v>
      </c>
      <c r="N853" s="17">
        <v>2624.72</v>
      </c>
    </row>
    <row r="854" spans="1:14" x14ac:dyDescent="0.25">
      <c r="A854" s="15" t="s">
        <v>54</v>
      </c>
      <c r="B854" s="15" t="s">
        <v>57</v>
      </c>
      <c r="C854" s="12" t="str">
        <f>VLOOKUP(B854,Hoja2!B:C,2,FALSE)</f>
        <v>Movilidad</v>
      </c>
      <c r="D854" s="13" t="str">
        <f t="shared" si="30"/>
        <v>1</v>
      </c>
      <c r="E854" s="13" t="str">
        <f t="shared" si="31"/>
        <v>12</v>
      </c>
      <c r="F854" s="15" t="s">
        <v>198</v>
      </c>
      <c r="G854" s="16" t="s">
        <v>507</v>
      </c>
      <c r="H854" s="17">
        <v>24426</v>
      </c>
      <c r="I854" s="17">
        <v>0</v>
      </c>
      <c r="J854" s="17">
        <v>24426</v>
      </c>
      <c r="K854" s="17">
        <v>24426</v>
      </c>
      <c r="L854" s="17">
        <v>24426</v>
      </c>
      <c r="M854" s="17">
        <v>3923.44</v>
      </c>
      <c r="N854" s="17">
        <v>3923.44</v>
      </c>
    </row>
    <row r="855" spans="1:14" x14ac:dyDescent="0.25">
      <c r="A855" s="15" t="s">
        <v>54</v>
      </c>
      <c r="B855" s="15" t="s">
        <v>57</v>
      </c>
      <c r="C855" s="12" t="str">
        <f>VLOOKUP(B855,Hoja2!B:C,2,FALSE)</f>
        <v>Movilidad</v>
      </c>
      <c r="D855" s="13" t="str">
        <f t="shared" si="30"/>
        <v>1</v>
      </c>
      <c r="E855" s="13" t="str">
        <f t="shared" si="31"/>
        <v>12</v>
      </c>
      <c r="F855" s="15" t="s">
        <v>210</v>
      </c>
      <c r="G855" s="16" t="s">
        <v>508</v>
      </c>
      <c r="H855" s="17">
        <v>89920</v>
      </c>
      <c r="I855" s="17">
        <v>0</v>
      </c>
      <c r="J855" s="17">
        <v>89920</v>
      </c>
      <c r="K855" s="17">
        <v>83179</v>
      </c>
      <c r="L855" s="17">
        <v>83179</v>
      </c>
      <c r="M855" s="17">
        <v>12043.24</v>
      </c>
      <c r="N855" s="17">
        <v>12043.24</v>
      </c>
    </row>
    <row r="856" spans="1:14" x14ac:dyDescent="0.25">
      <c r="A856" s="15" t="s">
        <v>54</v>
      </c>
      <c r="B856" s="15" t="s">
        <v>57</v>
      </c>
      <c r="C856" s="12" t="str">
        <f>VLOOKUP(B856,Hoja2!B:C,2,FALSE)</f>
        <v>Movilidad</v>
      </c>
      <c r="D856" s="13" t="str">
        <f t="shared" si="30"/>
        <v>1</v>
      </c>
      <c r="E856" s="13" t="str">
        <f t="shared" si="31"/>
        <v>12</v>
      </c>
      <c r="F856" s="15" t="s">
        <v>215</v>
      </c>
      <c r="G856" s="16" t="s">
        <v>509</v>
      </c>
      <c r="H856" s="17">
        <v>226725</v>
      </c>
      <c r="I856" s="17">
        <v>0</v>
      </c>
      <c r="J856" s="17">
        <v>226725</v>
      </c>
      <c r="K856" s="17">
        <v>213383</v>
      </c>
      <c r="L856" s="17">
        <v>213383</v>
      </c>
      <c r="M856" s="17">
        <v>30872.02</v>
      </c>
      <c r="N856" s="17">
        <v>30872.02</v>
      </c>
    </row>
    <row r="857" spans="1:14" x14ac:dyDescent="0.25">
      <c r="A857" s="15" t="s">
        <v>54</v>
      </c>
      <c r="B857" s="15" t="s">
        <v>57</v>
      </c>
      <c r="C857" s="12" t="str">
        <f>VLOOKUP(B857,Hoja2!B:C,2,FALSE)</f>
        <v>Movilidad</v>
      </c>
      <c r="D857" s="13" t="str">
        <f t="shared" ref="D857" si="32">LEFT(F857,1)</f>
        <v>1</v>
      </c>
      <c r="E857" s="13" t="str">
        <f t="shared" ref="E857" si="33">LEFT(F857,2)</f>
        <v>12</v>
      </c>
      <c r="F857" s="15" t="s">
        <v>199</v>
      </c>
      <c r="G857" s="16" t="s">
        <v>510</v>
      </c>
      <c r="H857" s="17">
        <v>10952</v>
      </c>
      <c r="I857" s="17">
        <v>0</v>
      </c>
      <c r="J857" s="17">
        <v>10952</v>
      </c>
      <c r="K857" s="17">
        <v>10951</v>
      </c>
      <c r="L857" s="17">
        <v>10951</v>
      </c>
      <c r="M857" s="17">
        <v>1591.56</v>
      </c>
      <c r="N857" s="17">
        <v>1591.56</v>
      </c>
    </row>
    <row r="858" spans="1:14" x14ac:dyDescent="0.25">
      <c r="A858" s="15" t="s">
        <v>54</v>
      </c>
      <c r="B858" s="15" t="s">
        <v>57</v>
      </c>
      <c r="C858" s="12" t="str">
        <f>VLOOKUP(B858,Hoja2!B:C,2,FALSE)</f>
        <v>Movilidad</v>
      </c>
      <c r="D858" s="13" t="str">
        <f t="shared" si="30"/>
        <v>1</v>
      </c>
      <c r="E858" s="13" t="str">
        <f t="shared" si="31"/>
        <v>13</v>
      </c>
      <c r="F858" s="15" t="s">
        <v>228</v>
      </c>
      <c r="G858" s="16" t="s">
        <v>504</v>
      </c>
      <c r="H858" s="17">
        <v>48421</v>
      </c>
      <c r="I858" s="17">
        <v>0</v>
      </c>
      <c r="J858" s="17">
        <v>48421</v>
      </c>
      <c r="K858" s="17">
        <v>15379</v>
      </c>
      <c r="L858" s="17">
        <v>15379</v>
      </c>
      <c r="M858" s="17">
        <v>2197.16</v>
      </c>
      <c r="N858" s="17">
        <v>2197.16</v>
      </c>
    </row>
    <row r="859" spans="1:14" x14ac:dyDescent="0.25">
      <c r="A859" s="15" t="s">
        <v>54</v>
      </c>
      <c r="B859" s="15" t="s">
        <v>57</v>
      </c>
      <c r="C859" s="12" t="str">
        <f>VLOOKUP(B859,Hoja2!B:C,2,FALSE)</f>
        <v>Movilidad</v>
      </c>
      <c r="D859" s="13" t="str">
        <f t="shared" si="30"/>
        <v>1</v>
      </c>
      <c r="E859" s="13" t="str">
        <f t="shared" si="31"/>
        <v>13</v>
      </c>
      <c r="F859" s="15" t="s">
        <v>230</v>
      </c>
      <c r="G859" s="16" t="s">
        <v>528</v>
      </c>
      <c r="H859" s="17">
        <v>0</v>
      </c>
      <c r="I859" s="17">
        <v>0</v>
      </c>
      <c r="J859" s="17">
        <v>0</v>
      </c>
      <c r="K859" s="17">
        <v>0</v>
      </c>
      <c r="L859" s="17">
        <v>0</v>
      </c>
      <c r="M859" s="17">
        <v>0</v>
      </c>
      <c r="N859" s="17">
        <v>0</v>
      </c>
    </row>
    <row r="860" spans="1:14" x14ac:dyDescent="0.25">
      <c r="A860" s="15" t="s">
        <v>54</v>
      </c>
      <c r="B860" s="15" t="s">
        <v>57</v>
      </c>
      <c r="C860" s="12" t="str">
        <f>VLOOKUP(B860,Hoja2!B:C,2,FALSE)</f>
        <v>Movilidad</v>
      </c>
      <c r="D860" s="13" t="str">
        <f t="shared" si="30"/>
        <v>1</v>
      </c>
      <c r="E860" s="13" t="str">
        <f t="shared" si="31"/>
        <v>13</v>
      </c>
      <c r="F860" s="15" t="s">
        <v>224</v>
      </c>
      <c r="G860" s="16" t="s">
        <v>529</v>
      </c>
      <c r="H860" s="17">
        <v>55147</v>
      </c>
      <c r="I860" s="17">
        <v>0</v>
      </c>
      <c r="J860" s="17">
        <v>55147</v>
      </c>
      <c r="K860" s="17">
        <v>13411</v>
      </c>
      <c r="L860" s="17">
        <v>13411</v>
      </c>
      <c r="M860" s="17">
        <v>1754.22</v>
      </c>
      <c r="N860" s="17">
        <v>1754.22</v>
      </c>
    </row>
    <row r="861" spans="1:14" x14ac:dyDescent="0.25">
      <c r="A861" s="15" t="s">
        <v>54</v>
      </c>
      <c r="B861" s="15" t="s">
        <v>57</v>
      </c>
      <c r="C861" s="12" t="str">
        <f>VLOOKUP(B861,Hoja2!B:C,2,FALSE)</f>
        <v>Movilidad</v>
      </c>
      <c r="D861" s="13" t="str">
        <f t="shared" si="30"/>
        <v>1</v>
      </c>
      <c r="E861" s="13" t="str">
        <f t="shared" si="31"/>
        <v>15</v>
      </c>
      <c r="F861" s="15" t="s">
        <v>232</v>
      </c>
      <c r="G861" s="16" t="s">
        <v>530</v>
      </c>
      <c r="H861" s="17">
        <v>10000</v>
      </c>
      <c r="I861" s="17">
        <v>0</v>
      </c>
      <c r="J861" s="17">
        <v>10000</v>
      </c>
      <c r="K861" s="17">
        <v>0</v>
      </c>
      <c r="L861" s="17">
        <v>0</v>
      </c>
      <c r="M861" s="17">
        <v>0</v>
      </c>
      <c r="N861" s="17">
        <v>0</v>
      </c>
    </row>
    <row r="862" spans="1:14" x14ac:dyDescent="0.25">
      <c r="A862" s="15" t="s">
        <v>54</v>
      </c>
      <c r="B862" s="15" t="s">
        <v>57</v>
      </c>
      <c r="C862" s="12" t="str">
        <f>VLOOKUP(B862,Hoja2!B:C,2,FALSE)</f>
        <v>Movilidad</v>
      </c>
      <c r="D862" s="13" t="str">
        <f t="shared" si="30"/>
        <v>2</v>
      </c>
      <c r="E862" s="13" t="str">
        <f t="shared" si="31"/>
        <v>20</v>
      </c>
      <c r="F862" s="15" t="s">
        <v>220</v>
      </c>
      <c r="G862" s="16" t="s">
        <v>523</v>
      </c>
      <c r="H862" s="17">
        <v>6000</v>
      </c>
      <c r="I862" s="17">
        <v>0</v>
      </c>
      <c r="J862" s="17">
        <v>6000</v>
      </c>
      <c r="K862" s="17">
        <v>2000</v>
      </c>
      <c r="L862" s="17">
        <v>2000</v>
      </c>
      <c r="M862" s="17">
        <v>395.68</v>
      </c>
      <c r="N862" s="17">
        <v>395.68</v>
      </c>
    </row>
    <row r="863" spans="1:14" x14ac:dyDescent="0.25">
      <c r="A863" s="15" t="s">
        <v>54</v>
      </c>
      <c r="B863" s="15" t="s">
        <v>57</v>
      </c>
      <c r="C863" s="12" t="str">
        <f>VLOOKUP(B863,Hoja2!B:C,2,FALSE)</f>
        <v>Movilidad</v>
      </c>
      <c r="D863" s="13" t="str">
        <f t="shared" si="30"/>
        <v>2</v>
      </c>
      <c r="E863" s="13" t="str">
        <f t="shared" si="31"/>
        <v>21</v>
      </c>
      <c r="F863" s="15" t="s">
        <v>257</v>
      </c>
      <c r="G863" s="16" t="s">
        <v>611</v>
      </c>
      <c r="H863" s="17">
        <v>2000</v>
      </c>
      <c r="I863" s="17">
        <v>0</v>
      </c>
      <c r="J863" s="17">
        <v>2000</v>
      </c>
      <c r="K863" s="17">
        <v>0</v>
      </c>
      <c r="L863" s="17">
        <v>0</v>
      </c>
      <c r="M863" s="17">
        <v>0</v>
      </c>
      <c r="N863" s="17">
        <v>0</v>
      </c>
    </row>
    <row r="864" spans="1:14" x14ac:dyDescent="0.25">
      <c r="A864" s="15" t="s">
        <v>54</v>
      </c>
      <c r="B864" s="15" t="s">
        <v>57</v>
      </c>
      <c r="C864" s="12" t="str">
        <f>VLOOKUP(B864,Hoja2!B:C,2,FALSE)</f>
        <v>Movilidad</v>
      </c>
      <c r="D864" s="13" t="str">
        <f t="shared" si="30"/>
        <v>2</v>
      </c>
      <c r="E864" s="13" t="str">
        <f t="shared" si="31"/>
        <v>21</v>
      </c>
      <c r="F864" s="15" t="s">
        <v>218</v>
      </c>
      <c r="G864" s="16" t="s">
        <v>524</v>
      </c>
      <c r="H864" s="17">
        <v>3000</v>
      </c>
      <c r="I864" s="17">
        <v>0</v>
      </c>
      <c r="J864" s="17">
        <v>3000</v>
      </c>
      <c r="K864" s="17">
        <v>3000</v>
      </c>
      <c r="L864" s="17">
        <v>3000</v>
      </c>
      <c r="M864" s="17">
        <v>199.34</v>
      </c>
      <c r="N864" s="17">
        <v>199.34</v>
      </c>
    </row>
    <row r="865" spans="1:14" x14ac:dyDescent="0.25">
      <c r="A865" s="15" t="s">
        <v>54</v>
      </c>
      <c r="B865" s="15" t="s">
        <v>57</v>
      </c>
      <c r="C865" s="12" t="str">
        <f>VLOOKUP(B865,Hoja2!B:C,2,FALSE)</f>
        <v>Movilidad</v>
      </c>
      <c r="D865" s="13" t="str">
        <f t="shared" si="30"/>
        <v>2</v>
      </c>
      <c r="E865" s="13" t="str">
        <f t="shared" si="31"/>
        <v>21</v>
      </c>
      <c r="F865" s="15" t="s">
        <v>236</v>
      </c>
      <c r="G865" s="16" t="s">
        <v>531</v>
      </c>
      <c r="H865" s="17">
        <v>3000</v>
      </c>
      <c r="I865" s="17">
        <v>0</v>
      </c>
      <c r="J865" s="17">
        <v>3000</v>
      </c>
      <c r="K865" s="17">
        <v>84.97</v>
      </c>
      <c r="L865" s="17">
        <v>84.97</v>
      </c>
      <c r="M865" s="17">
        <v>84.97</v>
      </c>
      <c r="N865" s="17">
        <v>84.97</v>
      </c>
    </row>
    <row r="866" spans="1:14" x14ac:dyDescent="0.25">
      <c r="A866" s="15" t="s">
        <v>54</v>
      </c>
      <c r="B866" s="15" t="s">
        <v>57</v>
      </c>
      <c r="C866" s="12" t="str">
        <f>VLOOKUP(B866,Hoja2!B:C,2,FALSE)</f>
        <v>Movilidad</v>
      </c>
      <c r="D866" s="13" t="str">
        <f t="shared" si="30"/>
        <v>2</v>
      </c>
      <c r="E866" s="13" t="str">
        <f t="shared" si="31"/>
        <v>22</v>
      </c>
      <c r="F866" s="15" t="s">
        <v>238</v>
      </c>
      <c r="G866" s="16" t="s">
        <v>540</v>
      </c>
      <c r="H866" s="17">
        <v>224000</v>
      </c>
      <c r="I866" s="17">
        <v>0</v>
      </c>
      <c r="J866" s="17">
        <v>224000</v>
      </c>
      <c r="K866" s="17">
        <v>210000</v>
      </c>
      <c r="L866" s="17">
        <v>210000</v>
      </c>
      <c r="M866" s="17">
        <v>21420.01</v>
      </c>
      <c r="N866" s="17">
        <v>17412.189999999999</v>
      </c>
    </row>
    <row r="867" spans="1:14" x14ac:dyDescent="0.25">
      <c r="A867" s="15" t="s">
        <v>54</v>
      </c>
      <c r="B867" s="15" t="s">
        <v>57</v>
      </c>
      <c r="C867" s="12" t="str">
        <f>VLOOKUP(B867,Hoja2!B:C,2,FALSE)</f>
        <v>Movilidad</v>
      </c>
      <c r="D867" s="13" t="str">
        <f t="shared" si="30"/>
        <v>2</v>
      </c>
      <c r="E867" s="13" t="str">
        <f t="shared" si="31"/>
        <v>22</v>
      </c>
      <c r="F867" s="15" t="s">
        <v>226</v>
      </c>
      <c r="G867" s="16" t="s">
        <v>533</v>
      </c>
      <c r="H867" s="17">
        <v>3000</v>
      </c>
      <c r="I867" s="17">
        <v>0</v>
      </c>
      <c r="J867" s="17">
        <v>3000</v>
      </c>
      <c r="K867" s="17">
        <v>2000</v>
      </c>
      <c r="L867" s="17">
        <v>2000</v>
      </c>
      <c r="M867" s="17">
        <v>216.05</v>
      </c>
      <c r="N867" s="17">
        <v>216.05</v>
      </c>
    </row>
    <row r="868" spans="1:14" x14ac:dyDescent="0.25">
      <c r="A868" s="15" t="s">
        <v>54</v>
      </c>
      <c r="B868" s="15" t="s">
        <v>57</v>
      </c>
      <c r="C868" s="12" t="str">
        <f>VLOOKUP(B868,Hoja2!B:C,2,FALSE)</f>
        <v>Movilidad</v>
      </c>
      <c r="D868" s="13" t="str">
        <f t="shared" si="30"/>
        <v>2</v>
      </c>
      <c r="E868" s="13" t="str">
        <f t="shared" si="31"/>
        <v>22</v>
      </c>
      <c r="F868" s="15" t="s">
        <v>227</v>
      </c>
      <c r="G868" s="16" t="s">
        <v>534</v>
      </c>
      <c r="H868" s="17">
        <v>1000</v>
      </c>
      <c r="I868" s="17">
        <v>0</v>
      </c>
      <c r="J868" s="17">
        <v>1000</v>
      </c>
      <c r="K868" s="17">
        <v>0</v>
      </c>
      <c r="L868" s="17">
        <v>0</v>
      </c>
      <c r="M868" s="17">
        <v>0</v>
      </c>
      <c r="N868" s="17">
        <v>0</v>
      </c>
    </row>
    <row r="869" spans="1:14" x14ac:dyDescent="0.25">
      <c r="A869" s="15" t="s">
        <v>54</v>
      </c>
      <c r="B869" s="15" t="s">
        <v>57</v>
      </c>
      <c r="C869" s="12" t="str">
        <f>VLOOKUP(B869,Hoja2!B:C,2,FALSE)</f>
        <v>Movilidad</v>
      </c>
      <c r="D869" s="13" t="str">
        <f t="shared" si="30"/>
        <v>2</v>
      </c>
      <c r="E869" s="13" t="str">
        <f t="shared" si="31"/>
        <v>22</v>
      </c>
      <c r="F869" s="15" t="s">
        <v>229</v>
      </c>
      <c r="G869" s="16" t="s">
        <v>536</v>
      </c>
      <c r="H869" s="17">
        <v>1000</v>
      </c>
      <c r="I869" s="17">
        <v>0</v>
      </c>
      <c r="J869" s="17">
        <v>1000</v>
      </c>
      <c r="K869" s="17">
        <v>0</v>
      </c>
      <c r="L869" s="17">
        <v>0</v>
      </c>
      <c r="M869" s="17">
        <v>0</v>
      </c>
      <c r="N869" s="17">
        <v>0</v>
      </c>
    </row>
    <row r="870" spans="1:14" x14ac:dyDescent="0.25">
      <c r="A870" s="15" t="s">
        <v>54</v>
      </c>
      <c r="B870" s="15" t="s">
        <v>57</v>
      </c>
      <c r="C870" s="12" t="str">
        <f>VLOOKUP(B870,Hoja2!B:C,2,FALSE)</f>
        <v>Movilidad</v>
      </c>
      <c r="D870" s="13" t="str">
        <f t="shared" si="30"/>
        <v>2</v>
      </c>
      <c r="E870" s="13" t="str">
        <f t="shared" si="31"/>
        <v>22</v>
      </c>
      <c r="F870" s="15" t="s">
        <v>274</v>
      </c>
      <c r="G870" s="16" t="s">
        <v>573</v>
      </c>
      <c r="H870" s="17">
        <v>2500</v>
      </c>
      <c r="I870" s="17">
        <v>0</v>
      </c>
      <c r="J870" s="17">
        <v>2500</v>
      </c>
      <c r="K870" s="17">
        <v>0</v>
      </c>
      <c r="L870" s="17">
        <v>0</v>
      </c>
      <c r="M870" s="17">
        <v>0</v>
      </c>
      <c r="N870" s="17">
        <v>0</v>
      </c>
    </row>
    <row r="871" spans="1:14" x14ac:dyDescent="0.25">
      <c r="A871" s="15" t="s">
        <v>54</v>
      </c>
      <c r="B871" s="15" t="s">
        <v>57</v>
      </c>
      <c r="C871" s="12" t="str">
        <f>VLOOKUP(B871,Hoja2!B:C,2,FALSE)</f>
        <v>Movilidad</v>
      </c>
      <c r="D871" s="13" t="str">
        <f t="shared" si="30"/>
        <v>2</v>
      </c>
      <c r="E871" s="13" t="str">
        <f t="shared" si="31"/>
        <v>22</v>
      </c>
      <c r="F871" s="15" t="s">
        <v>285</v>
      </c>
      <c r="G871" s="16" t="s">
        <v>549</v>
      </c>
      <c r="H871" s="17">
        <v>1000</v>
      </c>
      <c r="I871" s="17">
        <v>0</v>
      </c>
      <c r="J871" s="17">
        <v>1000</v>
      </c>
      <c r="K871" s="17">
        <v>0</v>
      </c>
      <c r="L871" s="17">
        <v>0</v>
      </c>
      <c r="M871" s="17">
        <v>0</v>
      </c>
      <c r="N871" s="17">
        <v>0</v>
      </c>
    </row>
    <row r="872" spans="1:14" x14ac:dyDescent="0.25">
      <c r="A872" s="15" t="s">
        <v>54</v>
      </c>
      <c r="B872" s="15" t="s">
        <v>57</v>
      </c>
      <c r="C872" s="12" t="str">
        <f>VLOOKUP(B872,Hoja2!B:C,2,FALSE)</f>
        <v>Movilidad</v>
      </c>
      <c r="D872" s="13" t="str">
        <f t="shared" si="30"/>
        <v>2</v>
      </c>
      <c r="E872" s="13" t="str">
        <f t="shared" si="31"/>
        <v>22</v>
      </c>
      <c r="F872" s="15" t="s">
        <v>300</v>
      </c>
      <c r="G872" s="16" t="s">
        <v>594</v>
      </c>
      <c r="H872" s="17">
        <v>100</v>
      </c>
      <c r="I872" s="17">
        <v>0</v>
      </c>
      <c r="J872" s="17">
        <v>100</v>
      </c>
      <c r="K872" s="17">
        <v>0</v>
      </c>
      <c r="L872" s="17">
        <v>0</v>
      </c>
      <c r="M872" s="17">
        <v>0</v>
      </c>
      <c r="N872" s="17">
        <v>0</v>
      </c>
    </row>
    <row r="873" spans="1:14" x14ac:dyDescent="0.25">
      <c r="A873" s="15" t="s">
        <v>54</v>
      </c>
      <c r="B873" s="15" t="s">
        <v>57</v>
      </c>
      <c r="C873" s="12" t="str">
        <f>VLOOKUP(B873,Hoja2!B:C,2,FALSE)</f>
        <v>Movilidad</v>
      </c>
      <c r="D873" s="13" t="str">
        <f t="shared" si="30"/>
        <v>2</v>
      </c>
      <c r="E873" s="13" t="str">
        <f t="shared" si="31"/>
        <v>22</v>
      </c>
      <c r="F873" s="15" t="s">
        <v>231</v>
      </c>
      <c r="G873" s="16" t="s">
        <v>537</v>
      </c>
      <c r="H873" s="17">
        <v>16000</v>
      </c>
      <c r="I873" s="17">
        <v>0</v>
      </c>
      <c r="J873" s="17">
        <v>16000</v>
      </c>
      <c r="K873" s="17">
        <v>0</v>
      </c>
      <c r="L873" s="17">
        <v>0</v>
      </c>
      <c r="M873" s="17">
        <v>0</v>
      </c>
      <c r="N873" s="17">
        <v>0</v>
      </c>
    </row>
    <row r="874" spans="1:14" x14ac:dyDescent="0.25">
      <c r="A874" s="15" t="s">
        <v>54</v>
      </c>
      <c r="B874" s="15" t="s">
        <v>57</v>
      </c>
      <c r="C874" s="12" t="str">
        <f>VLOOKUP(B874,Hoja2!B:C,2,FALSE)</f>
        <v>Movilidad</v>
      </c>
      <c r="D874" s="13" t="str">
        <f t="shared" si="30"/>
        <v>2</v>
      </c>
      <c r="E874" s="13" t="str">
        <f t="shared" si="31"/>
        <v>22</v>
      </c>
      <c r="F874" s="15" t="s">
        <v>235</v>
      </c>
      <c r="G874" s="16" t="s">
        <v>538</v>
      </c>
      <c r="H874" s="17">
        <v>2500</v>
      </c>
      <c r="I874" s="17">
        <v>0</v>
      </c>
      <c r="J874" s="17">
        <v>2500</v>
      </c>
      <c r="K874" s="17">
        <v>0</v>
      </c>
      <c r="L874" s="17">
        <v>0</v>
      </c>
      <c r="M874" s="17">
        <v>0</v>
      </c>
      <c r="N874" s="17">
        <v>0</v>
      </c>
    </row>
    <row r="875" spans="1:14" x14ac:dyDescent="0.25">
      <c r="A875" s="15" t="s">
        <v>54</v>
      </c>
      <c r="B875" s="15" t="s">
        <v>57</v>
      </c>
      <c r="C875" s="12" t="str">
        <f>VLOOKUP(B875,Hoja2!B:C,2,FALSE)</f>
        <v>Movilidad</v>
      </c>
      <c r="D875" s="13" t="str">
        <f t="shared" si="30"/>
        <v>2</v>
      </c>
      <c r="E875" s="13" t="str">
        <f t="shared" si="31"/>
        <v>22</v>
      </c>
      <c r="F875" s="15" t="s">
        <v>225</v>
      </c>
      <c r="G875" s="16" t="s">
        <v>539</v>
      </c>
      <c r="H875" s="17">
        <v>32000</v>
      </c>
      <c r="I875" s="17">
        <v>0</v>
      </c>
      <c r="J875" s="17">
        <v>32000</v>
      </c>
      <c r="K875" s="17">
        <v>0</v>
      </c>
      <c r="L875" s="17">
        <v>0</v>
      </c>
      <c r="M875" s="17">
        <v>0</v>
      </c>
      <c r="N875" s="17">
        <v>0</v>
      </c>
    </row>
    <row r="876" spans="1:14" x14ac:dyDescent="0.25">
      <c r="A876" s="15" t="s">
        <v>54</v>
      </c>
      <c r="B876" s="15" t="s">
        <v>57</v>
      </c>
      <c r="C876" s="12" t="str">
        <f>VLOOKUP(B876,Hoja2!B:C,2,FALSE)</f>
        <v>Movilidad</v>
      </c>
      <c r="D876" s="13" t="str">
        <f t="shared" si="30"/>
        <v>2</v>
      </c>
      <c r="E876" s="13" t="str">
        <f t="shared" si="31"/>
        <v>22</v>
      </c>
      <c r="F876" s="15" t="s">
        <v>213</v>
      </c>
      <c r="G876" s="16" t="s">
        <v>543</v>
      </c>
      <c r="H876" s="17">
        <v>115500</v>
      </c>
      <c r="I876" s="17">
        <v>0</v>
      </c>
      <c r="J876" s="17">
        <v>115500</v>
      </c>
      <c r="K876" s="17">
        <v>0</v>
      </c>
      <c r="L876" s="17">
        <v>0</v>
      </c>
      <c r="M876" s="17">
        <v>0</v>
      </c>
      <c r="N876" s="17">
        <v>0</v>
      </c>
    </row>
    <row r="877" spans="1:14" x14ac:dyDescent="0.25">
      <c r="A877" s="15" t="s">
        <v>54</v>
      </c>
      <c r="B877" s="15" t="s">
        <v>57</v>
      </c>
      <c r="C877" s="12" t="str">
        <f>VLOOKUP(B877,Hoja2!B:C,2,FALSE)</f>
        <v>Movilidad</v>
      </c>
      <c r="D877" s="13" t="str">
        <f t="shared" si="30"/>
        <v>2</v>
      </c>
      <c r="E877" s="13" t="str">
        <f t="shared" si="31"/>
        <v>22</v>
      </c>
      <c r="F877" s="15" t="s">
        <v>223</v>
      </c>
      <c r="G877" s="16" t="s">
        <v>526</v>
      </c>
      <c r="H877" s="17">
        <v>4000000</v>
      </c>
      <c r="I877" s="17">
        <v>0</v>
      </c>
      <c r="J877" s="17">
        <v>4000000</v>
      </c>
      <c r="K877" s="17">
        <v>3640422.35</v>
      </c>
      <c r="L877" s="17">
        <v>3640422.35</v>
      </c>
      <c r="M877" s="17">
        <v>608881.35</v>
      </c>
      <c r="N877" s="17">
        <v>608881.35</v>
      </c>
    </row>
    <row r="878" spans="1:14" x14ac:dyDescent="0.25">
      <c r="A878" s="15" t="s">
        <v>54</v>
      </c>
      <c r="B878" s="15" t="s">
        <v>57</v>
      </c>
      <c r="C878" s="12" t="str">
        <f>VLOOKUP(B878,Hoja2!B:C,2,FALSE)</f>
        <v>Movilidad</v>
      </c>
      <c r="D878" s="13" t="str">
        <f t="shared" si="30"/>
        <v>2</v>
      </c>
      <c r="E878" s="13" t="str">
        <f t="shared" si="31"/>
        <v>23</v>
      </c>
      <c r="F878" s="15" t="s">
        <v>206</v>
      </c>
      <c r="G878" s="16" t="s">
        <v>517</v>
      </c>
      <c r="H878" s="17">
        <v>500</v>
      </c>
      <c r="I878" s="17">
        <v>0</v>
      </c>
      <c r="J878" s="17">
        <v>500</v>
      </c>
      <c r="K878" s="17">
        <v>0</v>
      </c>
      <c r="L878" s="17">
        <v>0</v>
      </c>
      <c r="M878" s="17">
        <v>0</v>
      </c>
      <c r="N878" s="17">
        <v>0</v>
      </c>
    </row>
    <row r="879" spans="1:14" x14ac:dyDescent="0.25">
      <c r="A879" s="15" t="s">
        <v>54</v>
      </c>
      <c r="B879" s="15" t="s">
        <v>57</v>
      </c>
      <c r="C879" s="12" t="str">
        <f>VLOOKUP(B879,Hoja2!B:C,2,FALSE)</f>
        <v>Movilidad</v>
      </c>
      <c r="D879" s="13" t="str">
        <f t="shared" si="30"/>
        <v>2</v>
      </c>
      <c r="E879" s="13" t="str">
        <f t="shared" si="31"/>
        <v>23</v>
      </c>
      <c r="F879" s="15" t="s">
        <v>204</v>
      </c>
      <c r="G879" s="16" t="s">
        <v>518</v>
      </c>
      <c r="H879" s="17">
        <v>700</v>
      </c>
      <c r="I879" s="17">
        <v>0</v>
      </c>
      <c r="J879" s="17">
        <v>700</v>
      </c>
      <c r="K879" s="17">
        <v>0</v>
      </c>
      <c r="L879" s="17">
        <v>0</v>
      </c>
      <c r="M879" s="17">
        <v>0</v>
      </c>
      <c r="N879" s="17">
        <v>0</v>
      </c>
    </row>
    <row r="880" spans="1:14" x14ac:dyDescent="0.25">
      <c r="A880" s="15" t="s">
        <v>54</v>
      </c>
      <c r="B880" s="15" t="s">
        <v>57</v>
      </c>
      <c r="C880" s="12" t="str">
        <f>VLOOKUP(B880,Hoja2!B:C,2,FALSE)</f>
        <v>Movilidad</v>
      </c>
      <c r="D880" s="13" t="str">
        <f t="shared" si="30"/>
        <v>4</v>
      </c>
      <c r="E880" s="13" t="str">
        <f t="shared" si="31"/>
        <v>47</v>
      </c>
      <c r="F880" s="15" t="s">
        <v>286</v>
      </c>
      <c r="G880" s="16" t="s">
        <v>597</v>
      </c>
      <c r="H880" s="17">
        <v>60000</v>
      </c>
      <c r="I880" s="17">
        <v>0</v>
      </c>
      <c r="J880" s="17">
        <v>60000</v>
      </c>
      <c r="K880" s="17">
        <v>0</v>
      </c>
      <c r="L880" s="17">
        <v>0</v>
      </c>
      <c r="M880" s="17">
        <v>0</v>
      </c>
      <c r="N880" s="17">
        <v>0</v>
      </c>
    </row>
    <row r="881" spans="1:14" x14ac:dyDescent="0.25">
      <c r="A881" s="15" t="s">
        <v>54</v>
      </c>
      <c r="B881" s="15" t="s">
        <v>57</v>
      </c>
      <c r="C881" s="12" t="str">
        <f>VLOOKUP(B881,Hoja2!B:C,2,FALSE)</f>
        <v>Movilidad</v>
      </c>
      <c r="D881" s="13" t="str">
        <f t="shared" si="30"/>
        <v>6</v>
      </c>
      <c r="E881" s="13" t="str">
        <f t="shared" si="31"/>
        <v>60</v>
      </c>
      <c r="F881" s="15" t="s">
        <v>253</v>
      </c>
      <c r="G881" s="16" t="s">
        <v>558</v>
      </c>
      <c r="H881" s="17">
        <v>80000</v>
      </c>
      <c r="I881" s="17">
        <v>0</v>
      </c>
      <c r="J881" s="17">
        <v>80000</v>
      </c>
      <c r="K881" s="17">
        <v>0</v>
      </c>
      <c r="L881" s="17">
        <v>0</v>
      </c>
      <c r="M881" s="17">
        <v>0</v>
      </c>
      <c r="N881" s="17">
        <v>0</v>
      </c>
    </row>
    <row r="882" spans="1:14" x14ac:dyDescent="0.25">
      <c r="A882" s="15" t="s">
        <v>54</v>
      </c>
      <c r="B882" s="15" t="s">
        <v>57</v>
      </c>
      <c r="C882" s="12" t="str">
        <f>VLOOKUP(B882,Hoja2!B:C,2,FALSE)</f>
        <v>Movilidad</v>
      </c>
      <c r="D882" s="13" t="str">
        <f t="shared" si="30"/>
        <v>6</v>
      </c>
      <c r="E882" s="13" t="str">
        <f t="shared" si="31"/>
        <v>61</v>
      </c>
      <c r="F882" s="15" t="s">
        <v>255</v>
      </c>
      <c r="G882" s="16" t="s">
        <v>559</v>
      </c>
      <c r="H882" s="17">
        <v>3000000</v>
      </c>
      <c r="I882" s="17">
        <v>0</v>
      </c>
      <c r="J882" s="17">
        <v>3000000</v>
      </c>
      <c r="K882" s="17">
        <v>1393792.6</v>
      </c>
      <c r="L882" s="17">
        <v>1393792.6</v>
      </c>
      <c r="M882" s="17">
        <v>184726.11</v>
      </c>
      <c r="N882" s="17">
        <v>149231.47</v>
      </c>
    </row>
    <row r="883" spans="1:14" x14ac:dyDescent="0.25">
      <c r="A883" s="15" t="s">
        <v>54</v>
      </c>
      <c r="B883" s="15" t="s">
        <v>57</v>
      </c>
      <c r="C883" s="12" t="str">
        <f>VLOOKUP(B883,Hoja2!B:C,2,FALSE)</f>
        <v>Movilidad</v>
      </c>
      <c r="D883" s="13" t="str">
        <f t="shared" si="30"/>
        <v>6</v>
      </c>
      <c r="E883" s="13" t="str">
        <f t="shared" si="31"/>
        <v>64</v>
      </c>
      <c r="F883" s="15" t="s">
        <v>256</v>
      </c>
      <c r="G883" s="16" t="s">
        <v>552</v>
      </c>
      <c r="H883" s="17">
        <v>50000</v>
      </c>
      <c r="I883" s="17">
        <v>0</v>
      </c>
      <c r="J883" s="17">
        <v>50000</v>
      </c>
      <c r="K883" s="17">
        <v>0</v>
      </c>
      <c r="L883" s="17">
        <v>0</v>
      </c>
      <c r="M883" s="17">
        <v>0</v>
      </c>
      <c r="N883" s="17">
        <v>0</v>
      </c>
    </row>
    <row r="884" spans="1:14" x14ac:dyDescent="0.25">
      <c r="A884" s="15" t="s">
        <v>54</v>
      </c>
      <c r="B884" s="15" t="s">
        <v>338</v>
      </c>
      <c r="C884" s="12" t="str">
        <f>VLOOKUP(B884,Hoja2!B:C,2,FALSE)</f>
        <v>Licencias Urbanísticas</v>
      </c>
      <c r="D884" s="13" t="str">
        <f t="shared" si="30"/>
        <v>1</v>
      </c>
      <c r="E884" s="13" t="str">
        <f t="shared" si="31"/>
        <v>12</v>
      </c>
      <c r="F884" s="15" t="s">
        <v>219</v>
      </c>
      <c r="G884" s="16" t="s">
        <v>520</v>
      </c>
      <c r="H884" s="17">
        <v>176786</v>
      </c>
      <c r="I884" s="17">
        <v>0</v>
      </c>
      <c r="J884" s="17">
        <v>176786</v>
      </c>
      <c r="K884" s="17">
        <v>160713.46</v>
      </c>
      <c r="L884" s="17">
        <v>160713.46</v>
      </c>
      <c r="M884" s="17">
        <v>21859.02</v>
      </c>
      <c r="N884" s="17">
        <v>21859.02</v>
      </c>
    </row>
    <row r="885" spans="1:14" x14ac:dyDescent="0.25">
      <c r="A885" s="15" t="s">
        <v>54</v>
      </c>
      <c r="B885" s="15" t="s">
        <v>338</v>
      </c>
      <c r="C885" s="12" t="str">
        <f>VLOOKUP(B885,Hoja2!B:C,2,FALSE)</f>
        <v>Licencias Urbanísticas</v>
      </c>
      <c r="D885" s="13" t="str">
        <f t="shared" si="30"/>
        <v>1</v>
      </c>
      <c r="E885" s="13" t="str">
        <f t="shared" si="31"/>
        <v>12</v>
      </c>
      <c r="F885" s="15" t="s">
        <v>239</v>
      </c>
      <c r="G885" s="16" t="s">
        <v>521</v>
      </c>
      <c r="H885" s="17">
        <v>127191</v>
      </c>
      <c r="I885" s="17">
        <v>0</v>
      </c>
      <c r="J885" s="17">
        <v>127191</v>
      </c>
      <c r="K885" s="17">
        <v>70661</v>
      </c>
      <c r="L885" s="17">
        <v>70661</v>
      </c>
      <c r="M885" s="17">
        <v>11760.44</v>
      </c>
      <c r="N885" s="17">
        <v>11760.44</v>
      </c>
    </row>
    <row r="886" spans="1:14" x14ac:dyDescent="0.25">
      <c r="A886" s="15" t="s">
        <v>54</v>
      </c>
      <c r="B886" s="15" t="s">
        <v>338</v>
      </c>
      <c r="C886" s="12" t="str">
        <f>VLOOKUP(B886,Hoja2!B:C,2,FALSE)</f>
        <v>Licencias Urbanísticas</v>
      </c>
      <c r="D886" s="13" t="str">
        <f t="shared" si="30"/>
        <v>1</v>
      </c>
      <c r="E886" s="13" t="str">
        <f t="shared" si="31"/>
        <v>12</v>
      </c>
      <c r="F886" s="15" t="s">
        <v>197</v>
      </c>
      <c r="G886" s="16" t="s">
        <v>506</v>
      </c>
      <c r="H886" s="17">
        <v>140711</v>
      </c>
      <c r="I886" s="17">
        <v>0</v>
      </c>
      <c r="J886" s="17">
        <v>140711</v>
      </c>
      <c r="K886" s="17">
        <v>139454</v>
      </c>
      <c r="L886" s="17">
        <v>139454</v>
      </c>
      <c r="M886" s="17">
        <v>20498.919999999998</v>
      </c>
      <c r="N886" s="17">
        <v>20498.919999999998</v>
      </c>
    </row>
    <row r="887" spans="1:14" x14ac:dyDescent="0.25">
      <c r="A887" s="15" t="s">
        <v>54</v>
      </c>
      <c r="B887" s="15" t="s">
        <v>338</v>
      </c>
      <c r="C887" s="12" t="str">
        <f>VLOOKUP(B887,Hoja2!B:C,2,FALSE)</f>
        <v>Licencias Urbanísticas</v>
      </c>
      <c r="D887" s="13" t="str">
        <f t="shared" si="30"/>
        <v>1</v>
      </c>
      <c r="E887" s="13" t="str">
        <f t="shared" si="31"/>
        <v>12</v>
      </c>
      <c r="F887" s="15" t="s">
        <v>222</v>
      </c>
      <c r="G887" s="16" t="s">
        <v>522</v>
      </c>
      <c r="H887" s="17">
        <v>82571</v>
      </c>
      <c r="I887" s="17">
        <v>0</v>
      </c>
      <c r="J887" s="17">
        <v>82571</v>
      </c>
      <c r="K887" s="17">
        <v>81834</v>
      </c>
      <c r="L887" s="17">
        <v>81834</v>
      </c>
      <c r="M887" s="17">
        <v>11698.64</v>
      </c>
      <c r="N887" s="17">
        <v>11698.64</v>
      </c>
    </row>
    <row r="888" spans="1:14" x14ac:dyDescent="0.25">
      <c r="A888" s="15" t="s">
        <v>54</v>
      </c>
      <c r="B888" s="15" t="s">
        <v>338</v>
      </c>
      <c r="C888" s="12" t="str">
        <f>VLOOKUP(B888,Hoja2!B:C,2,FALSE)</f>
        <v>Licencias Urbanísticas</v>
      </c>
      <c r="D888" s="13" t="str">
        <f t="shared" si="30"/>
        <v>1</v>
      </c>
      <c r="E888" s="13" t="str">
        <f t="shared" si="31"/>
        <v>12</v>
      </c>
      <c r="F888" s="15" t="s">
        <v>198</v>
      </c>
      <c r="G888" s="16" t="s">
        <v>507</v>
      </c>
      <c r="H888" s="17">
        <v>106827</v>
      </c>
      <c r="I888" s="17">
        <v>0</v>
      </c>
      <c r="J888" s="17">
        <v>106827</v>
      </c>
      <c r="K888" s="17">
        <v>102695</v>
      </c>
      <c r="L888" s="17">
        <v>102695</v>
      </c>
      <c r="M888" s="17">
        <v>15902.27</v>
      </c>
      <c r="N888" s="17">
        <v>15902.27</v>
      </c>
    </row>
    <row r="889" spans="1:14" x14ac:dyDescent="0.25">
      <c r="A889" s="15" t="s">
        <v>54</v>
      </c>
      <c r="B889" s="15" t="s">
        <v>338</v>
      </c>
      <c r="C889" s="12" t="str">
        <f>VLOOKUP(B889,Hoja2!B:C,2,FALSE)</f>
        <v>Licencias Urbanísticas</v>
      </c>
      <c r="D889" s="13" t="str">
        <f t="shared" si="30"/>
        <v>1</v>
      </c>
      <c r="E889" s="13" t="str">
        <f t="shared" si="31"/>
        <v>12</v>
      </c>
      <c r="F889" s="15" t="s">
        <v>210</v>
      </c>
      <c r="G889" s="16" t="s">
        <v>508</v>
      </c>
      <c r="H889" s="17">
        <v>294988</v>
      </c>
      <c r="I889" s="17">
        <v>0</v>
      </c>
      <c r="J889" s="17">
        <v>294988</v>
      </c>
      <c r="K889" s="17">
        <v>259132.92</v>
      </c>
      <c r="L889" s="17">
        <v>259132.92</v>
      </c>
      <c r="M889" s="17">
        <v>36564.9</v>
      </c>
      <c r="N889" s="17">
        <v>36564.9</v>
      </c>
    </row>
    <row r="890" spans="1:14" x14ac:dyDescent="0.25">
      <c r="A890" s="15" t="s">
        <v>54</v>
      </c>
      <c r="B890" s="15" t="s">
        <v>338</v>
      </c>
      <c r="C890" s="12" t="str">
        <f>VLOOKUP(B890,Hoja2!B:C,2,FALSE)</f>
        <v>Licencias Urbanísticas</v>
      </c>
      <c r="D890" s="13" t="str">
        <f t="shared" si="30"/>
        <v>1</v>
      </c>
      <c r="E890" s="13" t="str">
        <f t="shared" si="31"/>
        <v>12</v>
      </c>
      <c r="F890" s="15" t="s">
        <v>215</v>
      </c>
      <c r="G890" s="16" t="s">
        <v>509</v>
      </c>
      <c r="H890" s="17">
        <v>718952</v>
      </c>
      <c r="I890" s="17">
        <v>0</v>
      </c>
      <c r="J890" s="17">
        <v>718952</v>
      </c>
      <c r="K890" s="17">
        <v>624920.84</v>
      </c>
      <c r="L890" s="17">
        <v>624920.84</v>
      </c>
      <c r="M890" s="17">
        <v>88353.15</v>
      </c>
      <c r="N890" s="17">
        <v>88353.15</v>
      </c>
    </row>
    <row r="891" spans="1:14" x14ac:dyDescent="0.25">
      <c r="A891" s="15" t="s">
        <v>54</v>
      </c>
      <c r="B891" s="15" t="s">
        <v>338</v>
      </c>
      <c r="C891" s="12" t="str">
        <f>VLOOKUP(B891,Hoja2!B:C,2,FALSE)</f>
        <v>Licencias Urbanísticas</v>
      </c>
      <c r="D891" s="13" t="str">
        <f t="shared" si="30"/>
        <v>1</v>
      </c>
      <c r="E891" s="13" t="str">
        <f t="shared" si="31"/>
        <v>12</v>
      </c>
      <c r="F891" s="15" t="s">
        <v>199</v>
      </c>
      <c r="G891" s="16" t="s">
        <v>510</v>
      </c>
      <c r="H891" s="17">
        <v>61073</v>
      </c>
      <c r="I891" s="17">
        <v>0</v>
      </c>
      <c r="J891" s="17">
        <v>61073</v>
      </c>
      <c r="K891" s="17">
        <v>58648</v>
      </c>
      <c r="L891" s="17">
        <v>58648</v>
      </c>
      <c r="M891" s="17">
        <v>8402.02</v>
      </c>
      <c r="N891" s="17">
        <v>8402.02</v>
      </c>
    </row>
    <row r="892" spans="1:14" x14ac:dyDescent="0.25">
      <c r="A892" s="15" t="s">
        <v>54</v>
      </c>
      <c r="B892" s="15" t="s">
        <v>338</v>
      </c>
      <c r="C892" s="12" t="str">
        <f>VLOOKUP(B892,Hoja2!B:C,2,FALSE)</f>
        <v>Licencias Urbanísticas</v>
      </c>
      <c r="D892" s="13" t="str">
        <f t="shared" si="30"/>
        <v>1</v>
      </c>
      <c r="E892" s="13" t="str">
        <f t="shared" si="31"/>
        <v>13</v>
      </c>
      <c r="F892" s="15" t="s">
        <v>228</v>
      </c>
      <c r="G892" s="16" t="s">
        <v>504</v>
      </c>
      <c r="H892" s="17">
        <v>77404</v>
      </c>
      <c r="I892" s="17">
        <v>0</v>
      </c>
      <c r="J892" s="17">
        <v>77404</v>
      </c>
      <c r="K892" s="17">
        <v>45830</v>
      </c>
      <c r="L892" s="17">
        <v>45830</v>
      </c>
      <c r="M892" s="17">
        <v>9223.99</v>
      </c>
      <c r="N892" s="17">
        <v>9223.99</v>
      </c>
    </row>
    <row r="893" spans="1:14" x14ac:dyDescent="0.25">
      <c r="A893" s="15" t="s">
        <v>54</v>
      </c>
      <c r="B893" s="15" t="s">
        <v>338</v>
      </c>
      <c r="C893" s="12" t="str">
        <f>VLOOKUP(B893,Hoja2!B:C,2,FALSE)</f>
        <v>Licencias Urbanísticas</v>
      </c>
      <c r="D893" s="13" t="str">
        <f t="shared" si="30"/>
        <v>1</v>
      </c>
      <c r="E893" s="13" t="str">
        <f t="shared" si="31"/>
        <v>13</v>
      </c>
      <c r="F893" s="15" t="s">
        <v>224</v>
      </c>
      <c r="G893" s="16" t="s">
        <v>529</v>
      </c>
      <c r="H893" s="17">
        <v>70402</v>
      </c>
      <c r="I893" s="17">
        <v>0</v>
      </c>
      <c r="J893" s="17">
        <v>70402</v>
      </c>
      <c r="K893" s="17">
        <v>37308</v>
      </c>
      <c r="L893" s="17">
        <v>37308</v>
      </c>
      <c r="M893" s="17">
        <v>7969.63</v>
      </c>
      <c r="N893" s="17">
        <v>7969.63</v>
      </c>
    </row>
    <row r="894" spans="1:14" x14ac:dyDescent="0.25">
      <c r="A894" s="15" t="s">
        <v>54</v>
      </c>
      <c r="B894" s="15" t="s">
        <v>338</v>
      </c>
      <c r="C894" s="12" t="str">
        <f>VLOOKUP(B894,Hoja2!B:C,2,FALSE)</f>
        <v>Licencias Urbanísticas</v>
      </c>
      <c r="D894" s="13" t="str">
        <f t="shared" si="30"/>
        <v>2</v>
      </c>
      <c r="E894" s="13" t="str">
        <f t="shared" si="31"/>
        <v>22</v>
      </c>
      <c r="F894" s="15" t="s">
        <v>231</v>
      </c>
      <c r="G894" s="16" t="s">
        <v>537</v>
      </c>
      <c r="H894" s="17">
        <v>500</v>
      </c>
      <c r="I894" s="17">
        <v>0</v>
      </c>
      <c r="J894" s="17">
        <v>500</v>
      </c>
      <c r="K894" s="17">
        <v>78</v>
      </c>
      <c r="L894" s="17">
        <v>78</v>
      </c>
      <c r="M894" s="17">
        <v>78</v>
      </c>
      <c r="N894" s="17">
        <v>18</v>
      </c>
    </row>
    <row r="895" spans="1:14" x14ac:dyDescent="0.25">
      <c r="A895" s="15" t="s">
        <v>54</v>
      </c>
      <c r="B895" s="15" t="s">
        <v>338</v>
      </c>
      <c r="C895" s="12" t="str">
        <f>VLOOKUP(B895,Hoja2!B:C,2,FALSE)</f>
        <v>Licencias Urbanísticas</v>
      </c>
      <c r="D895" s="13" t="str">
        <f t="shared" si="30"/>
        <v>2</v>
      </c>
      <c r="E895" s="13" t="str">
        <f t="shared" si="31"/>
        <v>22</v>
      </c>
      <c r="F895" s="15" t="s">
        <v>225</v>
      </c>
      <c r="G895" s="16" t="s">
        <v>539</v>
      </c>
      <c r="H895" s="17">
        <v>1000</v>
      </c>
      <c r="I895" s="17">
        <v>0</v>
      </c>
      <c r="J895" s="17">
        <v>1000</v>
      </c>
      <c r="K895" s="17">
        <v>0</v>
      </c>
      <c r="L895" s="17">
        <v>0</v>
      </c>
      <c r="M895" s="17">
        <v>0</v>
      </c>
      <c r="N895" s="17">
        <v>0</v>
      </c>
    </row>
    <row r="896" spans="1:14" x14ac:dyDescent="0.25">
      <c r="A896" s="15" t="s">
        <v>54</v>
      </c>
      <c r="B896" s="15" t="s">
        <v>338</v>
      </c>
      <c r="C896" s="12" t="str">
        <f>VLOOKUP(B896,Hoja2!B:C,2,FALSE)</f>
        <v>Licencias Urbanísticas</v>
      </c>
      <c r="D896" s="13" t="str">
        <f t="shared" si="30"/>
        <v>8</v>
      </c>
      <c r="E896" s="13" t="str">
        <f t="shared" si="31"/>
        <v>83</v>
      </c>
      <c r="F896" s="15" t="s">
        <v>247</v>
      </c>
      <c r="G896" s="16" t="s">
        <v>562</v>
      </c>
      <c r="H896" s="17">
        <v>400000</v>
      </c>
      <c r="I896" s="17">
        <v>0</v>
      </c>
      <c r="J896" s="17">
        <v>400000</v>
      </c>
      <c r="K896" s="17">
        <v>0</v>
      </c>
      <c r="L896" s="17">
        <v>0</v>
      </c>
      <c r="M896" s="17">
        <v>0</v>
      </c>
      <c r="N896" s="17">
        <v>0</v>
      </c>
    </row>
    <row r="897" spans="1:14" x14ac:dyDescent="0.25">
      <c r="A897" s="15" t="s">
        <v>54</v>
      </c>
      <c r="B897" s="15" t="s">
        <v>19</v>
      </c>
      <c r="C897" s="12" t="str">
        <f>VLOOKUP(B897,Hoja2!B:C,2,FALSE)</f>
        <v>Pavimentación Vías Públicas y Otros Servicios Urbanísticos</v>
      </c>
      <c r="D897" s="13" t="str">
        <f t="shared" ref="D897:D957" si="34">LEFT(F897,1)</f>
        <v>1</v>
      </c>
      <c r="E897" s="13" t="str">
        <f t="shared" ref="E897:E957" si="35">LEFT(F897,2)</f>
        <v>12</v>
      </c>
      <c r="F897" s="15" t="s">
        <v>219</v>
      </c>
      <c r="G897" s="16" t="s">
        <v>520</v>
      </c>
      <c r="H897" s="17">
        <v>80357</v>
      </c>
      <c r="I897" s="17">
        <v>0</v>
      </c>
      <c r="J897" s="17">
        <v>80357</v>
      </c>
      <c r="K897" s="17">
        <v>48214</v>
      </c>
      <c r="L897" s="17">
        <v>48214</v>
      </c>
      <c r="M897" s="17">
        <v>9310.32</v>
      </c>
      <c r="N897" s="17">
        <v>9310.32</v>
      </c>
    </row>
    <row r="898" spans="1:14" x14ac:dyDescent="0.25">
      <c r="A898" s="15" t="s">
        <v>54</v>
      </c>
      <c r="B898" s="15" t="s">
        <v>19</v>
      </c>
      <c r="C898" s="12" t="str">
        <f>VLOOKUP(B898,Hoja2!B:C,2,FALSE)</f>
        <v>Pavimentación Vías Públicas y Otros Servicios Urbanísticos</v>
      </c>
      <c r="D898" s="13" t="str">
        <f t="shared" si="34"/>
        <v>1</v>
      </c>
      <c r="E898" s="13" t="str">
        <f t="shared" si="35"/>
        <v>12</v>
      </c>
      <c r="F898" s="15" t="s">
        <v>239</v>
      </c>
      <c r="G898" s="16" t="s">
        <v>521</v>
      </c>
      <c r="H898" s="17">
        <v>70662</v>
      </c>
      <c r="I898" s="17">
        <v>0</v>
      </c>
      <c r="J898" s="17">
        <v>70662</v>
      </c>
      <c r="K898" s="17">
        <v>56529</v>
      </c>
      <c r="L898" s="17">
        <v>56529</v>
      </c>
      <c r="M898" s="17">
        <v>11900.68</v>
      </c>
      <c r="N898" s="17">
        <v>11900.68</v>
      </c>
    </row>
    <row r="899" spans="1:14" x14ac:dyDescent="0.25">
      <c r="A899" s="15" t="s">
        <v>54</v>
      </c>
      <c r="B899" s="15" t="s">
        <v>19</v>
      </c>
      <c r="C899" s="12" t="str">
        <f>VLOOKUP(B899,Hoja2!B:C,2,FALSE)</f>
        <v>Pavimentación Vías Públicas y Otros Servicios Urbanísticos</v>
      </c>
      <c r="D899" s="13" t="str">
        <f t="shared" si="34"/>
        <v>1</v>
      </c>
      <c r="E899" s="13" t="str">
        <f t="shared" si="35"/>
        <v>12</v>
      </c>
      <c r="F899" s="15" t="s">
        <v>197</v>
      </c>
      <c r="G899" s="16" t="s">
        <v>506</v>
      </c>
      <c r="H899" s="17">
        <v>54120</v>
      </c>
      <c r="I899" s="17">
        <v>0</v>
      </c>
      <c r="J899" s="17">
        <v>54120</v>
      </c>
      <c r="K899" s="17">
        <v>43295</v>
      </c>
      <c r="L899" s="17">
        <v>43295</v>
      </c>
      <c r="M899" s="17">
        <v>6307.36</v>
      </c>
      <c r="N899" s="17">
        <v>6307.36</v>
      </c>
    </row>
    <row r="900" spans="1:14" x14ac:dyDescent="0.25">
      <c r="A900" s="15" t="s">
        <v>54</v>
      </c>
      <c r="B900" s="15" t="s">
        <v>19</v>
      </c>
      <c r="C900" s="12" t="str">
        <f>VLOOKUP(B900,Hoja2!B:C,2,FALSE)</f>
        <v>Pavimentación Vías Públicas y Otros Servicios Urbanísticos</v>
      </c>
      <c r="D900" s="13" t="str">
        <f t="shared" si="34"/>
        <v>1</v>
      </c>
      <c r="E900" s="13" t="str">
        <f t="shared" si="35"/>
        <v>12</v>
      </c>
      <c r="F900" s="15" t="s">
        <v>222</v>
      </c>
      <c r="G900" s="16" t="s">
        <v>522</v>
      </c>
      <c r="H900" s="17">
        <v>9175</v>
      </c>
      <c r="I900" s="17">
        <v>0</v>
      </c>
      <c r="J900" s="17">
        <v>9175</v>
      </c>
      <c r="K900" s="17">
        <v>9093</v>
      </c>
      <c r="L900" s="17">
        <v>9093</v>
      </c>
      <c r="M900" s="17">
        <v>1312.36</v>
      </c>
      <c r="N900" s="17">
        <v>1312.36</v>
      </c>
    </row>
    <row r="901" spans="1:14" x14ac:dyDescent="0.25">
      <c r="A901" s="15" t="s">
        <v>54</v>
      </c>
      <c r="B901" s="15" t="s">
        <v>19</v>
      </c>
      <c r="C901" s="12" t="str">
        <f>VLOOKUP(B901,Hoja2!B:C,2,FALSE)</f>
        <v>Pavimentación Vías Públicas y Otros Servicios Urbanísticos</v>
      </c>
      <c r="D901" s="13" t="str">
        <f t="shared" si="34"/>
        <v>1</v>
      </c>
      <c r="E901" s="13" t="str">
        <f t="shared" si="35"/>
        <v>12</v>
      </c>
      <c r="F901" s="15" t="s">
        <v>198</v>
      </c>
      <c r="G901" s="16" t="s">
        <v>507</v>
      </c>
      <c r="H901" s="17">
        <v>40112</v>
      </c>
      <c r="I901" s="17">
        <v>0</v>
      </c>
      <c r="J901" s="17">
        <v>40112</v>
      </c>
      <c r="K901" s="17">
        <v>40112</v>
      </c>
      <c r="L901" s="17">
        <v>40112</v>
      </c>
      <c r="M901" s="17">
        <v>6092.18</v>
      </c>
      <c r="N901" s="17">
        <v>6092.18</v>
      </c>
    </row>
    <row r="902" spans="1:14" x14ac:dyDescent="0.25">
      <c r="A902" s="15" t="s">
        <v>54</v>
      </c>
      <c r="B902" s="15" t="s">
        <v>19</v>
      </c>
      <c r="C902" s="12" t="str">
        <f>VLOOKUP(B902,Hoja2!B:C,2,FALSE)</f>
        <v>Pavimentación Vías Públicas y Otros Servicios Urbanísticos</v>
      </c>
      <c r="D902" s="13" t="str">
        <f t="shared" si="34"/>
        <v>1</v>
      </c>
      <c r="E902" s="13" t="str">
        <f t="shared" si="35"/>
        <v>12</v>
      </c>
      <c r="F902" s="15" t="s">
        <v>210</v>
      </c>
      <c r="G902" s="16" t="s">
        <v>508</v>
      </c>
      <c r="H902" s="17">
        <v>127777</v>
      </c>
      <c r="I902" s="17">
        <v>0</v>
      </c>
      <c r="J902" s="17">
        <v>127777</v>
      </c>
      <c r="K902" s="17">
        <v>97543</v>
      </c>
      <c r="L902" s="17">
        <v>97543</v>
      </c>
      <c r="M902" s="17">
        <v>16470.189999999999</v>
      </c>
      <c r="N902" s="17">
        <v>16470.189999999999</v>
      </c>
    </row>
    <row r="903" spans="1:14" x14ac:dyDescent="0.25">
      <c r="A903" s="15" t="s">
        <v>54</v>
      </c>
      <c r="B903" s="15" t="s">
        <v>19</v>
      </c>
      <c r="C903" s="12" t="str">
        <f>VLOOKUP(B903,Hoja2!B:C,2,FALSE)</f>
        <v>Pavimentación Vías Públicas y Otros Servicios Urbanísticos</v>
      </c>
      <c r="D903" s="13" t="str">
        <f t="shared" si="34"/>
        <v>1</v>
      </c>
      <c r="E903" s="13" t="str">
        <f t="shared" si="35"/>
        <v>12</v>
      </c>
      <c r="F903" s="15" t="s">
        <v>215</v>
      </c>
      <c r="G903" s="16" t="s">
        <v>509</v>
      </c>
      <c r="H903" s="17">
        <v>323586</v>
      </c>
      <c r="I903" s="17">
        <v>0</v>
      </c>
      <c r="J903" s="17">
        <v>323586</v>
      </c>
      <c r="K903" s="17">
        <v>244722</v>
      </c>
      <c r="L903" s="17">
        <v>244722</v>
      </c>
      <c r="M903" s="17">
        <v>41396.9</v>
      </c>
      <c r="N903" s="17">
        <v>41396.9</v>
      </c>
    </row>
    <row r="904" spans="1:14" x14ac:dyDescent="0.25">
      <c r="A904" s="15" t="s">
        <v>54</v>
      </c>
      <c r="B904" s="15" t="s">
        <v>19</v>
      </c>
      <c r="C904" s="12" t="str">
        <f>VLOOKUP(B904,Hoja2!B:C,2,FALSE)</f>
        <v>Pavimentación Vías Públicas y Otros Servicios Urbanísticos</v>
      </c>
      <c r="D904" s="13" t="str">
        <f t="shared" si="34"/>
        <v>1</v>
      </c>
      <c r="E904" s="13" t="str">
        <f t="shared" si="35"/>
        <v>12</v>
      </c>
      <c r="F904" s="15" t="s">
        <v>199</v>
      </c>
      <c r="G904" s="16" t="s">
        <v>510</v>
      </c>
      <c r="H904" s="17">
        <v>18670</v>
      </c>
      <c r="I904" s="17">
        <v>0</v>
      </c>
      <c r="J904" s="17">
        <v>18670</v>
      </c>
      <c r="K904" s="17">
        <v>18670</v>
      </c>
      <c r="L904" s="17">
        <v>18670</v>
      </c>
      <c r="M904" s="17">
        <v>2514.96</v>
      </c>
      <c r="N904" s="17">
        <v>2514.96</v>
      </c>
    </row>
    <row r="905" spans="1:14" x14ac:dyDescent="0.25">
      <c r="A905" s="15" t="s">
        <v>54</v>
      </c>
      <c r="B905" s="15" t="s">
        <v>19</v>
      </c>
      <c r="C905" s="12" t="str">
        <f>VLOOKUP(B905,Hoja2!B:C,2,FALSE)</f>
        <v>Pavimentación Vías Públicas y Otros Servicios Urbanísticos</v>
      </c>
      <c r="D905" s="13" t="str">
        <f t="shared" si="34"/>
        <v>1</v>
      </c>
      <c r="E905" s="13" t="str">
        <f t="shared" si="35"/>
        <v>13</v>
      </c>
      <c r="F905" s="15" t="s">
        <v>228</v>
      </c>
      <c r="G905" s="16" t="s">
        <v>504</v>
      </c>
      <c r="H905" s="17">
        <v>682195</v>
      </c>
      <c r="I905" s="17">
        <v>0</v>
      </c>
      <c r="J905" s="17">
        <v>682195</v>
      </c>
      <c r="K905" s="17">
        <v>537595</v>
      </c>
      <c r="L905" s="17">
        <v>537595</v>
      </c>
      <c r="M905" s="17">
        <v>66760.789999999994</v>
      </c>
      <c r="N905" s="17">
        <v>66760.789999999994</v>
      </c>
    </row>
    <row r="906" spans="1:14" x14ac:dyDescent="0.25">
      <c r="A906" s="15" t="s">
        <v>54</v>
      </c>
      <c r="B906" s="15" t="s">
        <v>19</v>
      </c>
      <c r="C906" s="12" t="str">
        <f>VLOOKUP(B906,Hoja2!B:C,2,FALSE)</f>
        <v>Pavimentación Vías Públicas y Otros Servicios Urbanísticos</v>
      </c>
      <c r="D906" s="13" t="str">
        <f t="shared" si="34"/>
        <v>1</v>
      </c>
      <c r="E906" s="13" t="str">
        <f t="shared" si="35"/>
        <v>13</v>
      </c>
      <c r="F906" s="15" t="s">
        <v>230</v>
      </c>
      <c r="G906" s="16" t="s">
        <v>528</v>
      </c>
      <c r="H906" s="17">
        <v>23000</v>
      </c>
      <c r="I906" s="17">
        <v>0</v>
      </c>
      <c r="J906" s="17">
        <v>23000</v>
      </c>
      <c r="K906" s="17">
        <v>11888</v>
      </c>
      <c r="L906" s="17">
        <v>11888</v>
      </c>
      <c r="M906" s="17">
        <v>2468.15</v>
      </c>
      <c r="N906" s="17">
        <v>2468.15</v>
      </c>
    </row>
    <row r="907" spans="1:14" x14ac:dyDescent="0.25">
      <c r="A907" s="15" t="s">
        <v>54</v>
      </c>
      <c r="B907" s="15" t="s">
        <v>19</v>
      </c>
      <c r="C907" s="12" t="str">
        <f>VLOOKUP(B907,Hoja2!B:C,2,FALSE)</f>
        <v>Pavimentación Vías Públicas y Otros Servicios Urbanísticos</v>
      </c>
      <c r="D907" s="13" t="str">
        <f t="shared" si="34"/>
        <v>1</v>
      </c>
      <c r="E907" s="13" t="str">
        <f t="shared" si="35"/>
        <v>13</v>
      </c>
      <c r="F907" s="15" t="s">
        <v>224</v>
      </c>
      <c r="G907" s="16" t="s">
        <v>529</v>
      </c>
      <c r="H907" s="17">
        <v>691528</v>
      </c>
      <c r="I907" s="17">
        <v>0</v>
      </c>
      <c r="J907" s="17">
        <v>691528</v>
      </c>
      <c r="K907" s="17">
        <v>513618</v>
      </c>
      <c r="L907" s="17">
        <v>513618</v>
      </c>
      <c r="M907" s="17">
        <v>71364.92</v>
      </c>
      <c r="N907" s="17">
        <v>71364.92</v>
      </c>
    </row>
    <row r="908" spans="1:14" x14ac:dyDescent="0.25">
      <c r="A908" s="15" t="s">
        <v>54</v>
      </c>
      <c r="B908" s="15" t="s">
        <v>19</v>
      </c>
      <c r="C908" s="12" t="str">
        <f>VLOOKUP(B908,Hoja2!B:C,2,FALSE)</f>
        <v>Pavimentación Vías Públicas y Otros Servicios Urbanísticos</v>
      </c>
      <c r="D908" s="13" t="str">
        <f t="shared" si="34"/>
        <v>1</v>
      </c>
      <c r="E908" s="13" t="str">
        <f t="shared" si="35"/>
        <v>15</v>
      </c>
      <c r="F908" s="15" t="s">
        <v>232</v>
      </c>
      <c r="G908" s="16" t="s">
        <v>530</v>
      </c>
      <c r="H908" s="17">
        <v>1500</v>
      </c>
      <c r="I908" s="17">
        <v>0</v>
      </c>
      <c r="J908" s="17">
        <v>1500</v>
      </c>
      <c r="K908" s="17">
        <v>0</v>
      </c>
      <c r="L908" s="17">
        <v>0</v>
      </c>
      <c r="M908" s="17">
        <v>0</v>
      </c>
      <c r="N908" s="17">
        <v>0</v>
      </c>
    </row>
    <row r="909" spans="1:14" x14ac:dyDescent="0.25">
      <c r="A909" s="15" t="s">
        <v>54</v>
      </c>
      <c r="B909" s="15" t="s">
        <v>19</v>
      </c>
      <c r="C909" s="12" t="str">
        <f>VLOOKUP(B909,Hoja2!B:C,2,FALSE)</f>
        <v>Pavimentación Vías Públicas y Otros Servicios Urbanísticos</v>
      </c>
      <c r="D909" s="13" t="str">
        <f t="shared" si="34"/>
        <v>2</v>
      </c>
      <c r="E909" s="13" t="str">
        <f t="shared" si="35"/>
        <v>20</v>
      </c>
      <c r="F909" s="15" t="s">
        <v>220</v>
      </c>
      <c r="G909" s="16" t="s">
        <v>523</v>
      </c>
      <c r="H909" s="17">
        <v>42000</v>
      </c>
      <c r="I909" s="17">
        <v>0</v>
      </c>
      <c r="J909" s="17">
        <v>42000</v>
      </c>
      <c r="K909" s="17">
        <v>11335.86</v>
      </c>
      <c r="L909" s="17">
        <v>11335.86</v>
      </c>
      <c r="M909" s="17">
        <v>1172.56</v>
      </c>
      <c r="N909" s="17">
        <v>801.18</v>
      </c>
    </row>
    <row r="910" spans="1:14" x14ac:dyDescent="0.25">
      <c r="A910" s="15" t="s">
        <v>54</v>
      </c>
      <c r="B910" s="15" t="s">
        <v>19</v>
      </c>
      <c r="C910" s="12" t="str">
        <f>VLOOKUP(B910,Hoja2!B:C,2,FALSE)</f>
        <v>Pavimentación Vías Públicas y Otros Servicios Urbanísticos</v>
      </c>
      <c r="D910" s="13" t="str">
        <f t="shared" si="34"/>
        <v>2</v>
      </c>
      <c r="E910" s="13" t="str">
        <f t="shared" si="35"/>
        <v>20</v>
      </c>
      <c r="F910" s="15" t="s">
        <v>258</v>
      </c>
      <c r="G910" s="16" t="s">
        <v>564</v>
      </c>
      <c r="H910" s="17">
        <v>42000</v>
      </c>
      <c r="I910" s="17">
        <v>0</v>
      </c>
      <c r="J910" s="17">
        <v>42000</v>
      </c>
      <c r="K910" s="17">
        <v>13127.7</v>
      </c>
      <c r="L910" s="17">
        <v>13127.7</v>
      </c>
      <c r="M910" s="17">
        <v>423.5</v>
      </c>
      <c r="N910" s="17">
        <v>423.5</v>
      </c>
    </row>
    <row r="911" spans="1:14" x14ac:dyDescent="0.25">
      <c r="A911" s="15" t="s">
        <v>54</v>
      </c>
      <c r="B911" s="15" t="s">
        <v>19</v>
      </c>
      <c r="C911" s="12" t="str">
        <f>VLOOKUP(B911,Hoja2!B:C,2,FALSE)</f>
        <v>Pavimentación Vías Públicas y Otros Servicios Urbanísticos</v>
      </c>
      <c r="D911" s="13" t="str">
        <f t="shared" si="34"/>
        <v>2</v>
      </c>
      <c r="E911" s="13" t="str">
        <f t="shared" si="35"/>
        <v>21</v>
      </c>
      <c r="F911" s="15" t="s">
        <v>257</v>
      </c>
      <c r="G911" s="16" t="s">
        <v>611</v>
      </c>
      <c r="H911" s="17">
        <v>245000</v>
      </c>
      <c r="I911" s="17">
        <v>0</v>
      </c>
      <c r="J911" s="17">
        <v>245000</v>
      </c>
      <c r="K911" s="17">
        <v>92276.52</v>
      </c>
      <c r="L911" s="17">
        <v>31512.77</v>
      </c>
      <c r="M911" s="17">
        <v>5771.45</v>
      </c>
      <c r="N911" s="17">
        <v>3712.35</v>
      </c>
    </row>
    <row r="912" spans="1:14" x14ac:dyDescent="0.25">
      <c r="A912" s="15" t="s">
        <v>54</v>
      </c>
      <c r="B912" s="15" t="s">
        <v>19</v>
      </c>
      <c r="C912" s="12" t="str">
        <f>VLOOKUP(B912,Hoja2!B:C,2,FALSE)</f>
        <v>Pavimentación Vías Públicas y Otros Servicios Urbanísticos</v>
      </c>
      <c r="D912" s="13" t="str">
        <f t="shared" si="34"/>
        <v>2</v>
      </c>
      <c r="E912" s="13" t="str">
        <f t="shared" si="35"/>
        <v>21</v>
      </c>
      <c r="F912" s="15" t="s">
        <v>218</v>
      </c>
      <c r="G912" s="16" t="s">
        <v>524</v>
      </c>
      <c r="H912" s="17">
        <v>8000</v>
      </c>
      <c r="I912" s="17">
        <v>0</v>
      </c>
      <c r="J912" s="17">
        <v>8000</v>
      </c>
      <c r="K912" s="17">
        <v>3926.09</v>
      </c>
      <c r="L912" s="17">
        <v>3926.09</v>
      </c>
      <c r="M912" s="17">
        <v>171.16</v>
      </c>
      <c r="N912" s="17">
        <v>171.16</v>
      </c>
    </row>
    <row r="913" spans="1:14" x14ac:dyDescent="0.25">
      <c r="A913" s="15" t="s">
        <v>54</v>
      </c>
      <c r="B913" s="15" t="s">
        <v>19</v>
      </c>
      <c r="C913" s="12" t="str">
        <f>VLOOKUP(B913,Hoja2!B:C,2,FALSE)</f>
        <v>Pavimentación Vías Públicas y Otros Servicios Urbanísticos</v>
      </c>
      <c r="D913" s="13" t="str">
        <f t="shared" si="34"/>
        <v>2</v>
      </c>
      <c r="E913" s="13" t="str">
        <f t="shared" si="35"/>
        <v>21</v>
      </c>
      <c r="F913" s="15" t="s">
        <v>236</v>
      </c>
      <c r="G913" s="16" t="s">
        <v>531</v>
      </c>
      <c r="H913" s="17">
        <v>50000</v>
      </c>
      <c r="I913" s="17">
        <v>0</v>
      </c>
      <c r="J913" s="17">
        <v>50000</v>
      </c>
      <c r="K913" s="17">
        <v>829.56</v>
      </c>
      <c r="L913" s="17">
        <v>829.56</v>
      </c>
      <c r="M913" s="17">
        <v>829.56</v>
      </c>
      <c r="N913" s="17">
        <v>829.56</v>
      </c>
    </row>
    <row r="914" spans="1:14" x14ac:dyDescent="0.25">
      <c r="A914" s="15" t="s">
        <v>54</v>
      </c>
      <c r="B914" s="15" t="s">
        <v>19</v>
      </c>
      <c r="C914" s="12" t="str">
        <f>VLOOKUP(B914,Hoja2!B:C,2,FALSE)</f>
        <v>Pavimentación Vías Públicas y Otros Servicios Urbanísticos</v>
      </c>
      <c r="D914" s="13" t="str">
        <f t="shared" si="34"/>
        <v>2</v>
      </c>
      <c r="E914" s="13" t="str">
        <f t="shared" si="35"/>
        <v>22</v>
      </c>
      <c r="F914" s="15" t="s">
        <v>226</v>
      </c>
      <c r="G914" s="16" t="s">
        <v>533</v>
      </c>
      <c r="H914" s="17">
        <v>65000</v>
      </c>
      <c r="I914" s="17">
        <v>0</v>
      </c>
      <c r="J914" s="17">
        <v>65000</v>
      </c>
      <c r="K914" s="17">
        <v>40327.17</v>
      </c>
      <c r="L914" s="17">
        <v>40327.17</v>
      </c>
      <c r="M914" s="17">
        <v>1346.13</v>
      </c>
      <c r="N914" s="17">
        <v>0</v>
      </c>
    </row>
    <row r="915" spans="1:14" x14ac:dyDescent="0.25">
      <c r="A915" s="15" t="s">
        <v>54</v>
      </c>
      <c r="B915" s="15" t="s">
        <v>19</v>
      </c>
      <c r="C915" s="12" t="str">
        <f>VLOOKUP(B915,Hoja2!B:C,2,FALSE)</f>
        <v>Pavimentación Vías Públicas y Otros Servicios Urbanísticos</v>
      </c>
      <c r="D915" s="13" t="str">
        <f t="shared" si="34"/>
        <v>2</v>
      </c>
      <c r="E915" s="13" t="str">
        <f t="shared" si="35"/>
        <v>22</v>
      </c>
      <c r="F915" s="15" t="s">
        <v>227</v>
      </c>
      <c r="G915" s="16" t="s">
        <v>534</v>
      </c>
      <c r="H915" s="17">
        <v>2000</v>
      </c>
      <c r="I915" s="17">
        <v>0</v>
      </c>
      <c r="J915" s="17">
        <v>2000</v>
      </c>
      <c r="K915" s="17">
        <v>0</v>
      </c>
      <c r="L915" s="17">
        <v>0</v>
      </c>
      <c r="M915" s="17">
        <v>0</v>
      </c>
      <c r="N915" s="17">
        <v>0</v>
      </c>
    </row>
    <row r="916" spans="1:14" x14ac:dyDescent="0.25">
      <c r="A916" s="15" t="s">
        <v>54</v>
      </c>
      <c r="B916" s="15" t="s">
        <v>19</v>
      </c>
      <c r="C916" s="12" t="str">
        <f>VLOOKUP(B916,Hoja2!B:C,2,FALSE)</f>
        <v>Pavimentación Vías Públicas y Otros Servicios Urbanísticos</v>
      </c>
      <c r="D916" s="13" t="str">
        <f t="shared" si="34"/>
        <v>2</v>
      </c>
      <c r="E916" s="13" t="str">
        <f t="shared" si="35"/>
        <v>22</v>
      </c>
      <c r="F916" s="15" t="s">
        <v>229</v>
      </c>
      <c r="G916" s="16" t="s">
        <v>536</v>
      </c>
      <c r="H916" s="17">
        <v>30000</v>
      </c>
      <c r="I916" s="17">
        <v>0</v>
      </c>
      <c r="J916" s="17">
        <v>30000</v>
      </c>
      <c r="K916" s="17">
        <v>3520</v>
      </c>
      <c r="L916" s="17">
        <v>3520</v>
      </c>
      <c r="M916" s="17">
        <v>60.98</v>
      </c>
      <c r="N916" s="17">
        <v>60.98</v>
      </c>
    </row>
    <row r="917" spans="1:14" x14ac:dyDescent="0.25">
      <c r="A917" s="15" t="s">
        <v>54</v>
      </c>
      <c r="B917" s="15" t="s">
        <v>19</v>
      </c>
      <c r="C917" s="12" t="str">
        <f>VLOOKUP(B917,Hoja2!B:C,2,FALSE)</f>
        <v>Pavimentación Vías Públicas y Otros Servicios Urbanísticos</v>
      </c>
      <c r="D917" s="13" t="str">
        <f t="shared" si="34"/>
        <v>2</v>
      </c>
      <c r="E917" s="13" t="str">
        <f t="shared" si="35"/>
        <v>22</v>
      </c>
      <c r="F917" s="15" t="s">
        <v>235</v>
      </c>
      <c r="G917" s="16" t="s">
        <v>538</v>
      </c>
      <c r="H917" s="17">
        <v>4000</v>
      </c>
      <c r="I917" s="17">
        <v>0</v>
      </c>
      <c r="J917" s="17">
        <v>4000</v>
      </c>
      <c r="K917" s="17">
        <v>0</v>
      </c>
      <c r="L917" s="17">
        <v>0</v>
      </c>
      <c r="M917" s="17">
        <v>0</v>
      </c>
      <c r="N917" s="17">
        <v>0</v>
      </c>
    </row>
    <row r="918" spans="1:14" x14ac:dyDescent="0.25">
      <c r="A918" s="15" t="s">
        <v>54</v>
      </c>
      <c r="B918" s="15" t="s">
        <v>19</v>
      </c>
      <c r="C918" s="12" t="str">
        <f>VLOOKUP(B918,Hoja2!B:C,2,FALSE)</f>
        <v>Pavimentación Vías Públicas y Otros Servicios Urbanísticos</v>
      </c>
      <c r="D918" s="13" t="str">
        <f t="shared" si="34"/>
        <v>2</v>
      </c>
      <c r="E918" s="13" t="str">
        <f t="shared" si="35"/>
        <v>22</v>
      </c>
      <c r="F918" s="15" t="s">
        <v>225</v>
      </c>
      <c r="G918" s="16" t="s">
        <v>539</v>
      </c>
      <c r="H918" s="17">
        <v>6000</v>
      </c>
      <c r="I918" s="17">
        <v>0</v>
      </c>
      <c r="J918" s="17">
        <v>6000</v>
      </c>
      <c r="K918" s="17">
        <v>0</v>
      </c>
      <c r="L918" s="17">
        <v>0</v>
      </c>
      <c r="M918" s="17">
        <v>0</v>
      </c>
      <c r="N918" s="17">
        <v>0</v>
      </c>
    </row>
    <row r="919" spans="1:14" x14ac:dyDescent="0.25">
      <c r="A919" s="15" t="s">
        <v>54</v>
      </c>
      <c r="B919" s="15" t="s">
        <v>19</v>
      </c>
      <c r="C919" s="12" t="str">
        <f>VLOOKUP(B919,Hoja2!B:C,2,FALSE)</f>
        <v>Pavimentación Vías Públicas y Otros Servicios Urbanísticos</v>
      </c>
      <c r="D919" s="13" t="str">
        <f t="shared" si="34"/>
        <v>2</v>
      </c>
      <c r="E919" s="13" t="str">
        <f t="shared" si="35"/>
        <v>22</v>
      </c>
      <c r="F919" s="15" t="s">
        <v>261</v>
      </c>
      <c r="G919" s="16" t="s">
        <v>567</v>
      </c>
      <c r="H919" s="17">
        <v>9000</v>
      </c>
      <c r="I919" s="17">
        <v>0</v>
      </c>
      <c r="J919" s="17">
        <v>9000</v>
      </c>
      <c r="K919" s="17">
        <v>6161.09</v>
      </c>
      <c r="L919" s="17">
        <v>6161.09</v>
      </c>
      <c r="M919" s="17">
        <v>0</v>
      </c>
      <c r="N919" s="17">
        <v>0</v>
      </c>
    </row>
    <row r="920" spans="1:14" x14ac:dyDescent="0.25">
      <c r="A920" s="15" t="s">
        <v>54</v>
      </c>
      <c r="B920" s="15" t="s">
        <v>19</v>
      </c>
      <c r="C920" s="12" t="str">
        <f>VLOOKUP(B920,Hoja2!B:C,2,FALSE)</f>
        <v>Pavimentación Vías Públicas y Otros Servicios Urbanísticos</v>
      </c>
      <c r="D920" s="13" t="str">
        <f t="shared" si="34"/>
        <v>2</v>
      </c>
      <c r="E920" s="13" t="str">
        <f t="shared" si="35"/>
        <v>22</v>
      </c>
      <c r="F920" s="15" t="s">
        <v>213</v>
      </c>
      <c r="G920" s="16" t="s">
        <v>543</v>
      </c>
      <c r="H920" s="17">
        <v>29000</v>
      </c>
      <c r="I920" s="17">
        <v>0</v>
      </c>
      <c r="J920" s="17">
        <v>29000</v>
      </c>
      <c r="K920" s="17">
        <v>0</v>
      </c>
      <c r="L920" s="17">
        <v>0</v>
      </c>
      <c r="M920" s="17">
        <v>0</v>
      </c>
      <c r="N920" s="17">
        <v>0</v>
      </c>
    </row>
    <row r="921" spans="1:14" x14ac:dyDescent="0.25">
      <c r="A921" s="15" t="s">
        <v>54</v>
      </c>
      <c r="B921" s="15" t="s">
        <v>19</v>
      </c>
      <c r="C921" s="12" t="str">
        <f>VLOOKUP(B921,Hoja2!B:C,2,FALSE)</f>
        <v>Pavimentación Vías Públicas y Otros Servicios Urbanísticos</v>
      </c>
      <c r="D921" s="13" t="str">
        <f t="shared" si="34"/>
        <v>6</v>
      </c>
      <c r="E921" s="13" t="str">
        <f t="shared" si="35"/>
        <v>60</v>
      </c>
      <c r="F921" s="15" t="s">
        <v>253</v>
      </c>
      <c r="G921" s="16" t="s">
        <v>558</v>
      </c>
      <c r="H921" s="17">
        <v>150000</v>
      </c>
      <c r="I921" s="17">
        <v>0</v>
      </c>
      <c r="J921" s="17">
        <v>150000</v>
      </c>
      <c r="K921" s="17">
        <v>0</v>
      </c>
      <c r="L921" s="17">
        <v>0</v>
      </c>
      <c r="M921" s="17">
        <v>0</v>
      </c>
      <c r="N921" s="17">
        <v>0</v>
      </c>
    </row>
    <row r="922" spans="1:14" x14ac:dyDescent="0.25">
      <c r="A922" s="15" t="s">
        <v>54</v>
      </c>
      <c r="B922" s="15" t="s">
        <v>19</v>
      </c>
      <c r="C922" s="12" t="str">
        <f>VLOOKUP(B922,Hoja2!B:C,2,FALSE)</f>
        <v>Pavimentación Vías Públicas y Otros Servicios Urbanísticos</v>
      </c>
      <c r="D922" s="13" t="str">
        <f t="shared" si="34"/>
        <v>6</v>
      </c>
      <c r="E922" s="13" t="str">
        <f t="shared" si="35"/>
        <v>61</v>
      </c>
      <c r="F922" s="15" t="s">
        <v>255</v>
      </c>
      <c r="G922" s="16" t="s">
        <v>559</v>
      </c>
      <c r="H922" s="17">
        <v>8342463</v>
      </c>
      <c r="I922" s="17">
        <v>0</v>
      </c>
      <c r="J922" s="17">
        <v>8342463</v>
      </c>
      <c r="K922" s="17">
        <v>3086422.29</v>
      </c>
      <c r="L922" s="17">
        <v>3009535.74</v>
      </c>
      <c r="M922" s="17">
        <v>0</v>
      </c>
      <c r="N922" s="17">
        <v>0</v>
      </c>
    </row>
    <row r="923" spans="1:14" x14ac:dyDescent="0.25">
      <c r="A923" s="15" t="s">
        <v>54</v>
      </c>
      <c r="B923" s="15" t="s">
        <v>19</v>
      </c>
      <c r="C923" s="12" t="str">
        <f>VLOOKUP(B923,Hoja2!B:C,2,FALSE)</f>
        <v>Pavimentación Vías Públicas y Otros Servicios Urbanísticos</v>
      </c>
      <c r="D923" s="13" t="str">
        <f t="shared" si="34"/>
        <v>6</v>
      </c>
      <c r="E923" s="13" t="str">
        <f t="shared" si="35"/>
        <v>62</v>
      </c>
      <c r="F923" s="15" t="s">
        <v>252</v>
      </c>
      <c r="G923" s="16" t="s">
        <v>560</v>
      </c>
      <c r="H923" s="17">
        <v>150000</v>
      </c>
      <c r="I923" s="17">
        <v>0</v>
      </c>
      <c r="J923" s="17">
        <v>150000</v>
      </c>
      <c r="K923" s="17">
        <v>0</v>
      </c>
      <c r="L923" s="17">
        <v>0</v>
      </c>
      <c r="M923" s="17">
        <v>0</v>
      </c>
      <c r="N923" s="17">
        <v>0</v>
      </c>
    </row>
    <row r="924" spans="1:14" x14ac:dyDescent="0.25">
      <c r="A924" s="15" t="s">
        <v>54</v>
      </c>
      <c r="B924" s="15" t="s">
        <v>19</v>
      </c>
      <c r="C924" s="12" t="str">
        <f>VLOOKUP(B924,Hoja2!B:C,2,FALSE)</f>
        <v>Pavimentación Vías Públicas y Otros Servicios Urbanísticos</v>
      </c>
      <c r="D924" s="13" t="str">
        <f t="shared" si="34"/>
        <v>6</v>
      </c>
      <c r="E924" s="13" t="str">
        <f t="shared" si="35"/>
        <v>62</v>
      </c>
      <c r="F924" s="15" t="s">
        <v>237</v>
      </c>
      <c r="G924" s="16" t="s">
        <v>541</v>
      </c>
      <c r="H924" s="17">
        <v>1000</v>
      </c>
      <c r="I924" s="17">
        <v>0</v>
      </c>
      <c r="J924" s="17">
        <v>1000</v>
      </c>
      <c r="K924" s="17">
        <v>0</v>
      </c>
      <c r="L924" s="17">
        <v>0</v>
      </c>
      <c r="M924" s="17">
        <v>0</v>
      </c>
      <c r="N924" s="17">
        <v>0</v>
      </c>
    </row>
    <row r="925" spans="1:14" x14ac:dyDescent="0.25">
      <c r="A925" s="15" t="s">
        <v>54</v>
      </c>
      <c r="B925" s="15" t="s">
        <v>19</v>
      </c>
      <c r="C925" s="12" t="str">
        <f>VLOOKUP(B925,Hoja2!B:C,2,FALSE)</f>
        <v>Pavimentación Vías Públicas y Otros Servicios Urbanísticos</v>
      </c>
      <c r="D925" s="13" t="str">
        <f t="shared" si="34"/>
        <v>6</v>
      </c>
      <c r="E925" s="13" t="str">
        <f t="shared" si="35"/>
        <v>62</v>
      </c>
      <c r="F925" s="15" t="s">
        <v>475</v>
      </c>
      <c r="G925" s="16" t="s">
        <v>561</v>
      </c>
      <c r="H925" s="17">
        <v>220000</v>
      </c>
      <c r="I925" s="17">
        <v>0</v>
      </c>
      <c r="J925" s="17">
        <v>220000</v>
      </c>
      <c r="K925" s="17">
        <v>15470</v>
      </c>
      <c r="L925" s="17">
        <v>15470</v>
      </c>
      <c r="M925" s="17">
        <v>0</v>
      </c>
      <c r="N925" s="17">
        <v>0</v>
      </c>
    </row>
    <row r="926" spans="1:14" x14ac:dyDescent="0.25">
      <c r="A926" s="15" t="s">
        <v>54</v>
      </c>
      <c r="B926" s="15" t="s">
        <v>20</v>
      </c>
      <c r="C926" s="12" t="str">
        <f>VLOOKUP(B926,Hoja2!B:C,2,FALSE)</f>
        <v>Alumbrado Público</v>
      </c>
      <c r="D926" s="13" t="str">
        <f t="shared" si="34"/>
        <v>1</v>
      </c>
      <c r="E926" s="13" t="str">
        <f t="shared" si="35"/>
        <v>12</v>
      </c>
      <c r="F926" s="15" t="s">
        <v>239</v>
      </c>
      <c r="G926" s="16" t="s">
        <v>521</v>
      </c>
      <c r="H926" s="17">
        <v>14132</v>
      </c>
      <c r="I926" s="17">
        <v>0</v>
      </c>
      <c r="J926" s="17">
        <v>14132</v>
      </c>
      <c r="K926" s="17">
        <v>14006</v>
      </c>
      <c r="L926" s="17">
        <v>14006</v>
      </c>
      <c r="M926" s="17">
        <v>2100.12</v>
      </c>
      <c r="N926" s="17">
        <v>2100.12</v>
      </c>
    </row>
    <row r="927" spans="1:14" x14ac:dyDescent="0.25">
      <c r="A927" s="15" t="s">
        <v>54</v>
      </c>
      <c r="B927" s="15" t="s">
        <v>20</v>
      </c>
      <c r="C927" s="12" t="str">
        <f>VLOOKUP(B927,Hoja2!B:C,2,FALSE)</f>
        <v>Alumbrado Público</v>
      </c>
      <c r="D927" s="13" t="str">
        <f t="shared" si="34"/>
        <v>1</v>
      </c>
      <c r="E927" s="13" t="str">
        <f t="shared" si="35"/>
        <v>12</v>
      </c>
      <c r="F927" s="15" t="s">
        <v>197</v>
      </c>
      <c r="G927" s="16" t="s">
        <v>506</v>
      </c>
      <c r="H927" s="17">
        <v>10824</v>
      </c>
      <c r="I927" s="17">
        <v>0</v>
      </c>
      <c r="J927" s="17">
        <v>10824</v>
      </c>
      <c r="K927" s="17">
        <v>10727</v>
      </c>
      <c r="L927" s="17">
        <v>10727</v>
      </c>
      <c r="M927" s="17">
        <v>1576.84</v>
      </c>
      <c r="N927" s="17">
        <v>1576.84</v>
      </c>
    </row>
    <row r="928" spans="1:14" x14ac:dyDescent="0.25">
      <c r="A928" s="15" t="s">
        <v>54</v>
      </c>
      <c r="B928" s="15" t="s">
        <v>20</v>
      </c>
      <c r="C928" s="12" t="str">
        <f>VLOOKUP(B928,Hoja2!B:C,2,FALSE)</f>
        <v>Alumbrado Público</v>
      </c>
      <c r="D928" s="13" t="str">
        <f t="shared" si="34"/>
        <v>1</v>
      </c>
      <c r="E928" s="13" t="str">
        <f t="shared" si="35"/>
        <v>12</v>
      </c>
      <c r="F928" s="15" t="s">
        <v>198</v>
      </c>
      <c r="G928" s="16" t="s">
        <v>507</v>
      </c>
      <c r="H928" s="17">
        <v>8181</v>
      </c>
      <c r="I928" s="17">
        <v>0</v>
      </c>
      <c r="J928" s="17">
        <v>8181</v>
      </c>
      <c r="K928" s="17">
        <v>7598</v>
      </c>
      <c r="L928" s="17">
        <v>7598</v>
      </c>
      <c r="M928" s="17">
        <v>1234.31</v>
      </c>
      <c r="N928" s="17">
        <v>1234.31</v>
      </c>
    </row>
    <row r="929" spans="1:14" x14ac:dyDescent="0.25">
      <c r="A929" s="15" t="s">
        <v>54</v>
      </c>
      <c r="B929" s="15" t="s">
        <v>20</v>
      </c>
      <c r="C929" s="12" t="str">
        <f>VLOOKUP(B929,Hoja2!B:C,2,FALSE)</f>
        <v>Alumbrado Público</v>
      </c>
      <c r="D929" s="13" t="str">
        <f t="shared" si="34"/>
        <v>1</v>
      </c>
      <c r="E929" s="13" t="str">
        <f t="shared" si="35"/>
        <v>12</v>
      </c>
      <c r="F929" s="15" t="s">
        <v>210</v>
      </c>
      <c r="G929" s="16" t="s">
        <v>508</v>
      </c>
      <c r="H929" s="17">
        <v>15677</v>
      </c>
      <c r="I929" s="17">
        <v>0</v>
      </c>
      <c r="J929" s="17">
        <v>15677</v>
      </c>
      <c r="K929" s="17">
        <v>15537</v>
      </c>
      <c r="L929" s="17">
        <v>15537</v>
      </c>
      <c r="M929" s="17">
        <v>2239.54</v>
      </c>
      <c r="N929" s="17">
        <v>2239.54</v>
      </c>
    </row>
    <row r="930" spans="1:14" x14ac:dyDescent="0.25">
      <c r="A930" s="15" t="s">
        <v>54</v>
      </c>
      <c r="B930" s="15" t="s">
        <v>20</v>
      </c>
      <c r="C930" s="12" t="str">
        <f>VLOOKUP(B930,Hoja2!B:C,2,FALSE)</f>
        <v>Alumbrado Público</v>
      </c>
      <c r="D930" s="13" t="str">
        <f t="shared" si="34"/>
        <v>1</v>
      </c>
      <c r="E930" s="13" t="str">
        <f t="shared" si="35"/>
        <v>12</v>
      </c>
      <c r="F930" s="15" t="s">
        <v>215</v>
      </c>
      <c r="G930" s="16" t="s">
        <v>509</v>
      </c>
      <c r="H930" s="17">
        <v>38473</v>
      </c>
      <c r="I930" s="17">
        <v>0</v>
      </c>
      <c r="J930" s="17">
        <v>38473</v>
      </c>
      <c r="K930" s="17">
        <v>38130</v>
      </c>
      <c r="L930" s="17">
        <v>38130</v>
      </c>
      <c r="M930" s="17">
        <v>5496.14</v>
      </c>
      <c r="N930" s="17">
        <v>5496.14</v>
      </c>
    </row>
    <row r="931" spans="1:14" x14ac:dyDescent="0.25">
      <c r="A931" s="15" t="s">
        <v>54</v>
      </c>
      <c r="B931" s="15" t="s">
        <v>20</v>
      </c>
      <c r="C931" s="12" t="str">
        <f>VLOOKUP(B931,Hoja2!B:C,2,FALSE)</f>
        <v>Alumbrado Público</v>
      </c>
      <c r="D931" s="13" t="str">
        <f t="shared" si="34"/>
        <v>1</v>
      </c>
      <c r="E931" s="13" t="str">
        <f t="shared" si="35"/>
        <v>12</v>
      </c>
      <c r="F931" s="15" t="s">
        <v>199</v>
      </c>
      <c r="G931" s="16" t="s">
        <v>510</v>
      </c>
      <c r="H931" s="17">
        <v>3655</v>
      </c>
      <c r="I931" s="17">
        <v>0</v>
      </c>
      <c r="J931" s="17">
        <v>3655</v>
      </c>
      <c r="K931" s="17">
        <v>3406</v>
      </c>
      <c r="L931" s="17">
        <v>3406</v>
      </c>
      <c r="M931" s="17">
        <v>498.18</v>
      </c>
      <c r="N931" s="17">
        <v>498.18</v>
      </c>
    </row>
    <row r="932" spans="1:14" x14ac:dyDescent="0.25">
      <c r="A932" s="15" t="s">
        <v>54</v>
      </c>
      <c r="B932" s="15" t="s">
        <v>20</v>
      </c>
      <c r="C932" s="12" t="str">
        <f>VLOOKUP(B932,Hoja2!B:C,2,FALSE)</f>
        <v>Alumbrado Público</v>
      </c>
      <c r="D932" s="13" t="str">
        <f t="shared" si="34"/>
        <v>1</v>
      </c>
      <c r="E932" s="13" t="str">
        <f t="shared" si="35"/>
        <v>13</v>
      </c>
      <c r="F932" s="15" t="s">
        <v>228</v>
      </c>
      <c r="G932" s="16" t="s">
        <v>504</v>
      </c>
      <c r="H932" s="17">
        <v>94932</v>
      </c>
      <c r="I932" s="17">
        <v>0</v>
      </c>
      <c r="J932" s="17">
        <v>94932</v>
      </c>
      <c r="K932" s="17">
        <v>73339</v>
      </c>
      <c r="L932" s="17">
        <v>73339</v>
      </c>
      <c r="M932" s="17">
        <v>10294.35</v>
      </c>
      <c r="N932" s="17">
        <v>10294.35</v>
      </c>
    </row>
    <row r="933" spans="1:14" x14ac:dyDescent="0.25">
      <c r="A933" s="15" t="s">
        <v>54</v>
      </c>
      <c r="B933" s="15" t="s">
        <v>20</v>
      </c>
      <c r="C933" s="12" t="str">
        <f>VLOOKUP(B933,Hoja2!B:C,2,FALSE)</f>
        <v>Alumbrado Público</v>
      </c>
      <c r="D933" s="13" t="str">
        <f t="shared" si="34"/>
        <v>1</v>
      </c>
      <c r="E933" s="13" t="str">
        <f t="shared" si="35"/>
        <v>13</v>
      </c>
      <c r="F933" s="15" t="s">
        <v>224</v>
      </c>
      <c r="G933" s="16" t="s">
        <v>529</v>
      </c>
      <c r="H933" s="17">
        <v>90320</v>
      </c>
      <c r="I933" s="17">
        <v>0</v>
      </c>
      <c r="J933" s="17">
        <v>90320</v>
      </c>
      <c r="K933" s="17">
        <v>63176</v>
      </c>
      <c r="L933" s="17">
        <v>63176</v>
      </c>
      <c r="M933" s="17">
        <v>8480.99</v>
      </c>
      <c r="N933" s="17">
        <v>8480.99</v>
      </c>
    </row>
    <row r="934" spans="1:14" x14ac:dyDescent="0.25">
      <c r="A934" s="15" t="s">
        <v>54</v>
      </c>
      <c r="B934" s="15" t="s">
        <v>20</v>
      </c>
      <c r="C934" s="12" t="str">
        <f>VLOOKUP(B934,Hoja2!B:C,2,FALSE)</f>
        <v>Alumbrado Público</v>
      </c>
      <c r="D934" s="13" t="str">
        <f t="shared" si="34"/>
        <v>1</v>
      </c>
      <c r="E934" s="13" t="str">
        <f t="shared" si="35"/>
        <v>13</v>
      </c>
      <c r="F934" s="15" t="s">
        <v>240</v>
      </c>
      <c r="G934" s="16" t="s">
        <v>542</v>
      </c>
      <c r="H934" s="17">
        <v>0</v>
      </c>
      <c r="I934" s="17">
        <v>0</v>
      </c>
      <c r="J934" s="17">
        <v>0</v>
      </c>
      <c r="K934" s="17">
        <v>23500</v>
      </c>
      <c r="L934" s="17">
        <v>23500</v>
      </c>
      <c r="M934" s="17">
        <v>3381.5</v>
      </c>
      <c r="N934" s="17">
        <v>3381.5</v>
      </c>
    </row>
    <row r="935" spans="1:14" x14ac:dyDescent="0.25">
      <c r="A935" s="15" t="s">
        <v>54</v>
      </c>
      <c r="B935" s="15" t="s">
        <v>20</v>
      </c>
      <c r="C935" s="12" t="str">
        <f>VLOOKUP(B935,Hoja2!B:C,2,FALSE)</f>
        <v>Alumbrado Público</v>
      </c>
      <c r="D935" s="13" t="str">
        <f t="shared" si="34"/>
        <v>2</v>
      </c>
      <c r="E935" s="13" t="str">
        <f t="shared" si="35"/>
        <v>20</v>
      </c>
      <c r="F935" s="15" t="s">
        <v>258</v>
      </c>
      <c r="G935" s="16" t="s">
        <v>564</v>
      </c>
      <c r="H935" s="17">
        <v>6000</v>
      </c>
      <c r="I935" s="17">
        <v>0</v>
      </c>
      <c r="J935" s="17">
        <v>6000</v>
      </c>
      <c r="K935" s="17">
        <v>0</v>
      </c>
      <c r="L935" s="17">
        <v>0</v>
      </c>
      <c r="M935" s="17">
        <v>0</v>
      </c>
      <c r="N935" s="17">
        <v>0</v>
      </c>
    </row>
    <row r="936" spans="1:14" x14ac:dyDescent="0.25">
      <c r="A936" s="15" t="s">
        <v>54</v>
      </c>
      <c r="B936" s="15" t="s">
        <v>20</v>
      </c>
      <c r="C936" s="12" t="str">
        <f>VLOOKUP(B936,Hoja2!B:C,2,FALSE)</f>
        <v>Alumbrado Público</v>
      </c>
      <c r="D936" s="13" t="str">
        <f t="shared" si="34"/>
        <v>2</v>
      </c>
      <c r="E936" s="13" t="str">
        <f t="shared" si="35"/>
        <v>21</v>
      </c>
      <c r="F936" s="15" t="s">
        <v>218</v>
      </c>
      <c r="G936" s="16" t="s">
        <v>524</v>
      </c>
      <c r="H936" s="17">
        <v>107000</v>
      </c>
      <c r="I936" s="17">
        <v>0</v>
      </c>
      <c r="J936" s="17">
        <v>107000</v>
      </c>
      <c r="K936" s="17">
        <v>80239.75</v>
      </c>
      <c r="L936" s="17">
        <v>80239.75</v>
      </c>
      <c r="M936" s="17">
        <v>8940.39</v>
      </c>
      <c r="N936" s="17">
        <v>8940.39</v>
      </c>
    </row>
    <row r="937" spans="1:14" x14ac:dyDescent="0.25">
      <c r="A937" s="15" t="s">
        <v>54</v>
      </c>
      <c r="B937" s="15" t="s">
        <v>20</v>
      </c>
      <c r="C937" s="12" t="str">
        <f>VLOOKUP(B937,Hoja2!B:C,2,FALSE)</f>
        <v>Alumbrado Público</v>
      </c>
      <c r="D937" s="13" t="str">
        <f t="shared" si="34"/>
        <v>2</v>
      </c>
      <c r="E937" s="13" t="str">
        <f t="shared" si="35"/>
        <v>21</v>
      </c>
      <c r="F937" s="15" t="s">
        <v>236</v>
      </c>
      <c r="G937" s="16" t="s">
        <v>531</v>
      </c>
      <c r="H937" s="17">
        <v>15000</v>
      </c>
      <c r="I937" s="17">
        <v>0</v>
      </c>
      <c r="J937" s="17">
        <v>15000</v>
      </c>
      <c r="K937" s="17">
        <v>109.17</v>
      </c>
      <c r="L937" s="17">
        <v>109.17</v>
      </c>
      <c r="M937" s="17">
        <v>109.17</v>
      </c>
      <c r="N937" s="17">
        <v>109.17</v>
      </c>
    </row>
    <row r="938" spans="1:14" x14ac:dyDescent="0.25">
      <c r="A938" s="15" t="s">
        <v>54</v>
      </c>
      <c r="B938" s="15" t="s">
        <v>20</v>
      </c>
      <c r="C938" s="12" t="str">
        <f>VLOOKUP(B938,Hoja2!B:C,2,FALSE)</f>
        <v>Alumbrado Público</v>
      </c>
      <c r="D938" s="13" t="str">
        <f t="shared" si="34"/>
        <v>2</v>
      </c>
      <c r="E938" s="13" t="str">
        <f t="shared" si="35"/>
        <v>22</v>
      </c>
      <c r="F938" s="15" t="s">
        <v>238</v>
      </c>
      <c r="G938" s="16" t="s">
        <v>540</v>
      </c>
      <c r="H938" s="17">
        <v>2600000</v>
      </c>
      <c r="I938" s="17">
        <v>0</v>
      </c>
      <c r="J938" s="17">
        <v>2600000</v>
      </c>
      <c r="K938" s="17">
        <v>2590000</v>
      </c>
      <c r="L938" s="17">
        <v>2590000</v>
      </c>
      <c r="M938" s="17">
        <v>458848.93</v>
      </c>
      <c r="N938" s="17">
        <v>419484.5</v>
      </c>
    </row>
    <row r="939" spans="1:14" x14ac:dyDescent="0.25">
      <c r="A939" s="15" t="s">
        <v>54</v>
      </c>
      <c r="B939" s="15" t="s">
        <v>20</v>
      </c>
      <c r="C939" s="12" t="str">
        <f>VLOOKUP(B939,Hoja2!B:C,2,FALSE)</f>
        <v>Alumbrado Público</v>
      </c>
      <c r="D939" s="13" t="str">
        <f t="shared" si="34"/>
        <v>2</v>
      </c>
      <c r="E939" s="13" t="str">
        <f t="shared" si="35"/>
        <v>22</v>
      </c>
      <c r="F939" s="15" t="s">
        <v>227</v>
      </c>
      <c r="G939" s="16" t="s">
        <v>534</v>
      </c>
      <c r="H939" s="17">
        <v>1000</v>
      </c>
      <c r="I939" s="17">
        <v>0</v>
      </c>
      <c r="J939" s="17">
        <v>1000</v>
      </c>
      <c r="K939" s="17">
        <v>0</v>
      </c>
      <c r="L939" s="17">
        <v>0</v>
      </c>
      <c r="M939" s="17">
        <v>0</v>
      </c>
      <c r="N939" s="17">
        <v>0</v>
      </c>
    </row>
    <row r="940" spans="1:14" x14ac:dyDescent="0.25">
      <c r="A940" s="15" t="s">
        <v>54</v>
      </c>
      <c r="B940" s="15" t="s">
        <v>20</v>
      </c>
      <c r="C940" s="12" t="str">
        <f>VLOOKUP(B940,Hoja2!B:C,2,FALSE)</f>
        <v>Alumbrado Público</v>
      </c>
      <c r="D940" s="13" t="str">
        <f t="shared" si="34"/>
        <v>2</v>
      </c>
      <c r="E940" s="13" t="str">
        <f t="shared" si="35"/>
        <v>22</v>
      </c>
      <c r="F940" s="15" t="s">
        <v>229</v>
      </c>
      <c r="G940" s="16" t="s">
        <v>536</v>
      </c>
      <c r="H940" s="17">
        <v>20000</v>
      </c>
      <c r="I940" s="17">
        <v>0</v>
      </c>
      <c r="J940" s="17">
        <v>20000</v>
      </c>
      <c r="K940" s="17">
        <v>13605</v>
      </c>
      <c r="L940" s="17">
        <v>880.64</v>
      </c>
      <c r="M940" s="17">
        <v>324.62</v>
      </c>
      <c r="N940" s="17">
        <v>324.62</v>
      </c>
    </row>
    <row r="941" spans="1:14" x14ac:dyDescent="0.25">
      <c r="A941" s="15" t="s">
        <v>54</v>
      </c>
      <c r="B941" s="15" t="s">
        <v>20</v>
      </c>
      <c r="C941" s="12" t="str">
        <f>VLOOKUP(B941,Hoja2!B:C,2,FALSE)</f>
        <v>Alumbrado Público</v>
      </c>
      <c r="D941" s="13" t="str">
        <f t="shared" si="34"/>
        <v>2</v>
      </c>
      <c r="E941" s="13" t="str">
        <f t="shared" si="35"/>
        <v>22</v>
      </c>
      <c r="F941" s="15" t="s">
        <v>235</v>
      </c>
      <c r="G941" s="16" t="s">
        <v>538</v>
      </c>
      <c r="H941" s="17">
        <v>2000</v>
      </c>
      <c r="I941" s="17">
        <v>0</v>
      </c>
      <c r="J941" s="17">
        <v>2000</v>
      </c>
      <c r="K941" s="17">
        <v>0</v>
      </c>
      <c r="L941" s="17">
        <v>0</v>
      </c>
      <c r="M941" s="17">
        <v>0</v>
      </c>
      <c r="N941" s="17">
        <v>0</v>
      </c>
    </row>
    <row r="942" spans="1:14" x14ac:dyDescent="0.25">
      <c r="A942" s="15" t="s">
        <v>54</v>
      </c>
      <c r="B942" s="15" t="s">
        <v>20</v>
      </c>
      <c r="C942" s="12" t="str">
        <f>VLOOKUP(B942,Hoja2!B:C,2,FALSE)</f>
        <v>Alumbrado Público</v>
      </c>
      <c r="D942" s="13" t="str">
        <f t="shared" si="34"/>
        <v>2</v>
      </c>
      <c r="E942" s="13" t="str">
        <f t="shared" si="35"/>
        <v>22</v>
      </c>
      <c r="F942" s="15" t="s">
        <v>225</v>
      </c>
      <c r="G942" s="16" t="s">
        <v>539</v>
      </c>
      <c r="H942" s="17">
        <v>6000</v>
      </c>
      <c r="I942" s="17">
        <v>0</v>
      </c>
      <c r="J942" s="17">
        <v>6000</v>
      </c>
      <c r="K942" s="17">
        <v>0</v>
      </c>
      <c r="L942" s="17">
        <v>0</v>
      </c>
      <c r="M942" s="17">
        <v>0</v>
      </c>
      <c r="N942" s="17">
        <v>0</v>
      </c>
    </row>
    <row r="943" spans="1:14" x14ac:dyDescent="0.25">
      <c r="A943" s="15" t="s">
        <v>54</v>
      </c>
      <c r="B943" s="15" t="s">
        <v>20</v>
      </c>
      <c r="C943" s="12" t="str">
        <f>VLOOKUP(B943,Hoja2!B:C,2,FALSE)</f>
        <v>Alumbrado Público</v>
      </c>
      <c r="D943" s="13" t="str">
        <f t="shared" si="34"/>
        <v>2</v>
      </c>
      <c r="E943" s="13" t="str">
        <f t="shared" si="35"/>
        <v>22</v>
      </c>
      <c r="F943" s="15" t="s">
        <v>261</v>
      </c>
      <c r="G943" s="16" t="s">
        <v>567</v>
      </c>
      <c r="H943" s="17">
        <v>1600</v>
      </c>
      <c r="I943" s="17">
        <v>0</v>
      </c>
      <c r="J943" s="17">
        <v>1600</v>
      </c>
      <c r="K943" s="17">
        <v>1087.25</v>
      </c>
      <c r="L943" s="17">
        <v>1087.25</v>
      </c>
      <c r="M943" s="17">
        <v>90.6</v>
      </c>
      <c r="N943" s="17">
        <v>90.6</v>
      </c>
    </row>
    <row r="944" spans="1:14" x14ac:dyDescent="0.25">
      <c r="A944" s="15" t="s">
        <v>54</v>
      </c>
      <c r="B944" s="15" t="s">
        <v>20</v>
      </c>
      <c r="C944" s="12" t="str">
        <f>VLOOKUP(B944,Hoja2!B:C,2,FALSE)</f>
        <v>Alumbrado Público</v>
      </c>
      <c r="D944" s="13" t="str">
        <f t="shared" si="34"/>
        <v>2</v>
      </c>
      <c r="E944" s="13" t="str">
        <f t="shared" si="35"/>
        <v>22</v>
      </c>
      <c r="F944" s="15" t="s">
        <v>213</v>
      </c>
      <c r="G944" s="16" t="s">
        <v>543</v>
      </c>
      <c r="H944" s="17">
        <v>14500</v>
      </c>
      <c r="I944" s="17">
        <v>0</v>
      </c>
      <c r="J944" s="17">
        <v>14500</v>
      </c>
      <c r="K944" s="17">
        <v>0</v>
      </c>
      <c r="L944" s="17">
        <v>0</v>
      </c>
      <c r="M944" s="17">
        <v>0</v>
      </c>
      <c r="N944" s="17">
        <v>0</v>
      </c>
    </row>
    <row r="945" spans="1:14" x14ac:dyDescent="0.25">
      <c r="A945" s="15" t="s">
        <v>54</v>
      </c>
      <c r="B945" s="15" t="s">
        <v>20</v>
      </c>
      <c r="C945" s="12" t="str">
        <f>VLOOKUP(B945,Hoja2!B:C,2,FALSE)</f>
        <v>Alumbrado Público</v>
      </c>
      <c r="D945" s="13" t="str">
        <f t="shared" si="34"/>
        <v>6</v>
      </c>
      <c r="E945" s="13" t="str">
        <f t="shared" si="35"/>
        <v>61</v>
      </c>
      <c r="F945" s="15" t="s">
        <v>255</v>
      </c>
      <c r="G945" s="16" t="s">
        <v>559</v>
      </c>
      <c r="H945" s="17">
        <v>2255849</v>
      </c>
      <c r="I945" s="17">
        <v>0</v>
      </c>
      <c r="J945" s="17">
        <v>2255849</v>
      </c>
      <c r="K945" s="17">
        <v>9288.44</v>
      </c>
      <c r="L945" s="17">
        <v>9288.44</v>
      </c>
      <c r="M945" s="17">
        <v>197.24</v>
      </c>
      <c r="N945" s="17">
        <v>197.24</v>
      </c>
    </row>
    <row r="946" spans="1:14" x14ac:dyDescent="0.25">
      <c r="A946" s="15" t="s">
        <v>54</v>
      </c>
      <c r="B946" s="15" t="s">
        <v>60</v>
      </c>
      <c r="C946" s="12" t="str">
        <f>VLOOKUP(B946,Hoja2!B:C,2,FALSE)</f>
        <v>Transporte Colectivo Urbano de Viajeros</v>
      </c>
      <c r="D946" s="13" t="str">
        <f t="shared" si="34"/>
        <v>4</v>
      </c>
      <c r="E946" s="13" t="str">
        <f t="shared" si="35"/>
        <v>44</v>
      </c>
      <c r="F946" s="15" t="s">
        <v>313</v>
      </c>
      <c r="G946" s="16" t="s">
        <v>612</v>
      </c>
      <c r="H946" s="17">
        <v>15565400</v>
      </c>
      <c r="I946" s="17">
        <v>0</v>
      </c>
      <c r="J946" s="17">
        <v>15565400</v>
      </c>
      <c r="K946" s="17">
        <v>15520900</v>
      </c>
      <c r="L946" s="17">
        <v>15520900</v>
      </c>
      <c r="M946" s="17">
        <v>0</v>
      </c>
      <c r="N946" s="17">
        <v>0</v>
      </c>
    </row>
    <row r="947" spans="1:14" x14ac:dyDescent="0.25">
      <c r="A947" s="15" t="s">
        <v>54</v>
      </c>
      <c r="B947" s="15" t="s">
        <v>60</v>
      </c>
      <c r="C947" s="12" t="str">
        <f>VLOOKUP(B947,Hoja2!B:C,2,FALSE)</f>
        <v>Transporte Colectivo Urbano de Viajeros</v>
      </c>
      <c r="D947" s="13" t="str">
        <f t="shared" si="34"/>
        <v>7</v>
      </c>
      <c r="E947" s="13" t="str">
        <f t="shared" si="35"/>
        <v>74</v>
      </c>
      <c r="F947" s="15" t="s">
        <v>482</v>
      </c>
      <c r="G947" s="16" t="s">
        <v>613</v>
      </c>
      <c r="H947" s="17">
        <v>5150000</v>
      </c>
      <c r="I947" s="17">
        <v>0</v>
      </c>
      <c r="J947" s="17">
        <v>5150000</v>
      </c>
      <c r="K947" s="17">
        <v>0</v>
      </c>
      <c r="L947" s="17">
        <v>0</v>
      </c>
      <c r="M947" s="17">
        <v>0</v>
      </c>
      <c r="N947" s="17">
        <v>0</v>
      </c>
    </row>
    <row r="948" spans="1:14" x14ac:dyDescent="0.25">
      <c r="A948" s="15" t="s">
        <v>61</v>
      </c>
      <c r="B948" s="15" t="s">
        <v>62</v>
      </c>
      <c r="C948" s="12" t="str">
        <f>VLOOKUP(B948,Hoja2!B:C,2,FALSE)</f>
        <v>Dirección del Área del Cultura</v>
      </c>
      <c r="D948" s="13" t="str">
        <f t="shared" si="34"/>
        <v>1</v>
      </c>
      <c r="E948" s="13" t="str">
        <f t="shared" si="35"/>
        <v>12</v>
      </c>
      <c r="F948" s="15" t="s">
        <v>219</v>
      </c>
      <c r="G948" s="16" t="s">
        <v>520</v>
      </c>
      <c r="H948" s="17">
        <v>48214</v>
      </c>
      <c r="I948" s="17">
        <v>0</v>
      </c>
      <c r="J948" s="17">
        <v>48214</v>
      </c>
      <c r="K948" s="17">
        <v>47784</v>
      </c>
      <c r="L948" s="17">
        <v>47784</v>
      </c>
      <c r="M948" s="17">
        <v>6321.74</v>
      </c>
      <c r="N948" s="17">
        <v>6321.74</v>
      </c>
    </row>
    <row r="949" spans="1:14" x14ac:dyDescent="0.25">
      <c r="A949" s="15" t="s">
        <v>61</v>
      </c>
      <c r="B949" s="15" t="s">
        <v>62</v>
      </c>
      <c r="C949" s="12" t="str">
        <f>VLOOKUP(B949,Hoja2!B:C,2,FALSE)</f>
        <v>Dirección del Área del Cultura</v>
      </c>
      <c r="D949" s="13" t="str">
        <f t="shared" si="34"/>
        <v>1</v>
      </c>
      <c r="E949" s="13" t="str">
        <f t="shared" si="35"/>
        <v>12</v>
      </c>
      <c r="F949" s="15" t="s">
        <v>239</v>
      </c>
      <c r="G949" s="16" t="s">
        <v>521</v>
      </c>
      <c r="H949" s="17">
        <v>14132</v>
      </c>
      <c r="I949" s="17">
        <v>0</v>
      </c>
      <c r="J949" s="17">
        <v>14132</v>
      </c>
      <c r="K949" s="17">
        <v>14006</v>
      </c>
      <c r="L949" s="17">
        <v>14006</v>
      </c>
      <c r="M949" s="17">
        <v>2100.12</v>
      </c>
      <c r="N949" s="17">
        <v>2100.12</v>
      </c>
    </row>
    <row r="950" spans="1:14" x14ac:dyDescent="0.25">
      <c r="A950" s="15" t="s">
        <v>61</v>
      </c>
      <c r="B950" s="15" t="s">
        <v>62</v>
      </c>
      <c r="C950" s="12" t="str">
        <f>VLOOKUP(B950,Hoja2!B:C,2,FALSE)</f>
        <v>Dirección del Área del Cultura</v>
      </c>
      <c r="D950" s="13" t="str">
        <f t="shared" si="34"/>
        <v>1</v>
      </c>
      <c r="E950" s="13" t="str">
        <f t="shared" si="35"/>
        <v>12</v>
      </c>
      <c r="F950" s="15" t="s">
        <v>197</v>
      </c>
      <c r="G950" s="16" t="s">
        <v>506</v>
      </c>
      <c r="H950" s="17">
        <v>32472</v>
      </c>
      <c r="I950" s="17">
        <v>0</v>
      </c>
      <c r="J950" s="17">
        <v>32472</v>
      </c>
      <c r="K950" s="17">
        <v>32182</v>
      </c>
      <c r="L950" s="17">
        <v>32182</v>
      </c>
      <c r="M950" s="17">
        <v>4099.78</v>
      </c>
      <c r="N950" s="17">
        <v>4099.78</v>
      </c>
    </row>
    <row r="951" spans="1:14" x14ac:dyDescent="0.25">
      <c r="A951" s="15" t="s">
        <v>61</v>
      </c>
      <c r="B951" s="15" t="s">
        <v>62</v>
      </c>
      <c r="C951" s="12" t="str">
        <f>VLOOKUP(B951,Hoja2!B:C,2,FALSE)</f>
        <v>Dirección del Área del Cultura</v>
      </c>
      <c r="D951" s="13" t="str">
        <f t="shared" si="34"/>
        <v>1</v>
      </c>
      <c r="E951" s="13" t="str">
        <f t="shared" si="35"/>
        <v>12</v>
      </c>
      <c r="F951" s="15" t="s">
        <v>198</v>
      </c>
      <c r="G951" s="16" t="s">
        <v>507</v>
      </c>
      <c r="H951" s="17">
        <v>33099</v>
      </c>
      <c r="I951" s="17">
        <v>0</v>
      </c>
      <c r="J951" s="17">
        <v>33099</v>
      </c>
      <c r="K951" s="17">
        <v>32013</v>
      </c>
      <c r="L951" s="17">
        <v>32013</v>
      </c>
      <c r="M951" s="17">
        <v>4339.45</v>
      </c>
      <c r="N951" s="17">
        <v>4339.45</v>
      </c>
    </row>
    <row r="952" spans="1:14" x14ac:dyDescent="0.25">
      <c r="A952" s="15" t="s">
        <v>61</v>
      </c>
      <c r="B952" s="15" t="s">
        <v>62</v>
      </c>
      <c r="C952" s="12" t="str">
        <f>VLOOKUP(B952,Hoja2!B:C,2,FALSE)</f>
        <v>Dirección del Área del Cultura</v>
      </c>
      <c r="D952" s="13" t="str">
        <f t="shared" si="34"/>
        <v>1</v>
      </c>
      <c r="E952" s="13" t="str">
        <f t="shared" si="35"/>
        <v>12</v>
      </c>
      <c r="F952" s="15" t="s">
        <v>210</v>
      </c>
      <c r="G952" s="16" t="s">
        <v>508</v>
      </c>
      <c r="H952" s="17">
        <v>71298</v>
      </c>
      <c r="I952" s="17">
        <v>0</v>
      </c>
      <c r="J952" s="17">
        <v>71298</v>
      </c>
      <c r="K952" s="17">
        <v>70662</v>
      </c>
      <c r="L952" s="17">
        <v>70662</v>
      </c>
      <c r="M952" s="17">
        <v>9093.06</v>
      </c>
      <c r="N952" s="17">
        <v>9093.06</v>
      </c>
    </row>
    <row r="953" spans="1:14" x14ac:dyDescent="0.25">
      <c r="A953" s="15" t="s">
        <v>61</v>
      </c>
      <c r="B953" s="15" t="s">
        <v>62</v>
      </c>
      <c r="C953" s="12" t="str">
        <f>VLOOKUP(B953,Hoja2!B:C,2,FALSE)</f>
        <v>Dirección del Área del Cultura</v>
      </c>
      <c r="D953" s="13" t="str">
        <f t="shared" si="34"/>
        <v>1</v>
      </c>
      <c r="E953" s="13" t="str">
        <f t="shared" si="35"/>
        <v>12</v>
      </c>
      <c r="F953" s="15" t="s">
        <v>215</v>
      </c>
      <c r="G953" s="16" t="s">
        <v>509</v>
      </c>
      <c r="H953" s="17">
        <v>174281</v>
      </c>
      <c r="I953" s="17">
        <v>0</v>
      </c>
      <c r="J953" s="17">
        <v>174281</v>
      </c>
      <c r="K953" s="17">
        <v>172727</v>
      </c>
      <c r="L953" s="17">
        <v>172727</v>
      </c>
      <c r="M953" s="17">
        <v>24652.97</v>
      </c>
      <c r="N953" s="17">
        <v>24652.97</v>
      </c>
    </row>
    <row r="954" spans="1:14" x14ac:dyDescent="0.25">
      <c r="A954" s="15" t="s">
        <v>61</v>
      </c>
      <c r="B954" s="15" t="s">
        <v>62</v>
      </c>
      <c r="C954" s="12" t="str">
        <f>VLOOKUP(B954,Hoja2!B:C,2,FALSE)</f>
        <v>Dirección del Área del Cultura</v>
      </c>
      <c r="D954" s="13" t="str">
        <f t="shared" si="34"/>
        <v>1</v>
      </c>
      <c r="E954" s="13" t="str">
        <f t="shared" si="35"/>
        <v>12</v>
      </c>
      <c r="F954" s="15" t="s">
        <v>199</v>
      </c>
      <c r="G954" s="16" t="s">
        <v>510</v>
      </c>
      <c r="H954" s="17">
        <v>16056</v>
      </c>
      <c r="I954" s="17">
        <v>0</v>
      </c>
      <c r="J954" s="17">
        <v>16056</v>
      </c>
      <c r="K954" s="17">
        <v>15551</v>
      </c>
      <c r="L954" s="17">
        <v>15551</v>
      </c>
      <c r="M954" s="17">
        <v>1823.9</v>
      </c>
      <c r="N954" s="17">
        <v>1823.9</v>
      </c>
    </row>
    <row r="955" spans="1:14" x14ac:dyDescent="0.25">
      <c r="A955" s="15" t="s">
        <v>61</v>
      </c>
      <c r="B955" s="15" t="s">
        <v>62</v>
      </c>
      <c r="C955" s="12" t="str">
        <f>VLOOKUP(B955,Hoja2!B:C,2,FALSE)</f>
        <v>Dirección del Área del Cultura</v>
      </c>
      <c r="D955" s="13" t="str">
        <f t="shared" si="34"/>
        <v>2</v>
      </c>
      <c r="E955" s="13" t="str">
        <f t="shared" si="35"/>
        <v>21</v>
      </c>
      <c r="F955" s="15" t="s">
        <v>218</v>
      </c>
      <c r="G955" s="16" t="s">
        <v>524</v>
      </c>
      <c r="H955" s="17">
        <v>5000</v>
      </c>
      <c r="I955" s="17">
        <v>0</v>
      </c>
      <c r="J955" s="17">
        <v>5000</v>
      </c>
      <c r="K955" s="17">
        <v>4749.12</v>
      </c>
      <c r="L955" s="17">
        <v>4749.12</v>
      </c>
      <c r="M955" s="17">
        <v>562.73</v>
      </c>
      <c r="N955" s="17">
        <v>562.73</v>
      </c>
    </row>
    <row r="956" spans="1:14" x14ac:dyDescent="0.25">
      <c r="A956" s="15" t="s">
        <v>61</v>
      </c>
      <c r="B956" s="15" t="s">
        <v>62</v>
      </c>
      <c r="C956" s="12" t="str">
        <f>VLOOKUP(B956,Hoja2!B:C,2,FALSE)</f>
        <v>Dirección del Área del Cultura</v>
      </c>
      <c r="D956" s="13" t="str">
        <f t="shared" si="34"/>
        <v>2</v>
      </c>
      <c r="E956" s="13" t="str">
        <f t="shared" si="35"/>
        <v>22</v>
      </c>
      <c r="F956" s="15" t="s">
        <v>211</v>
      </c>
      <c r="G956" s="16" t="s">
        <v>513</v>
      </c>
      <c r="H956" s="17">
        <v>500</v>
      </c>
      <c r="I956" s="17">
        <v>0</v>
      </c>
      <c r="J956" s="17">
        <v>500</v>
      </c>
      <c r="K956" s="17">
        <v>0</v>
      </c>
      <c r="L956" s="17">
        <v>0</v>
      </c>
      <c r="M956" s="17">
        <v>0</v>
      </c>
      <c r="N956" s="17">
        <v>0</v>
      </c>
    </row>
    <row r="957" spans="1:14" x14ac:dyDescent="0.25">
      <c r="A957" s="15" t="s">
        <v>61</v>
      </c>
      <c r="B957" s="15" t="s">
        <v>62</v>
      </c>
      <c r="C957" s="12" t="str">
        <f>VLOOKUP(B957,Hoja2!B:C,2,FALSE)</f>
        <v>Dirección del Área del Cultura</v>
      </c>
      <c r="D957" s="13" t="str">
        <f t="shared" si="34"/>
        <v>2</v>
      </c>
      <c r="E957" s="13" t="str">
        <f t="shared" si="35"/>
        <v>22</v>
      </c>
      <c r="F957" s="15" t="s">
        <v>225</v>
      </c>
      <c r="G957" s="16" t="s">
        <v>539</v>
      </c>
      <c r="H957" s="17">
        <v>30000</v>
      </c>
      <c r="I957" s="17">
        <v>0</v>
      </c>
      <c r="J957" s="17">
        <v>30000</v>
      </c>
      <c r="K957" s="17">
        <v>0</v>
      </c>
      <c r="L957" s="17">
        <v>0</v>
      </c>
      <c r="M957" s="17">
        <v>0</v>
      </c>
      <c r="N957" s="17">
        <v>0</v>
      </c>
    </row>
    <row r="958" spans="1:14" x14ac:dyDescent="0.25">
      <c r="A958" s="15" t="s">
        <v>61</v>
      </c>
      <c r="B958" s="15" t="s">
        <v>62</v>
      </c>
      <c r="C958" s="12" t="str">
        <f>VLOOKUP(B958,Hoja2!B:C,2,FALSE)</f>
        <v>Dirección del Área del Cultura</v>
      </c>
      <c r="D958" s="13" t="str">
        <f t="shared" ref="D958:D1021" si="36">LEFT(F958,1)</f>
        <v>2</v>
      </c>
      <c r="E958" s="13" t="str">
        <f t="shared" ref="E958:E1021" si="37">LEFT(F958,2)</f>
        <v>22</v>
      </c>
      <c r="F958" s="15" t="s">
        <v>213</v>
      </c>
      <c r="G958" s="16" t="s">
        <v>543</v>
      </c>
      <c r="H958" s="17">
        <v>110000</v>
      </c>
      <c r="I958" s="17">
        <v>0</v>
      </c>
      <c r="J958" s="17">
        <v>110000</v>
      </c>
      <c r="K958" s="17">
        <v>42245.9</v>
      </c>
      <c r="L958" s="17">
        <v>42245.9</v>
      </c>
      <c r="M958" s="17">
        <v>6025.76</v>
      </c>
      <c r="N958" s="17">
        <v>6025.76</v>
      </c>
    </row>
    <row r="959" spans="1:14" x14ac:dyDescent="0.25">
      <c r="A959" s="15" t="s">
        <v>61</v>
      </c>
      <c r="B959" s="15" t="s">
        <v>62</v>
      </c>
      <c r="C959" s="12" t="str">
        <f>VLOOKUP(B959,Hoja2!B:C,2,FALSE)</f>
        <v>Dirección del Área del Cultura</v>
      </c>
      <c r="D959" s="13" t="str">
        <f t="shared" si="36"/>
        <v>2</v>
      </c>
      <c r="E959" s="13" t="str">
        <f t="shared" si="37"/>
        <v>22</v>
      </c>
      <c r="F959" s="15" t="s">
        <v>223</v>
      </c>
      <c r="G959" s="16" t="s">
        <v>526</v>
      </c>
      <c r="H959" s="17">
        <v>80920</v>
      </c>
      <c r="I959" s="17">
        <v>0</v>
      </c>
      <c r="J959" s="17">
        <v>80920</v>
      </c>
      <c r="K959" s="17">
        <v>137261.73000000001</v>
      </c>
      <c r="L959" s="17">
        <v>26658.26</v>
      </c>
      <c r="M959" s="17">
        <v>1915.84</v>
      </c>
      <c r="N959" s="17">
        <v>1915.84</v>
      </c>
    </row>
    <row r="960" spans="1:14" x14ac:dyDescent="0.25">
      <c r="A960" s="15" t="s">
        <v>61</v>
      </c>
      <c r="B960" s="15" t="s">
        <v>62</v>
      </c>
      <c r="C960" s="12" t="str">
        <f>VLOOKUP(B960,Hoja2!B:C,2,FALSE)</f>
        <v>Dirección del Área del Cultura</v>
      </c>
      <c r="D960" s="13" t="str">
        <f t="shared" si="36"/>
        <v>2</v>
      </c>
      <c r="E960" s="13" t="str">
        <f t="shared" si="37"/>
        <v>23</v>
      </c>
      <c r="F960" s="15" t="s">
        <v>201</v>
      </c>
      <c r="G960" s="16" t="s">
        <v>516</v>
      </c>
      <c r="H960" s="17">
        <v>1400</v>
      </c>
      <c r="I960" s="17">
        <v>0</v>
      </c>
      <c r="J960" s="17">
        <v>1400</v>
      </c>
      <c r="K960" s="17">
        <v>0</v>
      </c>
      <c r="L960" s="17">
        <v>0</v>
      </c>
      <c r="M960" s="17">
        <v>0</v>
      </c>
      <c r="N960" s="17">
        <v>0</v>
      </c>
    </row>
    <row r="961" spans="1:14" x14ac:dyDescent="0.25">
      <c r="A961" s="15" t="s">
        <v>61</v>
      </c>
      <c r="B961" s="15" t="s">
        <v>62</v>
      </c>
      <c r="C961" s="12" t="str">
        <f>VLOOKUP(B961,Hoja2!B:C,2,FALSE)</f>
        <v>Dirección del Área del Cultura</v>
      </c>
      <c r="D961" s="13" t="str">
        <f t="shared" si="36"/>
        <v>2</v>
      </c>
      <c r="E961" s="13" t="str">
        <f t="shared" si="37"/>
        <v>23</v>
      </c>
      <c r="F961" s="15" t="s">
        <v>206</v>
      </c>
      <c r="G961" s="16" t="s">
        <v>517</v>
      </c>
      <c r="H961" s="17">
        <v>700</v>
      </c>
      <c r="I961" s="17">
        <v>0</v>
      </c>
      <c r="J961" s="17">
        <v>700</v>
      </c>
      <c r="K961" s="17">
        <v>0</v>
      </c>
      <c r="L961" s="17">
        <v>0</v>
      </c>
      <c r="M961" s="17">
        <v>0</v>
      </c>
      <c r="N961" s="17">
        <v>0</v>
      </c>
    </row>
    <row r="962" spans="1:14" x14ac:dyDescent="0.25">
      <c r="A962" s="15" t="s">
        <v>61</v>
      </c>
      <c r="B962" s="15" t="s">
        <v>62</v>
      </c>
      <c r="C962" s="12" t="str">
        <f>VLOOKUP(B962,Hoja2!B:C,2,FALSE)</f>
        <v>Dirección del Área del Cultura</v>
      </c>
      <c r="D962" s="13" t="str">
        <f t="shared" si="36"/>
        <v>2</v>
      </c>
      <c r="E962" s="13" t="str">
        <f t="shared" si="37"/>
        <v>23</v>
      </c>
      <c r="F962" s="15" t="s">
        <v>212</v>
      </c>
      <c r="G962" s="16" t="s">
        <v>516</v>
      </c>
      <c r="H962" s="17">
        <v>2000</v>
      </c>
      <c r="I962" s="17">
        <v>0</v>
      </c>
      <c r="J962" s="17">
        <v>2000</v>
      </c>
      <c r="K962" s="17">
        <v>0</v>
      </c>
      <c r="L962" s="17">
        <v>0</v>
      </c>
      <c r="M962" s="17">
        <v>0</v>
      </c>
      <c r="N962" s="17">
        <v>0</v>
      </c>
    </row>
    <row r="963" spans="1:14" x14ac:dyDescent="0.25">
      <c r="A963" s="15" t="s">
        <v>61</v>
      </c>
      <c r="B963" s="15" t="s">
        <v>62</v>
      </c>
      <c r="C963" s="12" t="str">
        <f>VLOOKUP(B963,Hoja2!B:C,2,FALSE)</f>
        <v>Dirección del Área del Cultura</v>
      </c>
      <c r="D963" s="13" t="str">
        <f t="shared" si="36"/>
        <v>2</v>
      </c>
      <c r="E963" s="13" t="str">
        <f t="shared" si="37"/>
        <v>23</v>
      </c>
      <c r="F963" s="15" t="s">
        <v>204</v>
      </c>
      <c r="G963" s="16" t="s">
        <v>518</v>
      </c>
      <c r="H963" s="17">
        <v>1000</v>
      </c>
      <c r="I963" s="17">
        <v>0</v>
      </c>
      <c r="J963" s="17">
        <v>1000</v>
      </c>
      <c r="K963" s="17">
        <v>0</v>
      </c>
      <c r="L963" s="17">
        <v>0</v>
      </c>
      <c r="M963" s="17">
        <v>0</v>
      </c>
      <c r="N963" s="17">
        <v>0</v>
      </c>
    </row>
    <row r="964" spans="1:14" x14ac:dyDescent="0.25">
      <c r="A964" s="15" t="s">
        <v>61</v>
      </c>
      <c r="B964" s="15" t="s">
        <v>62</v>
      </c>
      <c r="C964" s="12" t="str">
        <f>VLOOKUP(B964,Hoja2!B:C,2,FALSE)</f>
        <v>Dirección del Área del Cultura</v>
      </c>
      <c r="D964" s="13" t="str">
        <f t="shared" si="36"/>
        <v>8</v>
      </c>
      <c r="E964" s="13" t="str">
        <f t="shared" si="37"/>
        <v>82</v>
      </c>
      <c r="F964" s="15" t="s">
        <v>314</v>
      </c>
      <c r="G964" s="16" t="s">
        <v>614</v>
      </c>
      <c r="H964" s="17">
        <v>300000</v>
      </c>
      <c r="I964" s="17">
        <v>0</v>
      </c>
      <c r="J964" s="17">
        <v>300000</v>
      </c>
      <c r="K964" s="17">
        <v>0</v>
      </c>
      <c r="L964" s="17">
        <v>0</v>
      </c>
      <c r="M964" s="17">
        <v>0</v>
      </c>
      <c r="N964" s="17">
        <v>0</v>
      </c>
    </row>
    <row r="965" spans="1:14" x14ac:dyDescent="0.25">
      <c r="A965" s="15" t="s">
        <v>61</v>
      </c>
      <c r="B965" s="15" t="s">
        <v>62</v>
      </c>
      <c r="C965" s="12" t="str">
        <f>VLOOKUP(B965,Hoja2!B:C,2,FALSE)</f>
        <v>Dirección del Área del Cultura</v>
      </c>
      <c r="D965" s="13" t="str">
        <f t="shared" si="36"/>
        <v>8</v>
      </c>
      <c r="E965" s="13" t="str">
        <f t="shared" si="37"/>
        <v>83</v>
      </c>
      <c r="F965" s="15" t="s">
        <v>243</v>
      </c>
      <c r="G965" s="16" t="s">
        <v>555</v>
      </c>
      <c r="H965" s="17">
        <v>0</v>
      </c>
      <c r="I965" s="17">
        <v>0</v>
      </c>
      <c r="J965" s="17">
        <v>0</v>
      </c>
      <c r="K965" s="17">
        <v>0</v>
      </c>
      <c r="L965" s="17">
        <v>0</v>
      </c>
      <c r="M965" s="17">
        <v>0</v>
      </c>
      <c r="N965" s="17">
        <v>0</v>
      </c>
    </row>
    <row r="966" spans="1:14" x14ac:dyDescent="0.25">
      <c r="A966" s="15" t="s">
        <v>61</v>
      </c>
      <c r="B966" s="15" t="s">
        <v>63</v>
      </c>
      <c r="C966" s="12" t="str">
        <f>VLOOKUP(B966,Hoja2!B:C,2,FALSE)</f>
        <v>Coordinación de Políticas Culturales</v>
      </c>
      <c r="D966" s="13" t="str">
        <f t="shared" si="36"/>
        <v>1</v>
      </c>
      <c r="E966" s="13" t="str">
        <f t="shared" si="37"/>
        <v>12</v>
      </c>
      <c r="F966" s="15" t="s">
        <v>239</v>
      </c>
      <c r="G966" s="16" t="s">
        <v>521</v>
      </c>
      <c r="H966" s="17">
        <v>14132</v>
      </c>
      <c r="I966" s="17">
        <v>0</v>
      </c>
      <c r="J966" s="17">
        <v>14132</v>
      </c>
      <c r="K966" s="17">
        <v>14006</v>
      </c>
      <c r="L966" s="17">
        <v>14006</v>
      </c>
      <c r="M966" s="17">
        <v>2100.12</v>
      </c>
      <c r="N966" s="17">
        <v>2100.12</v>
      </c>
    </row>
    <row r="967" spans="1:14" x14ac:dyDescent="0.25">
      <c r="A967" s="15" t="s">
        <v>61</v>
      </c>
      <c r="B967" s="15" t="s">
        <v>63</v>
      </c>
      <c r="C967" s="12" t="str">
        <f>VLOOKUP(B967,Hoja2!B:C,2,FALSE)</f>
        <v>Coordinación de Políticas Culturales</v>
      </c>
      <c r="D967" s="13" t="str">
        <f t="shared" si="36"/>
        <v>1</v>
      </c>
      <c r="E967" s="13" t="str">
        <f t="shared" si="37"/>
        <v>12</v>
      </c>
      <c r="F967" s="15" t="s">
        <v>197</v>
      </c>
      <c r="G967" s="16" t="s">
        <v>506</v>
      </c>
      <c r="H967" s="17">
        <v>32472</v>
      </c>
      <c r="I967" s="17">
        <v>0</v>
      </c>
      <c r="J967" s="17">
        <v>32472</v>
      </c>
      <c r="K967" s="17">
        <v>32182</v>
      </c>
      <c r="L967" s="17">
        <v>32182</v>
      </c>
      <c r="M967" s="17">
        <v>4730.5200000000004</v>
      </c>
      <c r="N967" s="17">
        <v>4730.5200000000004</v>
      </c>
    </row>
    <row r="968" spans="1:14" x14ac:dyDescent="0.25">
      <c r="A968" s="15" t="s">
        <v>61</v>
      </c>
      <c r="B968" s="15" t="s">
        <v>63</v>
      </c>
      <c r="C968" s="12" t="str">
        <f>VLOOKUP(B968,Hoja2!B:C,2,FALSE)</f>
        <v>Coordinación de Políticas Culturales</v>
      </c>
      <c r="D968" s="13" t="str">
        <f t="shared" si="36"/>
        <v>1</v>
      </c>
      <c r="E968" s="13" t="str">
        <f t="shared" si="37"/>
        <v>12</v>
      </c>
      <c r="F968" s="15" t="s">
        <v>198</v>
      </c>
      <c r="G968" s="16" t="s">
        <v>507</v>
      </c>
      <c r="H968" s="17">
        <v>17802</v>
      </c>
      <c r="I968" s="17">
        <v>0</v>
      </c>
      <c r="J968" s="17">
        <v>17802</v>
      </c>
      <c r="K968" s="17">
        <v>16345</v>
      </c>
      <c r="L968" s="17">
        <v>16345</v>
      </c>
      <c r="M968" s="17">
        <v>2608.8000000000002</v>
      </c>
      <c r="N968" s="17">
        <v>2608.8000000000002</v>
      </c>
    </row>
    <row r="969" spans="1:14" x14ac:dyDescent="0.25">
      <c r="A969" s="15" t="s">
        <v>61</v>
      </c>
      <c r="B969" s="15" t="s">
        <v>63</v>
      </c>
      <c r="C969" s="12" t="str">
        <f>VLOOKUP(B969,Hoja2!B:C,2,FALSE)</f>
        <v>Coordinación de Políticas Culturales</v>
      </c>
      <c r="D969" s="13" t="str">
        <f t="shared" si="36"/>
        <v>1</v>
      </c>
      <c r="E969" s="13" t="str">
        <f t="shared" si="37"/>
        <v>12</v>
      </c>
      <c r="F969" s="15" t="s">
        <v>210</v>
      </c>
      <c r="G969" s="16" t="s">
        <v>508</v>
      </c>
      <c r="H969" s="17">
        <v>30926</v>
      </c>
      <c r="I969" s="17">
        <v>0</v>
      </c>
      <c r="J969" s="17">
        <v>30926</v>
      </c>
      <c r="K969" s="17">
        <v>30650</v>
      </c>
      <c r="L969" s="17">
        <v>30650</v>
      </c>
      <c r="M969" s="17">
        <v>4417.96</v>
      </c>
      <c r="N969" s="17">
        <v>4417.96</v>
      </c>
    </row>
    <row r="970" spans="1:14" x14ac:dyDescent="0.25">
      <c r="A970" s="15" t="s">
        <v>61</v>
      </c>
      <c r="B970" s="15" t="s">
        <v>63</v>
      </c>
      <c r="C970" s="12" t="str">
        <f>VLOOKUP(B970,Hoja2!B:C,2,FALSE)</f>
        <v>Coordinación de Políticas Culturales</v>
      </c>
      <c r="D970" s="13" t="str">
        <f t="shared" si="36"/>
        <v>1</v>
      </c>
      <c r="E970" s="13" t="str">
        <f t="shared" si="37"/>
        <v>12</v>
      </c>
      <c r="F970" s="15" t="s">
        <v>215</v>
      </c>
      <c r="G970" s="16" t="s">
        <v>509</v>
      </c>
      <c r="H970" s="17">
        <v>69086</v>
      </c>
      <c r="I970" s="17">
        <v>0</v>
      </c>
      <c r="J970" s="17">
        <v>69086</v>
      </c>
      <c r="K970" s="17">
        <v>68470</v>
      </c>
      <c r="L970" s="17">
        <v>68470</v>
      </c>
      <c r="M970" s="17">
        <v>9869.48</v>
      </c>
      <c r="N970" s="17">
        <v>9869.48</v>
      </c>
    </row>
    <row r="971" spans="1:14" x14ac:dyDescent="0.25">
      <c r="A971" s="15" t="s">
        <v>61</v>
      </c>
      <c r="B971" s="15" t="s">
        <v>63</v>
      </c>
      <c r="C971" s="12" t="str">
        <f>VLOOKUP(B971,Hoja2!B:C,2,FALSE)</f>
        <v>Coordinación de Políticas Culturales</v>
      </c>
      <c r="D971" s="13" t="str">
        <f t="shared" si="36"/>
        <v>1</v>
      </c>
      <c r="E971" s="13" t="str">
        <f t="shared" si="37"/>
        <v>12</v>
      </c>
      <c r="F971" s="15" t="s">
        <v>199</v>
      </c>
      <c r="G971" s="16" t="s">
        <v>510</v>
      </c>
      <c r="H971" s="17">
        <v>8153</v>
      </c>
      <c r="I971" s="17">
        <v>0</v>
      </c>
      <c r="J971" s="17">
        <v>8153</v>
      </c>
      <c r="K971" s="17">
        <v>7497</v>
      </c>
      <c r="L971" s="17">
        <v>7497</v>
      </c>
      <c r="M971" s="17">
        <v>1099.08</v>
      </c>
      <c r="N971" s="17">
        <v>1099.08</v>
      </c>
    </row>
    <row r="972" spans="1:14" x14ac:dyDescent="0.25">
      <c r="A972" s="15" t="s">
        <v>61</v>
      </c>
      <c r="B972" s="15" t="s">
        <v>63</v>
      </c>
      <c r="C972" s="12" t="str">
        <f>VLOOKUP(B972,Hoja2!B:C,2,FALSE)</f>
        <v>Coordinación de Políticas Culturales</v>
      </c>
      <c r="D972" s="13" t="str">
        <f t="shared" si="36"/>
        <v>1</v>
      </c>
      <c r="E972" s="13" t="str">
        <f t="shared" si="37"/>
        <v>13</v>
      </c>
      <c r="F972" s="15" t="s">
        <v>240</v>
      </c>
      <c r="G972" s="16" t="s">
        <v>542</v>
      </c>
      <c r="H972" s="17">
        <v>75500</v>
      </c>
      <c r="I972" s="17">
        <v>0</v>
      </c>
      <c r="J972" s="17">
        <v>75500</v>
      </c>
      <c r="K972" s="17">
        <v>0</v>
      </c>
      <c r="L972" s="17">
        <v>0</v>
      </c>
      <c r="M972" s="17">
        <v>0</v>
      </c>
      <c r="N972" s="17">
        <v>0</v>
      </c>
    </row>
    <row r="973" spans="1:14" x14ac:dyDescent="0.25">
      <c r="A973" s="15" t="s">
        <v>61</v>
      </c>
      <c r="B973" s="15" t="s">
        <v>63</v>
      </c>
      <c r="C973" s="12" t="str">
        <f>VLOOKUP(B973,Hoja2!B:C,2,FALSE)</f>
        <v>Coordinación de Políticas Culturales</v>
      </c>
      <c r="D973" s="13" t="str">
        <f t="shared" si="36"/>
        <v>2</v>
      </c>
      <c r="E973" s="13" t="str">
        <f t="shared" si="37"/>
        <v>20</v>
      </c>
      <c r="F973" s="15" t="s">
        <v>474</v>
      </c>
      <c r="G973" s="16" t="s">
        <v>547</v>
      </c>
      <c r="H973" s="17">
        <v>25000</v>
      </c>
      <c r="I973" s="17">
        <v>0</v>
      </c>
      <c r="J973" s="17">
        <v>25000</v>
      </c>
      <c r="K973" s="17">
        <v>0</v>
      </c>
      <c r="L973" s="17">
        <v>0</v>
      </c>
      <c r="M973" s="17">
        <v>0</v>
      </c>
      <c r="N973" s="17">
        <v>0</v>
      </c>
    </row>
    <row r="974" spans="1:14" x14ac:dyDescent="0.25">
      <c r="A974" s="15" t="s">
        <v>61</v>
      </c>
      <c r="B974" s="15" t="s">
        <v>63</v>
      </c>
      <c r="C974" s="12" t="str">
        <f>VLOOKUP(B974,Hoja2!B:C,2,FALSE)</f>
        <v>Coordinación de Políticas Culturales</v>
      </c>
      <c r="D974" s="13" t="str">
        <f t="shared" si="36"/>
        <v>2</v>
      </c>
      <c r="E974" s="13" t="str">
        <f t="shared" si="37"/>
        <v>21</v>
      </c>
      <c r="F974" s="15" t="s">
        <v>259</v>
      </c>
      <c r="G974" s="16" t="s">
        <v>565</v>
      </c>
      <c r="H974" s="17">
        <v>2000</v>
      </c>
      <c r="I974" s="17">
        <v>0</v>
      </c>
      <c r="J974" s="17">
        <v>2000</v>
      </c>
      <c r="K974" s="17">
        <v>0</v>
      </c>
      <c r="L974" s="17">
        <v>0</v>
      </c>
      <c r="M974" s="17">
        <v>0</v>
      </c>
      <c r="N974" s="17">
        <v>0</v>
      </c>
    </row>
    <row r="975" spans="1:14" x14ac:dyDescent="0.25">
      <c r="A975" s="15" t="s">
        <v>61</v>
      </c>
      <c r="B975" s="15" t="s">
        <v>63</v>
      </c>
      <c r="C975" s="12" t="str">
        <f>VLOOKUP(B975,Hoja2!B:C,2,FALSE)</f>
        <v>Coordinación de Políticas Culturales</v>
      </c>
      <c r="D975" s="13" t="str">
        <f t="shared" si="36"/>
        <v>2</v>
      </c>
      <c r="E975" s="13" t="str">
        <f t="shared" si="37"/>
        <v>21</v>
      </c>
      <c r="F975" s="15" t="s">
        <v>218</v>
      </c>
      <c r="G975" s="16" t="s">
        <v>524</v>
      </c>
      <c r="H975" s="17">
        <v>20000</v>
      </c>
      <c r="I975" s="17">
        <v>0</v>
      </c>
      <c r="J975" s="17">
        <v>20000</v>
      </c>
      <c r="K975" s="17">
        <v>4572.72</v>
      </c>
      <c r="L975" s="17">
        <v>4572.72</v>
      </c>
      <c r="M975" s="17">
        <v>1701.41</v>
      </c>
      <c r="N975" s="17">
        <v>1701.41</v>
      </c>
    </row>
    <row r="976" spans="1:14" x14ac:dyDescent="0.25">
      <c r="A976" s="15" t="s">
        <v>61</v>
      </c>
      <c r="B976" s="15" t="s">
        <v>63</v>
      </c>
      <c r="C976" s="12" t="str">
        <f>VLOOKUP(B976,Hoja2!B:C,2,FALSE)</f>
        <v>Coordinación de Políticas Culturales</v>
      </c>
      <c r="D976" s="13" t="str">
        <f t="shared" si="36"/>
        <v>2</v>
      </c>
      <c r="E976" s="13" t="str">
        <f t="shared" si="37"/>
        <v>21</v>
      </c>
      <c r="F976" s="15" t="s">
        <v>301</v>
      </c>
      <c r="G976" s="16" t="s">
        <v>532</v>
      </c>
      <c r="H976" s="17">
        <v>20000</v>
      </c>
      <c r="I976" s="17">
        <v>0</v>
      </c>
      <c r="J976" s="17">
        <v>20000</v>
      </c>
      <c r="K976" s="17">
        <v>0</v>
      </c>
      <c r="L976" s="17">
        <v>0</v>
      </c>
      <c r="M976" s="17">
        <v>0</v>
      </c>
      <c r="N976" s="17">
        <v>0</v>
      </c>
    </row>
    <row r="977" spans="1:14" x14ac:dyDescent="0.25">
      <c r="A977" s="15" t="s">
        <v>61</v>
      </c>
      <c r="B977" s="15" t="s">
        <v>63</v>
      </c>
      <c r="C977" s="12" t="str">
        <f>VLOOKUP(B977,Hoja2!B:C,2,FALSE)</f>
        <v>Coordinación de Políticas Culturales</v>
      </c>
      <c r="D977" s="13" t="str">
        <f t="shared" si="36"/>
        <v>2</v>
      </c>
      <c r="E977" s="13" t="str">
        <f t="shared" si="37"/>
        <v>22</v>
      </c>
      <c r="F977" s="15" t="s">
        <v>238</v>
      </c>
      <c r="G977" s="16" t="s">
        <v>540</v>
      </c>
      <c r="H977" s="17">
        <v>100000</v>
      </c>
      <c r="I977" s="17">
        <v>0</v>
      </c>
      <c r="J977" s="17">
        <v>100000</v>
      </c>
      <c r="K977" s="17">
        <v>80000</v>
      </c>
      <c r="L977" s="17">
        <v>80000</v>
      </c>
      <c r="M977" s="17">
        <v>8303.9500000000007</v>
      </c>
      <c r="N977" s="17">
        <v>760.88</v>
      </c>
    </row>
    <row r="978" spans="1:14" x14ac:dyDescent="0.25">
      <c r="A978" s="15" t="s">
        <v>61</v>
      </c>
      <c r="B978" s="15" t="s">
        <v>63</v>
      </c>
      <c r="C978" s="12" t="str">
        <f>VLOOKUP(B978,Hoja2!B:C,2,FALSE)</f>
        <v>Coordinación de Políticas Culturales</v>
      </c>
      <c r="D978" s="13" t="str">
        <f t="shared" si="36"/>
        <v>2</v>
      </c>
      <c r="E978" s="13" t="str">
        <f t="shared" si="37"/>
        <v>22</v>
      </c>
      <c r="F978" s="15" t="s">
        <v>260</v>
      </c>
      <c r="G978" s="16" t="s">
        <v>566</v>
      </c>
      <c r="H978" s="17">
        <v>0</v>
      </c>
      <c r="I978" s="17">
        <v>0</v>
      </c>
      <c r="J978" s="17">
        <v>0</v>
      </c>
      <c r="K978" s="17">
        <v>800</v>
      </c>
      <c r="L978" s="17">
        <v>800</v>
      </c>
      <c r="M978" s="17">
        <v>0</v>
      </c>
      <c r="N978" s="17">
        <v>0</v>
      </c>
    </row>
    <row r="979" spans="1:14" x14ac:dyDescent="0.25">
      <c r="A979" s="15" t="s">
        <v>61</v>
      </c>
      <c r="B979" s="15" t="s">
        <v>63</v>
      </c>
      <c r="C979" s="12" t="str">
        <f>VLOOKUP(B979,Hoja2!B:C,2,FALSE)</f>
        <v>Coordinación de Políticas Culturales</v>
      </c>
      <c r="D979" s="13" t="str">
        <f t="shared" si="36"/>
        <v>2</v>
      </c>
      <c r="E979" s="13" t="str">
        <f t="shared" si="37"/>
        <v>22</v>
      </c>
      <c r="F979" s="15" t="s">
        <v>229</v>
      </c>
      <c r="G979" s="16" t="s">
        <v>536</v>
      </c>
      <c r="H979" s="17">
        <v>0</v>
      </c>
      <c r="I979" s="17">
        <v>0</v>
      </c>
      <c r="J979" s="17">
        <v>0</v>
      </c>
      <c r="K979" s="17">
        <v>391.87</v>
      </c>
      <c r="L979" s="17">
        <v>391.87</v>
      </c>
      <c r="M979" s="17">
        <v>391.87</v>
      </c>
      <c r="N979" s="17">
        <v>391.87</v>
      </c>
    </row>
    <row r="980" spans="1:14" x14ac:dyDescent="0.25">
      <c r="A980" s="15" t="s">
        <v>61</v>
      </c>
      <c r="B980" s="15" t="s">
        <v>63</v>
      </c>
      <c r="C980" s="12" t="str">
        <f>VLOOKUP(B980,Hoja2!B:C,2,FALSE)</f>
        <v>Coordinación de Políticas Culturales</v>
      </c>
      <c r="D980" s="13" t="str">
        <f t="shared" si="36"/>
        <v>2</v>
      </c>
      <c r="E980" s="13" t="str">
        <f t="shared" si="37"/>
        <v>22</v>
      </c>
      <c r="F980" s="15" t="s">
        <v>274</v>
      </c>
      <c r="G980" s="16" t="s">
        <v>573</v>
      </c>
      <c r="H980" s="17">
        <v>2000</v>
      </c>
      <c r="I980" s="17">
        <v>0</v>
      </c>
      <c r="J980" s="17">
        <v>2000</v>
      </c>
      <c r="K980" s="17">
        <v>1492.8</v>
      </c>
      <c r="L980" s="17">
        <v>1492.8</v>
      </c>
      <c r="M980" s="17">
        <v>248.79</v>
      </c>
      <c r="N980" s="17">
        <v>0</v>
      </c>
    </row>
    <row r="981" spans="1:14" x14ac:dyDescent="0.25">
      <c r="A981" s="15" t="s">
        <v>61</v>
      </c>
      <c r="B981" s="15" t="s">
        <v>63</v>
      </c>
      <c r="C981" s="12" t="str">
        <f>VLOOKUP(B981,Hoja2!B:C,2,FALSE)</f>
        <v>Coordinación de Políticas Culturales</v>
      </c>
      <c r="D981" s="13" t="str">
        <f t="shared" si="36"/>
        <v>2</v>
      </c>
      <c r="E981" s="13" t="str">
        <f t="shared" si="37"/>
        <v>22</v>
      </c>
      <c r="F981" s="15" t="s">
        <v>231</v>
      </c>
      <c r="G981" s="16" t="s">
        <v>537</v>
      </c>
      <c r="H981" s="17">
        <v>5000</v>
      </c>
      <c r="I981" s="17">
        <v>0</v>
      </c>
      <c r="J981" s="17">
        <v>5000</v>
      </c>
      <c r="K981" s="17">
        <v>0</v>
      </c>
      <c r="L981" s="17">
        <v>0</v>
      </c>
      <c r="M981" s="17">
        <v>0</v>
      </c>
      <c r="N981" s="17">
        <v>0</v>
      </c>
    </row>
    <row r="982" spans="1:14" x14ac:dyDescent="0.25">
      <c r="A982" s="15" t="s">
        <v>61</v>
      </c>
      <c r="B982" s="15" t="s">
        <v>63</v>
      </c>
      <c r="C982" s="12" t="str">
        <f>VLOOKUP(B982,Hoja2!B:C,2,FALSE)</f>
        <v>Coordinación de Políticas Culturales</v>
      </c>
      <c r="D982" s="13" t="str">
        <f t="shared" si="36"/>
        <v>2</v>
      </c>
      <c r="E982" s="13" t="str">
        <f t="shared" si="37"/>
        <v>22</v>
      </c>
      <c r="F982" s="15" t="s">
        <v>262</v>
      </c>
      <c r="G982" s="16" t="s">
        <v>574</v>
      </c>
      <c r="H982" s="17">
        <v>190000</v>
      </c>
      <c r="I982" s="17">
        <v>0</v>
      </c>
      <c r="J982" s="17">
        <v>190000</v>
      </c>
      <c r="K982" s="17">
        <v>86690.85</v>
      </c>
      <c r="L982" s="17">
        <v>86690.85</v>
      </c>
      <c r="M982" s="17">
        <v>0</v>
      </c>
      <c r="N982" s="17">
        <v>0</v>
      </c>
    </row>
    <row r="983" spans="1:14" x14ac:dyDescent="0.25">
      <c r="A983" s="15" t="s">
        <v>61</v>
      </c>
      <c r="B983" s="15" t="s">
        <v>63</v>
      </c>
      <c r="C983" s="12" t="str">
        <f>VLOOKUP(B983,Hoja2!B:C,2,FALSE)</f>
        <v>Coordinación de Políticas Culturales</v>
      </c>
      <c r="D983" s="13" t="str">
        <f t="shared" si="36"/>
        <v>2</v>
      </c>
      <c r="E983" s="13" t="str">
        <f t="shared" si="37"/>
        <v>22</v>
      </c>
      <c r="F983" s="15" t="s">
        <v>225</v>
      </c>
      <c r="G983" s="16" t="s">
        <v>539</v>
      </c>
      <c r="H983" s="17">
        <v>60000</v>
      </c>
      <c r="I983" s="17">
        <v>0</v>
      </c>
      <c r="J983" s="17">
        <v>60000</v>
      </c>
      <c r="K983" s="17">
        <v>6235.13</v>
      </c>
      <c r="L983" s="17">
        <v>6235.13</v>
      </c>
      <c r="M983" s="17">
        <v>0</v>
      </c>
      <c r="N983" s="17">
        <v>0</v>
      </c>
    </row>
    <row r="984" spans="1:14" x14ac:dyDescent="0.25">
      <c r="A984" s="15" t="s">
        <v>61</v>
      </c>
      <c r="B984" s="15" t="s">
        <v>63</v>
      </c>
      <c r="C984" s="12" t="str">
        <f>VLOOKUP(B984,Hoja2!B:C,2,FALSE)</f>
        <v>Coordinación de Políticas Culturales</v>
      </c>
      <c r="D984" s="13" t="str">
        <f t="shared" si="36"/>
        <v>2</v>
      </c>
      <c r="E984" s="13" t="str">
        <f t="shared" si="37"/>
        <v>22</v>
      </c>
      <c r="F984" s="15" t="s">
        <v>261</v>
      </c>
      <c r="G984" s="16" t="s">
        <v>567</v>
      </c>
      <c r="H984" s="17">
        <v>19000</v>
      </c>
      <c r="I984" s="17">
        <v>0</v>
      </c>
      <c r="J984" s="17">
        <v>19000</v>
      </c>
      <c r="K984" s="17">
        <v>7946.07</v>
      </c>
      <c r="L984" s="17">
        <v>7946.07</v>
      </c>
      <c r="M984" s="17">
        <v>0</v>
      </c>
      <c r="N984" s="17">
        <v>0</v>
      </c>
    </row>
    <row r="985" spans="1:14" x14ac:dyDescent="0.25">
      <c r="A985" s="15" t="s">
        <v>61</v>
      </c>
      <c r="B985" s="15" t="s">
        <v>63</v>
      </c>
      <c r="C985" s="12" t="str">
        <f>VLOOKUP(B985,Hoja2!B:C,2,FALSE)</f>
        <v>Coordinación de Políticas Culturales</v>
      </c>
      <c r="D985" s="13" t="str">
        <f t="shared" si="36"/>
        <v>2</v>
      </c>
      <c r="E985" s="13" t="str">
        <f t="shared" si="37"/>
        <v>22</v>
      </c>
      <c r="F985" s="15" t="s">
        <v>269</v>
      </c>
      <c r="G985" s="16" t="s">
        <v>575</v>
      </c>
      <c r="H985" s="17">
        <v>0</v>
      </c>
      <c r="I985" s="17">
        <v>0</v>
      </c>
      <c r="J985" s="17">
        <v>0</v>
      </c>
      <c r="K985" s="17">
        <v>2376.44</v>
      </c>
      <c r="L985" s="17">
        <v>2376.44</v>
      </c>
      <c r="M985" s="17">
        <v>0</v>
      </c>
      <c r="N985" s="17">
        <v>0</v>
      </c>
    </row>
    <row r="986" spans="1:14" x14ac:dyDescent="0.25">
      <c r="A986" s="15" t="s">
        <v>61</v>
      </c>
      <c r="B986" s="15" t="s">
        <v>63</v>
      </c>
      <c r="C986" s="12" t="str">
        <f>VLOOKUP(B986,Hoja2!B:C,2,FALSE)</f>
        <v>Coordinación de Políticas Culturales</v>
      </c>
      <c r="D986" s="13" t="str">
        <f t="shared" si="36"/>
        <v>2</v>
      </c>
      <c r="E986" s="13" t="str">
        <f t="shared" si="37"/>
        <v>22</v>
      </c>
      <c r="F986" s="15" t="s">
        <v>223</v>
      </c>
      <c r="G986" s="16" t="s">
        <v>526</v>
      </c>
      <c r="H986" s="17">
        <v>290151</v>
      </c>
      <c r="I986" s="17">
        <v>0</v>
      </c>
      <c r="J986" s="17">
        <v>290151</v>
      </c>
      <c r="K986" s="17">
        <v>173807.11</v>
      </c>
      <c r="L986" s="17">
        <v>100583.83</v>
      </c>
      <c r="M986" s="17">
        <v>13137.71</v>
      </c>
      <c r="N986" s="17">
        <v>13137.71</v>
      </c>
    </row>
    <row r="987" spans="1:14" x14ac:dyDescent="0.25">
      <c r="A987" s="15" t="s">
        <v>61</v>
      </c>
      <c r="B987" s="15" t="s">
        <v>63</v>
      </c>
      <c r="C987" s="12" t="str">
        <f>VLOOKUP(B987,Hoja2!B:C,2,FALSE)</f>
        <v>Coordinación de Políticas Culturales</v>
      </c>
      <c r="D987" s="13" t="str">
        <f t="shared" si="36"/>
        <v>4</v>
      </c>
      <c r="E987" s="13" t="str">
        <f t="shared" si="37"/>
        <v>41</v>
      </c>
      <c r="F987" s="15" t="s">
        <v>317</v>
      </c>
      <c r="G987" s="16" t="s">
        <v>615</v>
      </c>
      <c r="H987" s="17">
        <v>13068589</v>
      </c>
      <c r="I987" s="17">
        <v>0</v>
      </c>
      <c r="J987" s="17">
        <v>13068589</v>
      </c>
      <c r="K987" s="17">
        <v>13068589</v>
      </c>
      <c r="L987" s="17">
        <v>13068589</v>
      </c>
      <c r="M987" s="17">
        <v>0</v>
      </c>
      <c r="N987" s="17">
        <v>0</v>
      </c>
    </row>
    <row r="988" spans="1:14" x14ac:dyDescent="0.25">
      <c r="A988" s="15" t="s">
        <v>61</v>
      </c>
      <c r="B988" s="15" t="s">
        <v>63</v>
      </c>
      <c r="C988" s="12" t="str">
        <f>VLOOKUP(B988,Hoja2!B:C,2,FALSE)</f>
        <v>Coordinación de Políticas Culturales</v>
      </c>
      <c r="D988" s="13" t="str">
        <f t="shared" si="36"/>
        <v>4</v>
      </c>
      <c r="E988" s="13" t="str">
        <f t="shared" si="37"/>
        <v>47</v>
      </c>
      <c r="F988" s="15" t="s">
        <v>286</v>
      </c>
      <c r="G988" s="16" t="s">
        <v>597</v>
      </c>
      <c r="H988" s="17">
        <v>0</v>
      </c>
      <c r="I988" s="17">
        <v>0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</row>
    <row r="989" spans="1:14" x14ac:dyDescent="0.25">
      <c r="A989" s="15" t="s">
        <v>61</v>
      </c>
      <c r="B989" s="15" t="s">
        <v>63</v>
      </c>
      <c r="C989" s="12" t="str">
        <f>VLOOKUP(B989,Hoja2!B:C,2,FALSE)</f>
        <v>Coordinación de Políticas Culturales</v>
      </c>
      <c r="D989" s="13" t="str">
        <f t="shared" si="36"/>
        <v>4</v>
      </c>
      <c r="E989" s="13" t="str">
        <f t="shared" si="37"/>
        <v>47</v>
      </c>
      <c r="F989" s="15" t="s">
        <v>738</v>
      </c>
      <c r="G989" s="16" t="s">
        <v>739</v>
      </c>
      <c r="H989" s="17">
        <v>32750</v>
      </c>
      <c r="I989" s="17">
        <v>0</v>
      </c>
      <c r="J989" s="17">
        <v>32750</v>
      </c>
      <c r="K989" s="17">
        <v>0</v>
      </c>
      <c r="L989" s="17">
        <v>0</v>
      </c>
      <c r="M989" s="17">
        <v>0</v>
      </c>
      <c r="N989" s="17">
        <v>0</v>
      </c>
    </row>
    <row r="990" spans="1:14" x14ac:dyDescent="0.25">
      <c r="A990" s="15" t="s">
        <v>61</v>
      </c>
      <c r="B990" s="15" t="s">
        <v>63</v>
      </c>
      <c r="C990" s="12" t="str">
        <f>VLOOKUP(B990,Hoja2!B:C,2,FALSE)</f>
        <v>Coordinación de Políticas Culturales</v>
      </c>
      <c r="D990" s="13" t="str">
        <f t="shared" si="36"/>
        <v>4</v>
      </c>
      <c r="E990" s="13" t="str">
        <f t="shared" si="37"/>
        <v>47</v>
      </c>
      <c r="F990" s="15" t="s">
        <v>740</v>
      </c>
      <c r="G990" s="16" t="s">
        <v>741</v>
      </c>
      <c r="H990" s="17">
        <v>50000</v>
      </c>
      <c r="I990" s="17">
        <v>0</v>
      </c>
      <c r="J990" s="17">
        <v>50000</v>
      </c>
      <c r="K990" s="17">
        <v>50000</v>
      </c>
      <c r="L990" s="17">
        <v>50000</v>
      </c>
      <c r="M990" s="17">
        <v>0</v>
      </c>
      <c r="N990" s="17">
        <v>0</v>
      </c>
    </row>
    <row r="991" spans="1:14" x14ac:dyDescent="0.25">
      <c r="A991" s="15" t="s">
        <v>61</v>
      </c>
      <c r="B991" s="15" t="s">
        <v>63</v>
      </c>
      <c r="C991" s="12" t="str">
        <f>VLOOKUP(B991,Hoja2!B:C,2,FALSE)</f>
        <v>Coordinación de Políticas Culturales</v>
      </c>
      <c r="D991" s="13" t="str">
        <f t="shared" si="36"/>
        <v>4</v>
      </c>
      <c r="E991" s="13" t="str">
        <f t="shared" si="37"/>
        <v>47</v>
      </c>
      <c r="F991" s="15" t="s">
        <v>742</v>
      </c>
      <c r="G991" s="16" t="s">
        <v>597</v>
      </c>
      <c r="H991" s="17">
        <v>36000</v>
      </c>
      <c r="I991" s="17">
        <v>0</v>
      </c>
      <c r="J991" s="17">
        <v>36000</v>
      </c>
      <c r="K991" s="17">
        <v>0</v>
      </c>
      <c r="L991" s="17">
        <v>0</v>
      </c>
      <c r="M991" s="17">
        <v>0</v>
      </c>
      <c r="N991" s="17">
        <v>0</v>
      </c>
    </row>
    <row r="992" spans="1:14" x14ac:dyDescent="0.25">
      <c r="A992" s="15" t="s">
        <v>61</v>
      </c>
      <c r="B992" s="15" t="s">
        <v>63</v>
      </c>
      <c r="C992" s="12" t="str">
        <f>VLOOKUP(B992,Hoja2!B:C,2,FALSE)</f>
        <v>Coordinación de Políticas Culturales</v>
      </c>
      <c r="D992" s="13" t="str">
        <f t="shared" si="36"/>
        <v>4</v>
      </c>
      <c r="E992" s="13" t="str">
        <f t="shared" si="37"/>
        <v>48</v>
      </c>
      <c r="F992" s="15" t="s">
        <v>278</v>
      </c>
      <c r="G992" s="16" t="s">
        <v>576</v>
      </c>
      <c r="H992" s="17">
        <v>0</v>
      </c>
      <c r="I992" s="17">
        <v>0</v>
      </c>
      <c r="J992" s="17">
        <v>0</v>
      </c>
      <c r="K992" s="17">
        <v>0</v>
      </c>
      <c r="L992" s="17">
        <v>0</v>
      </c>
      <c r="M992" s="17">
        <v>0</v>
      </c>
      <c r="N992" s="17">
        <v>0</v>
      </c>
    </row>
    <row r="993" spans="1:14" x14ac:dyDescent="0.25">
      <c r="A993" s="15" t="s">
        <v>61</v>
      </c>
      <c r="B993" s="15" t="s">
        <v>63</v>
      </c>
      <c r="C993" s="12" t="str">
        <f>VLOOKUP(B993,Hoja2!B:C,2,FALSE)</f>
        <v>Coordinación de Políticas Culturales</v>
      </c>
      <c r="D993" s="13" t="str">
        <f t="shared" si="36"/>
        <v>4</v>
      </c>
      <c r="E993" s="13" t="str">
        <f t="shared" si="37"/>
        <v>48</v>
      </c>
      <c r="F993" s="15" t="s">
        <v>743</v>
      </c>
      <c r="G993" s="16" t="s">
        <v>744</v>
      </c>
      <c r="H993" s="17">
        <v>130000</v>
      </c>
      <c r="I993" s="17">
        <v>0</v>
      </c>
      <c r="J993" s="17">
        <v>130000</v>
      </c>
      <c r="K993" s="17">
        <v>0</v>
      </c>
      <c r="L993" s="17">
        <v>0</v>
      </c>
      <c r="M993" s="17">
        <v>0</v>
      </c>
      <c r="N993" s="17">
        <v>0</v>
      </c>
    </row>
    <row r="994" spans="1:14" x14ac:dyDescent="0.25">
      <c r="A994" s="15" t="s">
        <v>61</v>
      </c>
      <c r="B994" s="15" t="s">
        <v>63</v>
      </c>
      <c r="C994" s="12" t="str">
        <f>VLOOKUP(B994,Hoja2!B:C,2,FALSE)</f>
        <v>Coordinación de Políticas Culturales</v>
      </c>
      <c r="D994" s="13" t="str">
        <f t="shared" si="36"/>
        <v>4</v>
      </c>
      <c r="E994" s="13" t="str">
        <f t="shared" si="37"/>
        <v>48</v>
      </c>
      <c r="F994" s="15" t="s">
        <v>745</v>
      </c>
      <c r="G994" s="16" t="s">
        <v>746</v>
      </c>
      <c r="H994" s="17">
        <v>10000</v>
      </c>
      <c r="I994" s="17">
        <v>0</v>
      </c>
      <c r="J994" s="17">
        <v>10000</v>
      </c>
      <c r="K994" s="17">
        <v>0</v>
      </c>
      <c r="L994" s="17">
        <v>0</v>
      </c>
      <c r="M994" s="17">
        <v>0</v>
      </c>
      <c r="N994" s="17">
        <v>0</v>
      </c>
    </row>
    <row r="995" spans="1:14" x14ac:dyDescent="0.25">
      <c r="A995" s="15" t="s">
        <v>61</v>
      </c>
      <c r="B995" s="15" t="s">
        <v>63</v>
      </c>
      <c r="C995" s="12" t="str">
        <f>VLOOKUP(B995,Hoja2!B:C,2,FALSE)</f>
        <v>Coordinación de Políticas Culturales</v>
      </c>
      <c r="D995" s="13" t="str">
        <f t="shared" si="36"/>
        <v>4</v>
      </c>
      <c r="E995" s="13" t="str">
        <f t="shared" si="37"/>
        <v>48</v>
      </c>
      <c r="F995" s="15" t="s">
        <v>747</v>
      </c>
      <c r="G995" s="16" t="s">
        <v>748</v>
      </c>
      <c r="H995" s="17">
        <v>22000</v>
      </c>
      <c r="I995" s="17">
        <v>0</v>
      </c>
      <c r="J995" s="17">
        <v>22000</v>
      </c>
      <c r="K995" s="17">
        <v>0</v>
      </c>
      <c r="L995" s="17">
        <v>0</v>
      </c>
      <c r="M995" s="17">
        <v>0</v>
      </c>
      <c r="N995" s="17">
        <v>0</v>
      </c>
    </row>
    <row r="996" spans="1:14" x14ac:dyDescent="0.25">
      <c r="A996" s="15" t="s">
        <v>61</v>
      </c>
      <c r="B996" s="15" t="s">
        <v>63</v>
      </c>
      <c r="C996" s="12" t="str">
        <f>VLOOKUP(B996,Hoja2!B:C,2,FALSE)</f>
        <v>Coordinación de Políticas Culturales</v>
      </c>
      <c r="D996" s="13" t="str">
        <f t="shared" si="36"/>
        <v>4</v>
      </c>
      <c r="E996" s="13" t="str">
        <f t="shared" si="37"/>
        <v>48</v>
      </c>
      <c r="F996" s="15" t="s">
        <v>339</v>
      </c>
      <c r="G996" s="16" t="s">
        <v>519</v>
      </c>
      <c r="H996" s="17">
        <v>0</v>
      </c>
      <c r="I996" s="17">
        <v>0</v>
      </c>
      <c r="J996" s="17">
        <v>0</v>
      </c>
      <c r="K996" s="17">
        <v>0</v>
      </c>
      <c r="L996" s="17">
        <v>0</v>
      </c>
      <c r="M996" s="17">
        <v>0</v>
      </c>
      <c r="N996" s="17">
        <v>0</v>
      </c>
    </row>
    <row r="997" spans="1:14" x14ac:dyDescent="0.25">
      <c r="A997" s="15" t="s">
        <v>61</v>
      </c>
      <c r="B997" s="15" t="s">
        <v>63</v>
      </c>
      <c r="C997" s="12" t="str">
        <f>VLOOKUP(B997,Hoja2!B:C,2,FALSE)</f>
        <v>Coordinación de Políticas Culturales</v>
      </c>
      <c r="D997" s="13" t="str">
        <f t="shared" si="36"/>
        <v>4</v>
      </c>
      <c r="E997" s="13" t="str">
        <f t="shared" si="37"/>
        <v>48</v>
      </c>
      <c r="F997" s="15" t="s">
        <v>749</v>
      </c>
      <c r="G997" s="16" t="s">
        <v>750</v>
      </c>
      <c r="H997" s="17">
        <v>120000</v>
      </c>
      <c r="I997" s="17">
        <v>0</v>
      </c>
      <c r="J997" s="17">
        <v>120000</v>
      </c>
      <c r="K997" s="17">
        <v>0</v>
      </c>
      <c r="L997" s="17">
        <v>0</v>
      </c>
      <c r="M997" s="17">
        <v>0</v>
      </c>
      <c r="N997" s="17">
        <v>0</v>
      </c>
    </row>
    <row r="998" spans="1:14" x14ac:dyDescent="0.25">
      <c r="A998" s="15" t="s">
        <v>61</v>
      </c>
      <c r="B998" s="15" t="s">
        <v>63</v>
      </c>
      <c r="C998" s="12" t="str">
        <f>VLOOKUP(B998,Hoja2!B:C,2,FALSE)</f>
        <v>Coordinación de Políticas Culturales</v>
      </c>
      <c r="D998" s="13" t="str">
        <f t="shared" si="36"/>
        <v>4</v>
      </c>
      <c r="E998" s="13" t="str">
        <f t="shared" si="37"/>
        <v>48</v>
      </c>
      <c r="F998" s="15" t="s">
        <v>751</v>
      </c>
      <c r="G998" s="16" t="s">
        <v>752</v>
      </c>
      <c r="H998" s="17">
        <v>72970</v>
      </c>
      <c r="I998" s="17">
        <v>0</v>
      </c>
      <c r="J998" s="17">
        <v>72970</v>
      </c>
      <c r="K998" s="17">
        <v>0</v>
      </c>
      <c r="L998" s="17">
        <v>0</v>
      </c>
      <c r="M998" s="17">
        <v>0</v>
      </c>
      <c r="N998" s="17">
        <v>0</v>
      </c>
    </row>
    <row r="999" spans="1:14" x14ac:dyDescent="0.25">
      <c r="A999" s="15" t="s">
        <v>61</v>
      </c>
      <c r="B999" s="15" t="s">
        <v>63</v>
      </c>
      <c r="C999" s="12" t="str">
        <f>VLOOKUP(B999,Hoja2!B:C,2,FALSE)</f>
        <v>Coordinación de Políticas Culturales</v>
      </c>
      <c r="D999" s="13" t="str">
        <f t="shared" si="36"/>
        <v>4</v>
      </c>
      <c r="E999" s="13" t="str">
        <f t="shared" si="37"/>
        <v>48</v>
      </c>
      <c r="F999" s="15" t="s">
        <v>753</v>
      </c>
      <c r="G999" s="16" t="s">
        <v>754</v>
      </c>
      <c r="H999" s="17">
        <v>18000</v>
      </c>
      <c r="I999" s="17">
        <v>0</v>
      </c>
      <c r="J999" s="17">
        <v>18000</v>
      </c>
      <c r="K999" s="17">
        <v>18000</v>
      </c>
      <c r="L999" s="17">
        <v>18000</v>
      </c>
      <c r="M999" s="17">
        <v>0</v>
      </c>
      <c r="N999" s="17">
        <v>0</v>
      </c>
    </row>
    <row r="1000" spans="1:14" x14ac:dyDescent="0.25">
      <c r="A1000" s="15" t="s">
        <v>61</v>
      </c>
      <c r="B1000" s="15" t="s">
        <v>63</v>
      </c>
      <c r="C1000" s="12" t="str">
        <f>VLOOKUP(B1000,Hoja2!B:C,2,FALSE)</f>
        <v>Coordinación de Políticas Culturales</v>
      </c>
      <c r="D1000" s="13" t="str">
        <f t="shared" si="36"/>
        <v>4</v>
      </c>
      <c r="E1000" s="13" t="str">
        <f t="shared" si="37"/>
        <v>48</v>
      </c>
      <c r="F1000" s="15" t="s">
        <v>755</v>
      </c>
      <c r="G1000" s="16" t="s">
        <v>756</v>
      </c>
      <c r="H1000" s="17">
        <v>16000</v>
      </c>
      <c r="I1000" s="17">
        <v>0</v>
      </c>
      <c r="J1000" s="17">
        <v>16000</v>
      </c>
      <c r="K1000" s="17">
        <v>0</v>
      </c>
      <c r="L1000" s="17">
        <v>0</v>
      </c>
      <c r="M1000" s="17">
        <v>0</v>
      </c>
      <c r="N1000" s="17">
        <v>0</v>
      </c>
    </row>
    <row r="1001" spans="1:14" x14ac:dyDescent="0.25">
      <c r="A1001" s="15" t="s">
        <v>61</v>
      </c>
      <c r="B1001" s="15" t="s">
        <v>63</v>
      </c>
      <c r="C1001" s="12" t="str">
        <f>VLOOKUP(B1001,Hoja2!B:C,2,FALSE)</f>
        <v>Coordinación de Políticas Culturales</v>
      </c>
      <c r="D1001" s="13" t="str">
        <f t="shared" si="36"/>
        <v>4</v>
      </c>
      <c r="E1001" s="13" t="str">
        <f t="shared" si="37"/>
        <v>48</v>
      </c>
      <c r="F1001" s="15" t="s">
        <v>757</v>
      </c>
      <c r="G1001" s="16" t="s">
        <v>758</v>
      </c>
      <c r="H1001" s="17">
        <v>31500</v>
      </c>
      <c r="I1001" s="17">
        <v>0</v>
      </c>
      <c r="J1001" s="17">
        <v>31500</v>
      </c>
      <c r="K1001" s="17">
        <v>0</v>
      </c>
      <c r="L1001" s="17">
        <v>0</v>
      </c>
      <c r="M1001" s="17">
        <v>0</v>
      </c>
      <c r="N1001" s="17">
        <v>0</v>
      </c>
    </row>
    <row r="1002" spans="1:14" x14ac:dyDescent="0.25">
      <c r="A1002" s="15" t="s">
        <v>61</v>
      </c>
      <c r="B1002" s="15" t="s">
        <v>63</v>
      </c>
      <c r="C1002" s="12" t="str">
        <f>VLOOKUP(B1002,Hoja2!B:C,2,FALSE)</f>
        <v>Coordinación de Políticas Culturales</v>
      </c>
      <c r="D1002" s="13" t="str">
        <f t="shared" si="36"/>
        <v>4</v>
      </c>
      <c r="E1002" s="13" t="str">
        <f t="shared" si="37"/>
        <v>48</v>
      </c>
      <c r="F1002" s="15" t="s">
        <v>759</v>
      </c>
      <c r="G1002" s="16" t="s">
        <v>760</v>
      </c>
      <c r="H1002" s="17">
        <v>15000</v>
      </c>
      <c r="I1002" s="17">
        <v>0</v>
      </c>
      <c r="J1002" s="17">
        <v>15000</v>
      </c>
      <c r="K1002" s="17">
        <v>15000</v>
      </c>
      <c r="L1002" s="17">
        <v>15000</v>
      </c>
      <c r="M1002" s="17">
        <v>0</v>
      </c>
      <c r="N1002" s="17">
        <v>0</v>
      </c>
    </row>
    <row r="1003" spans="1:14" x14ac:dyDescent="0.25">
      <c r="A1003" s="15" t="s">
        <v>61</v>
      </c>
      <c r="B1003" s="15" t="s">
        <v>63</v>
      </c>
      <c r="C1003" s="12" t="str">
        <f>VLOOKUP(B1003,Hoja2!B:C,2,FALSE)</f>
        <v>Coordinación de Políticas Culturales</v>
      </c>
      <c r="D1003" s="13" t="str">
        <f t="shared" si="36"/>
        <v>4</v>
      </c>
      <c r="E1003" s="13" t="str">
        <f t="shared" si="37"/>
        <v>48</v>
      </c>
      <c r="F1003" s="15" t="s">
        <v>761</v>
      </c>
      <c r="G1003" s="16" t="s">
        <v>711</v>
      </c>
      <c r="H1003" s="17">
        <v>10000</v>
      </c>
      <c r="I1003" s="17">
        <v>0</v>
      </c>
      <c r="J1003" s="17">
        <v>10000</v>
      </c>
      <c r="K1003" s="17">
        <v>0</v>
      </c>
      <c r="L1003" s="17">
        <v>0</v>
      </c>
      <c r="M1003" s="17">
        <v>0</v>
      </c>
      <c r="N1003" s="17">
        <v>0</v>
      </c>
    </row>
    <row r="1004" spans="1:14" x14ac:dyDescent="0.25">
      <c r="A1004" s="15" t="s">
        <v>61</v>
      </c>
      <c r="B1004" s="15" t="s">
        <v>63</v>
      </c>
      <c r="C1004" s="12" t="str">
        <f>VLOOKUP(B1004,Hoja2!B:C,2,FALSE)</f>
        <v>Coordinación de Políticas Culturales</v>
      </c>
      <c r="D1004" s="13" t="str">
        <f t="shared" si="36"/>
        <v>4</v>
      </c>
      <c r="E1004" s="13" t="str">
        <f t="shared" si="37"/>
        <v>48</v>
      </c>
      <c r="F1004" s="15" t="s">
        <v>762</v>
      </c>
      <c r="G1004" s="16" t="s">
        <v>763</v>
      </c>
      <c r="H1004" s="17">
        <v>20000</v>
      </c>
      <c r="I1004" s="17">
        <v>0</v>
      </c>
      <c r="J1004" s="17">
        <v>20000</v>
      </c>
      <c r="K1004" s="17">
        <v>0</v>
      </c>
      <c r="L1004" s="17">
        <v>0</v>
      </c>
      <c r="M1004" s="17">
        <v>0</v>
      </c>
      <c r="N1004" s="17">
        <v>0</v>
      </c>
    </row>
    <row r="1005" spans="1:14" x14ac:dyDescent="0.25">
      <c r="A1005" s="15" t="s">
        <v>61</v>
      </c>
      <c r="B1005" s="15" t="s">
        <v>63</v>
      </c>
      <c r="C1005" s="12" t="str">
        <f>VLOOKUP(B1005,Hoja2!B:C,2,FALSE)</f>
        <v>Coordinación de Políticas Culturales</v>
      </c>
      <c r="D1005" s="13" t="str">
        <f t="shared" si="36"/>
        <v>4</v>
      </c>
      <c r="E1005" s="13" t="str">
        <f t="shared" si="37"/>
        <v>48</v>
      </c>
      <c r="F1005" s="15" t="s">
        <v>764</v>
      </c>
      <c r="G1005" s="16" t="s">
        <v>765</v>
      </c>
      <c r="H1005" s="17">
        <v>22000</v>
      </c>
      <c r="I1005" s="17">
        <v>0</v>
      </c>
      <c r="J1005" s="17">
        <v>22000</v>
      </c>
      <c r="K1005" s="17">
        <v>0</v>
      </c>
      <c r="L1005" s="17">
        <v>0</v>
      </c>
      <c r="M1005" s="17">
        <v>0</v>
      </c>
      <c r="N1005" s="17">
        <v>0</v>
      </c>
    </row>
    <row r="1006" spans="1:14" x14ac:dyDescent="0.25">
      <c r="A1006" s="15" t="s">
        <v>61</v>
      </c>
      <c r="B1006" s="15" t="s">
        <v>63</v>
      </c>
      <c r="C1006" s="12" t="str">
        <f>VLOOKUP(B1006,Hoja2!B:C,2,FALSE)</f>
        <v>Coordinación de Políticas Culturales</v>
      </c>
      <c r="D1006" s="13" t="str">
        <f t="shared" si="36"/>
        <v>4</v>
      </c>
      <c r="E1006" s="13" t="str">
        <f t="shared" si="37"/>
        <v>48</v>
      </c>
      <c r="F1006" s="15" t="s">
        <v>766</v>
      </c>
      <c r="G1006" s="16" t="s">
        <v>767</v>
      </c>
      <c r="H1006" s="17">
        <v>10000</v>
      </c>
      <c r="I1006" s="17">
        <v>0</v>
      </c>
      <c r="J1006" s="17">
        <v>10000</v>
      </c>
      <c r="K1006" s="17">
        <v>0</v>
      </c>
      <c r="L1006" s="17">
        <v>0</v>
      </c>
      <c r="M1006" s="17">
        <v>0</v>
      </c>
      <c r="N1006" s="17">
        <v>0</v>
      </c>
    </row>
    <row r="1007" spans="1:14" x14ac:dyDescent="0.25">
      <c r="A1007" s="15" t="s">
        <v>61</v>
      </c>
      <c r="B1007" s="15" t="s">
        <v>63</v>
      </c>
      <c r="C1007" s="12" t="str">
        <f>VLOOKUP(B1007,Hoja2!B:C,2,FALSE)</f>
        <v>Coordinación de Políticas Culturales</v>
      </c>
      <c r="D1007" s="13" t="str">
        <f t="shared" si="36"/>
        <v>4</v>
      </c>
      <c r="E1007" s="13" t="str">
        <f t="shared" si="37"/>
        <v>48</v>
      </c>
      <c r="F1007" s="15" t="s">
        <v>693</v>
      </c>
      <c r="G1007" s="16" t="s">
        <v>768</v>
      </c>
      <c r="H1007" s="17">
        <v>9000</v>
      </c>
      <c r="I1007" s="17">
        <v>0</v>
      </c>
      <c r="J1007" s="17">
        <v>9000</v>
      </c>
      <c r="K1007" s="17">
        <v>0</v>
      </c>
      <c r="L1007" s="17">
        <v>0</v>
      </c>
      <c r="M1007" s="17">
        <v>0</v>
      </c>
      <c r="N1007" s="17">
        <v>0</v>
      </c>
    </row>
    <row r="1008" spans="1:14" x14ac:dyDescent="0.25">
      <c r="A1008" s="15" t="s">
        <v>61</v>
      </c>
      <c r="B1008" s="15" t="s">
        <v>63</v>
      </c>
      <c r="C1008" s="12" t="str">
        <f>VLOOKUP(B1008,Hoja2!B:C,2,FALSE)</f>
        <v>Coordinación de Políticas Culturales</v>
      </c>
      <c r="D1008" s="13" t="str">
        <f t="shared" si="36"/>
        <v>4</v>
      </c>
      <c r="E1008" s="13" t="str">
        <f t="shared" si="37"/>
        <v>48</v>
      </c>
      <c r="F1008" s="15" t="s">
        <v>663</v>
      </c>
      <c r="G1008" s="16" t="s">
        <v>519</v>
      </c>
      <c r="H1008" s="17">
        <v>99000</v>
      </c>
      <c r="I1008" s="17">
        <v>0</v>
      </c>
      <c r="J1008" s="17">
        <v>99000</v>
      </c>
      <c r="K1008" s="17">
        <v>0</v>
      </c>
      <c r="L1008" s="17">
        <v>0</v>
      </c>
      <c r="M1008" s="17">
        <v>0</v>
      </c>
      <c r="N1008" s="17">
        <v>0</v>
      </c>
    </row>
    <row r="1009" spans="1:14" x14ac:dyDescent="0.25">
      <c r="A1009" s="15" t="s">
        <v>61</v>
      </c>
      <c r="B1009" s="15" t="s">
        <v>63</v>
      </c>
      <c r="C1009" s="12" t="str">
        <f>VLOOKUP(B1009,Hoja2!B:C,2,FALSE)</f>
        <v>Coordinación de Políticas Culturales</v>
      </c>
      <c r="D1009" s="13" t="str">
        <f t="shared" si="36"/>
        <v>6</v>
      </c>
      <c r="E1009" s="13" t="str">
        <f t="shared" si="37"/>
        <v>61</v>
      </c>
      <c r="F1009" s="15" t="s">
        <v>255</v>
      </c>
      <c r="G1009" s="16" t="s">
        <v>559</v>
      </c>
      <c r="H1009" s="17">
        <v>0</v>
      </c>
      <c r="I1009" s="17">
        <v>0</v>
      </c>
      <c r="J1009" s="17">
        <v>0</v>
      </c>
      <c r="K1009" s="17">
        <v>0</v>
      </c>
      <c r="L1009" s="17">
        <v>0</v>
      </c>
      <c r="M1009" s="17">
        <v>0</v>
      </c>
      <c r="N1009" s="17">
        <v>0</v>
      </c>
    </row>
    <row r="1010" spans="1:14" x14ac:dyDescent="0.25">
      <c r="A1010" s="15" t="s">
        <v>61</v>
      </c>
      <c r="B1010" s="15" t="s">
        <v>63</v>
      </c>
      <c r="C1010" s="12" t="str">
        <f>VLOOKUP(B1010,Hoja2!B:C,2,FALSE)</f>
        <v>Coordinación de Políticas Culturales</v>
      </c>
      <c r="D1010" s="13" t="str">
        <f t="shared" si="36"/>
        <v>6</v>
      </c>
      <c r="E1010" s="13" t="str">
        <f t="shared" si="37"/>
        <v>63</v>
      </c>
      <c r="F1010" s="15" t="s">
        <v>254</v>
      </c>
      <c r="G1010" s="16" t="s">
        <v>560</v>
      </c>
      <c r="H1010" s="17">
        <v>580000</v>
      </c>
      <c r="I1010" s="17">
        <v>0</v>
      </c>
      <c r="J1010" s="17">
        <v>580000</v>
      </c>
      <c r="K1010" s="17">
        <v>0</v>
      </c>
      <c r="L1010" s="17">
        <v>0</v>
      </c>
      <c r="M1010" s="17">
        <v>0</v>
      </c>
      <c r="N1010" s="17">
        <v>0</v>
      </c>
    </row>
    <row r="1011" spans="1:14" x14ac:dyDescent="0.25">
      <c r="A1011" s="15" t="s">
        <v>61</v>
      </c>
      <c r="B1011" s="15" t="s">
        <v>63</v>
      </c>
      <c r="C1011" s="12" t="str">
        <f>VLOOKUP(B1011,Hoja2!B:C,2,FALSE)</f>
        <v>Coordinación de Políticas Culturales</v>
      </c>
      <c r="D1011" s="13" t="str">
        <f t="shared" si="36"/>
        <v>7</v>
      </c>
      <c r="E1011" s="13" t="str">
        <f t="shared" si="37"/>
        <v>71</v>
      </c>
      <c r="F1011" s="15" t="s">
        <v>315</v>
      </c>
      <c r="G1011" s="16" t="s">
        <v>616</v>
      </c>
      <c r="H1011" s="17">
        <v>200000</v>
      </c>
      <c r="I1011" s="17">
        <v>0</v>
      </c>
      <c r="J1011" s="17">
        <v>200000</v>
      </c>
      <c r="K1011" s="17">
        <v>105900</v>
      </c>
      <c r="L1011" s="17">
        <v>105900</v>
      </c>
      <c r="M1011" s="17">
        <v>0</v>
      </c>
      <c r="N1011" s="17">
        <v>0</v>
      </c>
    </row>
    <row r="1012" spans="1:14" x14ac:dyDescent="0.25">
      <c r="A1012" s="15" t="s">
        <v>61</v>
      </c>
      <c r="B1012" s="15" t="s">
        <v>63</v>
      </c>
      <c r="C1012" s="12" t="str">
        <f>VLOOKUP(B1012,Hoja2!B:C,2,FALSE)</f>
        <v>Coordinación de Políticas Culturales</v>
      </c>
      <c r="D1012" s="13" t="str">
        <f t="shared" si="36"/>
        <v>7</v>
      </c>
      <c r="E1012" s="13" t="str">
        <f t="shared" si="37"/>
        <v>77</v>
      </c>
      <c r="F1012" s="15" t="s">
        <v>316</v>
      </c>
      <c r="G1012" s="16" t="s">
        <v>599</v>
      </c>
      <c r="H1012" s="17">
        <v>1000</v>
      </c>
      <c r="I1012" s="17">
        <v>0</v>
      </c>
      <c r="J1012" s="17">
        <v>1000</v>
      </c>
      <c r="K1012" s="17">
        <v>0</v>
      </c>
      <c r="L1012" s="17">
        <v>0</v>
      </c>
      <c r="M1012" s="17">
        <v>0</v>
      </c>
      <c r="N1012" s="17">
        <v>0</v>
      </c>
    </row>
    <row r="1013" spans="1:14" x14ac:dyDescent="0.25">
      <c r="A1013" s="15" t="s">
        <v>61</v>
      </c>
      <c r="B1013" s="15" t="s">
        <v>63</v>
      </c>
      <c r="C1013" s="12" t="str">
        <f>VLOOKUP(B1013,Hoja2!B:C,2,FALSE)</f>
        <v>Coordinación de Políticas Culturales</v>
      </c>
      <c r="D1013" s="13" t="str">
        <f t="shared" si="36"/>
        <v>7</v>
      </c>
      <c r="E1013" s="13" t="str">
        <f t="shared" si="37"/>
        <v>78</v>
      </c>
      <c r="F1013" s="15" t="s">
        <v>769</v>
      </c>
      <c r="G1013" s="16" t="s">
        <v>770</v>
      </c>
      <c r="H1013" s="17">
        <v>20000</v>
      </c>
      <c r="I1013" s="17">
        <v>0</v>
      </c>
      <c r="J1013" s="17">
        <v>20000</v>
      </c>
      <c r="K1013" s="17">
        <v>0</v>
      </c>
      <c r="L1013" s="17">
        <v>0</v>
      </c>
      <c r="M1013" s="17">
        <v>0</v>
      </c>
      <c r="N1013" s="17">
        <v>0</v>
      </c>
    </row>
    <row r="1014" spans="1:14" x14ac:dyDescent="0.25">
      <c r="A1014" s="15" t="s">
        <v>61</v>
      </c>
      <c r="B1014" s="15" t="s">
        <v>64</v>
      </c>
      <c r="C1014" s="12" t="str">
        <f>VLOOKUP(B1014,Hoja2!B:C,2,FALSE)</f>
        <v>Turismo</v>
      </c>
      <c r="D1014" s="13" t="str">
        <f t="shared" si="36"/>
        <v>2</v>
      </c>
      <c r="E1014" s="13" t="str">
        <f t="shared" si="37"/>
        <v>21</v>
      </c>
      <c r="F1014" s="15" t="s">
        <v>218</v>
      </c>
      <c r="G1014" s="16" t="s">
        <v>524</v>
      </c>
      <c r="H1014" s="17">
        <v>2000</v>
      </c>
      <c r="I1014" s="17">
        <v>0</v>
      </c>
      <c r="J1014" s="17">
        <v>2000</v>
      </c>
      <c r="K1014" s="17">
        <v>0</v>
      </c>
      <c r="L1014" s="17">
        <v>0</v>
      </c>
      <c r="M1014" s="17">
        <v>0</v>
      </c>
      <c r="N1014" s="17">
        <v>0</v>
      </c>
    </row>
    <row r="1015" spans="1:14" x14ac:dyDescent="0.25">
      <c r="A1015" s="15" t="s">
        <v>61</v>
      </c>
      <c r="B1015" s="15" t="s">
        <v>64</v>
      </c>
      <c r="C1015" s="12" t="str">
        <f>VLOOKUP(B1015,Hoja2!B:C,2,FALSE)</f>
        <v>Turismo</v>
      </c>
      <c r="D1015" s="13" t="str">
        <f t="shared" si="36"/>
        <v>2</v>
      </c>
      <c r="E1015" s="13" t="str">
        <f t="shared" si="37"/>
        <v>22</v>
      </c>
      <c r="F1015" s="15" t="s">
        <v>238</v>
      </c>
      <c r="G1015" s="16" t="s">
        <v>540</v>
      </c>
      <c r="H1015" s="17">
        <v>2600</v>
      </c>
      <c r="I1015" s="17">
        <v>0</v>
      </c>
      <c r="J1015" s="17">
        <v>2600</v>
      </c>
      <c r="K1015" s="17">
        <v>2000</v>
      </c>
      <c r="L1015" s="17">
        <v>2000</v>
      </c>
      <c r="M1015" s="17">
        <v>241.5</v>
      </c>
      <c r="N1015" s="17">
        <v>154.07</v>
      </c>
    </row>
    <row r="1016" spans="1:14" x14ac:dyDescent="0.25">
      <c r="A1016" s="15" t="s">
        <v>61</v>
      </c>
      <c r="B1016" s="15" t="s">
        <v>64</v>
      </c>
      <c r="C1016" s="12" t="str">
        <f>VLOOKUP(B1016,Hoja2!B:C,2,FALSE)</f>
        <v>Turismo</v>
      </c>
      <c r="D1016" s="13" t="str">
        <f t="shared" si="36"/>
        <v>2</v>
      </c>
      <c r="E1016" s="13" t="str">
        <f t="shared" si="37"/>
        <v>22</v>
      </c>
      <c r="F1016" s="15" t="s">
        <v>231</v>
      </c>
      <c r="G1016" s="16" t="s">
        <v>537</v>
      </c>
      <c r="H1016" s="17">
        <v>7000</v>
      </c>
      <c r="I1016" s="17">
        <v>0</v>
      </c>
      <c r="J1016" s="17">
        <v>7000</v>
      </c>
      <c r="K1016" s="17">
        <v>0</v>
      </c>
      <c r="L1016" s="17">
        <v>0</v>
      </c>
      <c r="M1016" s="17">
        <v>0</v>
      </c>
      <c r="N1016" s="17">
        <v>0</v>
      </c>
    </row>
    <row r="1017" spans="1:14" x14ac:dyDescent="0.25">
      <c r="A1017" s="15" t="s">
        <v>61</v>
      </c>
      <c r="B1017" s="15" t="s">
        <v>64</v>
      </c>
      <c r="C1017" s="12" t="str">
        <f>VLOOKUP(B1017,Hoja2!B:C,2,FALSE)</f>
        <v>Turismo</v>
      </c>
      <c r="D1017" s="13" t="str">
        <f t="shared" si="36"/>
        <v>2</v>
      </c>
      <c r="E1017" s="13" t="str">
        <f t="shared" si="37"/>
        <v>22</v>
      </c>
      <c r="F1017" s="15" t="s">
        <v>262</v>
      </c>
      <c r="G1017" s="16" t="s">
        <v>574</v>
      </c>
      <c r="H1017" s="17">
        <v>15000</v>
      </c>
      <c r="I1017" s="17">
        <v>0</v>
      </c>
      <c r="J1017" s="17">
        <v>15000</v>
      </c>
      <c r="K1017" s="17">
        <v>0</v>
      </c>
      <c r="L1017" s="17">
        <v>0</v>
      </c>
      <c r="M1017" s="17">
        <v>0</v>
      </c>
      <c r="N1017" s="17">
        <v>0</v>
      </c>
    </row>
    <row r="1018" spans="1:14" x14ac:dyDescent="0.25">
      <c r="A1018" s="15" t="s">
        <v>61</v>
      </c>
      <c r="B1018" s="15" t="s">
        <v>64</v>
      </c>
      <c r="C1018" s="12" t="str">
        <f>VLOOKUP(B1018,Hoja2!B:C,2,FALSE)</f>
        <v>Turismo</v>
      </c>
      <c r="D1018" s="13" t="str">
        <f t="shared" si="36"/>
        <v>2</v>
      </c>
      <c r="E1018" s="13" t="str">
        <f t="shared" si="37"/>
        <v>22</v>
      </c>
      <c r="F1018" s="15" t="s">
        <v>225</v>
      </c>
      <c r="G1018" s="16" t="s">
        <v>539</v>
      </c>
      <c r="H1018" s="17">
        <v>52249</v>
      </c>
      <c r="I1018" s="17">
        <v>0</v>
      </c>
      <c r="J1018" s="17">
        <v>52249</v>
      </c>
      <c r="K1018" s="17">
        <v>0</v>
      </c>
      <c r="L1018" s="17">
        <v>0</v>
      </c>
      <c r="M1018" s="17">
        <v>0</v>
      </c>
      <c r="N1018" s="17">
        <v>0</v>
      </c>
    </row>
    <row r="1019" spans="1:14" x14ac:dyDescent="0.25">
      <c r="A1019" s="15" t="s">
        <v>61</v>
      </c>
      <c r="B1019" s="15" t="s">
        <v>64</v>
      </c>
      <c r="C1019" s="12" t="str">
        <f>VLOOKUP(B1019,Hoja2!B:C,2,FALSE)</f>
        <v>Turismo</v>
      </c>
      <c r="D1019" s="13" t="str">
        <f t="shared" si="36"/>
        <v>2</v>
      </c>
      <c r="E1019" s="13" t="str">
        <f t="shared" si="37"/>
        <v>22</v>
      </c>
      <c r="F1019" s="15" t="s">
        <v>223</v>
      </c>
      <c r="G1019" s="16" t="s">
        <v>526</v>
      </c>
      <c r="H1019" s="17">
        <v>73437</v>
      </c>
      <c r="I1019" s="17">
        <v>0</v>
      </c>
      <c r="J1019" s="17">
        <v>73437</v>
      </c>
      <c r="K1019" s="17">
        <v>14661.16</v>
      </c>
      <c r="L1019" s="17">
        <v>14661.16</v>
      </c>
      <c r="M1019" s="17">
        <v>0</v>
      </c>
      <c r="N1019" s="17">
        <v>0</v>
      </c>
    </row>
    <row r="1020" spans="1:14" x14ac:dyDescent="0.25">
      <c r="A1020" s="15" t="s">
        <v>61</v>
      </c>
      <c r="B1020" s="15" t="s">
        <v>64</v>
      </c>
      <c r="C1020" s="12" t="str">
        <f>VLOOKUP(B1020,Hoja2!B:C,2,FALSE)</f>
        <v>Turismo</v>
      </c>
      <c r="D1020" s="13" t="str">
        <f t="shared" si="36"/>
        <v>4</v>
      </c>
      <c r="E1020" s="13" t="str">
        <f t="shared" si="37"/>
        <v>44</v>
      </c>
      <c r="F1020" s="15" t="s">
        <v>319</v>
      </c>
      <c r="G1020" s="16" t="s">
        <v>617</v>
      </c>
      <c r="H1020" s="17">
        <v>2851000</v>
      </c>
      <c r="I1020" s="17">
        <v>0</v>
      </c>
      <c r="J1020" s="17">
        <v>2851000</v>
      </c>
      <c r="K1020" s="17">
        <v>0</v>
      </c>
      <c r="L1020" s="17">
        <v>0</v>
      </c>
      <c r="M1020" s="17">
        <v>0</v>
      </c>
      <c r="N1020" s="17">
        <v>0</v>
      </c>
    </row>
    <row r="1021" spans="1:14" x14ac:dyDescent="0.25">
      <c r="A1021" s="15" t="s">
        <v>61</v>
      </c>
      <c r="B1021" s="15" t="s">
        <v>64</v>
      </c>
      <c r="C1021" s="12" t="str">
        <f>VLOOKUP(B1021,Hoja2!B:C,2,FALSE)</f>
        <v>Turismo</v>
      </c>
      <c r="D1021" s="13" t="str">
        <f t="shared" si="36"/>
        <v>4</v>
      </c>
      <c r="E1021" s="13" t="str">
        <f t="shared" si="37"/>
        <v>48</v>
      </c>
      <c r="F1021" s="15" t="s">
        <v>771</v>
      </c>
      <c r="G1021" s="16" t="s">
        <v>772</v>
      </c>
      <c r="H1021" s="17">
        <v>166000</v>
      </c>
      <c r="I1021" s="17">
        <v>0</v>
      </c>
      <c r="J1021" s="17">
        <v>166000</v>
      </c>
      <c r="K1021" s="17">
        <v>0</v>
      </c>
      <c r="L1021" s="17">
        <v>0</v>
      </c>
      <c r="M1021" s="17">
        <v>0</v>
      </c>
      <c r="N1021" s="17">
        <v>0</v>
      </c>
    </row>
    <row r="1022" spans="1:14" x14ac:dyDescent="0.25">
      <c r="A1022" s="15" t="s">
        <v>61</v>
      </c>
      <c r="B1022" s="15" t="s">
        <v>64</v>
      </c>
      <c r="C1022" s="12" t="str">
        <f>VLOOKUP(B1022,Hoja2!B:C,2,FALSE)</f>
        <v>Turismo</v>
      </c>
      <c r="D1022" s="13" t="str">
        <f t="shared" ref="D1022:D1085" si="38">LEFT(F1022,1)</f>
        <v>4</v>
      </c>
      <c r="E1022" s="13" t="str">
        <f t="shared" ref="E1022:E1085" si="39">LEFT(F1022,2)</f>
        <v>48</v>
      </c>
      <c r="F1022" s="15" t="s">
        <v>773</v>
      </c>
      <c r="G1022" s="16" t="s">
        <v>774</v>
      </c>
      <c r="H1022" s="17">
        <v>166000</v>
      </c>
      <c r="I1022" s="17">
        <v>0</v>
      </c>
      <c r="J1022" s="17">
        <v>166000</v>
      </c>
      <c r="K1022" s="17">
        <v>0</v>
      </c>
      <c r="L1022" s="17">
        <v>0</v>
      </c>
      <c r="M1022" s="17">
        <v>0</v>
      </c>
      <c r="N1022" s="17">
        <v>0</v>
      </c>
    </row>
    <row r="1023" spans="1:14" x14ac:dyDescent="0.25">
      <c r="A1023" s="15" t="s">
        <v>61</v>
      </c>
      <c r="B1023" s="15" t="s">
        <v>64</v>
      </c>
      <c r="C1023" s="12" t="str">
        <f>VLOOKUP(B1023,Hoja2!B:C,2,FALSE)</f>
        <v>Turismo</v>
      </c>
      <c r="D1023" s="13" t="str">
        <f t="shared" si="38"/>
        <v>7</v>
      </c>
      <c r="E1023" s="13" t="str">
        <f t="shared" si="39"/>
        <v>74</v>
      </c>
      <c r="F1023" s="15" t="s">
        <v>318</v>
      </c>
      <c r="G1023" s="16" t="s">
        <v>618</v>
      </c>
      <c r="H1023" s="17">
        <v>24000</v>
      </c>
      <c r="I1023" s="17">
        <v>0</v>
      </c>
      <c r="J1023" s="17">
        <v>24000</v>
      </c>
      <c r="K1023" s="17">
        <v>0</v>
      </c>
      <c r="L1023" s="17">
        <v>0</v>
      </c>
      <c r="M1023" s="17">
        <v>0</v>
      </c>
      <c r="N1023" s="17">
        <v>0</v>
      </c>
    </row>
    <row r="1024" spans="1:14" x14ac:dyDescent="0.25">
      <c r="A1024" s="15" t="s">
        <v>65</v>
      </c>
      <c r="B1024" s="15" t="s">
        <v>66</v>
      </c>
      <c r="C1024" s="12" t="str">
        <f>VLOOKUP(B1024,Hoja2!B:C,2,FALSE)</f>
        <v>Intervención Social</v>
      </c>
      <c r="D1024" s="13" t="str">
        <f t="shared" si="38"/>
        <v>1</v>
      </c>
      <c r="E1024" s="13" t="str">
        <f t="shared" si="39"/>
        <v>12</v>
      </c>
      <c r="F1024" s="15" t="s">
        <v>219</v>
      </c>
      <c r="G1024" s="16" t="s">
        <v>520</v>
      </c>
      <c r="H1024" s="17">
        <v>128572</v>
      </c>
      <c r="I1024" s="17">
        <v>0</v>
      </c>
      <c r="J1024" s="17">
        <v>128572</v>
      </c>
      <c r="K1024" s="17">
        <v>115139</v>
      </c>
      <c r="L1024" s="17">
        <v>115139</v>
      </c>
      <c r="M1024" s="17">
        <v>17163.39</v>
      </c>
      <c r="N1024" s="17">
        <v>17163.39</v>
      </c>
    </row>
    <row r="1025" spans="1:14" x14ac:dyDescent="0.25">
      <c r="A1025" s="15" t="s">
        <v>65</v>
      </c>
      <c r="B1025" s="15" t="s">
        <v>66</v>
      </c>
      <c r="C1025" s="12" t="str">
        <f>VLOOKUP(B1025,Hoja2!B:C,2,FALSE)</f>
        <v>Intervención Social</v>
      </c>
      <c r="D1025" s="13" t="str">
        <f t="shared" si="38"/>
        <v>1</v>
      </c>
      <c r="E1025" s="13" t="str">
        <f t="shared" si="39"/>
        <v>12</v>
      </c>
      <c r="F1025" s="15" t="s">
        <v>239</v>
      </c>
      <c r="G1025" s="16" t="s">
        <v>521</v>
      </c>
      <c r="H1025" s="17">
        <v>975134</v>
      </c>
      <c r="I1025" s="17">
        <v>0</v>
      </c>
      <c r="J1025" s="17">
        <v>975134</v>
      </c>
      <c r="K1025" s="17">
        <v>665468.72</v>
      </c>
      <c r="L1025" s="17">
        <v>665468.72</v>
      </c>
      <c r="M1025" s="17">
        <v>134638.69</v>
      </c>
      <c r="N1025" s="17">
        <v>134638.69</v>
      </c>
    </row>
    <row r="1026" spans="1:14" x14ac:dyDescent="0.25">
      <c r="A1026" s="15" t="s">
        <v>65</v>
      </c>
      <c r="B1026" s="15" t="s">
        <v>66</v>
      </c>
      <c r="C1026" s="12" t="str">
        <f>VLOOKUP(B1026,Hoja2!B:C,2,FALSE)</f>
        <v>Intervención Social</v>
      </c>
      <c r="D1026" s="13" t="str">
        <f t="shared" si="38"/>
        <v>1</v>
      </c>
      <c r="E1026" s="13" t="str">
        <f t="shared" si="39"/>
        <v>12</v>
      </c>
      <c r="F1026" s="15" t="s">
        <v>197</v>
      </c>
      <c r="G1026" s="16" t="s">
        <v>506</v>
      </c>
      <c r="H1026" s="17">
        <v>43296</v>
      </c>
      <c r="I1026" s="17">
        <v>0</v>
      </c>
      <c r="J1026" s="17">
        <v>43296</v>
      </c>
      <c r="K1026" s="17">
        <v>23441</v>
      </c>
      <c r="L1026" s="17">
        <v>23441</v>
      </c>
      <c r="M1026" s="17">
        <v>3810.69</v>
      </c>
      <c r="N1026" s="17">
        <v>3810.69</v>
      </c>
    </row>
    <row r="1027" spans="1:14" x14ac:dyDescent="0.25">
      <c r="A1027" s="15" t="s">
        <v>65</v>
      </c>
      <c r="B1027" s="15" t="s">
        <v>66</v>
      </c>
      <c r="C1027" s="12" t="str">
        <f>VLOOKUP(B1027,Hoja2!B:C,2,FALSE)</f>
        <v>Intervención Social</v>
      </c>
      <c r="D1027" s="13" t="str">
        <f t="shared" si="38"/>
        <v>1</v>
      </c>
      <c r="E1027" s="13" t="str">
        <f t="shared" si="39"/>
        <v>12</v>
      </c>
      <c r="F1027" s="15" t="s">
        <v>222</v>
      </c>
      <c r="G1027" s="16" t="s">
        <v>522</v>
      </c>
      <c r="H1027" s="17">
        <v>142206</v>
      </c>
      <c r="I1027" s="17">
        <v>0</v>
      </c>
      <c r="J1027" s="17">
        <v>142206</v>
      </c>
      <c r="K1027" s="17">
        <v>81291</v>
      </c>
      <c r="L1027" s="17">
        <v>81291</v>
      </c>
      <c r="M1027" s="17">
        <v>17016.93</v>
      </c>
      <c r="N1027" s="17">
        <v>17016.93</v>
      </c>
    </row>
    <row r="1028" spans="1:14" x14ac:dyDescent="0.25">
      <c r="A1028" s="15" t="s">
        <v>65</v>
      </c>
      <c r="B1028" s="15" t="s">
        <v>66</v>
      </c>
      <c r="C1028" s="12" t="str">
        <f>VLOOKUP(B1028,Hoja2!B:C,2,FALSE)</f>
        <v>Intervención Social</v>
      </c>
      <c r="D1028" s="13" t="str">
        <f t="shared" si="38"/>
        <v>1</v>
      </c>
      <c r="E1028" s="13" t="str">
        <f t="shared" si="39"/>
        <v>12</v>
      </c>
      <c r="F1028" s="15" t="s">
        <v>198</v>
      </c>
      <c r="G1028" s="16" t="s">
        <v>507</v>
      </c>
      <c r="H1028" s="17">
        <v>180531</v>
      </c>
      <c r="I1028" s="17">
        <v>0</v>
      </c>
      <c r="J1028" s="17">
        <v>180531</v>
      </c>
      <c r="K1028" s="17">
        <v>125436.72</v>
      </c>
      <c r="L1028" s="17">
        <v>125436.72</v>
      </c>
      <c r="M1028" s="17">
        <v>25173.14</v>
      </c>
      <c r="N1028" s="17">
        <v>25173.14</v>
      </c>
    </row>
    <row r="1029" spans="1:14" x14ac:dyDescent="0.25">
      <c r="A1029" s="15" t="s">
        <v>65</v>
      </c>
      <c r="B1029" s="15" t="s">
        <v>66</v>
      </c>
      <c r="C1029" s="12" t="str">
        <f>VLOOKUP(B1029,Hoja2!B:C,2,FALSE)</f>
        <v>Intervención Social</v>
      </c>
      <c r="D1029" s="13" t="str">
        <f t="shared" si="38"/>
        <v>1</v>
      </c>
      <c r="E1029" s="13" t="str">
        <f t="shared" si="39"/>
        <v>12</v>
      </c>
      <c r="F1029" s="15" t="s">
        <v>210</v>
      </c>
      <c r="G1029" s="16" t="s">
        <v>508</v>
      </c>
      <c r="H1029" s="17">
        <v>646967</v>
      </c>
      <c r="I1029" s="17">
        <v>0</v>
      </c>
      <c r="J1029" s="17">
        <v>646967</v>
      </c>
      <c r="K1029" s="17">
        <v>410950.08</v>
      </c>
      <c r="L1029" s="17">
        <v>410950.08</v>
      </c>
      <c r="M1029" s="17">
        <v>83120.63</v>
      </c>
      <c r="N1029" s="17">
        <v>83120.63</v>
      </c>
    </row>
    <row r="1030" spans="1:14" x14ac:dyDescent="0.25">
      <c r="A1030" s="15" t="s">
        <v>65</v>
      </c>
      <c r="B1030" s="15" t="s">
        <v>66</v>
      </c>
      <c r="C1030" s="12" t="str">
        <f>VLOOKUP(B1030,Hoja2!B:C,2,FALSE)</f>
        <v>Intervención Social</v>
      </c>
      <c r="D1030" s="13" t="str">
        <f t="shared" si="38"/>
        <v>1</v>
      </c>
      <c r="E1030" s="13" t="str">
        <f t="shared" si="39"/>
        <v>12</v>
      </c>
      <c r="F1030" s="15" t="s">
        <v>215</v>
      </c>
      <c r="G1030" s="16" t="s">
        <v>509</v>
      </c>
      <c r="H1030" s="17">
        <v>1602357</v>
      </c>
      <c r="I1030" s="17">
        <v>0</v>
      </c>
      <c r="J1030" s="17">
        <v>1602357</v>
      </c>
      <c r="K1030" s="17">
        <v>1283605.52</v>
      </c>
      <c r="L1030" s="17">
        <v>1283605.52</v>
      </c>
      <c r="M1030" s="17">
        <v>253944.08</v>
      </c>
      <c r="N1030" s="17">
        <v>253944.08</v>
      </c>
    </row>
    <row r="1031" spans="1:14" x14ac:dyDescent="0.25">
      <c r="A1031" s="15" t="s">
        <v>65</v>
      </c>
      <c r="B1031" s="15" t="s">
        <v>66</v>
      </c>
      <c r="C1031" s="12" t="str">
        <f>VLOOKUP(B1031,Hoja2!B:C,2,FALSE)</f>
        <v>Intervención Social</v>
      </c>
      <c r="D1031" s="13" t="str">
        <f t="shared" si="38"/>
        <v>1</v>
      </c>
      <c r="E1031" s="13" t="str">
        <f t="shared" si="39"/>
        <v>12</v>
      </c>
      <c r="F1031" s="15" t="s">
        <v>199</v>
      </c>
      <c r="G1031" s="16" t="s">
        <v>510</v>
      </c>
      <c r="H1031" s="17">
        <v>85613</v>
      </c>
      <c r="I1031" s="17">
        <v>0</v>
      </c>
      <c r="J1031" s="17">
        <v>85613</v>
      </c>
      <c r="K1031" s="17">
        <v>59663.68</v>
      </c>
      <c r="L1031" s="17">
        <v>59663.68</v>
      </c>
      <c r="M1031" s="17">
        <v>11647.77</v>
      </c>
      <c r="N1031" s="17">
        <v>11647.77</v>
      </c>
    </row>
    <row r="1032" spans="1:14" x14ac:dyDescent="0.25">
      <c r="A1032" s="15" t="s">
        <v>65</v>
      </c>
      <c r="B1032" s="15" t="s">
        <v>66</v>
      </c>
      <c r="C1032" s="12" t="str">
        <f>VLOOKUP(B1032,Hoja2!B:C,2,FALSE)</f>
        <v>Intervención Social</v>
      </c>
      <c r="D1032" s="13" t="str">
        <f t="shared" si="38"/>
        <v>1</v>
      </c>
      <c r="E1032" s="13" t="str">
        <f t="shared" si="39"/>
        <v>13</v>
      </c>
      <c r="F1032" s="15" t="s">
        <v>228</v>
      </c>
      <c r="G1032" s="16" t="s">
        <v>504</v>
      </c>
      <c r="H1032" s="17">
        <v>157877</v>
      </c>
      <c r="I1032" s="17">
        <v>0</v>
      </c>
      <c r="J1032" s="17">
        <v>157877</v>
      </c>
      <c r="K1032" s="17">
        <v>107124</v>
      </c>
      <c r="L1032" s="17">
        <v>107124</v>
      </c>
      <c r="M1032" s="17">
        <v>20918.7</v>
      </c>
      <c r="N1032" s="17">
        <v>20918.7</v>
      </c>
    </row>
    <row r="1033" spans="1:14" x14ac:dyDescent="0.25">
      <c r="A1033" s="15" t="s">
        <v>65</v>
      </c>
      <c r="B1033" s="15" t="s">
        <v>66</v>
      </c>
      <c r="C1033" s="12" t="str">
        <f>VLOOKUP(B1033,Hoja2!B:C,2,FALSE)</f>
        <v>Intervención Social</v>
      </c>
      <c r="D1033" s="13" t="str">
        <f t="shared" si="38"/>
        <v>1</v>
      </c>
      <c r="E1033" s="13" t="str">
        <f t="shared" si="39"/>
        <v>13</v>
      </c>
      <c r="F1033" s="15" t="s">
        <v>224</v>
      </c>
      <c r="G1033" s="16" t="s">
        <v>529</v>
      </c>
      <c r="H1033" s="17">
        <v>131087</v>
      </c>
      <c r="I1033" s="17">
        <v>0</v>
      </c>
      <c r="J1033" s="17">
        <v>131087</v>
      </c>
      <c r="K1033" s="17">
        <v>72937</v>
      </c>
      <c r="L1033" s="17">
        <v>72937</v>
      </c>
      <c r="M1033" s="17">
        <v>15778.5</v>
      </c>
      <c r="N1033" s="17">
        <v>15778.5</v>
      </c>
    </row>
    <row r="1034" spans="1:14" x14ac:dyDescent="0.25">
      <c r="A1034" s="15" t="s">
        <v>65</v>
      </c>
      <c r="B1034" s="15" t="s">
        <v>66</v>
      </c>
      <c r="C1034" s="12" t="str">
        <f>VLOOKUP(B1034,Hoja2!B:C,2,FALSE)</f>
        <v>Intervención Social</v>
      </c>
      <c r="D1034" s="13" t="str">
        <f t="shared" si="38"/>
        <v>1</v>
      </c>
      <c r="E1034" s="13" t="str">
        <f t="shared" si="39"/>
        <v>13</v>
      </c>
      <c r="F1034" s="15" t="s">
        <v>240</v>
      </c>
      <c r="G1034" s="16" t="s">
        <v>542</v>
      </c>
      <c r="H1034" s="17">
        <v>30000</v>
      </c>
      <c r="I1034" s="17">
        <v>0</v>
      </c>
      <c r="J1034" s="17">
        <v>30000</v>
      </c>
      <c r="K1034" s="17">
        <v>0</v>
      </c>
      <c r="L1034" s="17">
        <v>0</v>
      </c>
      <c r="M1034" s="17">
        <v>0</v>
      </c>
      <c r="N1034" s="17">
        <v>0</v>
      </c>
    </row>
    <row r="1035" spans="1:14" x14ac:dyDescent="0.25">
      <c r="A1035" s="15" t="s">
        <v>65</v>
      </c>
      <c r="B1035" s="15" t="s">
        <v>66</v>
      </c>
      <c r="C1035" s="12" t="str">
        <f>VLOOKUP(B1035,Hoja2!B:C,2,FALSE)</f>
        <v>Intervención Social</v>
      </c>
      <c r="D1035" s="13" t="str">
        <f t="shared" si="38"/>
        <v>1</v>
      </c>
      <c r="E1035" s="13" t="str">
        <f t="shared" si="39"/>
        <v>14</v>
      </c>
      <c r="F1035" s="15" t="s">
        <v>283</v>
      </c>
      <c r="G1035" s="16" t="s">
        <v>581</v>
      </c>
      <c r="H1035" s="17">
        <v>1442518</v>
      </c>
      <c r="I1035" s="17">
        <v>0</v>
      </c>
      <c r="J1035" s="17">
        <v>1442518</v>
      </c>
      <c r="K1035" s="17">
        <v>979087</v>
      </c>
      <c r="L1035" s="17">
        <v>979087</v>
      </c>
      <c r="M1035" s="17">
        <v>197474.06</v>
      </c>
      <c r="N1035" s="17">
        <v>197474.06</v>
      </c>
    </row>
    <row r="1036" spans="1:14" x14ac:dyDescent="0.25">
      <c r="A1036" s="15" t="s">
        <v>65</v>
      </c>
      <c r="B1036" s="15" t="s">
        <v>66</v>
      </c>
      <c r="C1036" s="12" t="str">
        <f>VLOOKUP(B1036,Hoja2!B:C,2,FALSE)</f>
        <v>Intervención Social</v>
      </c>
      <c r="D1036" s="13" t="str">
        <f t="shared" si="38"/>
        <v>1</v>
      </c>
      <c r="E1036" s="13" t="str">
        <f t="shared" si="39"/>
        <v>15</v>
      </c>
      <c r="F1036" s="15" t="s">
        <v>232</v>
      </c>
      <c r="G1036" s="16" t="s">
        <v>530</v>
      </c>
      <c r="H1036" s="17">
        <v>0</v>
      </c>
      <c r="I1036" s="17">
        <v>0</v>
      </c>
      <c r="J1036" s="17">
        <v>0</v>
      </c>
      <c r="K1036" s="17">
        <v>0</v>
      </c>
      <c r="L1036" s="17">
        <v>0</v>
      </c>
      <c r="M1036" s="17">
        <v>0</v>
      </c>
      <c r="N1036" s="17">
        <v>0</v>
      </c>
    </row>
    <row r="1037" spans="1:14" x14ac:dyDescent="0.25">
      <c r="A1037" s="15" t="s">
        <v>65</v>
      </c>
      <c r="B1037" s="15" t="s">
        <v>66</v>
      </c>
      <c r="C1037" s="12" t="str">
        <f>VLOOKUP(B1037,Hoja2!B:C,2,FALSE)</f>
        <v>Intervención Social</v>
      </c>
      <c r="D1037" s="13" t="str">
        <f t="shared" si="38"/>
        <v>2</v>
      </c>
      <c r="E1037" s="13" t="str">
        <f t="shared" si="39"/>
        <v>21</v>
      </c>
      <c r="F1037" s="15" t="s">
        <v>259</v>
      </c>
      <c r="G1037" s="16" t="s">
        <v>565</v>
      </c>
      <c r="H1037" s="17">
        <v>35620</v>
      </c>
      <c r="I1037" s="17">
        <v>0</v>
      </c>
      <c r="J1037" s="17">
        <v>35620</v>
      </c>
      <c r="K1037" s="17">
        <v>14118.25</v>
      </c>
      <c r="L1037" s="17">
        <v>909.6</v>
      </c>
      <c r="M1037" s="17">
        <v>909.6</v>
      </c>
      <c r="N1037" s="17">
        <v>761.98</v>
      </c>
    </row>
    <row r="1038" spans="1:14" x14ac:dyDescent="0.25">
      <c r="A1038" s="15" t="s">
        <v>65</v>
      </c>
      <c r="B1038" s="15" t="s">
        <v>66</v>
      </c>
      <c r="C1038" s="12" t="str">
        <f>VLOOKUP(B1038,Hoja2!B:C,2,FALSE)</f>
        <v>Intervención Social</v>
      </c>
      <c r="D1038" s="13" t="str">
        <f t="shared" si="38"/>
        <v>2</v>
      </c>
      <c r="E1038" s="13" t="str">
        <f t="shared" si="39"/>
        <v>21</v>
      </c>
      <c r="F1038" s="15" t="s">
        <v>218</v>
      </c>
      <c r="G1038" s="16" t="s">
        <v>524</v>
      </c>
      <c r="H1038" s="17">
        <v>32500</v>
      </c>
      <c r="I1038" s="17">
        <v>0</v>
      </c>
      <c r="J1038" s="17">
        <v>32500</v>
      </c>
      <c r="K1038" s="17">
        <v>31180.43</v>
      </c>
      <c r="L1038" s="17">
        <v>31180.43</v>
      </c>
      <c r="M1038" s="17">
        <v>4648.6400000000003</v>
      </c>
      <c r="N1038" s="17">
        <v>4648.6400000000003</v>
      </c>
    </row>
    <row r="1039" spans="1:14" x14ac:dyDescent="0.25">
      <c r="A1039" s="15" t="s">
        <v>65</v>
      </c>
      <c r="B1039" s="15" t="s">
        <v>66</v>
      </c>
      <c r="C1039" s="12" t="str">
        <f>VLOOKUP(B1039,Hoja2!B:C,2,FALSE)</f>
        <v>Intervención Social</v>
      </c>
      <c r="D1039" s="13" t="str">
        <f t="shared" si="38"/>
        <v>2</v>
      </c>
      <c r="E1039" s="13" t="str">
        <f t="shared" si="39"/>
        <v>21</v>
      </c>
      <c r="F1039" s="15" t="s">
        <v>301</v>
      </c>
      <c r="G1039" s="16" t="s">
        <v>532</v>
      </c>
      <c r="H1039" s="17">
        <v>3000</v>
      </c>
      <c r="I1039" s="17">
        <v>0</v>
      </c>
      <c r="J1039" s="17">
        <v>3000</v>
      </c>
      <c r="K1039" s="17">
        <v>1250</v>
      </c>
      <c r="L1039" s="17">
        <v>1250</v>
      </c>
      <c r="M1039" s="17">
        <v>0</v>
      </c>
      <c r="N1039" s="17">
        <v>0</v>
      </c>
    </row>
    <row r="1040" spans="1:14" x14ac:dyDescent="0.25">
      <c r="A1040" s="15" t="s">
        <v>65</v>
      </c>
      <c r="B1040" s="15" t="s">
        <v>66</v>
      </c>
      <c r="C1040" s="12" t="str">
        <f>VLOOKUP(B1040,Hoja2!B:C,2,FALSE)</f>
        <v>Intervención Social</v>
      </c>
      <c r="D1040" s="13" t="str">
        <f t="shared" si="38"/>
        <v>2</v>
      </c>
      <c r="E1040" s="13" t="str">
        <f t="shared" si="39"/>
        <v>22</v>
      </c>
      <c r="F1040" s="15" t="s">
        <v>208</v>
      </c>
      <c r="G1040" s="16" t="s">
        <v>512</v>
      </c>
      <c r="H1040" s="17">
        <v>1950</v>
      </c>
      <c r="I1040" s="17">
        <v>0</v>
      </c>
      <c r="J1040" s="17">
        <v>1950</v>
      </c>
      <c r="K1040" s="17">
        <v>2143.08</v>
      </c>
      <c r="L1040" s="17">
        <v>2143.08</v>
      </c>
      <c r="M1040" s="17">
        <v>0</v>
      </c>
      <c r="N1040" s="17">
        <v>0</v>
      </c>
    </row>
    <row r="1041" spans="1:14" x14ac:dyDescent="0.25">
      <c r="A1041" s="15" t="s">
        <v>65</v>
      </c>
      <c r="B1041" s="15" t="s">
        <v>66</v>
      </c>
      <c r="C1041" s="12" t="str">
        <f>VLOOKUP(B1041,Hoja2!B:C,2,FALSE)</f>
        <v>Intervención Social</v>
      </c>
      <c r="D1041" s="13" t="str">
        <f t="shared" si="38"/>
        <v>2</v>
      </c>
      <c r="E1041" s="13" t="str">
        <f t="shared" si="39"/>
        <v>22</v>
      </c>
      <c r="F1041" s="15" t="s">
        <v>238</v>
      </c>
      <c r="G1041" s="16" t="s">
        <v>540</v>
      </c>
      <c r="H1041" s="17">
        <v>44000</v>
      </c>
      <c r="I1041" s="17">
        <v>0</v>
      </c>
      <c r="J1041" s="17">
        <v>44000</v>
      </c>
      <c r="K1041" s="17">
        <v>30000</v>
      </c>
      <c r="L1041" s="17">
        <v>30000</v>
      </c>
      <c r="M1041" s="17">
        <v>3842</v>
      </c>
      <c r="N1041" s="17">
        <v>3842</v>
      </c>
    </row>
    <row r="1042" spans="1:14" x14ac:dyDescent="0.25">
      <c r="A1042" s="15" t="s">
        <v>65</v>
      </c>
      <c r="B1042" s="15" t="s">
        <v>66</v>
      </c>
      <c r="C1042" s="12" t="str">
        <f>VLOOKUP(B1042,Hoja2!B:C,2,FALSE)</f>
        <v>Intervención Social</v>
      </c>
      <c r="D1042" s="13" t="str">
        <f t="shared" si="38"/>
        <v>2</v>
      </c>
      <c r="E1042" s="13" t="str">
        <f t="shared" si="39"/>
        <v>22</v>
      </c>
      <c r="F1042" s="15" t="s">
        <v>260</v>
      </c>
      <c r="G1042" s="16" t="s">
        <v>566</v>
      </c>
      <c r="H1042" s="17">
        <v>41000</v>
      </c>
      <c r="I1042" s="17">
        <v>0</v>
      </c>
      <c r="J1042" s="17">
        <v>41000</v>
      </c>
      <c r="K1042" s="17">
        <v>18000</v>
      </c>
      <c r="L1042" s="17">
        <v>18000</v>
      </c>
      <c r="M1042" s="17">
        <v>5432.86</v>
      </c>
      <c r="N1042" s="17">
        <v>5432.86</v>
      </c>
    </row>
    <row r="1043" spans="1:14" x14ac:dyDescent="0.25">
      <c r="A1043" s="15" t="s">
        <v>65</v>
      </c>
      <c r="B1043" s="15" t="s">
        <v>66</v>
      </c>
      <c r="C1043" s="12" t="str">
        <f>VLOOKUP(B1043,Hoja2!B:C,2,FALSE)</f>
        <v>Intervención Social</v>
      </c>
      <c r="D1043" s="13" t="str">
        <f t="shared" si="38"/>
        <v>2</v>
      </c>
      <c r="E1043" s="13" t="str">
        <f t="shared" si="39"/>
        <v>22</v>
      </c>
      <c r="F1043" s="15" t="s">
        <v>227</v>
      </c>
      <c r="G1043" s="16" t="s">
        <v>534</v>
      </c>
      <c r="H1043" s="17">
        <v>2000</v>
      </c>
      <c r="I1043" s="17">
        <v>0</v>
      </c>
      <c r="J1043" s="17">
        <v>2000</v>
      </c>
      <c r="K1043" s="17">
        <v>1935.9</v>
      </c>
      <c r="L1043" s="17">
        <v>1935.9</v>
      </c>
      <c r="M1043" s="17">
        <v>0</v>
      </c>
      <c r="N1043" s="17">
        <v>0</v>
      </c>
    </row>
    <row r="1044" spans="1:14" x14ac:dyDescent="0.25">
      <c r="A1044" s="15" t="s">
        <v>65</v>
      </c>
      <c r="B1044" s="15" t="s">
        <v>66</v>
      </c>
      <c r="C1044" s="12" t="str">
        <f>VLOOKUP(B1044,Hoja2!B:C,2,FALSE)</f>
        <v>Intervención Social</v>
      </c>
      <c r="D1044" s="13" t="str">
        <f t="shared" si="38"/>
        <v>2</v>
      </c>
      <c r="E1044" s="13" t="str">
        <f t="shared" si="39"/>
        <v>22</v>
      </c>
      <c r="F1044" s="15" t="s">
        <v>287</v>
      </c>
      <c r="G1044" s="16" t="s">
        <v>580</v>
      </c>
      <c r="H1044" s="17">
        <v>1300</v>
      </c>
      <c r="I1044" s="17">
        <v>0</v>
      </c>
      <c r="J1044" s="17">
        <v>1300</v>
      </c>
      <c r="K1044" s="17">
        <v>0</v>
      </c>
      <c r="L1044" s="17">
        <v>0</v>
      </c>
      <c r="M1044" s="17">
        <v>0</v>
      </c>
      <c r="N1044" s="17">
        <v>0</v>
      </c>
    </row>
    <row r="1045" spans="1:14" x14ac:dyDescent="0.25">
      <c r="A1045" s="15" t="s">
        <v>65</v>
      </c>
      <c r="B1045" s="15" t="s">
        <v>66</v>
      </c>
      <c r="C1045" s="12" t="str">
        <f>VLOOKUP(B1045,Hoja2!B:C,2,FALSE)</f>
        <v>Intervención Social</v>
      </c>
      <c r="D1045" s="13" t="str">
        <f t="shared" si="38"/>
        <v>2</v>
      </c>
      <c r="E1045" s="13" t="str">
        <f t="shared" si="39"/>
        <v>22</v>
      </c>
      <c r="F1045" s="15" t="s">
        <v>229</v>
      </c>
      <c r="G1045" s="16" t="s">
        <v>536</v>
      </c>
      <c r="H1045" s="17">
        <v>22250</v>
      </c>
      <c r="I1045" s="17">
        <v>0</v>
      </c>
      <c r="J1045" s="17">
        <v>22250</v>
      </c>
      <c r="K1045" s="17">
        <v>2161.7199999999998</v>
      </c>
      <c r="L1045" s="17">
        <v>2161.7199999999998</v>
      </c>
      <c r="M1045" s="17">
        <v>0</v>
      </c>
      <c r="N1045" s="17">
        <v>0</v>
      </c>
    </row>
    <row r="1046" spans="1:14" x14ac:dyDescent="0.25">
      <c r="A1046" s="15" t="s">
        <v>65</v>
      </c>
      <c r="B1046" s="15" t="s">
        <v>66</v>
      </c>
      <c r="C1046" s="12" t="str">
        <f>VLOOKUP(B1046,Hoja2!B:C,2,FALSE)</f>
        <v>Intervención Social</v>
      </c>
      <c r="D1046" s="13" t="str">
        <f t="shared" si="38"/>
        <v>2</v>
      </c>
      <c r="E1046" s="13" t="str">
        <f t="shared" si="39"/>
        <v>22</v>
      </c>
      <c r="F1046" s="15" t="s">
        <v>274</v>
      </c>
      <c r="G1046" s="16" t="s">
        <v>573</v>
      </c>
      <c r="H1046" s="17">
        <v>40000</v>
      </c>
      <c r="I1046" s="17">
        <v>0</v>
      </c>
      <c r="J1046" s="17">
        <v>40000</v>
      </c>
      <c r="K1046" s="17">
        <v>14354.8</v>
      </c>
      <c r="L1046" s="17">
        <v>14354.8</v>
      </c>
      <c r="M1046" s="17">
        <v>83.62</v>
      </c>
      <c r="N1046" s="17">
        <v>83.62</v>
      </c>
    </row>
    <row r="1047" spans="1:14" x14ac:dyDescent="0.25">
      <c r="A1047" s="15" t="s">
        <v>65</v>
      </c>
      <c r="B1047" s="15" t="s">
        <v>66</v>
      </c>
      <c r="C1047" s="12" t="str">
        <f>VLOOKUP(B1047,Hoja2!B:C,2,FALSE)</f>
        <v>Intervención Social</v>
      </c>
      <c r="D1047" s="13" t="str">
        <f t="shared" si="38"/>
        <v>2</v>
      </c>
      <c r="E1047" s="13" t="str">
        <f t="shared" si="39"/>
        <v>22</v>
      </c>
      <c r="F1047" s="15" t="s">
        <v>211</v>
      </c>
      <c r="G1047" s="16" t="s">
        <v>513</v>
      </c>
      <c r="H1047" s="17">
        <v>1500</v>
      </c>
      <c r="I1047" s="17">
        <v>0</v>
      </c>
      <c r="J1047" s="17">
        <v>1500</v>
      </c>
      <c r="K1047" s="17">
        <v>0</v>
      </c>
      <c r="L1047" s="17">
        <v>0</v>
      </c>
      <c r="M1047" s="17">
        <v>0</v>
      </c>
      <c r="N1047" s="17">
        <v>0</v>
      </c>
    </row>
    <row r="1048" spans="1:14" x14ac:dyDescent="0.25">
      <c r="A1048" s="15" t="s">
        <v>65</v>
      </c>
      <c r="B1048" s="15" t="s">
        <v>66</v>
      </c>
      <c r="C1048" s="12" t="str">
        <f>VLOOKUP(B1048,Hoja2!B:C,2,FALSE)</f>
        <v>Intervención Social</v>
      </c>
      <c r="D1048" s="13" t="str">
        <f t="shared" si="38"/>
        <v>2</v>
      </c>
      <c r="E1048" s="13" t="str">
        <f t="shared" si="39"/>
        <v>22</v>
      </c>
      <c r="F1048" s="15" t="s">
        <v>225</v>
      </c>
      <c r="G1048" s="16" t="s">
        <v>539</v>
      </c>
      <c r="H1048" s="17">
        <v>45650</v>
      </c>
      <c r="I1048" s="17">
        <v>0</v>
      </c>
      <c r="J1048" s="17">
        <v>45650</v>
      </c>
      <c r="K1048" s="17">
        <v>7058.46</v>
      </c>
      <c r="L1048" s="17">
        <v>7058.46</v>
      </c>
      <c r="M1048" s="17">
        <v>2894.09</v>
      </c>
      <c r="N1048" s="17">
        <v>2894.09</v>
      </c>
    </row>
    <row r="1049" spans="1:14" x14ac:dyDescent="0.25">
      <c r="A1049" s="15" t="s">
        <v>65</v>
      </c>
      <c r="B1049" s="15" t="s">
        <v>66</v>
      </c>
      <c r="C1049" s="12" t="str">
        <f>VLOOKUP(B1049,Hoja2!B:C,2,FALSE)</f>
        <v>Intervención Social</v>
      </c>
      <c r="D1049" s="13" t="str">
        <f t="shared" si="38"/>
        <v>2</v>
      </c>
      <c r="E1049" s="13" t="str">
        <f t="shared" si="39"/>
        <v>22</v>
      </c>
      <c r="F1049" s="15" t="s">
        <v>261</v>
      </c>
      <c r="G1049" s="16" t="s">
        <v>567</v>
      </c>
      <c r="H1049" s="17">
        <v>75550</v>
      </c>
      <c r="I1049" s="17">
        <v>0</v>
      </c>
      <c r="J1049" s="17">
        <v>75550</v>
      </c>
      <c r="K1049" s="17">
        <v>63403.8</v>
      </c>
      <c r="L1049" s="17">
        <v>63403.8</v>
      </c>
      <c r="M1049" s="17">
        <v>356.95</v>
      </c>
      <c r="N1049" s="17">
        <v>356.95</v>
      </c>
    </row>
    <row r="1050" spans="1:14" x14ac:dyDescent="0.25">
      <c r="A1050" s="15" t="s">
        <v>65</v>
      </c>
      <c r="B1050" s="15" t="s">
        <v>66</v>
      </c>
      <c r="C1050" s="12" t="str">
        <f>VLOOKUP(B1050,Hoja2!B:C,2,FALSE)</f>
        <v>Intervención Social</v>
      </c>
      <c r="D1050" s="13" t="str">
        <f t="shared" si="38"/>
        <v>2</v>
      </c>
      <c r="E1050" s="13" t="str">
        <f t="shared" si="39"/>
        <v>22</v>
      </c>
      <c r="F1050" s="15" t="s">
        <v>213</v>
      </c>
      <c r="G1050" s="16" t="s">
        <v>543</v>
      </c>
      <c r="H1050" s="17">
        <v>68606</v>
      </c>
      <c r="I1050" s="17">
        <v>0</v>
      </c>
      <c r="J1050" s="17">
        <v>68606</v>
      </c>
      <c r="K1050" s="17">
        <v>6050</v>
      </c>
      <c r="L1050" s="17">
        <v>6050</v>
      </c>
      <c r="M1050" s="17">
        <v>0</v>
      </c>
      <c r="N1050" s="17">
        <v>0</v>
      </c>
    </row>
    <row r="1051" spans="1:14" x14ac:dyDescent="0.25">
      <c r="A1051" s="15" t="s">
        <v>65</v>
      </c>
      <c r="B1051" s="15" t="s">
        <v>66</v>
      </c>
      <c r="C1051" s="12" t="str">
        <f>VLOOKUP(B1051,Hoja2!B:C,2,FALSE)</f>
        <v>Intervención Social</v>
      </c>
      <c r="D1051" s="13" t="str">
        <f t="shared" si="38"/>
        <v>2</v>
      </c>
      <c r="E1051" s="13" t="str">
        <f t="shared" si="39"/>
        <v>22</v>
      </c>
      <c r="F1051" s="15" t="s">
        <v>223</v>
      </c>
      <c r="G1051" s="16" t="s">
        <v>526</v>
      </c>
      <c r="H1051" s="17">
        <v>15192913</v>
      </c>
      <c r="I1051" s="17">
        <v>0</v>
      </c>
      <c r="J1051" s="17">
        <v>15192913</v>
      </c>
      <c r="K1051" s="17">
        <v>14876207.34</v>
      </c>
      <c r="L1051" s="17">
        <v>14317973.34</v>
      </c>
      <c r="M1051" s="17">
        <v>988959.86</v>
      </c>
      <c r="N1051" s="17">
        <v>988512.54</v>
      </c>
    </row>
    <row r="1052" spans="1:14" x14ac:dyDescent="0.25">
      <c r="A1052" s="15" t="s">
        <v>65</v>
      </c>
      <c r="B1052" s="15" t="s">
        <v>66</v>
      </c>
      <c r="C1052" s="12" t="str">
        <f>VLOOKUP(B1052,Hoja2!B:C,2,FALSE)</f>
        <v>Intervención Social</v>
      </c>
      <c r="D1052" s="13" t="str">
        <f t="shared" si="38"/>
        <v>2</v>
      </c>
      <c r="E1052" s="13" t="str">
        <f t="shared" si="39"/>
        <v>23</v>
      </c>
      <c r="F1052" s="15" t="s">
        <v>206</v>
      </c>
      <c r="G1052" s="16" t="s">
        <v>517</v>
      </c>
      <c r="H1052" s="17">
        <v>500</v>
      </c>
      <c r="I1052" s="17">
        <v>0</v>
      </c>
      <c r="J1052" s="17">
        <v>500</v>
      </c>
      <c r="K1052" s="17">
        <v>0</v>
      </c>
      <c r="L1052" s="17">
        <v>0</v>
      </c>
      <c r="M1052" s="17">
        <v>0</v>
      </c>
      <c r="N1052" s="17">
        <v>0</v>
      </c>
    </row>
    <row r="1053" spans="1:14" x14ac:dyDescent="0.25">
      <c r="A1053" s="15" t="s">
        <v>65</v>
      </c>
      <c r="B1053" s="15" t="s">
        <v>66</v>
      </c>
      <c r="C1053" s="12" t="str">
        <f>VLOOKUP(B1053,Hoja2!B:C,2,FALSE)</f>
        <v>Intervención Social</v>
      </c>
      <c r="D1053" s="13" t="str">
        <f t="shared" si="38"/>
        <v>2</v>
      </c>
      <c r="E1053" s="13" t="str">
        <f t="shared" si="39"/>
        <v>23</v>
      </c>
      <c r="F1053" s="15" t="s">
        <v>204</v>
      </c>
      <c r="G1053" s="16" t="s">
        <v>518</v>
      </c>
      <c r="H1053" s="17">
        <v>100</v>
      </c>
      <c r="I1053" s="17">
        <v>0</v>
      </c>
      <c r="J1053" s="17">
        <v>100</v>
      </c>
      <c r="K1053" s="17">
        <v>0</v>
      </c>
      <c r="L1053" s="17">
        <v>0</v>
      </c>
      <c r="M1053" s="17">
        <v>0</v>
      </c>
      <c r="N1053" s="17">
        <v>0</v>
      </c>
    </row>
    <row r="1054" spans="1:14" x14ac:dyDescent="0.25">
      <c r="A1054" s="15" t="s">
        <v>65</v>
      </c>
      <c r="B1054" s="15" t="s">
        <v>66</v>
      </c>
      <c r="C1054" s="12" t="str">
        <f>VLOOKUP(B1054,Hoja2!B:C,2,FALSE)</f>
        <v>Intervención Social</v>
      </c>
      <c r="D1054" s="13" t="str">
        <f t="shared" si="38"/>
        <v>4</v>
      </c>
      <c r="E1054" s="13" t="str">
        <f t="shared" si="39"/>
        <v>48</v>
      </c>
      <c r="F1054" s="15" t="s">
        <v>263</v>
      </c>
      <c r="G1054" s="16" t="s">
        <v>604</v>
      </c>
      <c r="H1054" s="17">
        <v>108000</v>
      </c>
      <c r="I1054" s="17">
        <v>0</v>
      </c>
      <c r="J1054" s="17">
        <v>108000</v>
      </c>
      <c r="K1054" s="17">
        <v>115000</v>
      </c>
      <c r="L1054" s="17">
        <v>0</v>
      </c>
      <c r="M1054" s="17">
        <v>0</v>
      </c>
      <c r="N1054" s="17">
        <v>0</v>
      </c>
    </row>
    <row r="1055" spans="1:14" x14ac:dyDescent="0.25">
      <c r="A1055" s="15" t="s">
        <v>65</v>
      </c>
      <c r="B1055" s="15" t="s">
        <v>66</v>
      </c>
      <c r="C1055" s="12" t="str">
        <f>VLOOKUP(B1055,Hoja2!B:C,2,FALSE)</f>
        <v>Intervención Social</v>
      </c>
      <c r="D1055" s="13" t="str">
        <f t="shared" si="38"/>
        <v>4</v>
      </c>
      <c r="E1055" s="13" t="str">
        <f t="shared" si="39"/>
        <v>48</v>
      </c>
      <c r="F1055" s="15" t="s">
        <v>321</v>
      </c>
      <c r="G1055" s="16" t="s">
        <v>619</v>
      </c>
      <c r="H1055" s="17">
        <v>1805430</v>
      </c>
      <c r="I1055" s="17">
        <v>0</v>
      </c>
      <c r="J1055" s="17">
        <v>1805430</v>
      </c>
      <c r="K1055" s="17">
        <v>1795430</v>
      </c>
      <c r="L1055" s="17">
        <v>258393.45</v>
      </c>
      <c r="M1055" s="17">
        <v>258393.45</v>
      </c>
      <c r="N1055" s="17">
        <v>258393.45</v>
      </c>
    </row>
    <row r="1056" spans="1:14" x14ac:dyDescent="0.25">
      <c r="A1056" s="15" t="s">
        <v>65</v>
      </c>
      <c r="B1056" s="15" t="s">
        <v>66</v>
      </c>
      <c r="C1056" s="12" t="str">
        <f>VLOOKUP(B1056,Hoja2!B:C,2,FALSE)</f>
        <v>Intervención Social</v>
      </c>
      <c r="D1056" s="13" t="str">
        <f t="shared" si="38"/>
        <v>4</v>
      </c>
      <c r="E1056" s="13" t="str">
        <f t="shared" si="39"/>
        <v>48</v>
      </c>
      <c r="F1056" s="15" t="s">
        <v>320</v>
      </c>
      <c r="G1056" s="16" t="s">
        <v>620</v>
      </c>
      <c r="H1056" s="17">
        <v>120000</v>
      </c>
      <c r="I1056" s="17">
        <v>0</v>
      </c>
      <c r="J1056" s="17">
        <v>120000</v>
      </c>
      <c r="K1056" s="17">
        <v>0</v>
      </c>
      <c r="L1056" s="17">
        <v>0</v>
      </c>
      <c r="M1056" s="17">
        <v>0</v>
      </c>
      <c r="N1056" s="17">
        <v>0</v>
      </c>
    </row>
    <row r="1057" spans="1:14" x14ac:dyDescent="0.25">
      <c r="A1057" s="15" t="s">
        <v>65</v>
      </c>
      <c r="B1057" s="15" t="s">
        <v>66</v>
      </c>
      <c r="C1057" s="12" t="str">
        <f>VLOOKUP(B1057,Hoja2!B:C,2,FALSE)</f>
        <v>Intervención Social</v>
      </c>
      <c r="D1057" s="13" t="str">
        <f t="shared" si="38"/>
        <v>4</v>
      </c>
      <c r="E1057" s="13" t="str">
        <f t="shared" si="39"/>
        <v>48</v>
      </c>
      <c r="F1057" s="15" t="s">
        <v>775</v>
      </c>
      <c r="G1057" s="16" t="s">
        <v>776</v>
      </c>
      <c r="H1057" s="17">
        <v>14960</v>
      </c>
      <c r="I1057" s="17">
        <v>0</v>
      </c>
      <c r="J1057" s="17">
        <v>14960</v>
      </c>
      <c r="K1057" s="17">
        <v>0</v>
      </c>
      <c r="L1057" s="17">
        <v>0</v>
      </c>
      <c r="M1057" s="17">
        <v>0</v>
      </c>
      <c r="N1057" s="17">
        <v>0</v>
      </c>
    </row>
    <row r="1058" spans="1:14" x14ac:dyDescent="0.25">
      <c r="A1058" s="15" t="s">
        <v>65</v>
      </c>
      <c r="B1058" s="15" t="s">
        <v>66</v>
      </c>
      <c r="C1058" s="12" t="str">
        <f>VLOOKUP(B1058,Hoja2!B:C,2,FALSE)</f>
        <v>Intervención Social</v>
      </c>
      <c r="D1058" s="13" t="str">
        <f t="shared" si="38"/>
        <v>4</v>
      </c>
      <c r="E1058" s="13" t="str">
        <f t="shared" si="39"/>
        <v>48</v>
      </c>
      <c r="F1058" s="15" t="s">
        <v>777</v>
      </c>
      <c r="G1058" s="16" t="s">
        <v>778</v>
      </c>
      <c r="H1058" s="17">
        <v>15000</v>
      </c>
      <c r="I1058" s="17">
        <v>0</v>
      </c>
      <c r="J1058" s="17">
        <v>15000</v>
      </c>
      <c r="K1058" s="17">
        <v>0</v>
      </c>
      <c r="L1058" s="17">
        <v>0</v>
      </c>
      <c r="M1058" s="17">
        <v>0</v>
      </c>
      <c r="N1058" s="17">
        <v>0</v>
      </c>
    </row>
    <row r="1059" spans="1:14" x14ac:dyDescent="0.25">
      <c r="A1059" s="15" t="s">
        <v>65</v>
      </c>
      <c r="B1059" s="15" t="s">
        <v>66</v>
      </c>
      <c r="C1059" s="12" t="str">
        <f>VLOOKUP(B1059,Hoja2!B:C,2,FALSE)</f>
        <v>Intervención Social</v>
      </c>
      <c r="D1059" s="13" t="str">
        <f t="shared" si="38"/>
        <v>4</v>
      </c>
      <c r="E1059" s="13" t="str">
        <f t="shared" si="39"/>
        <v>48</v>
      </c>
      <c r="F1059" s="15" t="s">
        <v>779</v>
      </c>
      <c r="G1059" s="16" t="s">
        <v>780</v>
      </c>
      <c r="H1059" s="17">
        <v>10000</v>
      </c>
      <c r="I1059" s="17">
        <v>0</v>
      </c>
      <c r="J1059" s="17">
        <v>10000</v>
      </c>
      <c r="K1059" s="17">
        <v>0</v>
      </c>
      <c r="L1059" s="17">
        <v>0</v>
      </c>
      <c r="M1059" s="17">
        <v>0</v>
      </c>
      <c r="N1059" s="17">
        <v>0</v>
      </c>
    </row>
    <row r="1060" spans="1:14" x14ac:dyDescent="0.25">
      <c r="A1060" s="15" t="s">
        <v>65</v>
      </c>
      <c r="B1060" s="15" t="s">
        <v>66</v>
      </c>
      <c r="C1060" s="12" t="str">
        <f>VLOOKUP(B1060,Hoja2!B:C,2,FALSE)</f>
        <v>Intervención Social</v>
      </c>
      <c r="D1060" s="13" t="str">
        <f t="shared" si="38"/>
        <v>4</v>
      </c>
      <c r="E1060" s="13" t="str">
        <f t="shared" si="39"/>
        <v>48</v>
      </c>
      <c r="F1060" s="15" t="s">
        <v>781</v>
      </c>
      <c r="G1060" s="16" t="s">
        <v>782</v>
      </c>
      <c r="H1060" s="17">
        <v>10000</v>
      </c>
      <c r="I1060" s="17">
        <v>0</v>
      </c>
      <c r="J1060" s="17">
        <v>10000</v>
      </c>
      <c r="K1060" s="17">
        <v>0</v>
      </c>
      <c r="L1060" s="17">
        <v>0</v>
      </c>
      <c r="M1060" s="17">
        <v>0</v>
      </c>
      <c r="N1060" s="17">
        <v>0</v>
      </c>
    </row>
    <row r="1061" spans="1:14" x14ac:dyDescent="0.25">
      <c r="A1061" s="15" t="s">
        <v>65</v>
      </c>
      <c r="B1061" s="15" t="s">
        <v>66</v>
      </c>
      <c r="C1061" s="12" t="str">
        <f>VLOOKUP(B1061,Hoja2!B:C,2,FALSE)</f>
        <v>Intervención Social</v>
      </c>
      <c r="D1061" s="13" t="str">
        <f t="shared" si="38"/>
        <v>4</v>
      </c>
      <c r="E1061" s="13" t="str">
        <f t="shared" si="39"/>
        <v>48</v>
      </c>
      <c r="F1061" s="15" t="s">
        <v>663</v>
      </c>
      <c r="G1061" s="16" t="s">
        <v>519</v>
      </c>
      <c r="H1061" s="17">
        <v>9730</v>
      </c>
      <c r="I1061" s="17">
        <v>0</v>
      </c>
      <c r="J1061" s="17">
        <v>9730</v>
      </c>
      <c r="K1061" s="17">
        <v>0</v>
      </c>
      <c r="L1061" s="17">
        <v>0</v>
      </c>
      <c r="M1061" s="17">
        <v>0</v>
      </c>
      <c r="N1061" s="17">
        <v>0</v>
      </c>
    </row>
    <row r="1062" spans="1:14" x14ac:dyDescent="0.25">
      <c r="A1062" s="15" t="s">
        <v>65</v>
      </c>
      <c r="B1062" s="15" t="s">
        <v>66</v>
      </c>
      <c r="C1062" s="12" t="str">
        <f>VLOOKUP(B1062,Hoja2!B:C,2,FALSE)</f>
        <v>Intervención Social</v>
      </c>
      <c r="D1062" s="13" t="str">
        <f t="shared" si="38"/>
        <v>6</v>
      </c>
      <c r="E1062" s="13" t="str">
        <f t="shared" si="39"/>
        <v>62</v>
      </c>
      <c r="F1062" s="15" t="s">
        <v>252</v>
      </c>
      <c r="G1062" s="16" t="s">
        <v>560</v>
      </c>
      <c r="H1062" s="17">
        <v>37325</v>
      </c>
      <c r="I1062" s="17">
        <v>0</v>
      </c>
      <c r="J1062" s="17">
        <v>37325</v>
      </c>
      <c r="K1062" s="17">
        <v>37323.96</v>
      </c>
      <c r="L1062" s="17">
        <v>37323.96</v>
      </c>
      <c r="M1062" s="17">
        <v>0</v>
      </c>
      <c r="N1062" s="17">
        <v>0</v>
      </c>
    </row>
    <row r="1063" spans="1:14" x14ac:dyDescent="0.25">
      <c r="A1063" s="15" t="s">
        <v>65</v>
      </c>
      <c r="B1063" s="15" t="s">
        <v>66</v>
      </c>
      <c r="C1063" s="12" t="str">
        <f>VLOOKUP(B1063,Hoja2!B:C,2,FALSE)</f>
        <v>Intervención Social</v>
      </c>
      <c r="D1063" s="13" t="str">
        <f t="shared" si="38"/>
        <v>6</v>
      </c>
      <c r="E1063" s="13" t="str">
        <f t="shared" si="39"/>
        <v>62</v>
      </c>
      <c r="F1063" s="15" t="s">
        <v>237</v>
      </c>
      <c r="G1063" s="16" t="s">
        <v>541</v>
      </c>
      <c r="H1063" s="17">
        <v>15000</v>
      </c>
      <c r="I1063" s="17">
        <v>0</v>
      </c>
      <c r="J1063" s="17">
        <v>15000</v>
      </c>
      <c r="K1063" s="17">
        <v>2089.9499999999998</v>
      </c>
      <c r="L1063" s="17">
        <v>2089.9499999999998</v>
      </c>
      <c r="M1063" s="17">
        <v>1051.6500000000001</v>
      </c>
      <c r="N1063" s="17">
        <v>1051.6500000000001</v>
      </c>
    </row>
    <row r="1064" spans="1:14" x14ac:dyDescent="0.25">
      <c r="A1064" s="15" t="s">
        <v>65</v>
      </c>
      <c r="B1064" s="15" t="s">
        <v>66</v>
      </c>
      <c r="C1064" s="12" t="str">
        <f>VLOOKUP(B1064,Hoja2!B:C,2,FALSE)</f>
        <v>Intervención Social</v>
      </c>
      <c r="D1064" s="13" t="str">
        <f t="shared" si="38"/>
        <v>6</v>
      </c>
      <c r="E1064" s="13" t="str">
        <f t="shared" si="39"/>
        <v>62</v>
      </c>
      <c r="F1064" s="15" t="s">
        <v>298</v>
      </c>
      <c r="G1064" s="16" t="s">
        <v>532</v>
      </c>
      <c r="H1064" s="17">
        <v>10000</v>
      </c>
      <c r="I1064" s="17">
        <v>0</v>
      </c>
      <c r="J1064" s="17">
        <v>10000</v>
      </c>
      <c r="K1064" s="17">
        <v>3330</v>
      </c>
      <c r="L1064" s="17">
        <v>3330</v>
      </c>
      <c r="M1064" s="17">
        <v>0</v>
      </c>
      <c r="N1064" s="17">
        <v>0</v>
      </c>
    </row>
    <row r="1065" spans="1:14" x14ac:dyDescent="0.25">
      <c r="A1065" s="15" t="s">
        <v>65</v>
      </c>
      <c r="B1065" s="15" t="s">
        <v>66</v>
      </c>
      <c r="C1065" s="12" t="str">
        <f>VLOOKUP(B1065,Hoja2!B:C,2,FALSE)</f>
        <v>Intervención Social</v>
      </c>
      <c r="D1065" s="13" t="str">
        <f t="shared" si="38"/>
        <v>6</v>
      </c>
      <c r="E1065" s="13" t="str">
        <f t="shared" si="39"/>
        <v>62</v>
      </c>
      <c r="F1065" s="15" t="s">
        <v>271</v>
      </c>
      <c r="G1065" s="16" t="s">
        <v>556</v>
      </c>
      <c r="H1065" s="17">
        <v>10000</v>
      </c>
      <c r="I1065" s="17">
        <v>0</v>
      </c>
      <c r="J1065" s="17">
        <v>10000</v>
      </c>
      <c r="K1065" s="17">
        <v>0</v>
      </c>
      <c r="L1065" s="17">
        <v>0</v>
      </c>
      <c r="M1065" s="17">
        <v>0</v>
      </c>
      <c r="N1065" s="17">
        <v>0</v>
      </c>
    </row>
    <row r="1066" spans="1:14" x14ac:dyDescent="0.25">
      <c r="A1066" s="15" t="s">
        <v>65</v>
      </c>
      <c r="B1066" s="15" t="s">
        <v>66</v>
      </c>
      <c r="C1066" s="12" t="str">
        <f>VLOOKUP(B1066,Hoja2!B:C,2,FALSE)</f>
        <v>Intervención Social</v>
      </c>
      <c r="D1066" s="13" t="str">
        <f t="shared" si="38"/>
        <v>6</v>
      </c>
      <c r="E1066" s="13" t="str">
        <f t="shared" si="39"/>
        <v>63</v>
      </c>
      <c r="F1066" s="15" t="s">
        <v>254</v>
      </c>
      <c r="G1066" s="16" t="s">
        <v>560</v>
      </c>
      <c r="H1066" s="17">
        <v>105000</v>
      </c>
      <c r="I1066" s="17">
        <v>0</v>
      </c>
      <c r="J1066" s="17">
        <v>105000</v>
      </c>
      <c r="K1066" s="17">
        <v>0</v>
      </c>
      <c r="L1066" s="17">
        <v>0</v>
      </c>
      <c r="M1066" s="17">
        <v>0</v>
      </c>
      <c r="N1066" s="17">
        <v>0</v>
      </c>
    </row>
    <row r="1067" spans="1:14" x14ac:dyDescent="0.25">
      <c r="A1067" s="15" t="s">
        <v>65</v>
      </c>
      <c r="B1067" s="15" t="s">
        <v>66</v>
      </c>
      <c r="C1067" s="12" t="str">
        <f>VLOOKUP(B1067,Hoja2!B:C,2,FALSE)</f>
        <v>Intervención Social</v>
      </c>
      <c r="D1067" s="13" t="str">
        <f t="shared" si="38"/>
        <v>6</v>
      </c>
      <c r="E1067" s="13" t="str">
        <f t="shared" si="39"/>
        <v>63</v>
      </c>
      <c r="F1067" s="15" t="s">
        <v>249</v>
      </c>
      <c r="G1067" s="16" t="s">
        <v>541</v>
      </c>
      <c r="H1067" s="17">
        <v>10000</v>
      </c>
      <c r="I1067" s="17">
        <v>0</v>
      </c>
      <c r="J1067" s="17">
        <v>10000</v>
      </c>
      <c r="K1067" s="17">
        <v>350</v>
      </c>
      <c r="L1067" s="17">
        <v>350</v>
      </c>
      <c r="M1067" s="17">
        <v>0</v>
      </c>
      <c r="N1067" s="17">
        <v>0</v>
      </c>
    </row>
    <row r="1068" spans="1:14" x14ac:dyDescent="0.25">
      <c r="A1068" s="15" t="s">
        <v>65</v>
      </c>
      <c r="B1068" s="15" t="s">
        <v>66</v>
      </c>
      <c r="C1068" s="12" t="str">
        <f>VLOOKUP(B1068,Hoja2!B:C,2,FALSE)</f>
        <v>Intervención Social</v>
      </c>
      <c r="D1068" s="13" t="str">
        <f t="shared" si="38"/>
        <v>6</v>
      </c>
      <c r="E1068" s="13" t="str">
        <f t="shared" si="39"/>
        <v>63</v>
      </c>
      <c r="F1068" s="15" t="s">
        <v>279</v>
      </c>
      <c r="G1068" s="16" t="s">
        <v>532</v>
      </c>
      <c r="H1068" s="17">
        <v>3000</v>
      </c>
      <c r="I1068" s="17">
        <v>0</v>
      </c>
      <c r="J1068" s="17">
        <v>3000</v>
      </c>
      <c r="K1068" s="17">
        <v>0</v>
      </c>
      <c r="L1068" s="17">
        <v>0</v>
      </c>
      <c r="M1068" s="17">
        <v>0</v>
      </c>
      <c r="N1068" s="17">
        <v>0</v>
      </c>
    </row>
    <row r="1069" spans="1:14" x14ac:dyDescent="0.25">
      <c r="A1069" s="15" t="s">
        <v>65</v>
      </c>
      <c r="B1069" s="15" t="s">
        <v>67</v>
      </c>
      <c r="C1069" s="12" t="str">
        <f>VLOOKUP(B1069,Hoja2!B:C,2,FALSE)</f>
        <v>Iniciativas Sociales</v>
      </c>
      <c r="D1069" s="13" t="str">
        <f t="shared" si="38"/>
        <v>1</v>
      </c>
      <c r="E1069" s="13" t="str">
        <f t="shared" si="39"/>
        <v>12</v>
      </c>
      <c r="F1069" s="15" t="s">
        <v>219</v>
      </c>
      <c r="G1069" s="16" t="s">
        <v>520</v>
      </c>
      <c r="H1069" s="17">
        <v>32143</v>
      </c>
      <c r="I1069" s="17">
        <v>0</v>
      </c>
      <c r="J1069" s="17">
        <v>32143</v>
      </c>
      <c r="K1069" s="17">
        <v>19256</v>
      </c>
      <c r="L1069" s="17">
        <v>19256</v>
      </c>
      <c r="M1069" s="17">
        <v>4857.5600000000004</v>
      </c>
      <c r="N1069" s="17">
        <v>4857.5600000000004</v>
      </c>
    </row>
    <row r="1070" spans="1:14" x14ac:dyDescent="0.25">
      <c r="A1070" s="15" t="s">
        <v>65</v>
      </c>
      <c r="B1070" s="15" t="s">
        <v>67</v>
      </c>
      <c r="C1070" s="12" t="str">
        <f>VLOOKUP(B1070,Hoja2!B:C,2,FALSE)</f>
        <v>Iniciativas Sociales</v>
      </c>
      <c r="D1070" s="13" t="str">
        <f t="shared" si="38"/>
        <v>1</v>
      </c>
      <c r="E1070" s="13" t="str">
        <f t="shared" si="39"/>
        <v>12</v>
      </c>
      <c r="F1070" s="15" t="s">
        <v>239</v>
      </c>
      <c r="G1070" s="16" t="s">
        <v>521</v>
      </c>
      <c r="H1070" s="17">
        <v>226118</v>
      </c>
      <c r="I1070" s="17">
        <v>0</v>
      </c>
      <c r="J1070" s="17">
        <v>226118</v>
      </c>
      <c r="K1070" s="17">
        <v>170532.08</v>
      </c>
      <c r="L1070" s="17">
        <v>170532.08</v>
      </c>
      <c r="M1070" s="17">
        <v>29231.64</v>
      </c>
      <c r="N1070" s="17">
        <v>29231.64</v>
      </c>
    </row>
    <row r="1071" spans="1:14" x14ac:dyDescent="0.25">
      <c r="A1071" s="15" t="s">
        <v>65</v>
      </c>
      <c r="B1071" s="15" t="s">
        <v>67</v>
      </c>
      <c r="C1071" s="12" t="str">
        <f>VLOOKUP(B1071,Hoja2!B:C,2,FALSE)</f>
        <v>Iniciativas Sociales</v>
      </c>
      <c r="D1071" s="13" t="str">
        <f t="shared" si="38"/>
        <v>1</v>
      </c>
      <c r="E1071" s="13" t="str">
        <f t="shared" si="39"/>
        <v>12</v>
      </c>
      <c r="F1071" s="15" t="s">
        <v>197</v>
      </c>
      <c r="G1071" s="16" t="s">
        <v>506</v>
      </c>
      <c r="H1071" s="17">
        <v>10824</v>
      </c>
      <c r="I1071" s="17">
        <v>0</v>
      </c>
      <c r="J1071" s="17">
        <v>10824</v>
      </c>
      <c r="K1071" s="17">
        <v>9376</v>
      </c>
      <c r="L1071" s="17">
        <v>9376</v>
      </c>
      <c r="M1071" s="17">
        <v>1576.84</v>
      </c>
      <c r="N1071" s="17">
        <v>1576.84</v>
      </c>
    </row>
    <row r="1072" spans="1:14" x14ac:dyDescent="0.25">
      <c r="A1072" s="15" t="s">
        <v>65</v>
      </c>
      <c r="B1072" s="15" t="s">
        <v>67</v>
      </c>
      <c r="C1072" s="12" t="str">
        <f>VLOOKUP(B1072,Hoja2!B:C,2,FALSE)</f>
        <v>Iniciativas Sociales</v>
      </c>
      <c r="D1072" s="13" t="str">
        <f t="shared" si="38"/>
        <v>1</v>
      </c>
      <c r="E1072" s="13" t="str">
        <f t="shared" si="39"/>
        <v>12</v>
      </c>
      <c r="F1072" s="15" t="s">
        <v>222</v>
      </c>
      <c r="G1072" s="16" t="s">
        <v>522</v>
      </c>
      <c r="H1072" s="17">
        <v>9175</v>
      </c>
      <c r="I1072" s="17">
        <v>0</v>
      </c>
      <c r="J1072" s="17">
        <v>9175</v>
      </c>
      <c r="K1072" s="17">
        <v>7803</v>
      </c>
      <c r="L1072" s="17">
        <v>7803</v>
      </c>
      <c r="M1072" s="17">
        <v>1312.36</v>
      </c>
      <c r="N1072" s="17">
        <v>1312.36</v>
      </c>
    </row>
    <row r="1073" spans="1:14" x14ac:dyDescent="0.25">
      <c r="A1073" s="15" t="s">
        <v>65</v>
      </c>
      <c r="B1073" s="15" t="s">
        <v>67</v>
      </c>
      <c r="C1073" s="12" t="str">
        <f>VLOOKUP(B1073,Hoja2!B:C,2,FALSE)</f>
        <v>Iniciativas Sociales</v>
      </c>
      <c r="D1073" s="13" t="str">
        <f t="shared" si="38"/>
        <v>1</v>
      </c>
      <c r="E1073" s="13" t="str">
        <f t="shared" si="39"/>
        <v>12</v>
      </c>
      <c r="F1073" s="15" t="s">
        <v>198</v>
      </c>
      <c r="G1073" s="16" t="s">
        <v>507</v>
      </c>
      <c r="H1073" s="17">
        <v>69332</v>
      </c>
      <c r="I1073" s="17">
        <v>0</v>
      </c>
      <c r="J1073" s="17">
        <v>69332</v>
      </c>
      <c r="K1073" s="17">
        <v>49452</v>
      </c>
      <c r="L1073" s="17">
        <v>49452</v>
      </c>
      <c r="M1073" s="17">
        <v>9584.9</v>
      </c>
      <c r="N1073" s="17">
        <v>9584.9</v>
      </c>
    </row>
    <row r="1074" spans="1:14" x14ac:dyDescent="0.25">
      <c r="A1074" s="15" t="s">
        <v>65</v>
      </c>
      <c r="B1074" s="15" t="s">
        <v>67</v>
      </c>
      <c r="C1074" s="12" t="str">
        <f>VLOOKUP(B1074,Hoja2!B:C,2,FALSE)</f>
        <v>Iniciativas Sociales</v>
      </c>
      <c r="D1074" s="13" t="str">
        <f t="shared" si="38"/>
        <v>1</v>
      </c>
      <c r="E1074" s="13" t="str">
        <f t="shared" si="39"/>
        <v>12</v>
      </c>
      <c r="F1074" s="15" t="s">
        <v>210</v>
      </c>
      <c r="G1074" s="16" t="s">
        <v>508</v>
      </c>
      <c r="H1074" s="17">
        <v>144928</v>
      </c>
      <c r="I1074" s="17">
        <v>0</v>
      </c>
      <c r="J1074" s="17">
        <v>144928</v>
      </c>
      <c r="K1074" s="17">
        <v>133072</v>
      </c>
      <c r="L1074" s="17">
        <v>133072</v>
      </c>
      <c r="M1074" s="17">
        <v>18700.14</v>
      </c>
      <c r="N1074" s="17">
        <v>18700.14</v>
      </c>
    </row>
    <row r="1075" spans="1:14" x14ac:dyDescent="0.25">
      <c r="A1075" s="15" t="s">
        <v>65</v>
      </c>
      <c r="B1075" s="15" t="s">
        <v>67</v>
      </c>
      <c r="C1075" s="12" t="str">
        <f>VLOOKUP(B1075,Hoja2!B:C,2,FALSE)</f>
        <v>Iniciativas Sociales</v>
      </c>
      <c r="D1075" s="13" t="str">
        <f t="shared" si="38"/>
        <v>1</v>
      </c>
      <c r="E1075" s="13" t="str">
        <f t="shared" si="39"/>
        <v>12</v>
      </c>
      <c r="F1075" s="15" t="s">
        <v>215</v>
      </c>
      <c r="G1075" s="16" t="s">
        <v>509</v>
      </c>
      <c r="H1075" s="17">
        <v>354222</v>
      </c>
      <c r="I1075" s="17">
        <v>0</v>
      </c>
      <c r="J1075" s="17">
        <v>354222</v>
      </c>
      <c r="K1075" s="17">
        <v>390300</v>
      </c>
      <c r="L1075" s="17">
        <v>390300</v>
      </c>
      <c r="M1075" s="17">
        <v>51353.1</v>
      </c>
      <c r="N1075" s="17">
        <v>51353.1</v>
      </c>
    </row>
    <row r="1076" spans="1:14" x14ac:dyDescent="0.25">
      <c r="A1076" s="15" t="s">
        <v>65</v>
      </c>
      <c r="B1076" s="15" t="s">
        <v>67</v>
      </c>
      <c r="C1076" s="12" t="str">
        <f>VLOOKUP(B1076,Hoja2!B:C,2,FALSE)</f>
        <v>Iniciativas Sociales</v>
      </c>
      <c r="D1076" s="13" t="str">
        <f t="shared" si="38"/>
        <v>1</v>
      </c>
      <c r="E1076" s="13" t="str">
        <f t="shared" si="39"/>
        <v>12</v>
      </c>
      <c r="F1076" s="15" t="s">
        <v>199</v>
      </c>
      <c r="G1076" s="16" t="s">
        <v>510</v>
      </c>
      <c r="H1076" s="17">
        <v>31237</v>
      </c>
      <c r="I1076" s="17">
        <v>0</v>
      </c>
      <c r="J1076" s="17">
        <v>31237</v>
      </c>
      <c r="K1076" s="17">
        <v>25461</v>
      </c>
      <c r="L1076" s="17">
        <v>25461</v>
      </c>
      <c r="M1076" s="17">
        <v>3805.5</v>
      </c>
      <c r="N1076" s="17">
        <v>3805.5</v>
      </c>
    </row>
    <row r="1077" spans="1:14" x14ac:dyDescent="0.25">
      <c r="A1077" s="15" t="s">
        <v>65</v>
      </c>
      <c r="B1077" s="15" t="s">
        <v>67</v>
      </c>
      <c r="C1077" s="12" t="str">
        <f>VLOOKUP(B1077,Hoja2!B:C,2,FALSE)</f>
        <v>Iniciativas Sociales</v>
      </c>
      <c r="D1077" s="13" t="str">
        <f t="shared" si="38"/>
        <v>1</v>
      </c>
      <c r="E1077" s="13" t="str">
        <f t="shared" si="39"/>
        <v>13</v>
      </c>
      <c r="F1077" s="15" t="s">
        <v>228</v>
      </c>
      <c r="G1077" s="16" t="s">
        <v>504</v>
      </c>
      <c r="H1077" s="17">
        <v>316262</v>
      </c>
      <c r="I1077" s="17">
        <v>0</v>
      </c>
      <c r="J1077" s="17">
        <v>316262</v>
      </c>
      <c r="K1077" s="17">
        <v>254806</v>
      </c>
      <c r="L1077" s="17">
        <v>254806</v>
      </c>
      <c r="M1077" s="17">
        <v>42566.239999999998</v>
      </c>
      <c r="N1077" s="17">
        <v>42566.239999999998</v>
      </c>
    </row>
    <row r="1078" spans="1:14" x14ac:dyDescent="0.25">
      <c r="A1078" s="15" t="s">
        <v>65</v>
      </c>
      <c r="B1078" s="15" t="s">
        <v>67</v>
      </c>
      <c r="C1078" s="12" t="str">
        <f>VLOOKUP(B1078,Hoja2!B:C,2,FALSE)</f>
        <v>Iniciativas Sociales</v>
      </c>
      <c r="D1078" s="13" t="str">
        <f t="shared" si="38"/>
        <v>1</v>
      </c>
      <c r="E1078" s="13" t="str">
        <f t="shared" si="39"/>
        <v>13</v>
      </c>
      <c r="F1078" s="15" t="s">
        <v>224</v>
      </c>
      <c r="G1078" s="16" t="s">
        <v>529</v>
      </c>
      <c r="H1078" s="17">
        <v>265430</v>
      </c>
      <c r="I1078" s="17">
        <v>0</v>
      </c>
      <c r="J1078" s="17">
        <v>265430</v>
      </c>
      <c r="K1078" s="17">
        <v>223158</v>
      </c>
      <c r="L1078" s="17">
        <v>223158</v>
      </c>
      <c r="M1078" s="17">
        <v>32506.79</v>
      </c>
      <c r="N1078" s="17">
        <v>32506.79</v>
      </c>
    </row>
    <row r="1079" spans="1:14" x14ac:dyDescent="0.25">
      <c r="A1079" s="15" t="s">
        <v>65</v>
      </c>
      <c r="B1079" s="15" t="s">
        <v>67</v>
      </c>
      <c r="C1079" s="12" t="str">
        <f>VLOOKUP(B1079,Hoja2!B:C,2,FALSE)</f>
        <v>Iniciativas Sociales</v>
      </c>
      <c r="D1079" s="13" t="str">
        <f t="shared" si="38"/>
        <v>1</v>
      </c>
      <c r="E1079" s="13" t="str">
        <f t="shared" si="39"/>
        <v>13</v>
      </c>
      <c r="F1079" s="15" t="s">
        <v>240</v>
      </c>
      <c r="G1079" s="16" t="s">
        <v>542</v>
      </c>
      <c r="H1079" s="17">
        <v>30000</v>
      </c>
      <c r="I1079" s="17">
        <v>0</v>
      </c>
      <c r="J1079" s="17">
        <v>30000</v>
      </c>
      <c r="K1079" s="17">
        <v>0</v>
      </c>
      <c r="L1079" s="17">
        <v>0</v>
      </c>
      <c r="M1079" s="17">
        <v>0</v>
      </c>
      <c r="N1079" s="17">
        <v>0</v>
      </c>
    </row>
    <row r="1080" spans="1:14" x14ac:dyDescent="0.25">
      <c r="A1080" s="15" t="s">
        <v>65</v>
      </c>
      <c r="B1080" s="15" t="s">
        <v>67</v>
      </c>
      <c r="C1080" s="12" t="str">
        <f>VLOOKUP(B1080,Hoja2!B:C,2,FALSE)</f>
        <v>Iniciativas Sociales</v>
      </c>
      <c r="D1080" s="13" t="str">
        <f t="shared" si="38"/>
        <v>1</v>
      </c>
      <c r="E1080" s="13" t="str">
        <f t="shared" si="39"/>
        <v>14</v>
      </c>
      <c r="F1080" s="15" t="s">
        <v>283</v>
      </c>
      <c r="G1080" s="16" t="s">
        <v>581</v>
      </c>
      <c r="H1080" s="17">
        <v>37500</v>
      </c>
      <c r="I1080" s="17">
        <v>0</v>
      </c>
      <c r="J1080" s="17">
        <v>37500</v>
      </c>
      <c r="K1080" s="17">
        <v>37285</v>
      </c>
      <c r="L1080" s="17">
        <v>37285</v>
      </c>
      <c r="M1080" s="17">
        <v>10748.88</v>
      </c>
      <c r="N1080" s="17">
        <v>10748.88</v>
      </c>
    </row>
    <row r="1081" spans="1:14" x14ac:dyDescent="0.25">
      <c r="A1081" s="15" t="s">
        <v>65</v>
      </c>
      <c r="B1081" s="15" t="s">
        <v>67</v>
      </c>
      <c r="C1081" s="12" t="str">
        <f>VLOOKUP(B1081,Hoja2!B:C,2,FALSE)</f>
        <v>Iniciativas Sociales</v>
      </c>
      <c r="D1081" s="13" t="str">
        <f t="shared" si="38"/>
        <v>2</v>
      </c>
      <c r="E1081" s="13" t="str">
        <f t="shared" si="39"/>
        <v>20</v>
      </c>
      <c r="F1081" s="15" t="s">
        <v>277</v>
      </c>
      <c r="G1081" s="16" t="s">
        <v>548</v>
      </c>
      <c r="H1081" s="17">
        <v>174000</v>
      </c>
      <c r="I1081" s="17">
        <v>0</v>
      </c>
      <c r="J1081" s="17">
        <v>174000</v>
      </c>
      <c r="K1081" s="17">
        <v>71389.56</v>
      </c>
      <c r="L1081" s="17">
        <v>71389.56</v>
      </c>
      <c r="M1081" s="17">
        <v>26115.63</v>
      </c>
      <c r="N1081" s="17">
        <v>26115.63</v>
      </c>
    </row>
    <row r="1082" spans="1:14" x14ac:dyDescent="0.25">
      <c r="A1082" s="15" t="s">
        <v>65</v>
      </c>
      <c r="B1082" s="15" t="s">
        <v>67</v>
      </c>
      <c r="C1082" s="12" t="str">
        <f>VLOOKUP(B1082,Hoja2!B:C,2,FALSE)</f>
        <v>Iniciativas Sociales</v>
      </c>
      <c r="D1082" s="13" t="str">
        <f t="shared" si="38"/>
        <v>2</v>
      </c>
      <c r="E1082" s="13" t="str">
        <f t="shared" si="39"/>
        <v>21</v>
      </c>
      <c r="F1082" s="15" t="s">
        <v>259</v>
      </c>
      <c r="G1082" s="16" t="s">
        <v>565</v>
      </c>
      <c r="H1082" s="17">
        <v>70000</v>
      </c>
      <c r="I1082" s="17">
        <v>0</v>
      </c>
      <c r="J1082" s="17">
        <v>70000</v>
      </c>
      <c r="K1082" s="17">
        <v>50909.1</v>
      </c>
      <c r="L1082" s="17">
        <v>1335.55</v>
      </c>
      <c r="M1082" s="17">
        <v>426.45</v>
      </c>
      <c r="N1082" s="17">
        <v>426.45</v>
      </c>
    </row>
    <row r="1083" spans="1:14" x14ac:dyDescent="0.25">
      <c r="A1083" s="15" t="s">
        <v>65</v>
      </c>
      <c r="B1083" s="15" t="s">
        <v>67</v>
      </c>
      <c r="C1083" s="12" t="str">
        <f>VLOOKUP(B1083,Hoja2!B:C,2,FALSE)</f>
        <v>Iniciativas Sociales</v>
      </c>
      <c r="D1083" s="13" t="str">
        <f t="shared" si="38"/>
        <v>2</v>
      </c>
      <c r="E1083" s="13" t="str">
        <f t="shared" si="39"/>
        <v>21</v>
      </c>
      <c r="F1083" s="15" t="s">
        <v>218</v>
      </c>
      <c r="G1083" s="16" t="s">
        <v>524</v>
      </c>
      <c r="H1083" s="17">
        <v>59435</v>
      </c>
      <c r="I1083" s="17">
        <v>0</v>
      </c>
      <c r="J1083" s="17">
        <v>59435</v>
      </c>
      <c r="K1083" s="17">
        <v>34964.67</v>
      </c>
      <c r="L1083" s="17">
        <v>34964.67</v>
      </c>
      <c r="M1083" s="17">
        <v>5413.85</v>
      </c>
      <c r="N1083" s="17">
        <v>5413.85</v>
      </c>
    </row>
    <row r="1084" spans="1:14" x14ac:dyDescent="0.25">
      <c r="A1084" s="15" t="s">
        <v>65</v>
      </c>
      <c r="B1084" s="15" t="s">
        <v>67</v>
      </c>
      <c r="C1084" s="12" t="str">
        <f>VLOOKUP(B1084,Hoja2!B:C,2,FALSE)</f>
        <v>Iniciativas Sociales</v>
      </c>
      <c r="D1084" s="13" t="str">
        <f t="shared" si="38"/>
        <v>2</v>
      </c>
      <c r="E1084" s="13" t="str">
        <f t="shared" si="39"/>
        <v>21</v>
      </c>
      <c r="F1084" s="15" t="s">
        <v>301</v>
      </c>
      <c r="G1084" s="16" t="s">
        <v>532</v>
      </c>
      <c r="H1084" s="17">
        <v>3000</v>
      </c>
      <c r="I1084" s="17">
        <v>0</v>
      </c>
      <c r="J1084" s="17">
        <v>3000</v>
      </c>
      <c r="K1084" s="17">
        <v>0</v>
      </c>
      <c r="L1084" s="17">
        <v>0</v>
      </c>
      <c r="M1084" s="17">
        <v>0</v>
      </c>
      <c r="N1084" s="17">
        <v>0</v>
      </c>
    </row>
    <row r="1085" spans="1:14" x14ac:dyDescent="0.25">
      <c r="A1085" s="15" t="s">
        <v>65</v>
      </c>
      <c r="B1085" s="15" t="s">
        <v>67</v>
      </c>
      <c r="C1085" s="12" t="str">
        <f>VLOOKUP(B1085,Hoja2!B:C,2,FALSE)</f>
        <v>Iniciativas Sociales</v>
      </c>
      <c r="D1085" s="13" t="str">
        <f t="shared" si="38"/>
        <v>2</v>
      </c>
      <c r="E1085" s="13" t="str">
        <f t="shared" si="39"/>
        <v>21</v>
      </c>
      <c r="F1085" s="15" t="s">
        <v>273</v>
      </c>
      <c r="G1085" s="16" t="s">
        <v>556</v>
      </c>
      <c r="H1085" s="17">
        <v>10000</v>
      </c>
      <c r="I1085" s="17">
        <v>0</v>
      </c>
      <c r="J1085" s="17">
        <v>10000</v>
      </c>
      <c r="K1085" s="17">
        <v>8533.2000000000007</v>
      </c>
      <c r="L1085" s="17">
        <v>6931.6</v>
      </c>
      <c r="M1085" s="17">
        <v>1066.4000000000001</v>
      </c>
      <c r="N1085" s="17">
        <v>1066.4000000000001</v>
      </c>
    </row>
    <row r="1086" spans="1:14" x14ac:dyDescent="0.25">
      <c r="A1086" s="15" t="s">
        <v>65</v>
      </c>
      <c r="B1086" s="15" t="s">
        <v>67</v>
      </c>
      <c r="C1086" s="12" t="str">
        <f>VLOOKUP(B1086,Hoja2!B:C,2,FALSE)</f>
        <v>Iniciativas Sociales</v>
      </c>
      <c r="D1086" s="13" t="str">
        <f t="shared" ref="D1086:D1149" si="40">LEFT(F1086,1)</f>
        <v>2</v>
      </c>
      <c r="E1086" s="13" t="str">
        <f t="shared" ref="E1086:E1149" si="41">LEFT(F1086,2)</f>
        <v>22</v>
      </c>
      <c r="F1086" s="15" t="s">
        <v>208</v>
      </c>
      <c r="G1086" s="16" t="s">
        <v>512</v>
      </c>
      <c r="H1086" s="17">
        <v>15000</v>
      </c>
      <c r="I1086" s="17">
        <v>0</v>
      </c>
      <c r="J1086" s="17">
        <v>15000</v>
      </c>
      <c r="K1086" s="17">
        <v>0</v>
      </c>
      <c r="L1086" s="17">
        <v>0</v>
      </c>
      <c r="M1086" s="17">
        <v>0</v>
      </c>
      <c r="N1086" s="17">
        <v>0</v>
      </c>
    </row>
    <row r="1087" spans="1:14" x14ac:dyDescent="0.25">
      <c r="A1087" s="15" t="s">
        <v>65</v>
      </c>
      <c r="B1087" s="15" t="s">
        <v>67</v>
      </c>
      <c r="C1087" s="12" t="str">
        <f>VLOOKUP(B1087,Hoja2!B:C,2,FALSE)</f>
        <v>Iniciativas Sociales</v>
      </c>
      <c r="D1087" s="13" t="str">
        <f t="shared" si="40"/>
        <v>2</v>
      </c>
      <c r="E1087" s="13" t="str">
        <f t="shared" si="41"/>
        <v>22</v>
      </c>
      <c r="F1087" s="15" t="s">
        <v>238</v>
      </c>
      <c r="G1087" s="16" t="s">
        <v>540</v>
      </c>
      <c r="H1087" s="17">
        <v>155000</v>
      </c>
      <c r="I1087" s="17">
        <v>0</v>
      </c>
      <c r="J1087" s="17">
        <v>155000</v>
      </c>
      <c r="K1087" s="17">
        <v>155000</v>
      </c>
      <c r="L1087" s="17">
        <v>155000</v>
      </c>
      <c r="M1087" s="17">
        <v>12242.48</v>
      </c>
      <c r="N1087" s="17">
        <v>11642.97</v>
      </c>
    </row>
    <row r="1088" spans="1:14" x14ac:dyDescent="0.25">
      <c r="A1088" s="15" t="s">
        <v>65</v>
      </c>
      <c r="B1088" s="15" t="s">
        <v>67</v>
      </c>
      <c r="C1088" s="12" t="str">
        <f>VLOOKUP(B1088,Hoja2!B:C,2,FALSE)</f>
        <v>Iniciativas Sociales</v>
      </c>
      <c r="D1088" s="13" t="str">
        <f t="shared" si="40"/>
        <v>2</v>
      </c>
      <c r="E1088" s="13" t="str">
        <f t="shared" si="41"/>
        <v>22</v>
      </c>
      <c r="F1088" s="15" t="s">
        <v>260</v>
      </c>
      <c r="G1088" s="16" t="s">
        <v>566</v>
      </c>
      <c r="H1088" s="17">
        <v>105000</v>
      </c>
      <c r="I1088" s="17">
        <v>0</v>
      </c>
      <c r="J1088" s="17">
        <v>105000</v>
      </c>
      <c r="K1088" s="17">
        <v>71250</v>
      </c>
      <c r="L1088" s="17">
        <v>71250</v>
      </c>
      <c r="M1088" s="17">
        <v>16530.2</v>
      </c>
      <c r="N1088" s="17">
        <v>16530.2</v>
      </c>
    </row>
    <row r="1089" spans="1:14" x14ac:dyDescent="0.25">
      <c r="A1089" s="15" t="s">
        <v>65</v>
      </c>
      <c r="B1089" s="15" t="s">
        <v>67</v>
      </c>
      <c r="C1089" s="12" t="str">
        <f>VLOOKUP(B1089,Hoja2!B:C,2,FALSE)</f>
        <v>Iniciativas Sociales</v>
      </c>
      <c r="D1089" s="13" t="str">
        <f t="shared" si="40"/>
        <v>2</v>
      </c>
      <c r="E1089" s="13" t="str">
        <f t="shared" si="41"/>
        <v>22</v>
      </c>
      <c r="F1089" s="15" t="s">
        <v>227</v>
      </c>
      <c r="G1089" s="16" t="s">
        <v>534</v>
      </c>
      <c r="H1089" s="17">
        <v>12000</v>
      </c>
      <c r="I1089" s="17">
        <v>0</v>
      </c>
      <c r="J1089" s="17">
        <v>12000</v>
      </c>
      <c r="K1089" s="17">
        <v>8214.69</v>
      </c>
      <c r="L1089" s="17">
        <v>8214.69</v>
      </c>
      <c r="M1089" s="17">
        <v>1075.69</v>
      </c>
      <c r="N1089" s="17">
        <v>1075.69</v>
      </c>
    </row>
    <row r="1090" spans="1:14" x14ac:dyDescent="0.25">
      <c r="A1090" s="15" t="s">
        <v>65</v>
      </c>
      <c r="B1090" s="15" t="s">
        <v>67</v>
      </c>
      <c r="C1090" s="12" t="str">
        <f>VLOOKUP(B1090,Hoja2!B:C,2,FALSE)</f>
        <v>Iniciativas Sociales</v>
      </c>
      <c r="D1090" s="13" t="str">
        <f t="shared" si="40"/>
        <v>2</v>
      </c>
      <c r="E1090" s="13" t="str">
        <f t="shared" si="41"/>
        <v>22</v>
      </c>
      <c r="F1090" s="15" t="s">
        <v>229</v>
      </c>
      <c r="G1090" s="16" t="s">
        <v>536</v>
      </c>
      <c r="H1090" s="17">
        <v>37000</v>
      </c>
      <c r="I1090" s="17">
        <v>0</v>
      </c>
      <c r="J1090" s="17">
        <v>37000</v>
      </c>
      <c r="K1090" s="17">
        <v>361.16</v>
      </c>
      <c r="L1090" s="17">
        <v>361.16</v>
      </c>
      <c r="M1090" s="17">
        <v>245</v>
      </c>
      <c r="N1090" s="17">
        <v>245</v>
      </c>
    </row>
    <row r="1091" spans="1:14" x14ac:dyDescent="0.25">
      <c r="A1091" s="15" t="s">
        <v>65</v>
      </c>
      <c r="B1091" s="15" t="s">
        <v>67</v>
      </c>
      <c r="C1091" s="12" t="str">
        <f>VLOOKUP(B1091,Hoja2!B:C,2,FALSE)</f>
        <v>Iniciativas Sociales</v>
      </c>
      <c r="D1091" s="13" t="str">
        <f t="shared" si="40"/>
        <v>2</v>
      </c>
      <c r="E1091" s="13" t="str">
        <f t="shared" si="41"/>
        <v>22</v>
      </c>
      <c r="F1091" s="15" t="s">
        <v>274</v>
      </c>
      <c r="G1091" s="16" t="s">
        <v>573</v>
      </c>
      <c r="H1091" s="17">
        <v>40850</v>
      </c>
      <c r="I1091" s="17">
        <v>0</v>
      </c>
      <c r="J1091" s="17">
        <v>40850</v>
      </c>
      <c r="K1091" s="17">
        <v>15647.61</v>
      </c>
      <c r="L1091" s="17">
        <v>15647.61</v>
      </c>
      <c r="M1091" s="17">
        <v>0</v>
      </c>
      <c r="N1091" s="17">
        <v>0</v>
      </c>
    </row>
    <row r="1092" spans="1:14" x14ac:dyDescent="0.25">
      <c r="A1092" s="15" t="s">
        <v>65</v>
      </c>
      <c r="B1092" s="15" t="s">
        <v>67</v>
      </c>
      <c r="C1092" s="12" t="str">
        <f>VLOOKUP(B1092,Hoja2!B:C,2,FALSE)</f>
        <v>Iniciativas Sociales</v>
      </c>
      <c r="D1092" s="13" t="str">
        <f t="shared" si="40"/>
        <v>2</v>
      </c>
      <c r="E1092" s="13" t="str">
        <f t="shared" si="41"/>
        <v>22</v>
      </c>
      <c r="F1092" s="15" t="s">
        <v>211</v>
      </c>
      <c r="G1092" s="16" t="s">
        <v>513</v>
      </c>
      <c r="H1092" s="17">
        <v>3000</v>
      </c>
      <c r="I1092" s="17">
        <v>0</v>
      </c>
      <c r="J1092" s="17">
        <v>3000</v>
      </c>
      <c r="K1092" s="17">
        <v>1119.25</v>
      </c>
      <c r="L1092" s="17">
        <v>1119.25</v>
      </c>
      <c r="M1092" s="17">
        <v>1119.25</v>
      </c>
      <c r="N1092" s="17">
        <v>1119.25</v>
      </c>
    </row>
    <row r="1093" spans="1:14" x14ac:dyDescent="0.25">
      <c r="A1093" s="15" t="s">
        <v>65</v>
      </c>
      <c r="B1093" s="15" t="s">
        <v>67</v>
      </c>
      <c r="C1093" s="12" t="str">
        <f>VLOOKUP(B1093,Hoja2!B:C,2,FALSE)</f>
        <v>Iniciativas Sociales</v>
      </c>
      <c r="D1093" s="13" t="str">
        <f t="shared" si="40"/>
        <v>2</v>
      </c>
      <c r="E1093" s="13" t="str">
        <f t="shared" si="41"/>
        <v>22</v>
      </c>
      <c r="F1093" s="15" t="s">
        <v>231</v>
      </c>
      <c r="G1093" s="16" t="s">
        <v>537</v>
      </c>
      <c r="H1093" s="17">
        <v>3100</v>
      </c>
      <c r="I1093" s="17">
        <v>0</v>
      </c>
      <c r="J1093" s="17">
        <v>3100</v>
      </c>
      <c r="K1093" s="17">
        <v>0</v>
      </c>
      <c r="L1093" s="17">
        <v>0</v>
      </c>
      <c r="M1093" s="17">
        <v>0</v>
      </c>
      <c r="N1093" s="17">
        <v>0</v>
      </c>
    </row>
    <row r="1094" spans="1:14" x14ac:dyDescent="0.25">
      <c r="A1094" s="15" t="s">
        <v>65</v>
      </c>
      <c r="B1094" s="15" t="s">
        <v>67</v>
      </c>
      <c r="C1094" s="12" t="str">
        <f>VLOOKUP(B1094,Hoja2!B:C,2,FALSE)</f>
        <v>Iniciativas Sociales</v>
      </c>
      <c r="D1094" s="13" t="str">
        <f t="shared" si="40"/>
        <v>2</v>
      </c>
      <c r="E1094" s="13" t="str">
        <f t="shared" si="41"/>
        <v>22</v>
      </c>
      <c r="F1094" s="15" t="s">
        <v>235</v>
      </c>
      <c r="G1094" s="16" t="s">
        <v>538</v>
      </c>
      <c r="H1094" s="17">
        <v>33000</v>
      </c>
      <c r="I1094" s="17">
        <v>0</v>
      </c>
      <c r="J1094" s="17">
        <v>33000</v>
      </c>
      <c r="K1094" s="17">
        <v>0</v>
      </c>
      <c r="L1094" s="17">
        <v>0</v>
      </c>
      <c r="M1094" s="17">
        <v>0</v>
      </c>
      <c r="N1094" s="17">
        <v>0</v>
      </c>
    </row>
    <row r="1095" spans="1:14" x14ac:dyDescent="0.25">
      <c r="A1095" s="15" t="s">
        <v>65</v>
      </c>
      <c r="B1095" s="15" t="s">
        <v>67</v>
      </c>
      <c r="C1095" s="12" t="str">
        <f>VLOOKUP(B1095,Hoja2!B:C,2,FALSE)</f>
        <v>Iniciativas Sociales</v>
      </c>
      <c r="D1095" s="13" t="str">
        <f t="shared" si="40"/>
        <v>2</v>
      </c>
      <c r="E1095" s="13" t="str">
        <f t="shared" si="41"/>
        <v>22</v>
      </c>
      <c r="F1095" s="15" t="s">
        <v>323</v>
      </c>
      <c r="G1095" s="16" t="s">
        <v>621</v>
      </c>
      <c r="H1095" s="17">
        <v>29000</v>
      </c>
      <c r="I1095" s="17">
        <v>0</v>
      </c>
      <c r="J1095" s="17">
        <v>29000</v>
      </c>
      <c r="K1095" s="17">
        <v>0</v>
      </c>
      <c r="L1095" s="17">
        <v>0</v>
      </c>
      <c r="M1095" s="17">
        <v>0</v>
      </c>
      <c r="N1095" s="17">
        <v>0</v>
      </c>
    </row>
    <row r="1096" spans="1:14" x14ac:dyDescent="0.25">
      <c r="A1096" s="15" t="s">
        <v>65</v>
      </c>
      <c r="B1096" s="15" t="s">
        <v>67</v>
      </c>
      <c r="C1096" s="12" t="str">
        <f>VLOOKUP(B1096,Hoja2!B:C,2,FALSE)</f>
        <v>Iniciativas Sociales</v>
      </c>
      <c r="D1096" s="13" t="str">
        <f t="shared" si="40"/>
        <v>2</v>
      </c>
      <c r="E1096" s="13" t="str">
        <f t="shared" si="41"/>
        <v>22</v>
      </c>
      <c r="F1096" s="15" t="s">
        <v>325</v>
      </c>
      <c r="G1096" s="16" t="s">
        <v>622</v>
      </c>
      <c r="H1096" s="17">
        <v>10000</v>
      </c>
      <c r="I1096" s="17">
        <v>0</v>
      </c>
      <c r="J1096" s="17">
        <v>10000</v>
      </c>
      <c r="K1096" s="17">
        <v>1034.55</v>
      </c>
      <c r="L1096" s="17">
        <v>1034.55</v>
      </c>
      <c r="M1096" s="17">
        <v>1034.55</v>
      </c>
      <c r="N1096" s="17">
        <v>1034.55</v>
      </c>
    </row>
    <row r="1097" spans="1:14" x14ac:dyDescent="0.25">
      <c r="A1097" s="15" t="s">
        <v>65</v>
      </c>
      <c r="B1097" s="15" t="s">
        <v>67</v>
      </c>
      <c r="C1097" s="12" t="str">
        <f>VLOOKUP(B1097,Hoja2!B:C,2,FALSE)</f>
        <v>Iniciativas Sociales</v>
      </c>
      <c r="D1097" s="13" t="str">
        <f t="shared" si="40"/>
        <v>2</v>
      </c>
      <c r="E1097" s="13" t="str">
        <f t="shared" si="41"/>
        <v>22</v>
      </c>
      <c r="F1097" s="15" t="s">
        <v>322</v>
      </c>
      <c r="G1097" s="16" t="s">
        <v>624</v>
      </c>
      <c r="H1097" s="17">
        <v>15000</v>
      </c>
      <c r="I1097" s="17">
        <v>0</v>
      </c>
      <c r="J1097" s="17">
        <v>15000</v>
      </c>
      <c r="K1097" s="17">
        <v>338.8</v>
      </c>
      <c r="L1097" s="17">
        <v>338.8</v>
      </c>
      <c r="M1097" s="17">
        <v>338.8</v>
      </c>
      <c r="N1097" s="17">
        <v>338.8</v>
      </c>
    </row>
    <row r="1098" spans="1:14" x14ac:dyDescent="0.25">
      <c r="A1098" s="15" t="s">
        <v>65</v>
      </c>
      <c r="B1098" s="15" t="s">
        <v>67</v>
      </c>
      <c r="C1098" s="12" t="str">
        <f>VLOOKUP(B1098,Hoja2!B:C,2,FALSE)</f>
        <v>Iniciativas Sociales</v>
      </c>
      <c r="D1098" s="13" t="str">
        <f t="shared" si="40"/>
        <v>2</v>
      </c>
      <c r="E1098" s="13" t="str">
        <f t="shared" si="41"/>
        <v>22</v>
      </c>
      <c r="F1098" s="15" t="s">
        <v>326</v>
      </c>
      <c r="G1098" s="16" t="s">
        <v>625</v>
      </c>
      <c r="H1098" s="17">
        <v>5000</v>
      </c>
      <c r="I1098" s="17">
        <v>0</v>
      </c>
      <c r="J1098" s="17">
        <v>5000</v>
      </c>
      <c r="K1098" s="17">
        <v>0</v>
      </c>
      <c r="L1098" s="17">
        <v>0</v>
      </c>
      <c r="M1098" s="17">
        <v>0</v>
      </c>
      <c r="N1098" s="17">
        <v>0</v>
      </c>
    </row>
    <row r="1099" spans="1:14" x14ac:dyDescent="0.25">
      <c r="A1099" s="15" t="s">
        <v>65</v>
      </c>
      <c r="B1099" s="15" t="s">
        <v>67</v>
      </c>
      <c r="C1099" s="12" t="str">
        <f>VLOOKUP(B1099,Hoja2!B:C,2,FALSE)</f>
        <v>Iniciativas Sociales</v>
      </c>
      <c r="D1099" s="13" t="str">
        <f t="shared" si="40"/>
        <v>2</v>
      </c>
      <c r="E1099" s="13" t="str">
        <f t="shared" si="41"/>
        <v>22</v>
      </c>
      <c r="F1099" s="15" t="s">
        <v>225</v>
      </c>
      <c r="G1099" s="16" t="s">
        <v>539</v>
      </c>
      <c r="H1099" s="17">
        <v>21290</v>
      </c>
      <c r="I1099" s="17">
        <v>0</v>
      </c>
      <c r="J1099" s="17">
        <v>21290</v>
      </c>
      <c r="K1099" s="17">
        <v>2376.5</v>
      </c>
      <c r="L1099" s="17">
        <v>2376.5</v>
      </c>
      <c r="M1099" s="17">
        <v>311</v>
      </c>
      <c r="N1099" s="17">
        <v>311</v>
      </c>
    </row>
    <row r="1100" spans="1:14" x14ac:dyDescent="0.25">
      <c r="A1100" s="15" t="s">
        <v>65</v>
      </c>
      <c r="B1100" s="15" t="s">
        <v>67</v>
      </c>
      <c r="C1100" s="12" t="str">
        <f>VLOOKUP(B1100,Hoja2!B:C,2,FALSE)</f>
        <v>Iniciativas Sociales</v>
      </c>
      <c r="D1100" s="13" t="str">
        <f t="shared" si="40"/>
        <v>2</v>
      </c>
      <c r="E1100" s="13" t="str">
        <f t="shared" si="41"/>
        <v>22</v>
      </c>
      <c r="F1100" s="15" t="s">
        <v>261</v>
      </c>
      <c r="G1100" s="16" t="s">
        <v>567</v>
      </c>
      <c r="H1100" s="17">
        <v>371000</v>
      </c>
      <c r="I1100" s="17">
        <v>0</v>
      </c>
      <c r="J1100" s="17">
        <v>371000</v>
      </c>
      <c r="K1100" s="17">
        <v>360987.46</v>
      </c>
      <c r="L1100" s="17">
        <v>360987.46</v>
      </c>
      <c r="M1100" s="17">
        <v>0</v>
      </c>
      <c r="N1100" s="17">
        <v>0</v>
      </c>
    </row>
    <row r="1101" spans="1:14" x14ac:dyDescent="0.25">
      <c r="A1101" s="15" t="s">
        <v>65</v>
      </c>
      <c r="B1101" s="15" t="s">
        <v>67</v>
      </c>
      <c r="C1101" s="12" t="str">
        <f>VLOOKUP(B1101,Hoja2!B:C,2,FALSE)</f>
        <v>Iniciativas Sociales</v>
      </c>
      <c r="D1101" s="13" t="str">
        <f t="shared" si="40"/>
        <v>2</v>
      </c>
      <c r="E1101" s="13" t="str">
        <f t="shared" si="41"/>
        <v>22</v>
      </c>
      <c r="F1101" s="15" t="s">
        <v>213</v>
      </c>
      <c r="G1101" s="16" t="s">
        <v>543</v>
      </c>
      <c r="H1101" s="17">
        <v>27000</v>
      </c>
      <c r="I1101" s="17">
        <v>0</v>
      </c>
      <c r="J1101" s="17">
        <v>27000</v>
      </c>
      <c r="K1101" s="17">
        <v>0</v>
      </c>
      <c r="L1101" s="17">
        <v>0</v>
      </c>
      <c r="M1101" s="17">
        <v>0</v>
      </c>
      <c r="N1101" s="17">
        <v>0</v>
      </c>
    </row>
    <row r="1102" spans="1:14" x14ac:dyDescent="0.25">
      <c r="A1102" s="15" t="s">
        <v>65</v>
      </c>
      <c r="B1102" s="15" t="s">
        <v>67</v>
      </c>
      <c r="C1102" s="12" t="str">
        <f>VLOOKUP(B1102,Hoja2!B:C,2,FALSE)</f>
        <v>Iniciativas Sociales</v>
      </c>
      <c r="D1102" s="13" t="str">
        <f t="shared" si="40"/>
        <v>2</v>
      </c>
      <c r="E1102" s="13" t="str">
        <f t="shared" si="41"/>
        <v>22</v>
      </c>
      <c r="F1102" s="15" t="s">
        <v>223</v>
      </c>
      <c r="G1102" s="16" t="s">
        <v>526</v>
      </c>
      <c r="H1102" s="17">
        <v>2147550</v>
      </c>
      <c r="I1102" s="17">
        <v>0</v>
      </c>
      <c r="J1102" s="17">
        <v>2147550</v>
      </c>
      <c r="K1102" s="17">
        <v>2035081.98</v>
      </c>
      <c r="L1102" s="17">
        <v>2022601.98</v>
      </c>
      <c r="M1102" s="17">
        <v>51328.52</v>
      </c>
      <c r="N1102" s="17">
        <v>51328.52</v>
      </c>
    </row>
    <row r="1103" spans="1:14" x14ac:dyDescent="0.25">
      <c r="A1103" s="15" t="s">
        <v>65</v>
      </c>
      <c r="B1103" s="15" t="s">
        <v>67</v>
      </c>
      <c r="C1103" s="12" t="str">
        <f>VLOOKUP(B1103,Hoja2!B:C,2,FALSE)</f>
        <v>Iniciativas Sociales</v>
      </c>
      <c r="D1103" s="13" t="str">
        <f t="shared" si="40"/>
        <v>2</v>
      </c>
      <c r="E1103" s="13" t="str">
        <f t="shared" si="41"/>
        <v>23</v>
      </c>
      <c r="F1103" s="15" t="s">
        <v>206</v>
      </c>
      <c r="G1103" s="16" t="s">
        <v>517</v>
      </c>
      <c r="H1103" s="17">
        <v>300</v>
      </c>
      <c r="I1103" s="17">
        <v>0</v>
      </c>
      <c r="J1103" s="17">
        <v>300</v>
      </c>
      <c r="K1103" s="17">
        <v>0</v>
      </c>
      <c r="L1103" s="17">
        <v>0</v>
      </c>
      <c r="M1103" s="17">
        <v>0</v>
      </c>
      <c r="N1103" s="17">
        <v>0</v>
      </c>
    </row>
    <row r="1104" spans="1:14" x14ac:dyDescent="0.25">
      <c r="A1104" s="15" t="s">
        <v>65</v>
      </c>
      <c r="B1104" s="15" t="s">
        <v>67</v>
      </c>
      <c r="C1104" s="12" t="str">
        <f>VLOOKUP(B1104,Hoja2!B:C,2,FALSE)</f>
        <v>Iniciativas Sociales</v>
      </c>
      <c r="D1104" s="13" t="str">
        <f t="shared" si="40"/>
        <v>2</v>
      </c>
      <c r="E1104" s="13" t="str">
        <f t="shared" si="41"/>
        <v>23</v>
      </c>
      <c r="F1104" s="15" t="s">
        <v>204</v>
      </c>
      <c r="G1104" s="16" t="s">
        <v>518</v>
      </c>
      <c r="H1104" s="17">
        <v>300</v>
      </c>
      <c r="I1104" s="17">
        <v>0</v>
      </c>
      <c r="J1104" s="17">
        <v>300</v>
      </c>
      <c r="K1104" s="17">
        <v>0</v>
      </c>
      <c r="L1104" s="17">
        <v>0</v>
      </c>
      <c r="M1104" s="17">
        <v>0</v>
      </c>
      <c r="N1104" s="17">
        <v>0</v>
      </c>
    </row>
    <row r="1105" spans="1:14" x14ac:dyDescent="0.25">
      <c r="A1105" s="15" t="s">
        <v>65</v>
      </c>
      <c r="B1105" s="15" t="s">
        <v>67</v>
      </c>
      <c r="C1105" s="12" t="str">
        <f>VLOOKUP(B1105,Hoja2!B:C,2,FALSE)</f>
        <v>Iniciativas Sociales</v>
      </c>
      <c r="D1105" s="13" t="str">
        <f t="shared" si="40"/>
        <v>4</v>
      </c>
      <c r="E1105" s="13" t="str">
        <f t="shared" si="41"/>
        <v>48</v>
      </c>
      <c r="F1105" s="15" t="s">
        <v>263</v>
      </c>
      <c r="G1105" s="16" t="s">
        <v>604</v>
      </c>
      <c r="H1105" s="17">
        <v>64300</v>
      </c>
      <c r="I1105" s="17">
        <v>0</v>
      </c>
      <c r="J1105" s="17">
        <v>64300</v>
      </c>
      <c r="K1105" s="17">
        <v>64300</v>
      </c>
      <c r="L1105" s="17">
        <v>0</v>
      </c>
      <c r="M1105" s="17">
        <v>0</v>
      </c>
      <c r="N1105" s="17">
        <v>0</v>
      </c>
    </row>
    <row r="1106" spans="1:14" x14ac:dyDescent="0.25">
      <c r="A1106" s="15" t="s">
        <v>65</v>
      </c>
      <c r="B1106" s="15" t="s">
        <v>67</v>
      </c>
      <c r="C1106" s="12" t="str">
        <f>VLOOKUP(B1106,Hoja2!B:C,2,FALSE)</f>
        <v>Iniciativas Sociales</v>
      </c>
      <c r="D1106" s="13" t="str">
        <f t="shared" si="40"/>
        <v>4</v>
      </c>
      <c r="E1106" s="13" t="str">
        <f t="shared" si="41"/>
        <v>48</v>
      </c>
      <c r="F1106" s="15" t="s">
        <v>321</v>
      </c>
      <c r="G1106" s="16" t="s">
        <v>619</v>
      </c>
      <c r="H1106" s="17">
        <v>92000</v>
      </c>
      <c r="I1106" s="17">
        <v>0</v>
      </c>
      <c r="J1106" s="17">
        <v>92000</v>
      </c>
      <c r="K1106" s="17">
        <v>50000</v>
      </c>
      <c r="L1106" s="17">
        <v>0</v>
      </c>
      <c r="M1106" s="17">
        <v>0</v>
      </c>
      <c r="N1106" s="17">
        <v>0</v>
      </c>
    </row>
    <row r="1107" spans="1:14" x14ac:dyDescent="0.25">
      <c r="A1107" s="15" t="s">
        <v>65</v>
      </c>
      <c r="B1107" s="15" t="s">
        <v>67</v>
      </c>
      <c r="C1107" s="12" t="str">
        <f>VLOOKUP(B1107,Hoja2!B:C,2,FALSE)</f>
        <v>Iniciativas Sociales</v>
      </c>
      <c r="D1107" s="13" t="str">
        <f t="shared" si="40"/>
        <v>4</v>
      </c>
      <c r="E1107" s="13" t="str">
        <f t="shared" si="41"/>
        <v>48</v>
      </c>
      <c r="F1107" s="15" t="s">
        <v>209</v>
      </c>
      <c r="G1107" s="16" t="s">
        <v>519</v>
      </c>
      <c r="H1107" s="17">
        <v>0</v>
      </c>
      <c r="I1107" s="17">
        <v>0</v>
      </c>
      <c r="J1107" s="17">
        <v>0</v>
      </c>
      <c r="K1107" s="17">
        <v>0</v>
      </c>
      <c r="L1107" s="17">
        <v>0</v>
      </c>
      <c r="M1107" s="17">
        <v>0</v>
      </c>
      <c r="N1107" s="17">
        <v>0</v>
      </c>
    </row>
    <row r="1108" spans="1:14" x14ac:dyDescent="0.25">
      <c r="A1108" s="15" t="s">
        <v>65</v>
      </c>
      <c r="B1108" s="15" t="s">
        <v>67</v>
      </c>
      <c r="C1108" s="12" t="str">
        <f>VLOOKUP(B1108,Hoja2!B:C,2,FALSE)</f>
        <v>Iniciativas Sociales</v>
      </c>
      <c r="D1108" s="13" t="str">
        <f t="shared" si="40"/>
        <v>4</v>
      </c>
      <c r="E1108" s="13" t="str">
        <f t="shared" si="41"/>
        <v>48</v>
      </c>
      <c r="F1108" s="15" t="s">
        <v>783</v>
      </c>
      <c r="G1108" s="16" t="s">
        <v>784</v>
      </c>
      <c r="H1108" s="17">
        <v>10000</v>
      </c>
      <c r="I1108" s="17">
        <v>0</v>
      </c>
      <c r="J1108" s="17">
        <v>10000</v>
      </c>
      <c r="K1108" s="17">
        <v>10000</v>
      </c>
      <c r="L1108" s="17">
        <v>10000</v>
      </c>
      <c r="M1108" s="17">
        <v>0</v>
      </c>
      <c r="N1108" s="17">
        <v>0</v>
      </c>
    </row>
    <row r="1109" spans="1:14" x14ac:dyDescent="0.25">
      <c r="A1109" s="15" t="s">
        <v>65</v>
      </c>
      <c r="B1109" s="15" t="s">
        <v>67</v>
      </c>
      <c r="C1109" s="12" t="str">
        <f>VLOOKUP(B1109,Hoja2!B:C,2,FALSE)</f>
        <v>Iniciativas Sociales</v>
      </c>
      <c r="D1109" s="13" t="str">
        <f t="shared" si="40"/>
        <v>4</v>
      </c>
      <c r="E1109" s="13" t="str">
        <f t="shared" si="41"/>
        <v>48</v>
      </c>
      <c r="F1109" s="15" t="s">
        <v>785</v>
      </c>
      <c r="G1109" s="16" t="s">
        <v>786</v>
      </c>
      <c r="H1109" s="17">
        <v>19000</v>
      </c>
      <c r="I1109" s="17">
        <v>0</v>
      </c>
      <c r="J1109" s="17">
        <v>19000</v>
      </c>
      <c r="K1109" s="17">
        <v>19000</v>
      </c>
      <c r="L1109" s="17">
        <v>19000</v>
      </c>
      <c r="M1109" s="17">
        <v>0</v>
      </c>
      <c r="N1109" s="17">
        <v>0</v>
      </c>
    </row>
    <row r="1110" spans="1:14" x14ac:dyDescent="0.25">
      <c r="A1110" s="15" t="s">
        <v>65</v>
      </c>
      <c r="B1110" s="15" t="s">
        <v>67</v>
      </c>
      <c r="C1110" s="12" t="str">
        <f>VLOOKUP(B1110,Hoja2!B:C,2,FALSE)</f>
        <v>Iniciativas Sociales</v>
      </c>
      <c r="D1110" s="13" t="str">
        <f t="shared" si="40"/>
        <v>4</v>
      </c>
      <c r="E1110" s="13" t="str">
        <f t="shared" si="41"/>
        <v>48</v>
      </c>
      <c r="F1110" s="15" t="s">
        <v>787</v>
      </c>
      <c r="G1110" s="16" t="s">
        <v>788</v>
      </c>
      <c r="H1110" s="17">
        <v>6000</v>
      </c>
      <c r="I1110" s="17">
        <v>0</v>
      </c>
      <c r="J1110" s="17">
        <v>6000</v>
      </c>
      <c r="K1110" s="17">
        <v>6000</v>
      </c>
      <c r="L1110" s="17">
        <v>6000</v>
      </c>
      <c r="M1110" s="17">
        <v>0</v>
      </c>
      <c r="N1110" s="17">
        <v>0</v>
      </c>
    </row>
    <row r="1111" spans="1:14" x14ac:dyDescent="0.25">
      <c r="A1111" s="15" t="s">
        <v>65</v>
      </c>
      <c r="B1111" s="15" t="s">
        <v>67</v>
      </c>
      <c r="C1111" s="12" t="str">
        <f>VLOOKUP(B1111,Hoja2!B:C,2,FALSE)</f>
        <v>Iniciativas Sociales</v>
      </c>
      <c r="D1111" s="13" t="str">
        <f t="shared" si="40"/>
        <v>4</v>
      </c>
      <c r="E1111" s="13" t="str">
        <f t="shared" si="41"/>
        <v>48</v>
      </c>
      <c r="F1111" s="15" t="s">
        <v>789</v>
      </c>
      <c r="G1111" s="16" t="s">
        <v>790</v>
      </c>
      <c r="H1111" s="17">
        <v>2500</v>
      </c>
      <c r="I1111" s="17">
        <v>0</v>
      </c>
      <c r="J1111" s="17">
        <v>2500</v>
      </c>
      <c r="K1111" s="17">
        <v>2500</v>
      </c>
      <c r="L1111" s="17">
        <v>2500</v>
      </c>
      <c r="M1111" s="17">
        <v>0</v>
      </c>
      <c r="N1111" s="17">
        <v>0</v>
      </c>
    </row>
    <row r="1112" spans="1:14" x14ac:dyDescent="0.25">
      <c r="A1112" s="15" t="s">
        <v>65</v>
      </c>
      <c r="B1112" s="15" t="s">
        <v>67</v>
      </c>
      <c r="C1112" s="12" t="str">
        <f>VLOOKUP(B1112,Hoja2!B:C,2,FALSE)</f>
        <v>Iniciativas Sociales</v>
      </c>
      <c r="D1112" s="13" t="str">
        <f t="shared" si="40"/>
        <v>4</v>
      </c>
      <c r="E1112" s="13" t="str">
        <f t="shared" si="41"/>
        <v>48</v>
      </c>
      <c r="F1112" s="15" t="s">
        <v>791</v>
      </c>
      <c r="G1112" s="16" t="s">
        <v>792</v>
      </c>
      <c r="H1112" s="17">
        <v>33660</v>
      </c>
      <c r="I1112" s="17">
        <v>0</v>
      </c>
      <c r="J1112" s="17">
        <v>33660</v>
      </c>
      <c r="K1112" s="17">
        <v>33660</v>
      </c>
      <c r="L1112" s="17">
        <v>33660</v>
      </c>
      <c r="M1112" s="17">
        <v>0</v>
      </c>
      <c r="N1112" s="17">
        <v>0</v>
      </c>
    </row>
    <row r="1113" spans="1:14" x14ac:dyDescent="0.25">
      <c r="A1113" s="15" t="s">
        <v>65</v>
      </c>
      <c r="B1113" s="15" t="s">
        <v>67</v>
      </c>
      <c r="C1113" s="12" t="str">
        <f>VLOOKUP(B1113,Hoja2!B:C,2,FALSE)</f>
        <v>Iniciativas Sociales</v>
      </c>
      <c r="D1113" s="13" t="str">
        <f t="shared" si="40"/>
        <v>4</v>
      </c>
      <c r="E1113" s="13" t="str">
        <f t="shared" si="41"/>
        <v>48</v>
      </c>
      <c r="F1113" s="15" t="s">
        <v>793</v>
      </c>
      <c r="G1113" s="16" t="s">
        <v>794</v>
      </c>
      <c r="H1113" s="17">
        <v>13500</v>
      </c>
      <c r="I1113" s="17">
        <v>0</v>
      </c>
      <c r="J1113" s="17">
        <v>13500</v>
      </c>
      <c r="K1113" s="17">
        <v>13500</v>
      </c>
      <c r="L1113" s="17">
        <v>13500</v>
      </c>
      <c r="M1113" s="17">
        <v>0</v>
      </c>
      <c r="N1113" s="17">
        <v>0</v>
      </c>
    </row>
    <row r="1114" spans="1:14" x14ac:dyDescent="0.25">
      <c r="A1114" s="15" t="s">
        <v>65</v>
      </c>
      <c r="B1114" s="15" t="s">
        <v>67</v>
      </c>
      <c r="C1114" s="12" t="str">
        <f>VLOOKUP(B1114,Hoja2!B:C,2,FALSE)</f>
        <v>Iniciativas Sociales</v>
      </c>
      <c r="D1114" s="13" t="str">
        <f t="shared" si="40"/>
        <v>4</v>
      </c>
      <c r="E1114" s="13" t="str">
        <f t="shared" si="41"/>
        <v>48</v>
      </c>
      <c r="F1114" s="15" t="s">
        <v>795</v>
      </c>
      <c r="G1114" s="16" t="s">
        <v>796</v>
      </c>
      <c r="H1114" s="17">
        <v>8100</v>
      </c>
      <c r="I1114" s="17">
        <v>0</v>
      </c>
      <c r="J1114" s="17">
        <v>8100</v>
      </c>
      <c r="K1114" s="17">
        <v>8100</v>
      </c>
      <c r="L1114" s="17">
        <v>8100</v>
      </c>
      <c r="M1114" s="17">
        <v>0</v>
      </c>
      <c r="N1114" s="17">
        <v>0</v>
      </c>
    </row>
    <row r="1115" spans="1:14" x14ac:dyDescent="0.25">
      <c r="A1115" s="15" t="s">
        <v>65</v>
      </c>
      <c r="B1115" s="15" t="s">
        <v>67</v>
      </c>
      <c r="C1115" s="12" t="str">
        <f>VLOOKUP(B1115,Hoja2!B:C,2,FALSE)</f>
        <v>Iniciativas Sociales</v>
      </c>
      <c r="D1115" s="13" t="str">
        <f t="shared" si="40"/>
        <v>4</v>
      </c>
      <c r="E1115" s="13" t="str">
        <f t="shared" si="41"/>
        <v>48</v>
      </c>
      <c r="F1115" s="15" t="s">
        <v>797</v>
      </c>
      <c r="G1115" s="16" t="s">
        <v>798</v>
      </c>
      <c r="H1115" s="17">
        <v>3500</v>
      </c>
      <c r="I1115" s="17">
        <v>0</v>
      </c>
      <c r="J1115" s="17">
        <v>3500</v>
      </c>
      <c r="K1115" s="17">
        <v>0</v>
      </c>
      <c r="L1115" s="17">
        <v>0</v>
      </c>
      <c r="M1115" s="17">
        <v>0</v>
      </c>
      <c r="N1115" s="17">
        <v>0</v>
      </c>
    </row>
    <row r="1116" spans="1:14" x14ac:dyDescent="0.25">
      <c r="A1116" s="15" t="s">
        <v>65</v>
      </c>
      <c r="B1116" s="15" t="s">
        <v>67</v>
      </c>
      <c r="C1116" s="12" t="str">
        <f>VLOOKUP(B1116,Hoja2!B:C,2,FALSE)</f>
        <v>Iniciativas Sociales</v>
      </c>
      <c r="D1116" s="13" t="str">
        <f t="shared" si="40"/>
        <v>4</v>
      </c>
      <c r="E1116" s="13" t="str">
        <f t="shared" si="41"/>
        <v>48</v>
      </c>
      <c r="F1116" s="15" t="s">
        <v>799</v>
      </c>
      <c r="G1116" s="16" t="s">
        <v>800</v>
      </c>
      <c r="H1116" s="17">
        <v>2700</v>
      </c>
      <c r="I1116" s="17">
        <v>0</v>
      </c>
      <c r="J1116" s="17">
        <v>2700</v>
      </c>
      <c r="K1116" s="17">
        <v>2700</v>
      </c>
      <c r="L1116" s="17">
        <v>2700</v>
      </c>
      <c r="M1116" s="17">
        <v>0</v>
      </c>
      <c r="N1116" s="17">
        <v>0</v>
      </c>
    </row>
    <row r="1117" spans="1:14" x14ac:dyDescent="0.25">
      <c r="A1117" s="15" t="s">
        <v>65</v>
      </c>
      <c r="B1117" s="15" t="s">
        <v>67</v>
      </c>
      <c r="C1117" s="12" t="str">
        <f>VLOOKUP(B1117,Hoja2!B:C,2,FALSE)</f>
        <v>Iniciativas Sociales</v>
      </c>
      <c r="D1117" s="13" t="str">
        <f t="shared" si="40"/>
        <v>4</v>
      </c>
      <c r="E1117" s="13" t="str">
        <f t="shared" si="41"/>
        <v>48</v>
      </c>
      <c r="F1117" s="15" t="s">
        <v>801</v>
      </c>
      <c r="G1117" s="16" t="s">
        <v>802</v>
      </c>
      <c r="H1117" s="17">
        <v>7000</v>
      </c>
      <c r="I1117" s="17">
        <v>0</v>
      </c>
      <c r="J1117" s="17">
        <v>7000</v>
      </c>
      <c r="K1117" s="17">
        <v>7000</v>
      </c>
      <c r="L1117" s="17">
        <v>7000</v>
      </c>
      <c r="M1117" s="17">
        <v>0</v>
      </c>
      <c r="N1117" s="17">
        <v>0</v>
      </c>
    </row>
    <row r="1118" spans="1:14" x14ac:dyDescent="0.25">
      <c r="A1118" s="15" t="s">
        <v>65</v>
      </c>
      <c r="B1118" s="15" t="s">
        <v>67</v>
      </c>
      <c r="C1118" s="12" t="str">
        <f>VLOOKUP(B1118,Hoja2!B:C,2,FALSE)</f>
        <v>Iniciativas Sociales</v>
      </c>
      <c r="D1118" s="13" t="str">
        <f t="shared" si="40"/>
        <v>4</v>
      </c>
      <c r="E1118" s="13" t="str">
        <f t="shared" si="41"/>
        <v>48</v>
      </c>
      <c r="F1118" s="15" t="s">
        <v>803</v>
      </c>
      <c r="G1118" s="16" t="s">
        <v>804</v>
      </c>
      <c r="H1118" s="17">
        <v>5000</v>
      </c>
      <c r="I1118" s="17">
        <v>0</v>
      </c>
      <c r="J1118" s="17">
        <v>5000</v>
      </c>
      <c r="K1118" s="17">
        <v>5000</v>
      </c>
      <c r="L1118" s="17">
        <v>5000</v>
      </c>
      <c r="M1118" s="17">
        <v>0</v>
      </c>
      <c r="N1118" s="17">
        <v>0</v>
      </c>
    </row>
    <row r="1119" spans="1:14" x14ac:dyDescent="0.25">
      <c r="A1119" s="15" t="s">
        <v>65</v>
      </c>
      <c r="B1119" s="15" t="s">
        <v>67</v>
      </c>
      <c r="C1119" s="12" t="str">
        <f>VLOOKUP(B1119,Hoja2!B:C,2,FALSE)</f>
        <v>Iniciativas Sociales</v>
      </c>
      <c r="D1119" s="13" t="str">
        <f t="shared" si="40"/>
        <v>4</v>
      </c>
      <c r="E1119" s="13" t="str">
        <f t="shared" si="41"/>
        <v>48</v>
      </c>
      <c r="F1119" s="15" t="s">
        <v>805</v>
      </c>
      <c r="G1119" s="16" t="s">
        <v>806</v>
      </c>
      <c r="H1119" s="17">
        <v>5850</v>
      </c>
      <c r="I1119" s="17">
        <v>0</v>
      </c>
      <c r="J1119" s="17">
        <v>5850</v>
      </c>
      <c r="K1119" s="17">
        <v>0</v>
      </c>
      <c r="L1119" s="17">
        <v>0</v>
      </c>
      <c r="M1119" s="17">
        <v>0</v>
      </c>
      <c r="N1119" s="17">
        <v>0</v>
      </c>
    </row>
    <row r="1120" spans="1:14" x14ac:dyDescent="0.25">
      <c r="A1120" s="15" t="s">
        <v>65</v>
      </c>
      <c r="B1120" s="15" t="s">
        <v>67</v>
      </c>
      <c r="C1120" s="12" t="str">
        <f>VLOOKUP(B1120,Hoja2!B:C,2,FALSE)</f>
        <v>Iniciativas Sociales</v>
      </c>
      <c r="D1120" s="13" t="str">
        <f t="shared" si="40"/>
        <v>4</v>
      </c>
      <c r="E1120" s="13" t="str">
        <f t="shared" si="41"/>
        <v>48</v>
      </c>
      <c r="F1120" s="15" t="s">
        <v>807</v>
      </c>
      <c r="G1120" s="16" t="s">
        <v>808</v>
      </c>
      <c r="H1120" s="17">
        <v>4000</v>
      </c>
      <c r="I1120" s="17">
        <v>0</v>
      </c>
      <c r="J1120" s="17">
        <v>4000</v>
      </c>
      <c r="K1120" s="17">
        <v>0</v>
      </c>
      <c r="L1120" s="17">
        <v>0</v>
      </c>
      <c r="M1120" s="17">
        <v>0</v>
      </c>
      <c r="N1120" s="17">
        <v>0</v>
      </c>
    </row>
    <row r="1121" spans="1:14" x14ac:dyDescent="0.25">
      <c r="A1121" s="15" t="s">
        <v>65</v>
      </c>
      <c r="B1121" s="15" t="s">
        <v>67</v>
      </c>
      <c r="C1121" s="12" t="str">
        <f>VLOOKUP(B1121,Hoja2!B:C,2,FALSE)</f>
        <v>Iniciativas Sociales</v>
      </c>
      <c r="D1121" s="13" t="str">
        <f t="shared" si="40"/>
        <v>4</v>
      </c>
      <c r="E1121" s="13" t="str">
        <f t="shared" si="41"/>
        <v>48</v>
      </c>
      <c r="F1121" s="15" t="s">
        <v>809</v>
      </c>
      <c r="G1121" s="16" t="s">
        <v>810</v>
      </c>
      <c r="H1121" s="17">
        <v>1500</v>
      </c>
      <c r="I1121" s="17">
        <v>0</v>
      </c>
      <c r="J1121" s="17">
        <v>1500</v>
      </c>
      <c r="K1121" s="17">
        <v>0</v>
      </c>
      <c r="L1121" s="17">
        <v>0</v>
      </c>
      <c r="M1121" s="17">
        <v>0</v>
      </c>
      <c r="N1121" s="17">
        <v>0</v>
      </c>
    </row>
    <row r="1122" spans="1:14" x14ac:dyDescent="0.25">
      <c r="A1122" s="15" t="s">
        <v>65</v>
      </c>
      <c r="B1122" s="15" t="s">
        <v>67</v>
      </c>
      <c r="C1122" s="12" t="str">
        <f>VLOOKUP(B1122,Hoja2!B:C,2,FALSE)</f>
        <v>Iniciativas Sociales</v>
      </c>
      <c r="D1122" s="13" t="str">
        <f t="shared" si="40"/>
        <v>4</v>
      </c>
      <c r="E1122" s="13" t="str">
        <f t="shared" si="41"/>
        <v>48</v>
      </c>
      <c r="F1122" s="15" t="s">
        <v>811</v>
      </c>
      <c r="G1122" s="16" t="s">
        <v>812</v>
      </c>
      <c r="H1122" s="17">
        <v>60000</v>
      </c>
      <c r="I1122" s="17">
        <v>0</v>
      </c>
      <c r="J1122" s="17">
        <v>60000</v>
      </c>
      <c r="K1122" s="17">
        <v>52000</v>
      </c>
      <c r="L1122" s="17">
        <v>52000</v>
      </c>
      <c r="M1122" s="17">
        <v>0</v>
      </c>
      <c r="N1122" s="17">
        <v>0</v>
      </c>
    </row>
    <row r="1123" spans="1:14" x14ac:dyDescent="0.25">
      <c r="A1123" s="15" t="s">
        <v>65</v>
      </c>
      <c r="B1123" s="15" t="s">
        <v>67</v>
      </c>
      <c r="C1123" s="12" t="str">
        <f>VLOOKUP(B1123,Hoja2!B:C,2,FALSE)</f>
        <v>Iniciativas Sociales</v>
      </c>
      <c r="D1123" s="13" t="str">
        <f t="shared" si="40"/>
        <v>4</v>
      </c>
      <c r="E1123" s="13" t="str">
        <f t="shared" si="41"/>
        <v>48</v>
      </c>
      <c r="F1123" s="15" t="s">
        <v>813</v>
      </c>
      <c r="G1123" s="16" t="s">
        <v>814</v>
      </c>
      <c r="H1123" s="17">
        <v>3000</v>
      </c>
      <c r="I1123" s="17">
        <v>0</v>
      </c>
      <c r="J1123" s="17">
        <v>3000</v>
      </c>
      <c r="K1123" s="17">
        <v>0</v>
      </c>
      <c r="L1123" s="17">
        <v>0</v>
      </c>
      <c r="M1123" s="17">
        <v>0</v>
      </c>
      <c r="N1123" s="17">
        <v>0</v>
      </c>
    </row>
    <row r="1124" spans="1:14" x14ac:dyDescent="0.25">
      <c r="A1124" s="15" t="s">
        <v>65</v>
      </c>
      <c r="B1124" s="15" t="s">
        <v>67</v>
      </c>
      <c r="C1124" s="12" t="str">
        <f>VLOOKUP(B1124,Hoja2!B:C,2,FALSE)</f>
        <v>Iniciativas Sociales</v>
      </c>
      <c r="D1124" s="13" t="str">
        <f t="shared" si="40"/>
        <v>4</v>
      </c>
      <c r="E1124" s="13" t="str">
        <f t="shared" si="41"/>
        <v>48</v>
      </c>
      <c r="F1124" s="15" t="s">
        <v>815</v>
      </c>
      <c r="G1124" s="16" t="s">
        <v>816</v>
      </c>
      <c r="H1124" s="17">
        <v>3600</v>
      </c>
      <c r="I1124" s="17">
        <v>0</v>
      </c>
      <c r="J1124" s="17">
        <v>3600</v>
      </c>
      <c r="K1124" s="17">
        <v>0</v>
      </c>
      <c r="L1124" s="17">
        <v>0</v>
      </c>
      <c r="M1124" s="17">
        <v>0</v>
      </c>
      <c r="N1124" s="17">
        <v>0</v>
      </c>
    </row>
    <row r="1125" spans="1:14" x14ac:dyDescent="0.25">
      <c r="A1125" s="15" t="s">
        <v>65</v>
      </c>
      <c r="B1125" s="15" t="s">
        <v>67</v>
      </c>
      <c r="C1125" s="12" t="str">
        <f>VLOOKUP(B1125,Hoja2!B:C,2,FALSE)</f>
        <v>Iniciativas Sociales</v>
      </c>
      <c r="D1125" s="13" t="str">
        <f t="shared" si="40"/>
        <v>4</v>
      </c>
      <c r="E1125" s="13" t="str">
        <f t="shared" si="41"/>
        <v>49</v>
      </c>
      <c r="F1125" s="15" t="s">
        <v>327</v>
      </c>
      <c r="G1125" s="16" t="s">
        <v>626</v>
      </c>
      <c r="H1125" s="17">
        <v>0</v>
      </c>
      <c r="I1125" s="17">
        <v>0</v>
      </c>
      <c r="J1125" s="17">
        <v>0</v>
      </c>
      <c r="K1125" s="17">
        <v>0</v>
      </c>
      <c r="L1125" s="17">
        <v>0</v>
      </c>
      <c r="M1125" s="17">
        <v>0</v>
      </c>
      <c r="N1125" s="17">
        <v>0</v>
      </c>
    </row>
    <row r="1126" spans="1:14" x14ac:dyDescent="0.25">
      <c r="A1126" s="15" t="s">
        <v>65</v>
      </c>
      <c r="B1126" s="15" t="s">
        <v>67</v>
      </c>
      <c r="C1126" s="12" t="str">
        <f>VLOOKUP(B1126,Hoja2!B:C,2,FALSE)</f>
        <v>Iniciativas Sociales</v>
      </c>
      <c r="D1126" s="13" t="str">
        <f t="shared" si="40"/>
        <v>4</v>
      </c>
      <c r="E1126" s="13" t="str">
        <f t="shared" si="41"/>
        <v>49</v>
      </c>
      <c r="F1126" s="15" t="s">
        <v>817</v>
      </c>
      <c r="G1126" s="16" t="s">
        <v>818</v>
      </c>
      <c r="H1126" s="17">
        <v>5000</v>
      </c>
      <c r="I1126" s="17">
        <v>0</v>
      </c>
      <c r="J1126" s="17">
        <v>5000</v>
      </c>
      <c r="K1126" s="17">
        <v>0</v>
      </c>
      <c r="L1126" s="17">
        <v>0</v>
      </c>
      <c r="M1126" s="17">
        <v>0</v>
      </c>
      <c r="N1126" s="17">
        <v>0</v>
      </c>
    </row>
    <row r="1127" spans="1:14" x14ac:dyDescent="0.25">
      <c r="A1127" s="15" t="s">
        <v>65</v>
      </c>
      <c r="B1127" s="15" t="s">
        <v>67</v>
      </c>
      <c r="C1127" s="12" t="str">
        <f>VLOOKUP(B1127,Hoja2!B:C,2,FALSE)</f>
        <v>Iniciativas Sociales</v>
      </c>
      <c r="D1127" s="13" t="str">
        <f t="shared" si="40"/>
        <v>4</v>
      </c>
      <c r="E1127" s="13" t="str">
        <f t="shared" si="41"/>
        <v>49</v>
      </c>
      <c r="F1127" s="15" t="s">
        <v>819</v>
      </c>
      <c r="G1127" s="16" t="s">
        <v>820</v>
      </c>
      <c r="H1127" s="17">
        <v>5000</v>
      </c>
      <c r="I1127" s="17">
        <v>0</v>
      </c>
      <c r="J1127" s="17">
        <v>5000</v>
      </c>
      <c r="K1127" s="17">
        <v>0</v>
      </c>
      <c r="L1127" s="17">
        <v>0</v>
      </c>
      <c r="M1127" s="17">
        <v>0</v>
      </c>
      <c r="N1127" s="17">
        <v>0</v>
      </c>
    </row>
    <row r="1128" spans="1:14" x14ac:dyDescent="0.25">
      <c r="A1128" s="15" t="s">
        <v>65</v>
      </c>
      <c r="B1128" s="15" t="s">
        <v>67</v>
      </c>
      <c r="C1128" s="12" t="str">
        <f>VLOOKUP(B1128,Hoja2!B:C,2,FALSE)</f>
        <v>Iniciativas Sociales</v>
      </c>
      <c r="D1128" s="13" t="str">
        <f t="shared" si="40"/>
        <v>4</v>
      </c>
      <c r="E1128" s="13" t="str">
        <f t="shared" si="41"/>
        <v>49</v>
      </c>
      <c r="F1128" s="15" t="s">
        <v>821</v>
      </c>
      <c r="G1128" s="16" t="s">
        <v>626</v>
      </c>
      <c r="H1128" s="17">
        <v>620155</v>
      </c>
      <c r="I1128" s="17">
        <v>0</v>
      </c>
      <c r="J1128" s="17">
        <v>620155</v>
      </c>
      <c r="K1128" s="17">
        <v>566875</v>
      </c>
      <c r="L1128" s="17">
        <v>0</v>
      </c>
      <c r="M1128" s="17">
        <v>0</v>
      </c>
      <c r="N1128" s="17">
        <v>0</v>
      </c>
    </row>
    <row r="1129" spans="1:14" x14ac:dyDescent="0.25">
      <c r="A1129" s="15" t="s">
        <v>65</v>
      </c>
      <c r="B1129" s="15" t="s">
        <v>67</v>
      </c>
      <c r="C1129" s="12" t="str">
        <f>VLOOKUP(B1129,Hoja2!B:C,2,FALSE)</f>
        <v>Iniciativas Sociales</v>
      </c>
      <c r="D1129" s="13" t="str">
        <f t="shared" si="40"/>
        <v>6</v>
      </c>
      <c r="E1129" s="13" t="str">
        <f t="shared" si="41"/>
        <v>62</v>
      </c>
      <c r="F1129" s="15" t="s">
        <v>252</v>
      </c>
      <c r="G1129" s="16" t="s">
        <v>560</v>
      </c>
      <c r="H1129" s="17">
        <v>2095101</v>
      </c>
      <c r="I1129" s="17">
        <v>0</v>
      </c>
      <c r="J1129" s="17">
        <v>2095101</v>
      </c>
      <c r="K1129" s="17">
        <v>2095100.81</v>
      </c>
      <c r="L1129" s="17">
        <v>2095100.81</v>
      </c>
      <c r="M1129" s="17">
        <v>42101.81</v>
      </c>
      <c r="N1129" s="17">
        <v>42101.81</v>
      </c>
    </row>
    <row r="1130" spans="1:14" x14ac:dyDescent="0.25">
      <c r="A1130" s="15" t="s">
        <v>65</v>
      </c>
      <c r="B1130" s="15" t="s">
        <v>67</v>
      </c>
      <c r="C1130" s="12" t="str">
        <f>VLOOKUP(B1130,Hoja2!B:C,2,FALSE)</f>
        <v>Iniciativas Sociales</v>
      </c>
      <c r="D1130" s="13" t="str">
        <f t="shared" si="40"/>
        <v>6</v>
      </c>
      <c r="E1130" s="13" t="str">
        <f t="shared" si="41"/>
        <v>62</v>
      </c>
      <c r="F1130" s="15" t="s">
        <v>271</v>
      </c>
      <c r="G1130" s="16" t="s">
        <v>556</v>
      </c>
      <c r="H1130" s="17">
        <v>39000</v>
      </c>
      <c r="I1130" s="17">
        <v>0</v>
      </c>
      <c r="J1130" s="17">
        <v>39000</v>
      </c>
      <c r="K1130" s="17">
        <v>0</v>
      </c>
      <c r="L1130" s="17">
        <v>0</v>
      </c>
      <c r="M1130" s="17">
        <v>0</v>
      </c>
      <c r="N1130" s="17">
        <v>0</v>
      </c>
    </row>
    <row r="1131" spans="1:14" x14ac:dyDescent="0.25">
      <c r="A1131" s="15" t="s">
        <v>65</v>
      </c>
      <c r="B1131" s="15" t="s">
        <v>67</v>
      </c>
      <c r="C1131" s="12" t="str">
        <f>VLOOKUP(B1131,Hoja2!B:C,2,FALSE)</f>
        <v>Iniciativas Sociales</v>
      </c>
      <c r="D1131" s="13" t="str">
        <f t="shared" si="40"/>
        <v>6</v>
      </c>
      <c r="E1131" s="13" t="str">
        <f t="shared" si="41"/>
        <v>63</v>
      </c>
      <c r="F1131" s="15" t="s">
        <v>254</v>
      </c>
      <c r="G1131" s="16" t="s">
        <v>560</v>
      </c>
      <c r="H1131" s="17">
        <v>60000</v>
      </c>
      <c r="I1131" s="17">
        <v>0</v>
      </c>
      <c r="J1131" s="17">
        <v>60000</v>
      </c>
      <c r="K1131" s="17">
        <v>10763</v>
      </c>
      <c r="L1131" s="17">
        <v>10763</v>
      </c>
      <c r="M1131" s="17">
        <v>10763</v>
      </c>
      <c r="N1131" s="17">
        <v>10763</v>
      </c>
    </row>
    <row r="1132" spans="1:14" x14ac:dyDescent="0.25">
      <c r="A1132" s="15" t="s">
        <v>65</v>
      </c>
      <c r="B1132" s="15" t="s">
        <v>67</v>
      </c>
      <c r="C1132" s="12" t="str">
        <f>VLOOKUP(B1132,Hoja2!B:C,2,FALSE)</f>
        <v>Iniciativas Sociales</v>
      </c>
      <c r="D1132" s="13" t="str">
        <f t="shared" si="40"/>
        <v>6</v>
      </c>
      <c r="E1132" s="13" t="str">
        <f t="shared" si="41"/>
        <v>63</v>
      </c>
      <c r="F1132" s="15" t="s">
        <v>249</v>
      </c>
      <c r="G1132" s="16" t="s">
        <v>541</v>
      </c>
      <c r="H1132" s="17">
        <v>6000</v>
      </c>
      <c r="I1132" s="17">
        <v>0</v>
      </c>
      <c r="J1132" s="17">
        <v>6000</v>
      </c>
      <c r="K1132" s="17">
        <v>0</v>
      </c>
      <c r="L1132" s="17">
        <v>0</v>
      </c>
      <c r="M1132" s="17">
        <v>0</v>
      </c>
      <c r="N1132" s="17">
        <v>0</v>
      </c>
    </row>
    <row r="1133" spans="1:14" x14ac:dyDescent="0.25">
      <c r="A1133" s="15" t="s">
        <v>65</v>
      </c>
      <c r="B1133" s="15" t="s">
        <v>67</v>
      </c>
      <c r="C1133" s="12" t="str">
        <f>VLOOKUP(B1133,Hoja2!B:C,2,FALSE)</f>
        <v>Iniciativas Sociales</v>
      </c>
      <c r="D1133" s="13" t="str">
        <f t="shared" si="40"/>
        <v>6</v>
      </c>
      <c r="E1133" s="13" t="str">
        <f t="shared" si="41"/>
        <v>63</v>
      </c>
      <c r="F1133" s="15" t="s">
        <v>279</v>
      </c>
      <c r="G1133" s="16" t="s">
        <v>532</v>
      </c>
      <c r="H1133" s="17">
        <v>6000</v>
      </c>
      <c r="I1133" s="17">
        <v>0</v>
      </c>
      <c r="J1133" s="17">
        <v>6000</v>
      </c>
      <c r="K1133" s="17">
        <v>0</v>
      </c>
      <c r="L1133" s="17">
        <v>0</v>
      </c>
      <c r="M1133" s="17">
        <v>0</v>
      </c>
      <c r="N1133" s="17">
        <v>0</v>
      </c>
    </row>
    <row r="1134" spans="1:14" x14ac:dyDescent="0.25">
      <c r="A1134" s="15" t="s">
        <v>65</v>
      </c>
      <c r="B1134" s="15" t="s">
        <v>68</v>
      </c>
      <c r="C1134" s="12" t="str">
        <f>VLOOKUP(B1134,Hoja2!B:C,2,FALSE)</f>
        <v>Dirección Área de Servicios Sociales</v>
      </c>
      <c r="D1134" s="13" t="str">
        <f t="shared" si="40"/>
        <v>1</v>
      </c>
      <c r="E1134" s="13" t="str">
        <f t="shared" si="41"/>
        <v>12</v>
      </c>
      <c r="F1134" s="15" t="s">
        <v>219</v>
      </c>
      <c r="G1134" s="16" t="s">
        <v>520</v>
      </c>
      <c r="H1134" s="17">
        <v>48214</v>
      </c>
      <c r="I1134" s="17">
        <v>0</v>
      </c>
      <c r="J1134" s="17">
        <v>48214</v>
      </c>
      <c r="K1134" s="17">
        <v>28885</v>
      </c>
      <c r="L1134" s="17">
        <v>28885</v>
      </c>
      <c r="M1134" s="17">
        <v>7286.34</v>
      </c>
      <c r="N1134" s="17">
        <v>7286.34</v>
      </c>
    </row>
    <row r="1135" spans="1:14" x14ac:dyDescent="0.25">
      <c r="A1135" s="15" t="s">
        <v>65</v>
      </c>
      <c r="B1135" s="15" t="s">
        <v>68</v>
      </c>
      <c r="C1135" s="12" t="str">
        <f>VLOOKUP(B1135,Hoja2!B:C,2,FALSE)</f>
        <v>Dirección Área de Servicios Sociales</v>
      </c>
      <c r="D1135" s="13" t="str">
        <f t="shared" si="40"/>
        <v>1</v>
      </c>
      <c r="E1135" s="13" t="str">
        <f t="shared" si="41"/>
        <v>12</v>
      </c>
      <c r="F1135" s="15" t="s">
        <v>239</v>
      </c>
      <c r="G1135" s="16" t="s">
        <v>521</v>
      </c>
      <c r="H1135" s="17">
        <v>14132</v>
      </c>
      <c r="I1135" s="17">
        <v>0</v>
      </c>
      <c r="J1135" s="17">
        <v>14132</v>
      </c>
      <c r="K1135" s="17">
        <v>8325</v>
      </c>
      <c r="L1135" s="17">
        <v>8325</v>
      </c>
      <c r="M1135" s="17">
        <v>2100.12</v>
      </c>
      <c r="N1135" s="17">
        <v>2100.12</v>
      </c>
    </row>
    <row r="1136" spans="1:14" x14ac:dyDescent="0.25">
      <c r="A1136" s="15" t="s">
        <v>65</v>
      </c>
      <c r="B1136" s="15" t="s">
        <v>68</v>
      </c>
      <c r="C1136" s="12" t="str">
        <f>VLOOKUP(B1136,Hoja2!B:C,2,FALSE)</f>
        <v>Dirección Área de Servicios Sociales</v>
      </c>
      <c r="D1136" s="13" t="str">
        <f t="shared" si="40"/>
        <v>1</v>
      </c>
      <c r="E1136" s="13" t="str">
        <f t="shared" si="41"/>
        <v>12</v>
      </c>
      <c r="F1136" s="15" t="s">
        <v>197</v>
      </c>
      <c r="G1136" s="16" t="s">
        <v>506</v>
      </c>
      <c r="H1136" s="17">
        <v>43296</v>
      </c>
      <c r="I1136" s="17">
        <v>0</v>
      </c>
      <c r="J1136" s="17">
        <v>43296</v>
      </c>
      <c r="K1136" s="17">
        <v>18753</v>
      </c>
      <c r="L1136" s="17">
        <v>18753</v>
      </c>
      <c r="M1136" s="17">
        <v>4730.5200000000004</v>
      </c>
      <c r="N1136" s="17">
        <v>4730.5200000000004</v>
      </c>
    </row>
    <row r="1137" spans="1:14" x14ac:dyDescent="0.25">
      <c r="A1137" s="15" t="s">
        <v>65</v>
      </c>
      <c r="B1137" s="15" t="s">
        <v>68</v>
      </c>
      <c r="C1137" s="12" t="str">
        <f>VLOOKUP(B1137,Hoja2!B:C,2,FALSE)</f>
        <v>Dirección Área de Servicios Sociales</v>
      </c>
      <c r="D1137" s="13" t="str">
        <f t="shared" si="40"/>
        <v>1</v>
      </c>
      <c r="E1137" s="13" t="str">
        <f t="shared" si="41"/>
        <v>12</v>
      </c>
      <c r="F1137" s="15" t="s">
        <v>222</v>
      </c>
      <c r="G1137" s="16" t="s">
        <v>522</v>
      </c>
      <c r="H1137" s="17">
        <v>9175</v>
      </c>
      <c r="I1137" s="17">
        <v>0</v>
      </c>
      <c r="J1137" s="17">
        <v>9175</v>
      </c>
      <c r="K1137" s="17">
        <v>5000</v>
      </c>
      <c r="L1137" s="17">
        <v>5000</v>
      </c>
      <c r="M1137" s="17">
        <v>1312.36</v>
      </c>
      <c r="N1137" s="17">
        <v>1312.36</v>
      </c>
    </row>
    <row r="1138" spans="1:14" x14ac:dyDescent="0.25">
      <c r="A1138" s="15" t="s">
        <v>65</v>
      </c>
      <c r="B1138" s="15" t="s">
        <v>68</v>
      </c>
      <c r="C1138" s="12" t="str">
        <f>VLOOKUP(B1138,Hoja2!B:C,2,FALSE)</f>
        <v>Dirección Área de Servicios Sociales</v>
      </c>
      <c r="D1138" s="13" t="str">
        <f t="shared" si="40"/>
        <v>1</v>
      </c>
      <c r="E1138" s="13" t="str">
        <f t="shared" si="41"/>
        <v>12</v>
      </c>
      <c r="F1138" s="15" t="s">
        <v>198</v>
      </c>
      <c r="G1138" s="16" t="s">
        <v>507</v>
      </c>
      <c r="H1138" s="17">
        <v>32115</v>
      </c>
      <c r="I1138" s="17">
        <v>0</v>
      </c>
      <c r="J1138" s="17">
        <v>32115</v>
      </c>
      <c r="K1138" s="17">
        <v>16745</v>
      </c>
      <c r="L1138" s="17">
        <v>16745</v>
      </c>
      <c r="M1138" s="17">
        <v>4262.5</v>
      </c>
      <c r="N1138" s="17">
        <v>4262.5</v>
      </c>
    </row>
    <row r="1139" spans="1:14" x14ac:dyDescent="0.25">
      <c r="A1139" s="15" t="s">
        <v>65</v>
      </c>
      <c r="B1139" s="15" t="s">
        <v>68</v>
      </c>
      <c r="C1139" s="12" t="str">
        <f>VLOOKUP(B1139,Hoja2!B:C,2,FALSE)</f>
        <v>Dirección Área de Servicios Sociales</v>
      </c>
      <c r="D1139" s="13" t="str">
        <f t="shared" si="40"/>
        <v>1</v>
      </c>
      <c r="E1139" s="13" t="str">
        <f t="shared" si="41"/>
        <v>12</v>
      </c>
      <c r="F1139" s="15" t="s">
        <v>210</v>
      </c>
      <c r="G1139" s="16" t="s">
        <v>508</v>
      </c>
      <c r="H1139" s="17">
        <v>76394</v>
      </c>
      <c r="I1139" s="17">
        <v>0</v>
      </c>
      <c r="J1139" s="17">
        <v>76394</v>
      </c>
      <c r="K1139" s="17">
        <v>39446</v>
      </c>
      <c r="L1139" s="17">
        <v>39446</v>
      </c>
      <c r="M1139" s="17">
        <v>9950.42</v>
      </c>
      <c r="N1139" s="17">
        <v>9950.42</v>
      </c>
    </row>
    <row r="1140" spans="1:14" x14ac:dyDescent="0.25">
      <c r="A1140" s="15" t="s">
        <v>65</v>
      </c>
      <c r="B1140" s="15" t="s">
        <v>68</v>
      </c>
      <c r="C1140" s="12" t="str">
        <f>VLOOKUP(B1140,Hoja2!B:C,2,FALSE)</f>
        <v>Dirección Área de Servicios Sociales</v>
      </c>
      <c r="D1140" s="13" t="str">
        <f t="shared" si="40"/>
        <v>1</v>
      </c>
      <c r="E1140" s="13" t="str">
        <f t="shared" si="41"/>
        <v>12</v>
      </c>
      <c r="F1140" s="15" t="s">
        <v>215</v>
      </c>
      <c r="G1140" s="16" t="s">
        <v>509</v>
      </c>
      <c r="H1140" s="17">
        <v>183997</v>
      </c>
      <c r="I1140" s="17">
        <v>0</v>
      </c>
      <c r="J1140" s="17">
        <v>183997</v>
      </c>
      <c r="K1140" s="17">
        <v>96647</v>
      </c>
      <c r="L1140" s="17">
        <v>96647</v>
      </c>
      <c r="M1140" s="17">
        <v>24379.42</v>
      </c>
      <c r="N1140" s="17">
        <v>24379.42</v>
      </c>
    </row>
    <row r="1141" spans="1:14" x14ac:dyDescent="0.25">
      <c r="A1141" s="15" t="s">
        <v>65</v>
      </c>
      <c r="B1141" s="15" t="s">
        <v>68</v>
      </c>
      <c r="C1141" s="12" t="str">
        <f>VLOOKUP(B1141,Hoja2!B:C,2,FALSE)</f>
        <v>Dirección Área de Servicios Sociales</v>
      </c>
      <c r="D1141" s="13" t="str">
        <f t="shared" si="40"/>
        <v>1</v>
      </c>
      <c r="E1141" s="13" t="str">
        <f t="shared" si="41"/>
        <v>12</v>
      </c>
      <c r="F1141" s="15" t="s">
        <v>199</v>
      </c>
      <c r="G1141" s="16" t="s">
        <v>510</v>
      </c>
      <c r="H1141" s="17">
        <v>15767</v>
      </c>
      <c r="I1141" s="17">
        <v>0</v>
      </c>
      <c r="J1141" s="17">
        <v>15767</v>
      </c>
      <c r="K1141" s="17">
        <v>7179</v>
      </c>
      <c r="L1141" s="17">
        <v>7179</v>
      </c>
      <c r="M1141" s="17">
        <v>1824.97</v>
      </c>
      <c r="N1141" s="17">
        <v>1824.97</v>
      </c>
    </row>
    <row r="1142" spans="1:14" x14ac:dyDescent="0.25">
      <c r="A1142" s="15" t="s">
        <v>65</v>
      </c>
      <c r="B1142" s="15" t="s">
        <v>68</v>
      </c>
      <c r="C1142" s="12" t="str">
        <f>VLOOKUP(B1142,Hoja2!B:C,2,FALSE)</f>
        <v>Dirección Área de Servicios Sociales</v>
      </c>
      <c r="D1142" s="13" t="str">
        <f t="shared" si="40"/>
        <v>1</v>
      </c>
      <c r="E1142" s="13" t="str">
        <f t="shared" si="41"/>
        <v>13</v>
      </c>
      <c r="F1142" s="15" t="s">
        <v>240</v>
      </c>
      <c r="G1142" s="16" t="s">
        <v>542</v>
      </c>
      <c r="H1142" s="17">
        <v>10000</v>
      </c>
      <c r="I1142" s="17">
        <v>0</v>
      </c>
      <c r="J1142" s="17">
        <v>10000</v>
      </c>
      <c r="K1142" s="17">
        <v>0</v>
      </c>
      <c r="L1142" s="17">
        <v>0</v>
      </c>
      <c r="M1142" s="17">
        <v>0</v>
      </c>
      <c r="N1142" s="17">
        <v>0</v>
      </c>
    </row>
    <row r="1143" spans="1:14" x14ac:dyDescent="0.25">
      <c r="A1143" s="15" t="s">
        <v>65</v>
      </c>
      <c r="B1143" s="15" t="s">
        <v>68</v>
      </c>
      <c r="C1143" s="12" t="str">
        <f>VLOOKUP(B1143,Hoja2!B:C,2,FALSE)</f>
        <v>Dirección Área de Servicios Sociales</v>
      </c>
      <c r="D1143" s="13" t="str">
        <f t="shared" si="40"/>
        <v>1</v>
      </c>
      <c r="E1143" s="13" t="str">
        <f t="shared" si="41"/>
        <v>14</v>
      </c>
      <c r="F1143" s="15" t="s">
        <v>283</v>
      </c>
      <c r="G1143" s="16" t="s">
        <v>581</v>
      </c>
      <c r="H1143" s="17">
        <v>23600</v>
      </c>
      <c r="I1143" s="17">
        <v>0</v>
      </c>
      <c r="J1143" s="17">
        <v>23600</v>
      </c>
      <c r="K1143" s="17">
        <v>23963</v>
      </c>
      <c r="L1143" s="17">
        <v>23963</v>
      </c>
      <c r="M1143" s="17">
        <v>6044.8</v>
      </c>
      <c r="N1143" s="17">
        <v>6044.8</v>
      </c>
    </row>
    <row r="1144" spans="1:14" x14ac:dyDescent="0.25">
      <c r="A1144" s="15" t="s">
        <v>65</v>
      </c>
      <c r="B1144" s="15" t="s">
        <v>68</v>
      </c>
      <c r="C1144" s="12" t="str">
        <f>VLOOKUP(B1144,Hoja2!B:C,2,FALSE)</f>
        <v>Dirección Área de Servicios Sociales</v>
      </c>
      <c r="D1144" s="13" t="str">
        <f t="shared" si="40"/>
        <v>2</v>
      </c>
      <c r="E1144" s="13" t="str">
        <f t="shared" si="41"/>
        <v>21</v>
      </c>
      <c r="F1144" s="15" t="s">
        <v>218</v>
      </c>
      <c r="G1144" s="16" t="s">
        <v>524</v>
      </c>
      <c r="H1144" s="17">
        <v>5000</v>
      </c>
      <c r="I1144" s="17">
        <v>0</v>
      </c>
      <c r="J1144" s="17">
        <v>5000</v>
      </c>
      <c r="K1144" s="17">
        <v>3355.24</v>
      </c>
      <c r="L1144" s="17">
        <v>3355.24</v>
      </c>
      <c r="M1144" s="17">
        <v>455.24</v>
      </c>
      <c r="N1144" s="17">
        <v>455.24</v>
      </c>
    </row>
    <row r="1145" spans="1:14" x14ac:dyDescent="0.25">
      <c r="A1145" s="15" t="s">
        <v>65</v>
      </c>
      <c r="B1145" s="15" t="s">
        <v>68</v>
      </c>
      <c r="C1145" s="12" t="str">
        <f>VLOOKUP(B1145,Hoja2!B:C,2,FALSE)</f>
        <v>Dirección Área de Servicios Sociales</v>
      </c>
      <c r="D1145" s="13" t="str">
        <f t="shared" si="40"/>
        <v>2</v>
      </c>
      <c r="E1145" s="13" t="str">
        <f t="shared" si="41"/>
        <v>22</v>
      </c>
      <c r="F1145" s="15" t="s">
        <v>225</v>
      </c>
      <c r="G1145" s="16" t="s">
        <v>539</v>
      </c>
      <c r="H1145" s="17">
        <v>2000</v>
      </c>
      <c r="I1145" s="17">
        <v>0</v>
      </c>
      <c r="J1145" s="17">
        <v>2000</v>
      </c>
      <c r="K1145" s="17">
        <v>0</v>
      </c>
      <c r="L1145" s="17">
        <v>0</v>
      </c>
      <c r="M1145" s="17">
        <v>0</v>
      </c>
      <c r="N1145" s="17">
        <v>0</v>
      </c>
    </row>
    <row r="1146" spans="1:14" x14ac:dyDescent="0.25">
      <c r="A1146" s="15" t="s">
        <v>65</v>
      </c>
      <c r="B1146" s="15" t="s">
        <v>68</v>
      </c>
      <c r="C1146" s="12" t="str">
        <f>VLOOKUP(B1146,Hoja2!B:C,2,FALSE)</f>
        <v>Dirección Área de Servicios Sociales</v>
      </c>
      <c r="D1146" s="13" t="str">
        <f t="shared" si="40"/>
        <v>2</v>
      </c>
      <c r="E1146" s="13" t="str">
        <f t="shared" si="41"/>
        <v>22</v>
      </c>
      <c r="F1146" s="15" t="s">
        <v>223</v>
      </c>
      <c r="G1146" s="16" t="s">
        <v>526</v>
      </c>
      <c r="H1146" s="17">
        <v>40000</v>
      </c>
      <c r="I1146" s="17">
        <v>0</v>
      </c>
      <c r="J1146" s="17">
        <v>40000</v>
      </c>
      <c r="K1146" s="17">
        <v>30000</v>
      </c>
      <c r="L1146" s="17">
        <v>30000</v>
      </c>
      <c r="M1146" s="17">
        <v>0</v>
      </c>
      <c r="N1146" s="17">
        <v>0</v>
      </c>
    </row>
    <row r="1147" spans="1:14" x14ac:dyDescent="0.25">
      <c r="A1147" s="15" t="s">
        <v>65</v>
      </c>
      <c r="B1147" s="15" t="s">
        <v>340</v>
      </c>
      <c r="C1147" s="12" t="str">
        <f>VLOOKUP(B1147,Hoja2!B:C,2,FALSE)</f>
        <v>Medicación Comunitaria</v>
      </c>
      <c r="D1147" s="13" t="str">
        <f t="shared" si="40"/>
        <v>1</v>
      </c>
      <c r="E1147" s="13" t="str">
        <f t="shared" si="41"/>
        <v>14</v>
      </c>
      <c r="F1147" s="15" t="s">
        <v>283</v>
      </c>
      <c r="G1147" s="16" t="s">
        <v>581</v>
      </c>
      <c r="H1147" s="17">
        <v>85600</v>
      </c>
      <c r="I1147" s="17">
        <v>0</v>
      </c>
      <c r="J1147" s="17">
        <v>85600</v>
      </c>
      <c r="K1147" s="17">
        <v>54959</v>
      </c>
      <c r="L1147" s="17">
        <v>54959</v>
      </c>
      <c r="M1147" s="17">
        <v>11888.94</v>
      </c>
      <c r="N1147" s="17">
        <v>11888.94</v>
      </c>
    </row>
    <row r="1148" spans="1:14" x14ac:dyDescent="0.25">
      <c r="A1148" s="15" t="s">
        <v>65</v>
      </c>
      <c r="B1148" s="15" t="s">
        <v>340</v>
      </c>
      <c r="C1148" s="12" t="str">
        <f>VLOOKUP(B1148,Hoja2!B:C,2,FALSE)</f>
        <v>Medicación Comunitaria</v>
      </c>
      <c r="D1148" s="13" t="str">
        <f t="shared" si="40"/>
        <v>2</v>
      </c>
      <c r="E1148" s="13" t="str">
        <f t="shared" si="41"/>
        <v>21</v>
      </c>
      <c r="F1148" s="15" t="s">
        <v>218</v>
      </c>
      <c r="G1148" s="16" t="s">
        <v>524</v>
      </c>
      <c r="H1148" s="17">
        <v>2000</v>
      </c>
      <c r="I1148" s="17">
        <v>0</v>
      </c>
      <c r="J1148" s="17">
        <v>2000</v>
      </c>
      <c r="K1148" s="17">
        <v>875</v>
      </c>
      <c r="L1148" s="17">
        <v>875</v>
      </c>
      <c r="M1148" s="17">
        <v>0</v>
      </c>
      <c r="N1148" s="17">
        <v>0</v>
      </c>
    </row>
    <row r="1149" spans="1:14" x14ac:dyDescent="0.25">
      <c r="A1149" s="15" t="s">
        <v>65</v>
      </c>
      <c r="B1149" s="15" t="s">
        <v>340</v>
      </c>
      <c r="C1149" s="12" t="str">
        <f>VLOOKUP(B1149,Hoja2!B:C,2,FALSE)</f>
        <v>Medicación Comunitaria</v>
      </c>
      <c r="D1149" s="13" t="str">
        <f t="shared" si="40"/>
        <v>2</v>
      </c>
      <c r="E1149" s="13" t="str">
        <f t="shared" si="41"/>
        <v>21</v>
      </c>
      <c r="F1149" s="15" t="s">
        <v>301</v>
      </c>
      <c r="G1149" s="16" t="s">
        <v>532</v>
      </c>
      <c r="H1149" s="17">
        <v>300</v>
      </c>
      <c r="I1149" s="17">
        <v>0</v>
      </c>
      <c r="J1149" s="17">
        <v>300</v>
      </c>
      <c r="K1149" s="17">
        <v>0</v>
      </c>
      <c r="L1149" s="17">
        <v>0</v>
      </c>
      <c r="M1149" s="17">
        <v>0</v>
      </c>
      <c r="N1149" s="17">
        <v>0</v>
      </c>
    </row>
    <row r="1150" spans="1:14" x14ac:dyDescent="0.25">
      <c r="A1150" s="15" t="s">
        <v>65</v>
      </c>
      <c r="B1150" s="15" t="s">
        <v>340</v>
      </c>
      <c r="C1150" s="12" t="str">
        <f>VLOOKUP(B1150,Hoja2!B:C,2,FALSE)</f>
        <v>Medicación Comunitaria</v>
      </c>
      <c r="D1150" s="13" t="str">
        <f t="shared" ref="D1150:D1158" si="42">LEFT(F1150,1)</f>
        <v>2</v>
      </c>
      <c r="E1150" s="13" t="str">
        <f t="shared" ref="E1150:E1158" si="43">LEFT(F1150,2)</f>
        <v>22</v>
      </c>
      <c r="F1150" s="15" t="s">
        <v>229</v>
      </c>
      <c r="G1150" s="16" t="s">
        <v>536</v>
      </c>
      <c r="H1150" s="17">
        <v>2000</v>
      </c>
      <c r="I1150" s="17">
        <v>0</v>
      </c>
      <c r="J1150" s="17">
        <v>2000</v>
      </c>
      <c r="K1150" s="17">
        <v>0</v>
      </c>
      <c r="L1150" s="17">
        <v>0</v>
      </c>
      <c r="M1150" s="17">
        <v>0</v>
      </c>
      <c r="N1150" s="17">
        <v>0</v>
      </c>
    </row>
    <row r="1151" spans="1:14" x14ac:dyDescent="0.25">
      <c r="A1151" s="15" t="s">
        <v>65</v>
      </c>
      <c r="B1151" s="15" t="s">
        <v>340</v>
      </c>
      <c r="C1151" s="12" t="str">
        <f>VLOOKUP(B1151,Hoja2!B:C,2,FALSE)</f>
        <v>Medicación Comunitaria</v>
      </c>
      <c r="D1151" s="13" t="str">
        <f t="shared" si="42"/>
        <v>2</v>
      </c>
      <c r="E1151" s="13" t="str">
        <f t="shared" si="43"/>
        <v>22</v>
      </c>
      <c r="F1151" s="15" t="s">
        <v>324</v>
      </c>
      <c r="G1151" s="16" t="s">
        <v>623</v>
      </c>
      <c r="H1151" s="17">
        <v>27000</v>
      </c>
      <c r="I1151" s="17">
        <v>0</v>
      </c>
      <c r="J1151" s="17">
        <v>27000</v>
      </c>
      <c r="K1151" s="17">
        <v>0</v>
      </c>
      <c r="L1151" s="17">
        <v>0</v>
      </c>
      <c r="M1151" s="17">
        <v>0</v>
      </c>
      <c r="N1151" s="17">
        <v>0</v>
      </c>
    </row>
    <row r="1152" spans="1:14" x14ac:dyDescent="0.25">
      <c r="A1152" s="15" t="s">
        <v>65</v>
      </c>
      <c r="B1152" s="15" t="s">
        <v>340</v>
      </c>
      <c r="C1152" s="12" t="str">
        <f>VLOOKUP(B1152,Hoja2!B:C,2,FALSE)</f>
        <v>Medicación Comunitaria</v>
      </c>
      <c r="D1152" s="13" t="str">
        <f t="shared" si="42"/>
        <v>2</v>
      </c>
      <c r="E1152" s="13" t="str">
        <f t="shared" si="43"/>
        <v>22</v>
      </c>
      <c r="F1152" s="15" t="s">
        <v>225</v>
      </c>
      <c r="G1152" s="16" t="s">
        <v>539</v>
      </c>
      <c r="H1152" s="17">
        <v>1500</v>
      </c>
      <c r="I1152" s="17">
        <v>0</v>
      </c>
      <c r="J1152" s="17">
        <v>1500</v>
      </c>
      <c r="K1152" s="17">
        <v>0</v>
      </c>
      <c r="L1152" s="17">
        <v>0</v>
      </c>
      <c r="M1152" s="17">
        <v>0</v>
      </c>
      <c r="N1152" s="17">
        <v>0</v>
      </c>
    </row>
    <row r="1153" spans="1:14" x14ac:dyDescent="0.25">
      <c r="A1153" s="15" t="s">
        <v>65</v>
      </c>
      <c r="B1153" s="15" t="s">
        <v>340</v>
      </c>
      <c r="C1153" s="12" t="str">
        <f>VLOOKUP(B1153,Hoja2!B:C,2,FALSE)</f>
        <v>Medicación Comunitaria</v>
      </c>
      <c r="D1153" s="13" t="str">
        <f t="shared" si="42"/>
        <v>2</v>
      </c>
      <c r="E1153" s="13" t="str">
        <f t="shared" si="43"/>
        <v>22</v>
      </c>
      <c r="F1153" s="15" t="s">
        <v>223</v>
      </c>
      <c r="G1153" s="16" t="s">
        <v>526</v>
      </c>
      <c r="H1153" s="17">
        <v>209210</v>
      </c>
      <c r="I1153" s="17">
        <v>0</v>
      </c>
      <c r="J1153" s="17">
        <v>209210</v>
      </c>
      <c r="K1153" s="17">
        <v>162781.5</v>
      </c>
      <c r="L1153" s="17">
        <v>161483.5</v>
      </c>
      <c r="M1153" s="17">
        <v>0</v>
      </c>
      <c r="N1153" s="17">
        <v>0</v>
      </c>
    </row>
    <row r="1154" spans="1:14" x14ac:dyDescent="0.25">
      <c r="A1154" s="15" t="s">
        <v>65</v>
      </c>
      <c r="B1154" s="15" t="s">
        <v>340</v>
      </c>
      <c r="C1154" s="12" t="str">
        <f>VLOOKUP(B1154,Hoja2!B:C,2,FALSE)</f>
        <v>Medicación Comunitaria</v>
      </c>
      <c r="D1154" s="13" t="str">
        <f t="shared" si="42"/>
        <v>2</v>
      </c>
      <c r="E1154" s="13" t="str">
        <f t="shared" si="43"/>
        <v>23</v>
      </c>
      <c r="F1154" s="15" t="s">
        <v>206</v>
      </c>
      <c r="G1154" s="16" t="s">
        <v>517</v>
      </c>
      <c r="H1154" s="17">
        <v>300</v>
      </c>
      <c r="I1154" s="17">
        <v>0</v>
      </c>
      <c r="J1154" s="17">
        <v>300</v>
      </c>
      <c r="K1154" s="17">
        <v>0</v>
      </c>
      <c r="L1154" s="17">
        <v>0</v>
      </c>
      <c r="M1154" s="17">
        <v>0</v>
      </c>
      <c r="N1154" s="17">
        <v>0</v>
      </c>
    </row>
    <row r="1155" spans="1:14" x14ac:dyDescent="0.25">
      <c r="A1155" s="15" t="s">
        <v>65</v>
      </c>
      <c r="B1155" s="15" t="s">
        <v>340</v>
      </c>
      <c r="C1155" s="12" t="str">
        <f>VLOOKUP(B1155,Hoja2!B:C,2,FALSE)</f>
        <v>Medicación Comunitaria</v>
      </c>
      <c r="D1155" s="13" t="str">
        <f t="shared" si="42"/>
        <v>2</v>
      </c>
      <c r="E1155" s="13" t="str">
        <f t="shared" si="43"/>
        <v>23</v>
      </c>
      <c r="F1155" s="15" t="s">
        <v>204</v>
      </c>
      <c r="G1155" s="16" t="s">
        <v>518</v>
      </c>
      <c r="H1155" s="17">
        <v>300</v>
      </c>
      <c r="I1155" s="17">
        <v>0</v>
      </c>
      <c r="J1155" s="17">
        <v>300</v>
      </c>
      <c r="K1155" s="17">
        <v>0</v>
      </c>
      <c r="L1155" s="17">
        <v>0</v>
      </c>
      <c r="M1155" s="17">
        <v>0</v>
      </c>
      <c r="N1155" s="17">
        <v>0</v>
      </c>
    </row>
    <row r="1156" spans="1:14" x14ac:dyDescent="0.25">
      <c r="A1156" s="15" t="s">
        <v>65</v>
      </c>
      <c r="B1156" s="15" t="s">
        <v>340</v>
      </c>
      <c r="C1156" s="12" t="str">
        <f>VLOOKUP(B1156,Hoja2!B:C,2,FALSE)</f>
        <v>Medicación Comunitaria</v>
      </c>
      <c r="D1156" s="13" t="str">
        <f t="shared" si="42"/>
        <v>4</v>
      </c>
      <c r="E1156" s="13" t="str">
        <f t="shared" si="43"/>
        <v>48</v>
      </c>
      <c r="F1156" s="15" t="s">
        <v>263</v>
      </c>
      <c r="G1156" s="16" t="s">
        <v>604</v>
      </c>
      <c r="H1156" s="17">
        <v>19250</v>
      </c>
      <c r="I1156" s="17">
        <v>0</v>
      </c>
      <c r="J1156" s="17">
        <v>19250</v>
      </c>
      <c r="K1156" s="17">
        <v>12000</v>
      </c>
      <c r="L1156" s="17">
        <v>0</v>
      </c>
      <c r="M1156" s="17">
        <v>0</v>
      </c>
      <c r="N1156" s="17">
        <v>0</v>
      </c>
    </row>
    <row r="1157" spans="1:14" x14ac:dyDescent="0.25">
      <c r="A1157" s="15" t="s">
        <v>65</v>
      </c>
      <c r="B1157" s="15" t="s">
        <v>340</v>
      </c>
      <c r="C1157" s="12" t="str">
        <f>VLOOKUP(B1157,Hoja2!B:C,2,FALSE)</f>
        <v>Medicación Comunitaria</v>
      </c>
      <c r="D1157" s="13" t="str">
        <f t="shared" si="42"/>
        <v>4</v>
      </c>
      <c r="E1157" s="13" t="str">
        <f t="shared" si="43"/>
        <v>48</v>
      </c>
      <c r="F1157" s="15" t="s">
        <v>822</v>
      </c>
      <c r="G1157" s="16" t="s">
        <v>823</v>
      </c>
      <c r="H1157" s="17">
        <v>14000</v>
      </c>
      <c r="I1157" s="17">
        <v>0</v>
      </c>
      <c r="J1157" s="17">
        <v>14000</v>
      </c>
      <c r="K1157" s="17">
        <v>0</v>
      </c>
      <c r="L1157" s="17">
        <v>0</v>
      </c>
      <c r="M1157" s="17">
        <v>0</v>
      </c>
      <c r="N1157" s="17">
        <v>0</v>
      </c>
    </row>
    <row r="1158" spans="1:14" x14ac:dyDescent="0.25">
      <c r="A1158" s="15" t="s">
        <v>65</v>
      </c>
      <c r="B1158" s="15" t="s">
        <v>340</v>
      </c>
      <c r="C1158" s="12" t="str">
        <f>VLOOKUP(B1158,Hoja2!B:C,2,FALSE)</f>
        <v>Medicación Comunitaria</v>
      </c>
      <c r="D1158" s="13" t="str">
        <f t="shared" si="42"/>
        <v>4</v>
      </c>
      <c r="E1158" s="13" t="str">
        <f t="shared" si="43"/>
        <v>48</v>
      </c>
      <c r="F1158" s="15" t="s">
        <v>824</v>
      </c>
      <c r="G1158" s="16" t="s">
        <v>825</v>
      </c>
      <c r="H1158" s="17">
        <v>12000</v>
      </c>
      <c r="I1158" s="17">
        <v>0</v>
      </c>
      <c r="J1158" s="17">
        <v>12000</v>
      </c>
      <c r="K1158" s="17">
        <v>0</v>
      </c>
      <c r="L1158" s="17">
        <v>0</v>
      </c>
      <c r="M1158" s="17">
        <v>0</v>
      </c>
      <c r="N1158" s="17">
        <v>0</v>
      </c>
    </row>
    <row r="1159" spans="1:14" x14ac:dyDescent="0.25">
      <c r="A1159" s="15" t="s">
        <v>65</v>
      </c>
      <c r="B1159" s="15" t="s">
        <v>340</v>
      </c>
      <c r="C1159" s="12" t="str">
        <f>VLOOKUP(B1159,Hoja2!B:C,2,FALSE)</f>
        <v>Medicación Comunitaria</v>
      </c>
      <c r="D1159" s="13" t="str">
        <f t="shared" ref="D1159:D1222" si="44">LEFT(F1159,1)</f>
        <v>4</v>
      </c>
      <c r="E1159" s="13" t="str">
        <f t="shared" ref="E1159:E1222" si="45">LEFT(F1159,2)</f>
        <v>48</v>
      </c>
      <c r="F1159" s="15" t="s">
        <v>826</v>
      </c>
      <c r="G1159" s="16" t="s">
        <v>827</v>
      </c>
      <c r="H1159" s="17">
        <v>4000</v>
      </c>
      <c r="I1159" s="17">
        <v>0</v>
      </c>
      <c r="J1159" s="17">
        <v>4000</v>
      </c>
      <c r="K1159" s="17">
        <v>0</v>
      </c>
      <c r="L1159" s="17">
        <v>0</v>
      </c>
      <c r="M1159" s="17">
        <v>0</v>
      </c>
      <c r="N1159" s="17">
        <v>0</v>
      </c>
    </row>
    <row r="1160" spans="1:14" x14ac:dyDescent="0.25">
      <c r="A1160" s="15" t="s">
        <v>65</v>
      </c>
      <c r="B1160" s="15" t="s">
        <v>69</v>
      </c>
      <c r="C1160" s="12" t="str">
        <f>VLOOKUP(B1160,Hoja2!B:C,2,FALSE)</f>
        <v>Formación para el Empleo</v>
      </c>
      <c r="D1160" s="13" t="str">
        <f t="shared" si="44"/>
        <v>1</v>
      </c>
      <c r="E1160" s="13" t="str">
        <f t="shared" si="45"/>
        <v>12</v>
      </c>
      <c r="F1160" s="15" t="s">
        <v>239</v>
      </c>
      <c r="G1160" s="16" t="s">
        <v>521</v>
      </c>
      <c r="H1160" s="17">
        <v>28265</v>
      </c>
      <c r="I1160" s="17">
        <v>0</v>
      </c>
      <c r="J1160" s="17">
        <v>28265</v>
      </c>
      <c r="K1160" s="17">
        <v>8325</v>
      </c>
      <c r="L1160" s="17">
        <v>8325</v>
      </c>
      <c r="M1160" s="17">
        <v>1383.5</v>
      </c>
      <c r="N1160" s="17">
        <v>1383.5</v>
      </c>
    </row>
    <row r="1161" spans="1:14" x14ac:dyDescent="0.25">
      <c r="A1161" s="15" t="s">
        <v>65</v>
      </c>
      <c r="B1161" s="15" t="s">
        <v>69</v>
      </c>
      <c r="C1161" s="12" t="str">
        <f>VLOOKUP(B1161,Hoja2!B:C,2,FALSE)</f>
        <v>Formación para el Empleo</v>
      </c>
      <c r="D1161" s="13" t="str">
        <f t="shared" si="44"/>
        <v>1</v>
      </c>
      <c r="E1161" s="13" t="str">
        <f t="shared" si="45"/>
        <v>12</v>
      </c>
      <c r="F1161" s="15" t="s">
        <v>197</v>
      </c>
      <c r="G1161" s="16" t="s">
        <v>506</v>
      </c>
      <c r="H1161" s="17">
        <v>10824</v>
      </c>
      <c r="I1161" s="17">
        <v>0</v>
      </c>
      <c r="J1161" s="17">
        <v>10824</v>
      </c>
      <c r="K1161" s="17">
        <v>6251</v>
      </c>
      <c r="L1161" s="17">
        <v>6251</v>
      </c>
      <c r="M1161" s="17">
        <v>1576.84</v>
      </c>
      <c r="N1161" s="17">
        <v>1576.84</v>
      </c>
    </row>
    <row r="1162" spans="1:14" x14ac:dyDescent="0.25">
      <c r="A1162" s="15" t="s">
        <v>65</v>
      </c>
      <c r="B1162" s="15" t="s">
        <v>69</v>
      </c>
      <c r="C1162" s="12" t="str">
        <f>VLOOKUP(B1162,Hoja2!B:C,2,FALSE)</f>
        <v>Formación para el Empleo</v>
      </c>
      <c r="D1162" s="13" t="str">
        <f t="shared" si="44"/>
        <v>1</v>
      </c>
      <c r="E1162" s="13" t="str">
        <f t="shared" si="45"/>
        <v>12</v>
      </c>
      <c r="F1162" s="15" t="s">
        <v>198</v>
      </c>
      <c r="G1162" s="16" t="s">
        <v>507</v>
      </c>
      <c r="H1162" s="17">
        <v>4473</v>
      </c>
      <c r="I1162" s="17">
        <v>0</v>
      </c>
      <c r="J1162" s="17">
        <v>4473</v>
      </c>
      <c r="K1162" s="17">
        <v>2589</v>
      </c>
      <c r="L1162" s="17">
        <v>2589</v>
      </c>
      <c r="M1162" s="17">
        <v>627.23</v>
      </c>
      <c r="N1162" s="17">
        <v>627.23</v>
      </c>
    </row>
    <row r="1163" spans="1:14" x14ac:dyDescent="0.25">
      <c r="A1163" s="15" t="s">
        <v>65</v>
      </c>
      <c r="B1163" s="15" t="s">
        <v>69</v>
      </c>
      <c r="C1163" s="12" t="str">
        <f>VLOOKUP(B1163,Hoja2!B:C,2,FALSE)</f>
        <v>Formación para el Empleo</v>
      </c>
      <c r="D1163" s="13" t="str">
        <f t="shared" si="44"/>
        <v>1</v>
      </c>
      <c r="E1163" s="13" t="str">
        <f t="shared" si="45"/>
        <v>12</v>
      </c>
      <c r="F1163" s="15" t="s">
        <v>210</v>
      </c>
      <c r="G1163" s="16" t="s">
        <v>508</v>
      </c>
      <c r="H1163" s="17">
        <v>22418</v>
      </c>
      <c r="I1163" s="17">
        <v>0</v>
      </c>
      <c r="J1163" s="17">
        <v>22418</v>
      </c>
      <c r="K1163" s="17">
        <v>7635</v>
      </c>
      <c r="L1163" s="17">
        <v>7635</v>
      </c>
      <c r="M1163" s="17">
        <v>1642.38</v>
      </c>
      <c r="N1163" s="17">
        <v>1642.38</v>
      </c>
    </row>
    <row r="1164" spans="1:14" x14ac:dyDescent="0.25">
      <c r="A1164" s="15" t="s">
        <v>65</v>
      </c>
      <c r="B1164" s="15" t="s">
        <v>69</v>
      </c>
      <c r="C1164" s="12" t="str">
        <f>VLOOKUP(B1164,Hoja2!B:C,2,FALSE)</f>
        <v>Formación para el Empleo</v>
      </c>
      <c r="D1164" s="13" t="str">
        <f t="shared" si="44"/>
        <v>1</v>
      </c>
      <c r="E1164" s="13" t="str">
        <f t="shared" si="45"/>
        <v>12</v>
      </c>
      <c r="F1164" s="15" t="s">
        <v>215</v>
      </c>
      <c r="G1164" s="16" t="s">
        <v>509</v>
      </c>
      <c r="H1164" s="17">
        <v>54796</v>
      </c>
      <c r="I1164" s="17">
        <v>0</v>
      </c>
      <c r="J1164" s="17">
        <v>54796</v>
      </c>
      <c r="K1164" s="17">
        <v>16799</v>
      </c>
      <c r="L1164" s="17">
        <v>16799</v>
      </c>
      <c r="M1164" s="17">
        <v>4927.3999999999996</v>
      </c>
      <c r="N1164" s="17">
        <v>4927.3999999999996</v>
      </c>
    </row>
    <row r="1165" spans="1:14" x14ac:dyDescent="0.25">
      <c r="A1165" s="15" t="s">
        <v>65</v>
      </c>
      <c r="B1165" s="15" t="s">
        <v>69</v>
      </c>
      <c r="C1165" s="12" t="str">
        <f>VLOOKUP(B1165,Hoja2!B:C,2,FALSE)</f>
        <v>Formación para el Empleo</v>
      </c>
      <c r="D1165" s="13" t="str">
        <f t="shared" si="44"/>
        <v>1</v>
      </c>
      <c r="E1165" s="13" t="str">
        <f t="shared" si="45"/>
        <v>12</v>
      </c>
      <c r="F1165" s="15" t="s">
        <v>199</v>
      </c>
      <c r="G1165" s="16" t="s">
        <v>510</v>
      </c>
      <c r="H1165" s="17">
        <v>2080</v>
      </c>
      <c r="I1165" s="17">
        <v>0</v>
      </c>
      <c r="J1165" s="17">
        <v>2080</v>
      </c>
      <c r="K1165" s="17">
        <v>1121</v>
      </c>
      <c r="L1165" s="17">
        <v>1121</v>
      </c>
      <c r="M1165" s="17">
        <v>269.60000000000002</v>
      </c>
      <c r="N1165" s="17">
        <v>269.60000000000002</v>
      </c>
    </row>
    <row r="1166" spans="1:14" x14ac:dyDescent="0.25">
      <c r="A1166" s="15" t="s">
        <v>65</v>
      </c>
      <c r="B1166" s="15" t="s">
        <v>69</v>
      </c>
      <c r="C1166" s="12" t="str">
        <f>VLOOKUP(B1166,Hoja2!B:C,2,FALSE)</f>
        <v>Formación para el Empleo</v>
      </c>
      <c r="D1166" s="13" t="str">
        <f t="shared" si="44"/>
        <v>1</v>
      </c>
      <c r="E1166" s="13" t="str">
        <f t="shared" si="45"/>
        <v>13</v>
      </c>
      <c r="F1166" s="15" t="s">
        <v>240</v>
      </c>
      <c r="G1166" s="16" t="s">
        <v>542</v>
      </c>
      <c r="H1166" s="17">
        <v>5000</v>
      </c>
      <c r="I1166" s="17">
        <v>0</v>
      </c>
      <c r="J1166" s="17">
        <v>5000</v>
      </c>
      <c r="K1166" s="17">
        <v>0</v>
      </c>
      <c r="L1166" s="17">
        <v>0</v>
      </c>
      <c r="M1166" s="17">
        <v>0</v>
      </c>
      <c r="N1166" s="17">
        <v>0</v>
      </c>
    </row>
    <row r="1167" spans="1:14" x14ac:dyDescent="0.25">
      <c r="A1167" s="15" t="s">
        <v>65</v>
      </c>
      <c r="B1167" s="15" t="s">
        <v>69</v>
      </c>
      <c r="C1167" s="12" t="str">
        <f>VLOOKUP(B1167,Hoja2!B:C,2,FALSE)</f>
        <v>Formación para el Empleo</v>
      </c>
      <c r="D1167" s="13" t="str">
        <f t="shared" si="44"/>
        <v>1</v>
      </c>
      <c r="E1167" s="13" t="str">
        <f t="shared" si="45"/>
        <v>14</v>
      </c>
      <c r="F1167" s="15" t="s">
        <v>283</v>
      </c>
      <c r="G1167" s="16" t="s">
        <v>581</v>
      </c>
      <c r="H1167" s="17">
        <v>386840</v>
      </c>
      <c r="I1167" s="17">
        <v>0</v>
      </c>
      <c r="J1167" s="17">
        <v>386840</v>
      </c>
      <c r="K1167" s="17">
        <v>343222</v>
      </c>
      <c r="L1167" s="17">
        <v>343222</v>
      </c>
      <c r="M1167" s="17">
        <v>41025.4</v>
      </c>
      <c r="N1167" s="17">
        <v>41025.4</v>
      </c>
    </row>
    <row r="1168" spans="1:14" x14ac:dyDescent="0.25">
      <c r="A1168" s="15" t="s">
        <v>65</v>
      </c>
      <c r="B1168" s="15" t="s">
        <v>69</v>
      </c>
      <c r="C1168" s="12" t="str">
        <f>VLOOKUP(B1168,Hoja2!B:C,2,FALSE)</f>
        <v>Formación para el Empleo</v>
      </c>
      <c r="D1168" s="13" t="str">
        <f t="shared" si="44"/>
        <v>2</v>
      </c>
      <c r="E1168" s="13" t="str">
        <f t="shared" si="45"/>
        <v>20</v>
      </c>
      <c r="F1168" s="15" t="s">
        <v>220</v>
      </c>
      <c r="G1168" s="16" t="s">
        <v>523</v>
      </c>
      <c r="H1168" s="17">
        <v>6000</v>
      </c>
      <c r="I1168" s="17">
        <v>0</v>
      </c>
      <c r="J1168" s="17">
        <v>6000</v>
      </c>
      <c r="K1168" s="17">
        <v>0</v>
      </c>
      <c r="L1168" s="17">
        <v>0</v>
      </c>
      <c r="M1168" s="17">
        <v>0</v>
      </c>
      <c r="N1168" s="17">
        <v>0</v>
      </c>
    </row>
    <row r="1169" spans="1:14" x14ac:dyDescent="0.25">
      <c r="A1169" s="15" t="s">
        <v>65</v>
      </c>
      <c r="B1169" s="15" t="s">
        <v>69</v>
      </c>
      <c r="C1169" s="12" t="str">
        <f>VLOOKUP(B1169,Hoja2!B:C,2,FALSE)</f>
        <v>Formación para el Empleo</v>
      </c>
      <c r="D1169" s="13" t="str">
        <f t="shared" si="44"/>
        <v>2</v>
      </c>
      <c r="E1169" s="13" t="str">
        <f t="shared" si="45"/>
        <v>21</v>
      </c>
      <c r="F1169" s="15" t="s">
        <v>259</v>
      </c>
      <c r="G1169" s="16" t="s">
        <v>565</v>
      </c>
      <c r="H1169" s="17">
        <v>6000</v>
      </c>
      <c r="I1169" s="17">
        <v>0</v>
      </c>
      <c r="J1169" s="17">
        <v>6000</v>
      </c>
      <c r="K1169" s="17">
        <v>3000</v>
      </c>
      <c r="L1169" s="17">
        <v>430.58</v>
      </c>
      <c r="M1169" s="17">
        <v>430.58</v>
      </c>
      <c r="N1169" s="17">
        <v>430.58</v>
      </c>
    </row>
    <row r="1170" spans="1:14" x14ac:dyDescent="0.25">
      <c r="A1170" s="15" t="s">
        <v>65</v>
      </c>
      <c r="B1170" s="15" t="s">
        <v>69</v>
      </c>
      <c r="C1170" s="12" t="str">
        <f>VLOOKUP(B1170,Hoja2!B:C,2,FALSE)</f>
        <v>Formación para el Empleo</v>
      </c>
      <c r="D1170" s="13" t="str">
        <f t="shared" si="44"/>
        <v>2</v>
      </c>
      <c r="E1170" s="13" t="str">
        <f t="shared" si="45"/>
        <v>21</v>
      </c>
      <c r="F1170" s="15" t="s">
        <v>218</v>
      </c>
      <c r="G1170" s="16" t="s">
        <v>524</v>
      </c>
      <c r="H1170" s="17">
        <v>12100</v>
      </c>
      <c r="I1170" s="17">
        <v>0</v>
      </c>
      <c r="J1170" s="17">
        <v>12100</v>
      </c>
      <c r="K1170" s="17">
        <v>6209.29</v>
      </c>
      <c r="L1170" s="17">
        <v>6209.29</v>
      </c>
      <c r="M1170" s="17">
        <v>557.13</v>
      </c>
      <c r="N1170" s="17">
        <v>557.13</v>
      </c>
    </row>
    <row r="1171" spans="1:14" x14ac:dyDescent="0.25">
      <c r="A1171" s="15" t="s">
        <v>65</v>
      </c>
      <c r="B1171" s="15" t="s">
        <v>69</v>
      </c>
      <c r="C1171" s="12" t="str">
        <f>VLOOKUP(B1171,Hoja2!B:C,2,FALSE)</f>
        <v>Formación para el Empleo</v>
      </c>
      <c r="D1171" s="13" t="str">
        <f t="shared" si="44"/>
        <v>2</v>
      </c>
      <c r="E1171" s="13" t="str">
        <f t="shared" si="45"/>
        <v>21</v>
      </c>
      <c r="F1171" s="15" t="s">
        <v>236</v>
      </c>
      <c r="G1171" s="16" t="s">
        <v>531</v>
      </c>
      <c r="H1171" s="17">
        <v>2000</v>
      </c>
      <c r="I1171" s="17">
        <v>0</v>
      </c>
      <c r="J1171" s="17">
        <v>2000</v>
      </c>
      <c r="K1171" s="17">
        <v>0</v>
      </c>
      <c r="L1171" s="17">
        <v>0</v>
      </c>
      <c r="M1171" s="17">
        <v>0</v>
      </c>
      <c r="N1171" s="17">
        <v>0</v>
      </c>
    </row>
    <row r="1172" spans="1:14" x14ac:dyDescent="0.25">
      <c r="A1172" s="15" t="s">
        <v>65</v>
      </c>
      <c r="B1172" s="15" t="s">
        <v>69</v>
      </c>
      <c r="C1172" s="12" t="str">
        <f>VLOOKUP(B1172,Hoja2!B:C,2,FALSE)</f>
        <v>Formación para el Empleo</v>
      </c>
      <c r="D1172" s="13" t="str">
        <f t="shared" si="44"/>
        <v>2</v>
      </c>
      <c r="E1172" s="13" t="str">
        <f t="shared" si="45"/>
        <v>22</v>
      </c>
      <c r="F1172" s="15" t="s">
        <v>216</v>
      </c>
      <c r="G1172" s="16" t="s">
        <v>511</v>
      </c>
      <c r="H1172" s="17">
        <v>200</v>
      </c>
      <c r="I1172" s="17">
        <v>0</v>
      </c>
      <c r="J1172" s="17">
        <v>200</v>
      </c>
      <c r="K1172" s="17">
        <v>0</v>
      </c>
      <c r="L1172" s="17">
        <v>0</v>
      </c>
      <c r="M1172" s="17">
        <v>0</v>
      </c>
      <c r="N1172" s="17">
        <v>0</v>
      </c>
    </row>
    <row r="1173" spans="1:14" x14ac:dyDescent="0.25">
      <c r="A1173" s="15" t="s">
        <v>65</v>
      </c>
      <c r="B1173" s="15" t="s">
        <v>69</v>
      </c>
      <c r="C1173" s="12" t="str">
        <f>VLOOKUP(B1173,Hoja2!B:C,2,FALSE)</f>
        <v>Formación para el Empleo</v>
      </c>
      <c r="D1173" s="13" t="str">
        <f t="shared" si="44"/>
        <v>2</v>
      </c>
      <c r="E1173" s="13" t="str">
        <f t="shared" si="45"/>
        <v>22</v>
      </c>
      <c r="F1173" s="15" t="s">
        <v>208</v>
      </c>
      <c r="G1173" s="16" t="s">
        <v>512</v>
      </c>
      <c r="H1173" s="17">
        <v>3050</v>
      </c>
      <c r="I1173" s="17">
        <v>0</v>
      </c>
      <c r="J1173" s="17">
        <v>3050</v>
      </c>
      <c r="K1173" s="17">
        <v>0</v>
      </c>
      <c r="L1173" s="17">
        <v>0</v>
      </c>
      <c r="M1173" s="17">
        <v>0</v>
      </c>
      <c r="N1173" s="17">
        <v>0</v>
      </c>
    </row>
    <row r="1174" spans="1:14" x14ac:dyDescent="0.25">
      <c r="A1174" s="15" t="s">
        <v>65</v>
      </c>
      <c r="B1174" s="15" t="s">
        <v>69</v>
      </c>
      <c r="C1174" s="12" t="str">
        <f>VLOOKUP(B1174,Hoja2!B:C,2,FALSE)</f>
        <v>Formación para el Empleo</v>
      </c>
      <c r="D1174" s="13" t="str">
        <f t="shared" si="44"/>
        <v>2</v>
      </c>
      <c r="E1174" s="13" t="str">
        <f t="shared" si="45"/>
        <v>22</v>
      </c>
      <c r="F1174" s="15" t="s">
        <v>238</v>
      </c>
      <c r="G1174" s="16" t="s">
        <v>540</v>
      </c>
      <c r="H1174" s="17">
        <v>13500</v>
      </c>
      <c r="I1174" s="17">
        <v>0</v>
      </c>
      <c r="J1174" s="17">
        <v>13500</v>
      </c>
      <c r="K1174" s="17">
        <v>13500</v>
      </c>
      <c r="L1174" s="17">
        <v>13500</v>
      </c>
      <c r="M1174" s="17">
        <v>1687.08</v>
      </c>
      <c r="N1174" s="17">
        <v>1654.12</v>
      </c>
    </row>
    <row r="1175" spans="1:14" x14ac:dyDescent="0.25">
      <c r="A1175" s="15" t="s">
        <v>65</v>
      </c>
      <c r="B1175" s="15" t="s">
        <v>69</v>
      </c>
      <c r="C1175" s="12" t="str">
        <f>VLOOKUP(B1175,Hoja2!B:C,2,FALSE)</f>
        <v>Formación para el Empleo</v>
      </c>
      <c r="D1175" s="13" t="str">
        <f t="shared" si="44"/>
        <v>2</v>
      </c>
      <c r="E1175" s="13" t="str">
        <f t="shared" si="45"/>
        <v>22</v>
      </c>
      <c r="F1175" s="15" t="s">
        <v>260</v>
      </c>
      <c r="G1175" s="16" t="s">
        <v>566</v>
      </c>
      <c r="H1175" s="17">
        <v>13500</v>
      </c>
      <c r="I1175" s="17">
        <v>0</v>
      </c>
      <c r="J1175" s="17">
        <v>13500</v>
      </c>
      <c r="K1175" s="17">
        <v>10000</v>
      </c>
      <c r="L1175" s="17">
        <v>10000</v>
      </c>
      <c r="M1175" s="17">
        <v>1548.8</v>
      </c>
      <c r="N1175" s="17">
        <v>1548.8</v>
      </c>
    </row>
    <row r="1176" spans="1:14" x14ac:dyDescent="0.25">
      <c r="A1176" s="15" t="s">
        <v>65</v>
      </c>
      <c r="B1176" s="15" t="s">
        <v>69</v>
      </c>
      <c r="C1176" s="12" t="str">
        <f>VLOOKUP(B1176,Hoja2!B:C,2,FALSE)</f>
        <v>Formación para el Empleo</v>
      </c>
      <c r="D1176" s="13" t="str">
        <f t="shared" si="44"/>
        <v>2</v>
      </c>
      <c r="E1176" s="13" t="str">
        <f t="shared" si="45"/>
        <v>22</v>
      </c>
      <c r="F1176" s="15" t="s">
        <v>226</v>
      </c>
      <c r="G1176" s="16" t="s">
        <v>533</v>
      </c>
      <c r="H1176" s="17">
        <v>4550</v>
      </c>
      <c r="I1176" s="17">
        <v>0</v>
      </c>
      <c r="J1176" s="17">
        <v>4550</v>
      </c>
      <c r="K1176" s="17">
        <v>4550</v>
      </c>
      <c r="L1176" s="17">
        <v>4550</v>
      </c>
      <c r="M1176" s="17">
        <v>74.540000000000006</v>
      </c>
      <c r="N1176" s="17">
        <v>74.540000000000006</v>
      </c>
    </row>
    <row r="1177" spans="1:14" x14ac:dyDescent="0.25">
      <c r="A1177" s="15" t="s">
        <v>65</v>
      </c>
      <c r="B1177" s="15" t="s">
        <v>69</v>
      </c>
      <c r="C1177" s="12" t="str">
        <f>VLOOKUP(B1177,Hoja2!B:C,2,FALSE)</f>
        <v>Formación para el Empleo</v>
      </c>
      <c r="D1177" s="13" t="str">
        <f t="shared" si="44"/>
        <v>2</v>
      </c>
      <c r="E1177" s="13" t="str">
        <f t="shared" si="45"/>
        <v>22</v>
      </c>
      <c r="F1177" s="15" t="s">
        <v>227</v>
      </c>
      <c r="G1177" s="16" t="s">
        <v>534</v>
      </c>
      <c r="H1177" s="17">
        <v>6150</v>
      </c>
      <c r="I1177" s="17">
        <v>0</v>
      </c>
      <c r="J1177" s="17">
        <v>6150</v>
      </c>
      <c r="K1177" s="17">
        <v>2746.4</v>
      </c>
      <c r="L1177" s="17">
        <v>2746.4</v>
      </c>
      <c r="M1177" s="17">
        <v>0</v>
      </c>
      <c r="N1177" s="17">
        <v>0</v>
      </c>
    </row>
    <row r="1178" spans="1:14" x14ac:dyDescent="0.25">
      <c r="A1178" s="15" t="s">
        <v>65</v>
      </c>
      <c r="B1178" s="15" t="s">
        <v>69</v>
      </c>
      <c r="C1178" s="12" t="str">
        <f>VLOOKUP(B1178,Hoja2!B:C,2,FALSE)</f>
        <v>Formación para el Empleo</v>
      </c>
      <c r="D1178" s="13" t="str">
        <f t="shared" si="44"/>
        <v>2</v>
      </c>
      <c r="E1178" s="13" t="str">
        <f t="shared" si="45"/>
        <v>22</v>
      </c>
      <c r="F1178" s="15" t="s">
        <v>287</v>
      </c>
      <c r="G1178" s="16" t="s">
        <v>580</v>
      </c>
      <c r="H1178" s="17">
        <v>700</v>
      </c>
      <c r="I1178" s="17">
        <v>0</v>
      </c>
      <c r="J1178" s="17">
        <v>700</v>
      </c>
      <c r="K1178" s="17">
        <v>0</v>
      </c>
      <c r="L1178" s="17">
        <v>0</v>
      </c>
      <c r="M1178" s="17">
        <v>0</v>
      </c>
      <c r="N1178" s="17">
        <v>0</v>
      </c>
    </row>
    <row r="1179" spans="1:14" x14ac:dyDescent="0.25">
      <c r="A1179" s="15" t="s">
        <v>65</v>
      </c>
      <c r="B1179" s="15" t="s">
        <v>69</v>
      </c>
      <c r="C1179" s="12" t="str">
        <f>VLOOKUP(B1179,Hoja2!B:C,2,FALSE)</f>
        <v>Formación para el Empleo</v>
      </c>
      <c r="D1179" s="13" t="str">
        <f t="shared" si="44"/>
        <v>2</v>
      </c>
      <c r="E1179" s="13" t="str">
        <f t="shared" si="45"/>
        <v>22</v>
      </c>
      <c r="F1179" s="15" t="s">
        <v>234</v>
      </c>
      <c r="G1179" s="16" t="s">
        <v>535</v>
      </c>
      <c r="H1179" s="17">
        <v>3672</v>
      </c>
      <c r="I1179" s="17">
        <v>0</v>
      </c>
      <c r="J1179" s="17">
        <v>3672</v>
      </c>
      <c r="K1179" s="17">
        <v>0</v>
      </c>
      <c r="L1179" s="17">
        <v>0</v>
      </c>
      <c r="M1179" s="17">
        <v>0</v>
      </c>
      <c r="N1179" s="17">
        <v>0</v>
      </c>
    </row>
    <row r="1180" spans="1:14" x14ac:dyDescent="0.25">
      <c r="A1180" s="15" t="s">
        <v>65</v>
      </c>
      <c r="B1180" s="15" t="s">
        <v>69</v>
      </c>
      <c r="C1180" s="12" t="str">
        <f>VLOOKUP(B1180,Hoja2!B:C,2,FALSE)</f>
        <v>Formación para el Empleo</v>
      </c>
      <c r="D1180" s="13" t="str">
        <f t="shared" si="44"/>
        <v>2</v>
      </c>
      <c r="E1180" s="13" t="str">
        <f t="shared" si="45"/>
        <v>22</v>
      </c>
      <c r="F1180" s="15" t="s">
        <v>229</v>
      </c>
      <c r="G1180" s="16" t="s">
        <v>536</v>
      </c>
      <c r="H1180" s="17">
        <v>16500</v>
      </c>
      <c r="I1180" s="17">
        <v>0</v>
      </c>
      <c r="J1180" s="17">
        <v>16500</v>
      </c>
      <c r="K1180" s="17">
        <v>19520.03</v>
      </c>
      <c r="L1180" s="17">
        <v>8531.06</v>
      </c>
      <c r="M1180" s="17">
        <v>1410.54</v>
      </c>
      <c r="N1180" s="17">
        <v>1410.54</v>
      </c>
    </row>
    <row r="1181" spans="1:14" x14ac:dyDescent="0.25">
      <c r="A1181" s="15" t="s">
        <v>65</v>
      </c>
      <c r="B1181" s="15" t="s">
        <v>69</v>
      </c>
      <c r="C1181" s="12" t="str">
        <f>VLOOKUP(B1181,Hoja2!B:C,2,FALSE)</f>
        <v>Formación para el Empleo</v>
      </c>
      <c r="D1181" s="13" t="str">
        <f t="shared" si="44"/>
        <v>2</v>
      </c>
      <c r="E1181" s="13" t="str">
        <f t="shared" si="45"/>
        <v>22</v>
      </c>
      <c r="F1181" s="15" t="s">
        <v>274</v>
      </c>
      <c r="G1181" s="16" t="s">
        <v>573</v>
      </c>
      <c r="H1181" s="17">
        <v>2500</v>
      </c>
      <c r="I1181" s="17">
        <v>0</v>
      </c>
      <c r="J1181" s="17">
        <v>2500</v>
      </c>
      <c r="K1181" s="17">
        <v>2467.42</v>
      </c>
      <c r="L1181" s="17">
        <v>2467.42</v>
      </c>
      <c r="M1181" s="17">
        <v>205.62</v>
      </c>
      <c r="N1181" s="17">
        <v>0</v>
      </c>
    </row>
    <row r="1182" spans="1:14" x14ac:dyDescent="0.25">
      <c r="A1182" s="15" t="s">
        <v>65</v>
      </c>
      <c r="B1182" s="15" t="s">
        <v>69</v>
      </c>
      <c r="C1182" s="12" t="str">
        <f>VLOOKUP(B1182,Hoja2!B:C,2,FALSE)</f>
        <v>Formación para el Empleo</v>
      </c>
      <c r="D1182" s="13" t="str">
        <f t="shared" si="44"/>
        <v>2</v>
      </c>
      <c r="E1182" s="13" t="str">
        <f t="shared" si="45"/>
        <v>22</v>
      </c>
      <c r="F1182" s="15" t="s">
        <v>211</v>
      </c>
      <c r="G1182" s="16" t="s">
        <v>513</v>
      </c>
      <c r="H1182" s="17">
        <v>0</v>
      </c>
      <c r="I1182" s="17">
        <v>0</v>
      </c>
      <c r="J1182" s="17">
        <v>0</v>
      </c>
      <c r="K1182" s="17">
        <v>1000</v>
      </c>
      <c r="L1182" s="17">
        <v>1000</v>
      </c>
      <c r="M1182" s="17">
        <v>173.03</v>
      </c>
      <c r="N1182" s="17">
        <v>173.03</v>
      </c>
    </row>
    <row r="1183" spans="1:14" x14ac:dyDescent="0.25">
      <c r="A1183" s="15" t="s">
        <v>65</v>
      </c>
      <c r="B1183" s="15" t="s">
        <v>69</v>
      </c>
      <c r="C1183" s="12" t="str">
        <f>VLOOKUP(B1183,Hoja2!B:C,2,FALSE)</f>
        <v>Formación para el Empleo</v>
      </c>
      <c r="D1183" s="13" t="str">
        <f t="shared" si="44"/>
        <v>2</v>
      </c>
      <c r="E1183" s="13" t="str">
        <f t="shared" si="45"/>
        <v>22</v>
      </c>
      <c r="F1183" s="15" t="s">
        <v>285</v>
      </c>
      <c r="G1183" s="16" t="s">
        <v>549</v>
      </c>
      <c r="H1183" s="17">
        <v>0</v>
      </c>
      <c r="I1183" s="17">
        <v>0</v>
      </c>
      <c r="J1183" s="17">
        <v>0</v>
      </c>
      <c r="K1183" s="17">
        <v>16.38</v>
      </c>
      <c r="L1183" s="17">
        <v>16.38</v>
      </c>
      <c r="M1183" s="17">
        <v>16.38</v>
      </c>
      <c r="N1183" s="17">
        <v>16.38</v>
      </c>
    </row>
    <row r="1184" spans="1:14" x14ac:dyDescent="0.25">
      <c r="A1184" s="15" t="s">
        <v>65</v>
      </c>
      <c r="B1184" s="15" t="s">
        <v>69</v>
      </c>
      <c r="C1184" s="12" t="str">
        <f>VLOOKUP(B1184,Hoja2!B:C,2,FALSE)</f>
        <v>Formación para el Empleo</v>
      </c>
      <c r="D1184" s="13" t="str">
        <f t="shared" si="44"/>
        <v>2</v>
      </c>
      <c r="E1184" s="13" t="str">
        <f t="shared" si="45"/>
        <v>22</v>
      </c>
      <c r="F1184" s="15" t="s">
        <v>231</v>
      </c>
      <c r="G1184" s="16" t="s">
        <v>537</v>
      </c>
      <c r="H1184" s="17">
        <v>100</v>
      </c>
      <c r="I1184" s="17">
        <v>0</v>
      </c>
      <c r="J1184" s="17">
        <v>100</v>
      </c>
      <c r="K1184" s="17">
        <v>0</v>
      </c>
      <c r="L1184" s="17">
        <v>0</v>
      </c>
      <c r="M1184" s="17">
        <v>0</v>
      </c>
      <c r="N1184" s="17">
        <v>0</v>
      </c>
    </row>
    <row r="1185" spans="1:14" x14ac:dyDescent="0.25">
      <c r="A1185" s="15" t="s">
        <v>65</v>
      </c>
      <c r="B1185" s="15" t="s">
        <v>69</v>
      </c>
      <c r="C1185" s="12" t="str">
        <f>VLOOKUP(B1185,Hoja2!B:C,2,FALSE)</f>
        <v>Formación para el Empleo</v>
      </c>
      <c r="D1185" s="13" t="str">
        <f t="shared" si="44"/>
        <v>2</v>
      </c>
      <c r="E1185" s="13" t="str">
        <f t="shared" si="45"/>
        <v>22</v>
      </c>
      <c r="F1185" s="15" t="s">
        <v>225</v>
      </c>
      <c r="G1185" s="16" t="s">
        <v>539</v>
      </c>
      <c r="H1185" s="17">
        <v>15468</v>
      </c>
      <c r="I1185" s="17">
        <v>0</v>
      </c>
      <c r="J1185" s="17">
        <v>15468</v>
      </c>
      <c r="K1185" s="17">
        <v>0</v>
      </c>
      <c r="L1185" s="17">
        <v>0</v>
      </c>
      <c r="M1185" s="17">
        <v>0</v>
      </c>
      <c r="N1185" s="17">
        <v>0</v>
      </c>
    </row>
    <row r="1186" spans="1:14" x14ac:dyDescent="0.25">
      <c r="A1186" s="15" t="s">
        <v>65</v>
      </c>
      <c r="B1186" s="15" t="s">
        <v>69</v>
      </c>
      <c r="C1186" s="12" t="str">
        <f>VLOOKUP(B1186,Hoja2!B:C,2,FALSE)</f>
        <v>Formación para el Empleo</v>
      </c>
      <c r="D1186" s="13" t="str">
        <f t="shared" si="44"/>
        <v>2</v>
      </c>
      <c r="E1186" s="13" t="str">
        <f t="shared" si="45"/>
        <v>22</v>
      </c>
      <c r="F1186" s="15" t="s">
        <v>261</v>
      </c>
      <c r="G1186" s="16" t="s">
        <v>567</v>
      </c>
      <c r="H1186" s="17">
        <v>28000</v>
      </c>
      <c r="I1186" s="17">
        <v>0</v>
      </c>
      <c r="J1186" s="17">
        <v>28000</v>
      </c>
      <c r="K1186" s="17">
        <v>25193.72</v>
      </c>
      <c r="L1186" s="17">
        <v>25193.72</v>
      </c>
      <c r="M1186" s="17">
        <v>2099.4699999999998</v>
      </c>
      <c r="N1186" s="17">
        <v>2099.4699999999998</v>
      </c>
    </row>
    <row r="1187" spans="1:14" x14ac:dyDescent="0.25">
      <c r="A1187" s="15" t="s">
        <v>65</v>
      </c>
      <c r="B1187" s="15" t="s">
        <v>69</v>
      </c>
      <c r="C1187" s="12" t="str">
        <f>VLOOKUP(B1187,Hoja2!B:C,2,FALSE)</f>
        <v>Formación para el Empleo</v>
      </c>
      <c r="D1187" s="13" t="str">
        <f t="shared" si="44"/>
        <v>2</v>
      </c>
      <c r="E1187" s="13" t="str">
        <f t="shared" si="45"/>
        <v>22</v>
      </c>
      <c r="F1187" s="15" t="s">
        <v>213</v>
      </c>
      <c r="G1187" s="16" t="s">
        <v>543</v>
      </c>
      <c r="H1187" s="17">
        <v>3100</v>
      </c>
      <c r="I1187" s="17">
        <v>0</v>
      </c>
      <c r="J1187" s="17">
        <v>3100</v>
      </c>
      <c r="K1187" s="17">
        <v>0</v>
      </c>
      <c r="L1187" s="17">
        <v>0</v>
      </c>
      <c r="M1187" s="17">
        <v>0</v>
      </c>
      <c r="N1187" s="17">
        <v>0</v>
      </c>
    </row>
    <row r="1188" spans="1:14" x14ac:dyDescent="0.25">
      <c r="A1188" s="15" t="s">
        <v>65</v>
      </c>
      <c r="B1188" s="15" t="s">
        <v>69</v>
      </c>
      <c r="C1188" s="12" t="str">
        <f>VLOOKUP(B1188,Hoja2!B:C,2,FALSE)</f>
        <v>Formación para el Empleo</v>
      </c>
      <c r="D1188" s="13" t="str">
        <f t="shared" si="44"/>
        <v>2</v>
      </c>
      <c r="E1188" s="13" t="str">
        <f t="shared" si="45"/>
        <v>22</v>
      </c>
      <c r="F1188" s="15" t="s">
        <v>223</v>
      </c>
      <c r="G1188" s="16" t="s">
        <v>526</v>
      </c>
      <c r="H1188" s="17">
        <v>120000</v>
      </c>
      <c r="I1188" s="17">
        <v>0</v>
      </c>
      <c r="J1188" s="17">
        <v>120000</v>
      </c>
      <c r="K1188" s="17">
        <v>25482</v>
      </c>
      <c r="L1188" s="17">
        <v>25482</v>
      </c>
      <c r="M1188" s="17">
        <v>0</v>
      </c>
      <c r="N1188" s="17">
        <v>0</v>
      </c>
    </row>
    <row r="1189" spans="1:14" x14ac:dyDescent="0.25">
      <c r="A1189" s="15" t="s">
        <v>65</v>
      </c>
      <c r="B1189" s="15" t="s">
        <v>69</v>
      </c>
      <c r="C1189" s="12" t="str">
        <f>VLOOKUP(B1189,Hoja2!B:C,2,FALSE)</f>
        <v>Formación para el Empleo</v>
      </c>
      <c r="D1189" s="13" t="str">
        <f t="shared" si="44"/>
        <v>4</v>
      </c>
      <c r="E1189" s="13" t="str">
        <f t="shared" si="45"/>
        <v>48</v>
      </c>
      <c r="F1189" s="15" t="s">
        <v>209</v>
      </c>
      <c r="G1189" s="16" t="s">
        <v>519</v>
      </c>
      <c r="H1189" s="17">
        <v>0</v>
      </c>
      <c r="I1189" s="17">
        <v>0</v>
      </c>
      <c r="J1189" s="17">
        <v>0</v>
      </c>
      <c r="K1189" s="17">
        <v>0</v>
      </c>
      <c r="L1189" s="17">
        <v>0</v>
      </c>
      <c r="M1189" s="17">
        <v>0</v>
      </c>
      <c r="N1189" s="17">
        <v>0</v>
      </c>
    </row>
    <row r="1190" spans="1:14" x14ac:dyDescent="0.25">
      <c r="A1190" s="15" t="s">
        <v>65</v>
      </c>
      <c r="B1190" s="15" t="s">
        <v>69</v>
      </c>
      <c r="C1190" s="12" t="str">
        <f>VLOOKUP(B1190,Hoja2!B:C,2,FALSE)</f>
        <v>Formación para el Empleo</v>
      </c>
      <c r="D1190" s="13" t="str">
        <f t="shared" si="44"/>
        <v>4</v>
      </c>
      <c r="E1190" s="13" t="str">
        <f t="shared" si="45"/>
        <v>48</v>
      </c>
      <c r="F1190" s="15" t="s">
        <v>828</v>
      </c>
      <c r="G1190" s="16" t="s">
        <v>829</v>
      </c>
      <c r="H1190" s="17">
        <v>20000</v>
      </c>
      <c r="I1190" s="17">
        <v>0</v>
      </c>
      <c r="J1190" s="17">
        <v>20000</v>
      </c>
      <c r="K1190" s="17">
        <v>0</v>
      </c>
      <c r="L1190" s="17">
        <v>0</v>
      </c>
      <c r="M1190" s="17">
        <v>0</v>
      </c>
      <c r="N1190" s="17">
        <v>0</v>
      </c>
    </row>
    <row r="1191" spans="1:14" x14ac:dyDescent="0.25">
      <c r="A1191" s="15" t="s">
        <v>65</v>
      </c>
      <c r="B1191" s="15" t="s">
        <v>69</v>
      </c>
      <c r="C1191" s="12" t="str">
        <f>VLOOKUP(B1191,Hoja2!B:C,2,FALSE)</f>
        <v>Formación para el Empleo</v>
      </c>
      <c r="D1191" s="13" t="str">
        <f t="shared" si="44"/>
        <v>4</v>
      </c>
      <c r="E1191" s="13" t="str">
        <f t="shared" si="45"/>
        <v>48</v>
      </c>
      <c r="F1191" s="15" t="s">
        <v>830</v>
      </c>
      <c r="G1191" s="16" t="s">
        <v>831</v>
      </c>
      <c r="H1191" s="17">
        <v>13972</v>
      </c>
      <c r="I1191" s="17">
        <v>0</v>
      </c>
      <c r="J1191" s="17">
        <v>13972</v>
      </c>
      <c r="K1191" s="17">
        <v>0</v>
      </c>
      <c r="L1191" s="17">
        <v>0</v>
      </c>
      <c r="M1191" s="17">
        <v>0</v>
      </c>
      <c r="N1191" s="17">
        <v>0</v>
      </c>
    </row>
    <row r="1192" spans="1:14" x14ac:dyDescent="0.25">
      <c r="A1192" s="15" t="s">
        <v>65</v>
      </c>
      <c r="B1192" s="15" t="s">
        <v>69</v>
      </c>
      <c r="C1192" s="12" t="str">
        <f>VLOOKUP(B1192,Hoja2!B:C,2,FALSE)</f>
        <v>Formación para el Empleo</v>
      </c>
      <c r="D1192" s="13" t="str">
        <f t="shared" si="44"/>
        <v>4</v>
      </c>
      <c r="E1192" s="13" t="str">
        <f t="shared" si="45"/>
        <v>48</v>
      </c>
      <c r="F1192" s="15" t="s">
        <v>832</v>
      </c>
      <c r="G1192" s="16" t="s">
        <v>694</v>
      </c>
      <c r="H1192" s="17">
        <v>36000</v>
      </c>
      <c r="I1192" s="17">
        <v>0</v>
      </c>
      <c r="J1192" s="17">
        <v>36000</v>
      </c>
      <c r="K1192" s="17">
        <v>0</v>
      </c>
      <c r="L1192" s="17">
        <v>0</v>
      </c>
      <c r="M1192" s="17">
        <v>0</v>
      </c>
      <c r="N1192" s="17">
        <v>0</v>
      </c>
    </row>
    <row r="1193" spans="1:14" x14ac:dyDescent="0.25">
      <c r="A1193" s="15" t="s">
        <v>65</v>
      </c>
      <c r="B1193" s="15" t="s">
        <v>69</v>
      </c>
      <c r="C1193" s="12" t="str">
        <f>VLOOKUP(B1193,Hoja2!B:C,2,FALSE)</f>
        <v>Formación para el Empleo</v>
      </c>
      <c r="D1193" s="13" t="str">
        <f t="shared" si="44"/>
        <v>4</v>
      </c>
      <c r="E1193" s="13" t="str">
        <f t="shared" si="45"/>
        <v>48</v>
      </c>
      <c r="F1193" s="15" t="s">
        <v>663</v>
      </c>
      <c r="G1193" s="16" t="s">
        <v>519</v>
      </c>
      <c r="H1193" s="17">
        <v>106590</v>
      </c>
      <c r="I1193" s="17">
        <v>0</v>
      </c>
      <c r="J1193" s="17">
        <v>106590</v>
      </c>
      <c r="K1193" s="17">
        <v>0</v>
      </c>
      <c r="L1193" s="17">
        <v>0</v>
      </c>
      <c r="M1193" s="17">
        <v>0</v>
      </c>
      <c r="N1193" s="17">
        <v>0</v>
      </c>
    </row>
    <row r="1194" spans="1:14" x14ac:dyDescent="0.25">
      <c r="A1194" s="15" t="s">
        <v>65</v>
      </c>
      <c r="B1194" s="15" t="s">
        <v>69</v>
      </c>
      <c r="C1194" s="12" t="str">
        <f>VLOOKUP(B1194,Hoja2!B:C,2,FALSE)</f>
        <v>Formación para el Empleo</v>
      </c>
      <c r="D1194" s="13" t="str">
        <f t="shared" si="44"/>
        <v>6</v>
      </c>
      <c r="E1194" s="13" t="str">
        <f t="shared" si="45"/>
        <v>63</v>
      </c>
      <c r="F1194" s="15" t="s">
        <v>254</v>
      </c>
      <c r="G1194" s="16" t="s">
        <v>560</v>
      </c>
      <c r="H1194" s="17">
        <v>20000</v>
      </c>
      <c r="I1194" s="17">
        <v>0</v>
      </c>
      <c r="J1194" s="17">
        <v>20000</v>
      </c>
      <c r="K1194" s="17">
        <v>0</v>
      </c>
      <c r="L1194" s="17">
        <v>0</v>
      </c>
      <c r="M1194" s="17">
        <v>0</v>
      </c>
      <c r="N1194" s="17">
        <v>0</v>
      </c>
    </row>
    <row r="1195" spans="1:14" x14ac:dyDescent="0.25">
      <c r="A1195" s="15" t="s">
        <v>65</v>
      </c>
      <c r="B1195" s="15" t="s">
        <v>69</v>
      </c>
      <c r="C1195" s="12" t="str">
        <f>VLOOKUP(B1195,Hoja2!B:C,2,FALSE)</f>
        <v>Formación para el Empleo</v>
      </c>
      <c r="D1195" s="13" t="str">
        <f t="shared" si="44"/>
        <v>6</v>
      </c>
      <c r="E1195" s="13" t="str">
        <f t="shared" si="45"/>
        <v>63</v>
      </c>
      <c r="F1195" s="15" t="s">
        <v>249</v>
      </c>
      <c r="G1195" s="16" t="s">
        <v>541</v>
      </c>
      <c r="H1195" s="17">
        <v>10000</v>
      </c>
      <c r="I1195" s="17">
        <v>0</v>
      </c>
      <c r="J1195" s="17">
        <v>10000</v>
      </c>
      <c r="K1195" s="17">
        <v>0</v>
      </c>
      <c r="L1195" s="17">
        <v>0</v>
      </c>
      <c r="M1195" s="17">
        <v>0</v>
      </c>
      <c r="N1195" s="17">
        <v>0</v>
      </c>
    </row>
    <row r="1196" spans="1:14" x14ac:dyDescent="0.25">
      <c r="A1196" s="15" t="s">
        <v>65</v>
      </c>
      <c r="B1196" s="15" t="s">
        <v>69</v>
      </c>
      <c r="C1196" s="12" t="str">
        <f>VLOOKUP(B1196,Hoja2!B:C,2,FALSE)</f>
        <v>Formación para el Empleo</v>
      </c>
      <c r="D1196" s="13" t="str">
        <f t="shared" si="44"/>
        <v>6</v>
      </c>
      <c r="E1196" s="13" t="str">
        <f t="shared" si="45"/>
        <v>63</v>
      </c>
      <c r="F1196" s="15" t="s">
        <v>279</v>
      </c>
      <c r="G1196" s="16" t="s">
        <v>532</v>
      </c>
      <c r="H1196" s="17">
        <v>5000</v>
      </c>
      <c r="I1196" s="17">
        <v>0</v>
      </c>
      <c r="J1196" s="17">
        <v>5000</v>
      </c>
      <c r="K1196" s="17">
        <v>0</v>
      </c>
      <c r="L1196" s="17">
        <v>0</v>
      </c>
      <c r="M1196" s="17">
        <v>0</v>
      </c>
      <c r="N1196" s="17">
        <v>0</v>
      </c>
    </row>
    <row r="1197" spans="1:14" x14ac:dyDescent="0.25">
      <c r="A1197" s="15" t="s">
        <v>341</v>
      </c>
      <c r="B1197" s="15" t="s">
        <v>342</v>
      </c>
      <c r="C1197" s="12" t="str">
        <f>VLOOKUP(B1197,Hoja2!B:C,2,FALSE)</f>
        <v>Dirección del Área de Salud Pública y Seguridad Ciudadana</v>
      </c>
      <c r="D1197" s="13" t="str">
        <f t="shared" si="44"/>
        <v>1</v>
      </c>
      <c r="E1197" s="13" t="str">
        <f t="shared" si="45"/>
        <v>12</v>
      </c>
      <c r="F1197" s="15" t="s">
        <v>219</v>
      </c>
      <c r="G1197" s="16" t="s">
        <v>520</v>
      </c>
      <c r="H1197" s="17">
        <v>96429</v>
      </c>
      <c r="I1197" s="17">
        <v>0</v>
      </c>
      <c r="J1197" s="17">
        <v>96429</v>
      </c>
      <c r="K1197" s="17">
        <v>63712</v>
      </c>
      <c r="L1197" s="17">
        <v>63712</v>
      </c>
      <c r="M1197" s="17">
        <v>12143.9</v>
      </c>
      <c r="N1197" s="17">
        <v>12143.9</v>
      </c>
    </row>
    <row r="1198" spans="1:14" x14ac:dyDescent="0.25">
      <c r="A1198" s="15" t="s">
        <v>341</v>
      </c>
      <c r="B1198" s="15" t="s">
        <v>342</v>
      </c>
      <c r="C1198" s="12" t="str">
        <f>VLOOKUP(B1198,Hoja2!B:C,2,FALSE)</f>
        <v>Dirección del Área de Salud Pública y Seguridad Ciudadana</v>
      </c>
      <c r="D1198" s="13" t="str">
        <f t="shared" si="44"/>
        <v>1</v>
      </c>
      <c r="E1198" s="13" t="str">
        <f t="shared" si="45"/>
        <v>12</v>
      </c>
      <c r="F1198" s="15" t="s">
        <v>197</v>
      </c>
      <c r="G1198" s="16" t="s">
        <v>506</v>
      </c>
      <c r="H1198" s="17">
        <v>21678</v>
      </c>
      <c r="I1198" s="17">
        <v>0</v>
      </c>
      <c r="J1198" s="17">
        <v>21678</v>
      </c>
      <c r="K1198" s="17">
        <v>10823</v>
      </c>
      <c r="L1198" s="17">
        <v>10823</v>
      </c>
      <c r="M1198" s="17">
        <v>1576.84</v>
      </c>
      <c r="N1198" s="17">
        <v>1576.84</v>
      </c>
    </row>
    <row r="1199" spans="1:14" x14ac:dyDescent="0.25">
      <c r="A1199" s="15" t="s">
        <v>341</v>
      </c>
      <c r="B1199" s="15" t="s">
        <v>342</v>
      </c>
      <c r="C1199" s="12" t="str">
        <f>VLOOKUP(B1199,Hoja2!B:C,2,FALSE)</f>
        <v>Dirección del Área de Salud Pública y Seguridad Ciudadana</v>
      </c>
      <c r="D1199" s="13" t="str">
        <f t="shared" si="44"/>
        <v>1</v>
      </c>
      <c r="E1199" s="13" t="str">
        <f t="shared" si="45"/>
        <v>12</v>
      </c>
      <c r="F1199" s="15" t="s">
        <v>198</v>
      </c>
      <c r="G1199" s="16" t="s">
        <v>507</v>
      </c>
      <c r="H1199" s="17">
        <v>22357</v>
      </c>
      <c r="I1199" s="17">
        <v>0</v>
      </c>
      <c r="J1199" s="17">
        <v>22357</v>
      </c>
      <c r="K1199" s="17">
        <v>22357</v>
      </c>
      <c r="L1199" s="17">
        <v>22357</v>
      </c>
      <c r="M1199" s="17">
        <v>3466.82</v>
      </c>
      <c r="N1199" s="17">
        <v>3466.82</v>
      </c>
    </row>
    <row r="1200" spans="1:14" x14ac:dyDescent="0.25">
      <c r="A1200" s="15" t="s">
        <v>341</v>
      </c>
      <c r="B1200" s="15" t="s">
        <v>342</v>
      </c>
      <c r="C1200" s="12" t="str">
        <f>VLOOKUP(B1200,Hoja2!B:C,2,FALSE)</f>
        <v>Dirección del Área de Salud Pública y Seguridad Ciudadana</v>
      </c>
      <c r="D1200" s="13" t="str">
        <f t="shared" si="44"/>
        <v>1</v>
      </c>
      <c r="E1200" s="13" t="str">
        <f t="shared" si="45"/>
        <v>12</v>
      </c>
      <c r="F1200" s="15" t="s">
        <v>210</v>
      </c>
      <c r="G1200" s="16" t="s">
        <v>508</v>
      </c>
      <c r="H1200" s="17">
        <v>80348</v>
      </c>
      <c r="I1200" s="17">
        <v>0</v>
      </c>
      <c r="J1200" s="17">
        <v>80348</v>
      </c>
      <c r="K1200" s="17">
        <v>61942</v>
      </c>
      <c r="L1200" s="17">
        <v>61942</v>
      </c>
      <c r="M1200" s="17">
        <v>8983.86</v>
      </c>
      <c r="N1200" s="17">
        <v>8983.86</v>
      </c>
    </row>
    <row r="1201" spans="1:14" x14ac:dyDescent="0.25">
      <c r="A1201" s="15" t="s">
        <v>341</v>
      </c>
      <c r="B1201" s="15" t="s">
        <v>342</v>
      </c>
      <c r="C1201" s="12" t="str">
        <f>VLOOKUP(B1201,Hoja2!B:C,2,FALSE)</f>
        <v>Dirección del Área de Salud Pública y Seguridad Ciudadana</v>
      </c>
      <c r="D1201" s="13" t="str">
        <f t="shared" si="44"/>
        <v>1</v>
      </c>
      <c r="E1201" s="13" t="str">
        <f t="shared" si="45"/>
        <v>12</v>
      </c>
      <c r="F1201" s="15" t="s">
        <v>215</v>
      </c>
      <c r="G1201" s="16" t="s">
        <v>509</v>
      </c>
      <c r="H1201" s="17">
        <v>203552</v>
      </c>
      <c r="I1201" s="17">
        <v>0</v>
      </c>
      <c r="J1201" s="17">
        <v>203552</v>
      </c>
      <c r="K1201" s="17">
        <v>151668</v>
      </c>
      <c r="L1201" s="17">
        <v>151668</v>
      </c>
      <c r="M1201" s="17">
        <v>22999.119999999999</v>
      </c>
      <c r="N1201" s="17">
        <v>22999.119999999999</v>
      </c>
    </row>
    <row r="1202" spans="1:14" x14ac:dyDescent="0.25">
      <c r="A1202" s="15" t="s">
        <v>341</v>
      </c>
      <c r="B1202" s="15" t="s">
        <v>342</v>
      </c>
      <c r="C1202" s="12" t="str">
        <f>VLOOKUP(B1202,Hoja2!B:C,2,FALSE)</f>
        <v>Dirección del Área de Salud Pública y Seguridad Ciudadana</v>
      </c>
      <c r="D1202" s="13" t="str">
        <f t="shared" si="44"/>
        <v>1</v>
      </c>
      <c r="E1202" s="13" t="str">
        <f t="shared" si="45"/>
        <v>12</v>
      </c>
      <c r="F1202" s="15" t="s">
        <v>199</v>
      </c>
      <c r="G1202" s="16" t="s">
        <v>510</v>
      </c>
      <c r="H1202" s="17">
        <v>8663</v>
      </c>
      <c r="I1202" s="17">
        <v>0</v>
      </c>
      <c r="J1202" s="17">
        <v>8663</v>
      </c>
      <c r="K1202" s="17">
        <v>8662</v>
      </c>
      <c r="L1202" s="17">
        <v>8662</v>
      </c>
      <c r="M1202" s="17">
        <v>1511.68</v>
      </c>
      <c r="N1202" s="17">
        <v>1511.68</v>
      </c>
    </row>
    <row r="1203" spans="1:14" x14ac:dyDescent="0.25">
      <c r="A1203" s="15" t="s">
        <v>341</v>
      </c>
      <c r="B1203" s="15" t="s">
        <v>342</v>
      </c>
      <c r="C1203" s="12" t="str">
        <f>VLOOKUP(B1203,Hoja2!B:C,2,FALSE)</f>
        <v>Dirección del Área de Salud Pública y Seguridad Ciudadana</v>
      </c>
      <c r="D1203" s="13" t="str">
        <f t="shared" si="44"/>
        <v>2</v>
      </c>
      <c r="E1203" s="13" t="str">
        <f t="shared" si="45"/>
        <v>20</v>
      </c>
      <c r="F1203" s="15" t="s">
        <v>220</v>
      </c>
      <c r="G1203" s="16" t="s">
        <v>523</v>
      </c>
      <c r="H1203" s="17">
        <v>1500</v>
      </c>
      <c r="I1203" s="17">
        <v>0</v>
      </c>
      <c r="J1203" s="17">
        <v>1500</v>
      </c>
      <c r="K1203" s="17">
        <v>0</v>
      </c>
      <c r="L1203" s="17">
        <v>0</v>
      </c>
      <c r="M1203" s="17">
        <v>0</v>
      </c>
      <c r="N1203" s="17">
        <v>0</v>
      </c>
    </row>
    <row r="1204" spans="1:14" x14ac:dyDescent="0.25">
      <c r="A1204" s="15" t="s">
        <v>341</v>
      </c>
      <c r="B1204" s="15" t="s">
        <v>342</v>
      </c>
      <c r="C1204" s="12" t="str">
        <f>VLOOKUP(B1204,Hoja2!B:C,2,FALSE)</f>
        <v>Dirección del Área de Salud Pública y Seguridad Ciudadana</v>
      </c>
      <c r="D1204" s="13" t="str">
        <f t="shared" si="44"/>
        <v>2</v>
      </c>
      <c r="E1204" s="13" t="str">
        <f t="shared" si="45"/>
        <v>21</v>
      </c>
      <c r="F1204" s="15" t="s">
        <v>218</v>
      </c>
      <c r="G1204" s="16" t="s">
        <v>524</v>
      </c>
      <c r="H1204" s="17">
        <v>1000</v>
      </c>
      <c r="I1204" s="17">
        <v>0</v>
      </c>
      <c r="J1204" s="17">
        <v>1000</v>
      </c>
      <c r="K1204" s="17">
        <v>0</v>
      </c>
      <c r="L1204" s="17">
        <v>0</v>
      </c>
      <c r="M1204" s="17">
        <v>0</v>
      </c>
      <c r="N1204" s="17">
        <v>0</v>
      </c>
    </row>
    <row r="1205" spans="1:14" x14ac:dyDescent="0.25">
      <c r="A1205" s="15" t="s">
        <v>341</v>
      </c>
      <c r="B1205" s="15" t="s">
        <v>342</v>
      </c>
      <c r="C1205" s="12" t="str">
        <f>VLOOKUP(B1205,Hoja2!B:C,2,FALSE)</f>
        <v>Dirección del Área de Salud Pública y Seguridad Ciudadana</v>
      </c>
      <c r="D1205" s="13" t="str">
        <f t="shared" si="44"/>
        <v>2</v>
      </c>
      <c r="E1205" s="13" t="str">
        <f t="shared" si="45"/>
        <v>22</v>
      </c>
      <c r="F1205" s="15" t="s">
        <v>231</v>
      </c>
      <c r="G1205" s="16" t="s">
        <v>537</v>
      </c>
      <c r="H1205" s="17">
        <v>10000</v>
      </c>
      <c r="I1205" s="17">
        <v>0</v>
      </c>
      <c r="J1205" s="17">
        <v>10000</v>
      </c>
      <c r="K1205" s="17">
        <v>0</v>
      </c>
      <c r="L1205" s="17">
        <v>0</v>
      </c>
      <c r="M1205" s="17">
        <v>0</v>
      </c>
      <c r="N1205" s="17">
        <v>0</v>
      </c>
    </row>
    <row r="1206" spans="1:14" x14ac:dyDescent="0.25">
      <c r="A1206" s="15" t="s">
        <v>341</v>
      </c>
      <c r="B1206" s="15" t="s">
        <v>342</v>
      </c>
      <c r="C1206" s="12" t="str">
        <f>VLOOKUP(B1206,Hoja2!B:C,2,FALSE)</f>
        <v>Dirección del Área de Salud Pública y Seguridad Ciudadana</v>
      </c>
      <c r="D1206" s="13" t="str">
        <f t="shared" si="44"/>
        <v>2</v>
      </c>
      <c r="E1206" s="13" t="str">
        <f t="shared" si="45"/>
        <v>23</v>
      </c>
      <c r="F1206" s="15" t="s">
        <v>206</v>
      </c>
      <c r="G1206" s="16" t="s">
        <v>517</v>
      </c>
      <c r="H1206" s="17">
        <v>1000</v>
      </c>
      <c r="I1206" s="17">
        <v>0</v>
      </c>
      <c r="J1206" s="17">
        <v>1000</v>
      </c>
      <c r="K1206" s="17">
        <v>0</v>
      </c>
      <c r="L1206" s="17">
        <v>0</v>
      </c>
      <c r="M1206" s="17">
        <v>0</v>
      </c>
      <c r="N1206" s="17">
        <v>0</v>
      </c>
    </row>
    <row r="1207" spans="1:14" x14ac:dyDescent="0.25">
      <c r="A1207" s="15" t="s">
        <v>341</v>
      </c>
      <c r="B1207" s="15" t="s">
        <v>342</v>
      </c>
      <c r="C1207" s="12" t="str">
        <f>VLOOKUP(B1207,Hoja2!B:C,2,FALSE)</f>
        <v>Dirección del Área de Salud Pública y Seguridad Ciudadana</v>
      </c>
      <c r="D1207" s="13" t="str">
        <f t="shared" si="44"/>
        <v>2</v>
      </c>
      <c r="E1207" s="13" t="str">
        <f t="shared" si="45"/>
        <v>23</v>
      </c>
      <c r="F1207" s="15" t="s">
        <v>204</v>
      </c>
      <c r="G1207" s="16" t="s">
        <v>518</v>
      </c>
      <c r="H1207" s="17">
        <v>1000</v>
      </c>
      <c r="I1207" s="17">
        <v>0</v>
      </c>
      <c r="J1207" s="17">
        <v>1000</v>
      </c>
      <c r="K1207" s="17">
        <v>0</v>
      </c>
      <c r="L1207" s="17">
        <v>0</v>
      </c>
      <c r="M1207" s="17">
        <v>0</v>
      </c>
      <c r="N1207" s="17">
        <v>0</v>
      </c>
    </row>
    <row r="1208" spans="1:14" x14ac:dyDescent="0.25">
      <c r="A1208" s="15" t="s">
        <v>341</v>
      </c>
      <c r="B1208" s="15" t="s">
        <v>342</v>
      </c>
      <c r="C1208" s="12" t="str">
        <f>VLOOKUP(B1208,Hoja2!B:C,2,FALSE)</f>
        <v>Dirección del Área de Salud Pública y Seguridad Ciudadana</v>
      </c>
      <c r="D1208" s="13" t="str">
        <f t="shared" si="44"/>
        <v>8</v>
      </c>
      <c r="E1208" s="13" t="str">
        <f t="shared" si="45"/>
        <v>83</v>
      </c>
      <c r="F1208" s="15" t="s">
        <v>243</v>
      </c>
      <c r="G1208" s="16" t="s">
        <v>555</v>
      </c>
      <c r="H1208" s="17">
        <v>1000</v>
      </c>
      <c r="I1208" s="17">
        <v>0</v>
      </c>
      <c r="J1208" s="17">
        <v>1000</v>
      </c>
      <c r="K1208" s="17">
        <v>0</v>
      </c>
      <c r="L1208" s="17">
        <v>0</v>
      </c>
      <c r="M1208" s="17">
        <v>0</v>
      </c>
      <c r="N1208" s="17">
        <v>0</v>
      </c>
    </row>
    <row r="1209" spans="1:14" x14ac:dyDescent="0.25">
      <c r="A1209" s="15" t="s">
        <v>341</v>
      </c>
      <c r="B1209" s="15" t="s">
        <v>56</v>
      </c>
      <c r="C1209" s="12" t="str">
        <f>VLOOKUP(B1209,Hoja2!B:C,2,FALSE)</f>
        <v>Policía Municipal</v>
      </c>
      <c r="D1209" s="13" t="str">
        <f t="shared" si="44"/>
        <v>1</v>
      </c>
      <c r="E1209" s="13" t="str">
        <f t="shared" si="45"/>
        <v>12</v>
      </c>
      <c r="F1209" s="15" t="s">
        <v>219</v>
      </c>
      <c r="G1209" s="16" t="s">
        <v>520</v>
      </c>
      <c r="H1209" s="17">
        <v>96429</v>
      </c>
      <c r="I1209" s="17">
        <v>0</v>
      </c>
      <c r="J1209" s="17">
        <v>96429</v>
      </c>
      <c r="K1209" s="17">
        <v>64285</v>
      </c>
      <c r="L1209" s="17">
        <v>64285</v>
      </c>
      <c r="M1209" s="17">
        <v>9715.1200000000008</v>
      </c>
      <c r="N1209" s="17">
        <v>9715.1200000000008</v>
      </c>
    </row>
    <row r="1210" spans="1:14" x14ac:dyDescent="0.25">
      <c r="A1210" s="15" t="s">
        <v>341</v>
      </c>
      <c r="B1210" s="15" t="s">
        <v>56</v>
      </c>
      <c r="C1210" s="12" t="str">
        <f>VLOOKUP(B1210,Hoja2!B:C,2,FALSE)</f>
        <v>Policía Municipal</v>
      </c>
      <c r="D1210" s="13" t="str">
        <f t="shared" si="44"/>
        <v>1</v>
      </c>
      <c r="E1210" s="13" t="str">
        <f t="shared" si="45"/>
        <v>12</v>
      </c>
      <c r="F1210" s="15" t="s">
        <v>239</v>
      </c>
      <c r="G1210" s="16" t="s">
        <v>521</v>
      </c>
      <c r="H1210" s="17">
        <v>272393</v>
      </c>
      <c r="I1210" s="17">
        <v>0</v>
      </c>
      <c r="J1210" s="17">
        <v>272393</v>
      </c>
      <c r="K1210" s="17">
        <v>197853</v>
      </c>
      <c r="L1210" s="17">
        <v>197853</v>
      </c>
      <c r="M1210" s="17">
        <v>27148.05</v>
      </c>
      <c r="N1210" s="17">
        <v>27148.05</v>
      </c>
    </row>
    <row r="1211" spans="1:14" x14ac:dyDescent="0.25">
      <c r="A1211" s="15" t="s">
        <v>341</v>
      </c>
      <c r="B1211" s="15" t="s">
        <v>56</v>
      </c>
      <c r="C1211" s="12" t="str">
        <f>VLOOKUP(B1211,Hoja2!B:C,2,FALSE)</f>
        <v>Policía Municipal</v>
      </c>
      <c r="D1211" s="13" t="str">
        <f t="shared" si="44"/>
        <v>1</v>
      </c>
      <c r="E1211" s="13" t="str">
        <f t="shared" si="45"/>
        <v>12</v>
      </c>
      <c r="F1211" s="15" t="s">
        <v>197</v>
      </c>
      <c r="G1211" s="16" t="s">
        <v>506</v>
      </c>
      <c r="H1211" s="17">
        <v>4906549</v>
      </c>
      <c r="I1211" s="17">
        <v>0</v>
      </c>
      <c r="J1211" s="17">
        <v>4906549</v>
      </c>
      <c r="K1211" s="17">
        <v>4231246</v>
      </c>
      <c r="L1211" s="17">
        <v>4231246</v>
      </c>
      <c r="M1211" s="17">
        <v>564238.89</v>
      </c>
      <c r="N1211" s="17">
        <v>564238.89</v>
      </c>
    </row>
    <row r="1212" spans="1:14" x14ac:dyDescent="0.25">
      <c r="A1212" s="15" t="s">
        <v>341</v>
      </c>
      <c r="B1212" s="15" t="s">
        <v>56</v>
      </c>
      <c r="C1212" s="12" t="str">
        <f>VLOOKUP(B1212,Hoja2!B:C,2,FALSE)</f>
        <v>Policía Municipal</v>
      </c>
      <c r="D1212" s="13" t="str">
        <f t="shared" si="44"/>
        <v>1</v>
      </c>
      <c r="E1212" s="13" t="str">
        <f t="shared" si="45"/>
        <v>12</v>
      </c>
      <c r="F1212" s="15" t="s">
        <v>222</v>
      </c>
      <c r="G1212" s="16" t="s">
        <v>522</v>
      </c>
      <c r="H1212" s="17">
        <v>73396</v>
      </c>
      <c r="I1212" s="17">
        <v>0</v>
      </c>
      <c r="J1212" s="17">
        <v>73396</v>
      </c>
      <c r="K1212" s="17">
        <v>64221</v>
      </c>
      <c r="L1212" s="17">
        <v>64221</v>
      </c>
      <c r="M1212" s="17">
        <v>9953.23</v>
      </c>
      <c r="N1212" s="17">
        <v>9953.23</v>
      </c>
    </row>
    <row r="1213" spans="1:14" x14ac:dyDescent="0.25">
      <c r="A1213" s="15" t="s">
        <v>341</v>
      </c>
      <c r="B1213" s="15" t="s">
        <v>56</v>
      </c>
      <c r="C1213" s="12" t="str">
        <f>VLOOKUP(B1213,Hoja2!B:C,2,FALSE)</f>
        <v>Policía Municipal</v>
      </c>
      <c r="D1213" s="13" t="str">
        <f t="shared" si="44"/>
        <v>1</v>
      </c>
      <c r="E1213" s="13" t="str">
        <f t="shared" si="45"/>
        <v>12</v>
      </c>
      <c r="F1213" s="15" t="s">
        <v>198</v>
      </c>
      <c r="G1213" s="16" t="s">
        <v>507</v>
      </c>
      <c r="H1213" s="17">
        <v>1025113</v>
      </c>
      <c r="I1213" s="17">
        <v>0</v>
      </c>
      <c r="J1213" s="17">
        <v>1025113</v>
      </c>
      <c r="K1213" s="17">
        <v>1025112</v>
      </c>
      <c r="L1213" s="17">
        <v>1025112</v>
      </c>
      <c r="M1213" s="17">
        <v>139605.35</v>
      </c>
      <c r="N1213" s="17">
        <v>139605.35</v>
      </c>
    </row>
    <row r="1214" spans="1:14" x14ac:dyDescent="0.25">
      <c r="A1214" s="15" t="s">
        <v>341</v>
      </c>
      <c r="B1214" s="15" t="s">
        <v>56</v>
      </c>
      <c r="C1214" s="12" t="str">
        <f>VLOOKUP(B1214,Hoja2!B:C,2,FALSE)</f>
        <v>Policía Municipal</v>
      </c>
      <c r="D1214" s="13" t="str">
        <f t="shared" si="44"/>
        <v>1</v>
      </c>
      <c r="E1214" s="13" t="str">
        <f t="shared" si="45"/>
        <v>12</v>
      </c>
      <c r="F1214" s="15" t="s">
        <v>210</v>
      </c>
      <c r="G1214" s="16" t="s">
        <v>508</v>
      </c>
      <c r="H1214" s="17">
        <v>2589937</v>
      </c>
      <c r="I1214" s="17">
        <v>0</v>
      </c>
      <c r="J1214" s="17">
        <v>2589937</v>
      </c>
      <c r="K1214" s="17">
        <v>2180889</v>
      </c>
      <c r="L1214" s="17">
        <v>2180889</v>
      </c>
      <c r="M1214" s="17">
        <v>286772.92</v>
      </c>
      <c r="N1214" s="17">
        <v>286772.92</v>
      </c>
    </row>
    <row r="1215" spans="1:14" x14ac:dyDescent="0.25">
      <c r="A1215" s="15" t="s">
        <v>341</v>
      </c>
      <c r="B1215" s="15" t="s">
        <v>56</v>
      </c>
      <c r="C1215" s="12" t="str">
        <f>VLOOKUP(B1215,Hoja2!B:C,2,FALSE)</f>
        <v>Policía Municipal</v>
      </c>
      <c r="D1215" s="13" t="str">
        <f t="shared" si="44"/>
        <v>1</v>
      </c>
      <c r="E1215" s="13" t="str">
        <f t="shared" si="45"/>
        <v>12</v>
      </c>
      <c r="F1215" s="15" t="s">
        <v>215</v>
      </c>
      <c r="G1215" s="16" t="s">
        <v>509</v>
      </c>
      <c r="H1215" s="17">
        <v>9521683</v>
      </c>
      <c r="I1215" s="17">
        <v>0</v>
      </c>
      <c r="J1215" s="17">
        <v>9521683</v>
      </c>
      <c r="K1215" s="17">
        <v>8130061.7000000002</v>
      </c>
      <c r="L1215" s="17">
        <v>8130061.7000000002</v>
      </c>
      <c r="M1215" s="17">
        <v>1244493.25</v>
      </c>
      <c r="N1215" s="17">
        <v>1244493.25</v>
      </c>
    </row>
    <row r="1216" spans="1:14" x14ac:dyDescent="0.25">
      <c r="A1216" s="15" t="s">
        <v>341</v>
      </c>
      <c r="B1216" s="15" t="s">
        <v>56</v>
      </c>
      <c r="C1216" s="12" t="str">
        <f>VLOOKUP(B1216,Hoja2!B:C,2,FALSE)</f>
        <v>Policía Municipal</v>
      </c>
      <c r="D1216" s="13" t="str">
        <f t="shared" si="44"/>
        <v>1</v>
      </c>
      <c r="E1216" s="13" t="str">
        <f t="shared" si="45"/>
        <v>12</v>
      </c>
      <c r="F1216" s="15" t="s">
        <v>199</v>
      </c>
      <c r="G1216" s="16" t="s">
        <v>510</v>
      </c>
      <c r="H1216" s="17">
        <v>461737</v>
      </c>
      <c r="I1216" s="17">
        <v>0</v>
      </c>
      <c r="J1216" s="17">
        <v>461737</v>
      </c>
      <c r="K1216" s="17">
        <v>461736</v>
      </c>
      <c r="L1216" s="17">
        <v>461736</v>
      </c>
      <c r="M1216" s="17">
        <v>60839.57</v>
      </c>
      <c r="N1216" s="17">
        <v>60839.57</v>
      </c>
    </row>
    <row r="1217" spans="1:14" x14ac:dyDescent="0.25">
      <c r="A1217" s="15" t="s">
        <v>341</v>
      </c>
      <c r="B1217" s="15" t="s">
        <v>56</v>
      </c>
      <c r="C1217" s="12" t="str">
        <f>VLOOKUP(B1217,Hoja2!B:C,2,FALSE)</f>
        <v>Policía Municipal</v>
      </c>
      <c r="D1217" s="13" t="str">
        <f t="shared" si="44"/>
        <v>1</v>
      </c>
      <c r="E1217" s="13" t="str">
        <f t="shared" si="45"/>
        <v>12</v>
      </c>
      <c r="F1217" s="15" t="s">
        <v>312</v>
      </c>
      <c r="G1217" s="16" t="s">
        <v>627</v>
      </c>
      <c r="H1217" s="17">
        <v>0</v>
      </c>
      <c r="I1217" s="17">
        <v>0</v>
      </c>
      <c r="J1217" s="17">
        <v>0</v>
      </c>
      <c r="K1217" s="17">
        <v>0</v>
      </c>
      <c r="L1217" s="17">
        <v>0</v>
      </c>
      <c r="M1217" s="17">
        <v>0</v>
      </c>
      <c r="N1217" s="17">
        <v>0</v>
      </c>
    </row>
    <row r="1218" spans="1:14" x14ac:dyDescent="0.25">
      <c r="A1218" s="15" t="s">
        <v>341</v>
      </c>
      <c r="B1218" s="15" t="s">
        <v>56</v>
      </c>
      <c r="C1218" s="12" t="str">
        <f>VLOOKUP(B1218,Hoja2!B:C,2,FALSE)</f>
        <v>Policía Municipal</v>
      </c>
      <c r="D1218" s="13" t="str">
        <f t="shared" si="44"/>
        <v>1</v>
      </c>
      <c r="E1218" s="13" t="str">
        <f t="shared" si="45"/>
        <v>13</v>
      </c>
      <c r="F1218" s="15" t="s">
        <v>228</v>
      </c>
      <c r="G1218" s="16" t="s">
        <v>504</v>
      </c>
      <c r="H1218" s="17">
        <v>396886</v>
      </c>
      <c r="I1218" s="17">
        <v>0</v>
      </c>
      <c r="J1218" s="17">
        <v>396886</v>
      </c>
      <c r="K1218" s="17">
        <v>277476</v>
      </c>
      <c r="L1218" s="17">
        <v>277476</v>
      </c>
      <c r="M1218" s="17">
        <v>34624.879999999997</v>
      </c>
      <c r="N1218" s="17">
        <v>34624.879999999997</v>
      </c>
    </row>
    <row r="1219" spans="1:14" x14ac:dyDescent="0.25">
      <c r="A1219" s="15" t="s">
        <v>341</v>
      </c>
      <c r="B1219" s="15" t="s">
        <v>56</v>
      </c>
      <c r="C1219" s="12" t="str">
        <f>VLOOKUP(B1219,Hoja2!B:C,2,FALSE)</f>
        <v>Policía Municipal</v>
      </c>
      <c r="D1219" s="13" t="str">
        <f t="shared" si="44"/>
        <v>1</v>
      </c>
      <c r="E1219" s="13" t="str">
        <f t="shared" si="45"/>
        <v>13</v>
      </c>
      <c r="F1219" s="15" t="s">
        <v>230</v>
      </c>
      <c r="G1219" s="16" t="s">
        <v>528</v>
      </c>
      <c r="H1219" s="17">
        <v>35000</v>
      </c>
      <c r="I1219" s="17">
        <v>0</v>
      </c>
      <c r="J1219" s="17">
        <v>35000</v>
      </c>
      <c r="K1219" s="17">
        <v>50675.14</v>
      </c>
      <c r="L1219" s="17">
        <v>50675.14</v>
      </c>
      <c r="M1219" s="17">
        <v>1565.75</v>
      </c>
      <c r="N1219" s="17">
        <v>1565.75</v>
      </c>
    </row>
    <row r="1220" spans="1:14" x14ac:dyDescent="0.25">
      <c r="A1220" s="15" t="s">
        <v>341</v>
      </c>
      <c r="B1220" s="15" t="s">
        <v>56</v>
      </c>
      <c r="C1220" s="12" t="str">
        <f>VLOOKUP(B1220,Hoja2!B:C,2,FALSE)</f>
        <v>Policía Municipal</v>
      </c>
      <c r="D1220" s="13" t="str">
        <f t="shared" si="44"/>
        <v>1</v>
      </c>
      <c r="E1220" s="13" t="str">
        <f t="shared" si="45"/>
        <v>13</v>
      </c>
      <c r="F1220" s="15" t="s">
        <v>224</v>
      </c>
      <c r="G1220" s="16" t="s">
        <v>529</v>
      </c>
      <c r="H1220" s="17">
        <v>413744</v>
      </c>
      <c r="I1220" s="17">
        <v>0</v>
      </c>
      <c r="J1220" s="17">
        <v>413744</v>
      </c>
      <c r="K1220" s="17">
        <v>260530</v>
      </c>
      <c r="L1220" s="17">
        <v>260530</v>
      </c>
      <c r="M1220" s="17">
        <v>37441.269999999997</v>
      </c>
      <c r="N1220" s="17">
        <v>37441.269999999997</v>
      </c>
    </row>
    <row r="1221" spans="1:14" x14ac:dyDescent="0.25">
      <c r="A1221" s="15" t="s">
        <v>341</v>
      </c>
      <c r="B1221" s="15" t="s">
        <v>56</v>
      </c>
      <c r="C1221" s="12" t="str">
        <f>VLOOKUP(B1221,Hoja2!B:C,2,FALSE)</f>
        <v>Policía Municipal</v>
      </c>
      <c r="D1221" s="13" t="str">
        <f t="shared" si="44"/>
        <v>1</v>
      </c>
      <c r="E1221" s="13" t="str">
        <f t="shared" si="45"/>
        <v>13</v>
      </c>
      <c r="F1221" s="15" t="s">
        <v>240</v>
      </c>
      <c r="G1221" s="16" t="s">
        <v>542</v>
      </c>
      <c r="H1221" s="17">
        <v>0</v>
      </c>
      <c r="I1221" s="17">
        <v>0</v>
      </c>
      <c r="J1221" s="17">
        <v>0</v>
      </c>
      <c r="K1221" s="17">
        <v>22770</v>
      </c>
      <c r="L1221" s="17">
        <v>22770</v>
      </c>
      <c r="M1221" s="17">
        <v>3257.4</v>
      </c>
      <c r="N1221" s="17">
        <v>3257.4</v>
      </c>
    </row>
    <row r="1222" spans="1:14" x14ac:dyDescent="0.25">
      <c r="A1222" s="15" t="s">
        <v>341</v>
      </c>
      <c r="B1222" s="15" t="s">
        <v>56</v>
      </c>
      <c r="C1222" s="12" t="str">
        <f>VLOOKUP(B1222,Hoja2!B:C,2,FALSE)</f>
        <v>Policía Municipal</v>
      </c>
      <c r="D1222" s="13" t="str">
        <f t="shared" si="44"/>
        <v>1</v>
      </c>
      <c r="E1222" s="13" t="str">
        <f t="shared" si="45"/>
        <v>15</v>
      </c>
      <c r="F1222" s="15" t="s">
        <v>294</v>
      </c>
      <c r="G1222" s="16" t="s">
        <v>582</v>
      </c>
      <c r="H1222" s="17">
        <v>400000</v>
      </c>
      <c r="I1222" s="17">
        <v>0</v>
      </c>
      <c r="J1222" s="17">
        <v>400000</v>
      </c>
      <c r="K1222" s="17">
        <v>10945.46</v>
      </c>
      <c r="L1222" s="17">
        <v>10945.46</v>
      </c>
      <c r="M1222" s="17">
        <v>10945.46</v>
      </c>
      <c r="N1222" s="17">
        <v>10945.46</v>
      </c>
    </row>
    <row r="1223" spans="1:14" x14ac:dyDescent="0.25">
      <c r="A1223" s="15" t="s">
        <v>341</v>
      </c>
      <c r="B1223" s="15" t="s">
        <v>56</v>
      </c>
      <c r="C1223" s="12" t="str">
        <f>VLOOKUP(B1223,Hoja2!B:C,2,FALSE)</f>
        <v>Policía Municipal</v>
      </c>
      <c r="D1223" s="13" t="str">
        <f t="shared" ref="D1223:D1239" si="46">LEFT(F1223,1)</f>
        <v>1</v>
      </c>
      <c r="E1223" s="13" t="str">
        <f t="shared" ref="E1223:E1239" si="47">LEFT(F1223,2)</f>
        <v>15</v>
      </c>
      <c r="F1223" s="15" t="s">
        <v>232</v>
      </c>
      <c r="G1223" s="16" t="s">
        <v>530</v>
      </c>
      <c r="H1223" s="17">
        <v>580000</v>
      </c>
      <c r="I1223" s="17">
        <v>0</v>
      </c>
      <c r="J1223" s="17">
        <v>580000</v>
      </c>
      <c r="K1223" s="17">
        <v>514048.26</v>
      </c>
      <c r="L1223" s="17">
        <v>514048.26</v>
      </c>
      <c r="M1223" s="17">
        <v>93450.04</v>
      </c>
      <c r="N1223" s="17">
        <v>93450.04</v>
      </c>
    </row>
    <row r="1224" spans="1:14" x14ac:dyDescent="0.25">
      <c r="A1224" s="15" t="s">
        <v>341</v>
      </c>
      <c r="B1224" s="15" t="s">
        <v>56</v>
      </c>
      <c r="C1224" s="12" t="str">
        <f>VLOOKUP(B1224,Hoja2!B:C,2,FALSE)</f>
        <v>Policía Municipal</v>
      </c>
      <c r="D1224" s="13" t="str">
        <f t="shared" si="46"/>
        <v>1</v>
      </c>
      <c r="E1224" s="13" t="str">
        <f t="shared" si="47"/>
        <v>16</v>
      </c>
      <c r="F1224" s="15" t="s">
        <v>297</v>
      </c>
      <c r="G1224" s="16" t="s">
        <v>585</v>
      </c>
      <c r="H1224" s="17">
        <v>150000</v>
      </c>
      <c r="I1224" s="17">
        <v>0</v>
      </c>
      <c r="J1224" s="17">
        <v>150000</v>
      </c>
      <c r="K1224" s="17">
        <v>72.599999999999994</v>
      </c>
      <c r="L1224" s="17">
        <v>72.599999999999994</v>
      </c>
      <c r="M1224" s="17">
        <v>72.599999999999994</v>
      </c>
      <c r="N1224" s="17">
        <v>0</v>
      </c>
    </row>
    <row r="1225" spans="1:14" x14ac:dyDescent="0.25">
      <c r="A1225" s="15" t="s">
        <v>341</v>
      </c>
      <c r="B1225" s="15" t="s">
        <v>56</v>
      </c>
      <c r="C1225" s="12" t="str">
        <f>VLOOKUP(B1225,Hoja2!B:C,2,FALSE)</f>
        <v>Policía Municipal</v>
      </c>
      <c r="D1225" s="13" t="str">
        <f t="shared" si="46"/>
        <v>2</v>
      </c>
      <c r="E1225" s="13" t="str">
        <f t="shared" si="47"/>
        <v>20</v>
      </c>
      <c r="F1225" s="15" t="s">
        <v>277</v>
      </c>
      <c r="G1225" s="16" t="s">
        <v>548</v>
      </c>
      <c r="H1225" s="17">
        <v>3500</v>
      </c>
      <c r="I1225" s="17">
        <v>0</v>
      </c>
      <c r="J1225" s="17">
        <v>3500</v>
      </c>
      <c r="K1225" s="17">
        <v>2337.6</v>
      </c>
      <c r="L1225" s="17">
        <v>2337.6</v>
      </c>
      <c r="M1225" s="17">
        <v>323.39999999999998</v>
      </c>
      <c r="N1225" s="17">
        <v>323.39999999999998</v>
      </c>
    </row>
    <row r="1226" spans="1:14" x14ac:dyDescent="0.25">
      <c r="A1226" s="15" t="s">
        <v>341</v>
      </c>
      <c r="B1226" s="15" t="s">
        <v>56</v>
      </c>
      <c r="C1226" s="12" t="str">
        <f>VLOOKUP(B1226,Hoja2!B:C,2,FALSE)</f>
        <v>Policía Municipal</v>
      </c>
      <c r="D1226" s="13" t="str">
        <f t="shared" si="46"/>
        <v>2</v>
      </c>
      <c r="E1226" s="13" t="str">
        <f t="shared" si="47"/>
        <v>20</v>
      </c>
      <c r="F1226" s="15" t="s">
        <v>258</v>
      </c>
      <c r="G1226" s="16" t="s">
        <v>564</v>
      </c>
      <c r="H1226" s="17">
        <v>160000</v>
      </c>
      <c r="I1226" s="17">
        <v>0</v>
      </c>
      <c r="J1226" s="17">
        <v>160000</v>
      </c>
      <c r="K1226" s="17">
        <v>110327.64</v>
      </c>
      <c r="L1226" s="17">
        <v>110327.64</v>
      </c>
      <c r="M1226" s="17">
        <v>9193.9699999999993</v>
      </c>
      <c r="N1226" s="17">
        <v>9193.9699999999993</v>
      </c>
    </row>
    <row r="1227" spans="1:14" x14ac:dyDescent="0.25">
      <c r="A1227" s="15" t="s">
        <v>341</v>
      </c>
      <c r="B1227" s="15" t="s">
        <v>56</v>
      </c>
      <c r="C1227" s="12" t="str">
        <f>VLOOKUP(B1227,Hoja2!B:C,2,FALSE)</f>
        <v>Policía Municipal</v>
      </c>
      <c r="D1227" s="13" t="str">
        <f t="shared" si="46"/>
        <v>2</v>
      </c>
      <c r="E1227" s="13" t="str">
        <f t="shared" si="47"/>
        <v>21</v>
      </c>
      <c r="F1227" s="15" t="s">
        <v>259</v>
      </c>
      <c r="G1227" s="16" t="s">
        <v>565</v>
      </c>
      <c r="H1227" s="17">
        <v>15000</v>
      </c>
      <c r="I1227" s="17">
        <v>0</v>
      </c>
      <c r="J1227" s="17">
        <v>15000</v>
      </c>
      <c r="K1227" s="17">
        <v>0</v>
      </c>
      <c r="L1227" s="17">
        <v>0</v>
      </c>
      <c r="M1227" s="17">
        <v>0</v>
      </c>
      <c r="N1227" s="17">
        <v>0</v>
      </c>
    </row>
    <row r="1228" spans="1:14" x14ac:dyDescent="0.25">
      <c r="A1228" s="15" t="s">
        <v>341</v>
      </c>
      <c r="B1228" s="15" t="s">
        <v>56</v>
      </c>
      <c r="C1228" s="12" t="str">
        <f>VLOOKUP(B1228,Hoja2!B:C,2,FALSE)</f>
        <v>Policía Municipal</v>
      </c>
      <c r="D1228" s="13" t="str">
        <f t="shared" si="46"/>
        <v>2</v>
      </c>
      <c r="E1228" s="13" t="str">
        <f t="shared" si="47"/>
        <v>21</v>
      </c>
      <c r="F1228" s="15" t="s">
        <v>218</v>
      </c>
      <c r="G1228" s="16" t="s">
        <v>524</v>
      </c>
      <c r="H1228" s="17">
        <v>120000</v>
      </c>
      <c r="I1228" s="17">
        <v>0</v>
      </c>
      <c r="J1228" s="17">
        <v>120000</v>
      </c>
      <c r="K1228" s="17">
        <v>89365.45</v>
      </c>
      <c r="L1228" s="17">
        <v>71635.59</v>
      </c>
      <c r="M1228" s="17">
        <v>14953.7</v>
      </c>
      <c r="N1228" s="17">
        <v>12775.31</v>
      </c>
    </row>
    <row r="1229" spans="1:14" x14ac:dyDescent="0.25">
      <c r="A1229" s="15" t="s">
        <v>341</v>
      </c>
      <c r="B1229" s="15" t="s">
        <v>56</v>
      </c>
      <c r="C1229" s="12" t="str">
        <f>VLOOKUP(B1229,Hoja2!B:C,2,FALSE)</f>
        <v>Policía Municipal</v>
      </c>
      <c r="D1229" s="13" t="str">
        <f t="shared" si="46"/>
        <v>2</v>
      </c>
      <c r="E1229" s="13" t="str">
        <f t="shared" si="47"/>
        <v>21</v>
      </c>
      <c r="F1229" s="15" t="s">
        <v>236</v>
      </c>
      <c r="G1229" s="16" t="s">
        <v>531</v>
      </c>
      <c r="H1229" s="17">
        <v>110000</v>
      </c>
      <c r="I1229" s="17">
        <v>0</v>
      </c>
      <c r="J1229" s="17">
        <v>110000</v>
      </c>
      <c r="K1229" s="17">
        <v>35250.75</v>
      </c>
      <c r="L1229" s="17">
        <v>13662.42</v>
      </c>
      <c r="M1229" s="17">
        <v>13662.42</v>
      </c>
      <c r="N1229" s="17">
        <v>11276.19</v>
      </c>
    </row>
    <row r="1230" spans="1:14" x14ac:dyDescent="0.25">
      <c r="A1230" s="15" t="s">
        <v>341</v>
      </c>
      <c r="B1230" s="15" t="s">
        <v>56</v>
      </c>
      <c r="C1230" s="12" t="str">
        <f>VLOOKUP(B1230,Hoja2!B:C,2,FALSE)</f>
        <v>Policía Municipal</v>
      </c>
      <c r="D1230" s="13" t="str">
        <f t="shared" si="46"/>
        <v>2</v>
      </c>
      <c r="E1230" s="13" t="str">
        <f t="shared" si="47"/>
        <v>22</v>
      </c>
      <c r="F1230" s="15" t="s">
        <v>238</v>
      </c>
      <c r="G1230" s="16" t="s">
        <v>540</v>
      </c>
      <c r="H1230" s="17">
        <v>100000</v>
      </c>
      <c r="I1230" s="17">
        <v>0</v>
      </c>
      <c r="J1230" s="17">
        <v>100000</v>
      </c>
      <c r="K1230" s="17">
        <v>95000</v>
      </c>
      <c r="L1230" s="17">
        <v>95000</v>
      </c>
      <c r="M1230" s="17">
        <v>14848.73</v>
      </c>
      <c r="N1230" s="17">
        <v>13636.77</v>
      </c>
    </row>
    <row r="1231" spans="1:14" x14ac:dyDescent="0.25">
      <c r="A1231" s="15" t="s">
        <v>341</v>
      </c>
      <c r="B1231" s="15" t="s">
        <v>56</v>
      </c>
      <c r="C1231" s="12" t="str">
        <f>VLOOKUP(B1231,Hoja2!B:C,2,FALSE)</f>
        <v>Policía Municipal</v>
      </c>
      <c r="D1231" s="13" t="str">
        <f t="shared" si="46"/>
        <v>2</v>
      </c>
      <c r="E1231" s="13" t="str">
        <f t="shared" si="47"/>
        <v>22</v>
      </c>
      <c r="F1231" s="15" t="s">
        <v>260</v>
      </c>
      <c r="G1231" s="16" t="s">
        <v>566</v>
      </c>
      <c r="H1231" s="17">
        <v>75000</v>
      </c>
      <c r="I1231" s="17">
        <v>0</v>
      </c>
      <c r="J1231" s="17">
        <v>75000</v>
      </c>
      <c r="K1231" s="17">
        <v>55000</v>
      </c>
      <c r="L1231" s="17">
        <v>55000</v>
      </c>
      <c r="M1231" s="17">
        <v>19405.560000000001</v>
      </c>
      <c r="N1231" s="17">
        <v>19405.560000000001</v>
      </c>
    </row>
    <row r="1232" spans="1:14" x14ac:dyDescent="0.25">
      <c r="A1232" s="15" t="s">
        <v>341</v>
      </c>
      <c r="B1232" s="15" t="s">
        <v>56</v>
      </c>
      <c r="C1232" s="12" t="str">
        <f>VLOOKUP(B1232,Hoja2!B:C,2,FALSE)</f>
        <v>Policía Municipal</v>
      </c>
      <c r="D1232" s="13" t="str">
        <f t="shared" si="46"/>
        <v>2</v>
      </c>
      <c r="E1232" s="13" t="str">
        <f t="shared" si="47"/>
        <v>22</v>
      </c>
      <c r="F1232" s="15" t="s">
        <v>226</v>
      </c>
      <c r="G1232" s="16" t="s">
        <v>533</v>
      </c>
      <c r="H1232" s="17">
        <v>160000</v>
      </c>
      <c r="I1232" s="17">
        <v>0</v>
      </c>
      <c r="J1232" s="17">
        <v>160000</v>
      </c>
      <c r="K1232" s="17">
        <v>126079.64</v>
      </c>
      <c r="L1232" s="17">
        <v>126079.64</v>
      </c>
      <c r="M1232" s="17">
        <v>20114.87</v>
      </c>
      <c r="N1232" s="17">
        <v>20114.87</v>
      </c>
    </row>
    <row r="1233" spans="1:14" x14ac:dyDescent="0.25">
      <c r="A1233" s="15" t="s">
        <v>341</v>
      </c>
      <c r="B1233" s="15" t="s">
        <v>56</v>
      </c>
      <c r="C1233" s="12" t="str">
        <f>VLOOKUP(B1233,Hoja2!B:C,2,FALSE)</f>
        <v>Policía Municipal</v>
      </c>
      <c r="D1233" s="13" t="str">
        <f t="shared" si="46"/>
        <v>2</v>
      </c>
      <c r="E1233" s="13" t="str">
        <f t="shared" si="47"/>
        <v>22</v>
      </c>
      <c r="F1233" s="15" t="s">
        <v>227</v>
      </c>
      <c r="G1233" s="16" t="s">
        <v>534</v>
      </c>
      <c r="H1233" s="17">
        <v>340000</v>
      </c>
      <c r="I1233" s="17">
        <v>0</v>
      </c>
      <c r="J1233" s="17">
        <v>340000</v>
      </c>
      <c r="K1233" s="17">
        <v>2400</v>
      </c>
      <c r="L1233" s="17">
        <v>2400</v>
      </c>
      <c r="M1233" s="17">
        <v>0</v>
      </c>
      <c r="N1233" s="17">
        <v>0</v>
      </c>
    </row>
    <row r="1234" spans="1:14" x14ac:dyDescent="0.25">
      <c r="A1234" s="15" t="s">
        <v>341</v>
      </c>
      <c r="B1234" s="15" t="s">
        <v>56</v>
      </c>
      <c r="C1234" s="12" t="str">
        <f>VLOOKUP(B1234,Hoja2!B:C,2,FALSE)</f>
        <v>Policía Municipal</v>
      </c>
      <c r="D1234" s="13" t="str">
        <f t="shared" si="46"/>
        <v>2</v>
      </c>
      <c r="E1234" s="13" t="str">
        <f t="shared" si="47"/>
        <v>22</v>
      </c>
      <c r="F1234" s="15" t="s">
        <v>287</v>
      </c>
      <c r="G1234" s="16" t="s">
        <v>580</v>
      </c>
      <c r="H1234" s="17">
        <v>3000</v>
      </c>
      <c r="I1234" s="17">
        <v>0</v>
      </c>
      <c r="J1234" s="17">
        <v>3000</v>
      </c>
      <c r="K1234" s="17">
        <v>0</v>
      </c>
      <c r="L1234" s="17">
        <v>0</v>
      </c>
      <c r="M1234" s="17">
        <v>0</v>
      </c>
      <c r="N1234" s="17">
        <v>0</v>
      </c>
    </row>
    <row r="1235" spans="1:14" x14ac:dyDescent="0.25">
      <c r="A1235" s="15" t="s">
        <v>341</v>
      </c>
      <c r="B1235" s="15" t="s">
        <v>56</v>
      </c>
      <c r="C1235" s="12" t="str">
        <f>VLOOKUP(B1235,Hoja2!B:C,2,FALSE)</f>
        <v>Policía Municipal</v>
      </c>
      <c r="D1235" s="13" t="str">
        <f t="shared" si="46"/>
        <v>2</v>
      </c>
      <c r="E1235" s="13" t="str">
        <f t="shared" si="47"/>
        <v>22</v>
      </c>
      <c r="F1235" s="15" t="s">
        <v>234</v>
      </c>
      <c r="G1235" s="16" t="s">
        <v>535</v>
      </c>
      <c r="H1235" s="17">
        <v>1000</v>
      </c>
      <c r="I1235" s="17">
        <v>0</v>
      </c>
      <c r="J1235" s="17">
        <v>1000</v>
      </c>
      <c r="K1235" s="17">
        <v>0</v>
      </c>
      <c r="L1235" s="17">
        <v>0</v>
      </c>
      <c r="M1235" s="17">
        <v>0</v>
      </c>
      <c r="N1235" s="17">
        <v>0</v>
      </c>
    </row>
    <row r="1236" spans="1:14" x14ac:dyDescent="0.25">
      <c r="A1236" s="15" t="s">
        <v>341</v>
      </c>
      <c r="B1236" s="15" t="s">
        <v>56</v>
      </c>
      <c r="C1236" s="12" t="str">
        <f>VLOOKUP(B1236,Hoja2!B:C,2,FALSE)</f>
        <v>Policía Municipal</v>
      </c>
      <c r="D1236" s="13" t="str">
        <f t="shared" si="46"/>
        <v>2</v>
      </c>
      <c r="E1236" s="13" t="str">
        <f t="shared" si="47"/>
        <v>22</v>
      </c>
      <c r="F1236" s="15" t="s">
        <v>229</v>
      </c>
      <c r="G1236" s="16" t="s">
        <v>536</v>
      </c>
      <c r="H1236" s="17">
        <v>75000</v>
      </c>
      <c r="I1236" s="17">
        <v>0</v>
      </c>
      <c r="J1236" s="17">
        <v>75000</v>
      </c>
      <c r="K1236" s="17">
        <v>34261.29</v>
      </c>
      <c r="L1236" s="17">
        <v>8432.49</v>
      </c>
      <c r="M1236" s="17">
        <v>6021.9</v>
      </c>
      <c r="N1236" s="17">
        <v>6021.9</v>
      </c>
    </row>
    <row r="1237" spans="1:14" x14ac:dyDescent="0.25">
      <c r="A1237" s="15" t="s">
        <v>341</v>
      </c>
      <c r="B1237" s="15" t="s">
        <v>56</v>
      </c>
      <c r="C1237" s="12" t="str">
        <f>VLOOKUP(B1237,Hoja2!B:C,2,FALSE)</f>
        <v>Policía Municipal</v>
      </c>
      <c r="D1237" s="13" t="str">
        <f t="shared" si="46"/>
        <v>2</v>
      </c>
      <c r="E1237" s="13" t="str">
        <f t="shared" si="47"/>
        <v>22</v>
      </c>
      <c r="F1237" s="15" t="s">
        <v>274</v>
      </c>
      <c r="G1237" s="16" t="s">
        <v>573</v>
      </c>
      <c r="H1237" s="17">
        <v>17000</v>
      </c>
      <c r="I1237" s="17">
        <v>0</v>
      </c>
      <c r="J1237" s="17">
        <v>17000</v>
      </c>
      <c r="K1237" s="17">
        <v>8430.39</v>
      </c>
      <c r="L1237" s="17">
        <v>8430.39</v>
      </c>
      <c r="M1237" s="17">
        <v>1405.06</v>
      </c>
      <c r="N1237" s="17">
        <v>0</v>
      </c>
    </row>
    <row r="1238" spans="1:14" x14ac:dyDescent="0.25">
      <c r="A1238" s="15" t="s">
        <v>341</v>
      </c>
      <c r="B1238" s="15" t="s">
        <v>56</v>
      </c>
      <c r="C1238" s="12" t="str">
        <f>VLOOKUP(B1238,Hoja2!B:C,2,FALSE)</f>
        <v>Policía Municipal</v>
      </c>
      <c r="D1238" s="13" t="str">
        <f t="shared" si="46"/>
        <v>2</v>
      </c>
      <c r="E1238" s="13" t="str">
        <f t="shared" si="47"/>
        <v>22</v>
      </c>
      <c r="F1238" s="15" t="s">
        <v>211</v>
      </c>
      <c r="G1238" s="16" t="s">
        <v>513</v>
      </c>
      <c r="H1238" s="17">
        <v>3000</v>
      </c>
      <c r="I1238" s="17">
        <v>0</v>
      </c>
      <c r="J1238" s="17">
        <v>3000</v>
      </c>
      <c r="K1238" s="17">
        <v>0</v>
      </c>
      <c r="L1238" s="17">
        <v>0</v>
      </c>
      <c r="M1238" s="17">
        <v>0</v>
      </c>
      <c r="N1238" s="17">
        <v>0</v>
      </c>
    </row>
    <row r="1239" spans="1:14" x14ac:dyDescent="0.25">
      <c r="A1239" s="15" t="s">
        <v>341</v>
      </c>
      <c r="B1239" s="15" t="s">
        <v>56</v>
      </c>
      <c r="C1239" s="12" t="str">
        <f>VLOOKUP(B1239,Hoja2!B:C,2,FALSE)</f>
        <v>Policía Municipal</v>
      </c>
      <c r="D1239" s="13" t="str">
        <f t="shared" si="46"/>
        <v>2</v>
      </c>
      <c r="E1239" s="13" t="str">
        <f t="shared" si="47"/>
        <v>22</v>
      </c>
      <c r="F1239" s="15" t="s">
        <v>285</v>
      </c>
      <c r="G1239" s="16" t="s">
        <v>549</v>
      </c>
      <c r="H1239" s="17">
        <v>3000</v>
      </c>
      <c r="I1239" s="17">
        <v>0</v>
      </c>
      <c r="J1239" s="17">
        <v>3000</v>
      </c>
      <c r="K1239" s="17">
        <v>0</v>
      </c>
      <c r="L1239" s="17">
        <v>0</v>
      </c>
      <c r="M1239" s="17">
        <v>0</v>
      </c>
      <c r="N1239" s="17">
        <v>0</v>
      </c>
    </row>
    <row r="1240" spans="1:14" x14ac:dyDescent="0.25">
      <c r="A1240" s="15" t="s">
        <v>341</v>
      </c>
      <c r="B1240" s="15" t="s">
        <v>56</v>
      </c>
      <c r="C1240" s="12" t="str">
        <f>VLOOKUP(B1240,Hoja2!B:C,2,FALSE)</f>
        <v>Policía Municipal</v>
      </c>
      <c r="D1240" s="13" t="str">
        <f t="shared" ref="D1240:D1248" si="48">LEFT(F1240,1)</f>
        <v>2</v>
      </c>
      <c r="E1240" s="13" t="str">
        <f t="shared" ref="E1240:E1248" si="49">LEFT(F1240,2)</f>
        <v>22</v>
      </c>
      <c r="F1240" s="15" t="s">
        <v>300</v>
      </c>
      <c r="G1240" s="16" t="s">
        <v>594</v>
      </c>
      <c r="H1240" s="17">
        <v>15000</v>
      </c>
      <c r="I1240" s="17">
        <v>0</v>
      </c>
      <c r="J1240" s="17">
        <v>15000</v>
      </c>
      <c r="K1240" s="17">
        <v>1297.1600000000001</v>
      </c>
      <c r="L1240" s="17">
        <v>1297.1600000000001</v>
      </c>
      <c r="M1240" s="17">
        <v>1297.1600000000001</v>
      </c>
      <c r="N1240" s="17">
        <v>1297.1600000000001</v>
      </c>
    </row>
    <row r="1241" spans="1:14" x14ac:dyDescent="0.25">
      <c r="A1241" s="15" t="s">
        <v>341</v>
      </c>
      <c r="B1241" s="15" t="s">
        <v>56</v>
      </c>
      <c r="C1241" s="12" t="str">
        <f>VLOOKUP(B1241,Hoja2!B:C,2,FALSE)</f>
        <v>Policía Municipal</v>
      </c>
      <c r="D1241" s="13" t="str">
        <f t="shared" si="48"/>
        <v>2</v>
      </c>
      <c r="E1241" s="13" t="str">
        <f t="shared" si="49"/>
        <v>22</v>
      </c>
      <c r="F1241" s="15" t="s">
        <v>202</v>
      </c>
      <c r="G1241" s="16" t="s">
        <v>514</v>
      </c>
      <c r="H1241" s="17">
        <v>10000</v>
      </c>
      <c r="I1241" s="17">
        <v>0</v>
      </c>
      <c r="J1241" s="17">
        <v>10000</v>
      </c>
      <c r="K1241" s="17">
        <v>0</v>
      </c>
      <c r="L1241" s="17">
        <v>0</v>
      </c>
      <c r="M1241" s="17">
        <v>0</v>
      </c>
      <c r="N1241" s="17">
        <v>0</v>
      </c>
    </row>
    <row r="1242" spans="1:14" x14ac:dyDescent="0.25">
      <c r="A1242" s="15" t="s">
        <v>341</v>
      </c>
      <c r="B1242" s="15" t="s">
        <v>56</v>
      </c>
      <c r="C1242" s="12" t="str">
        <f>VLOOKUP(B1242,Hoja2!B:C,2,FALSE)</f>
        <v>Policía Municipal</v>
      </c>
      <c r="D1242" s="13" t="str">
        <f t="shared" si="48"/>
        <v>2</v>
      </c>
      <c r="E1242" s="13" t="str">
        <f t="shared" si="49"/>
        <v>22</v>
      </c>
      <c r="F1242" s="15" t="s">
        <v>231</v>
      </c>
      <c r="G1242" s="16" t="s">
        <v>537</v>
      </c>
      <c r="H1242" s="17">
        <v>30000</v>
      </c>
      <c r="I1242" s="17">
        <v>0</v>
      </c>
      <c r="J1242" s="17">
        <v>30000</v>
      </c>
      <c r="K1242" s="17">
        <v>0</v>
      </c>
      <c r="L1242" s="17">
        <v>0</v>
      </c>
      <c r="M1242" s="17">
        <v>0</v>
      </c>
      <c r="N1242" s="17">
        <v>0</v>
      </c>
    </row>
    <row r="1243" spans="1:14" x14ac:dyDescent="0.25">
      <c r="A1243" s="15" t="s">
        <v>341</v>
      </c>
      <c r="B1243" s="15" t="s">
        <v>56</v>
      </c>
      <c r="C1243" s="12" t="str">
        <f>VLOOKUP(B1243,Hoja2!B:C,2,FALSE)</f>
        <v>Policía Municipal</v>
      </c>
      <c r="D1243" s="13" t="str">
        <f t="shared" si="48"/>
        <v>2</v>
      </c>
      <c r="E1243" s="13" t="str">
        <f t="shared" si="49"/>
        <v>22</v>
      </c>
      <c r="F1243" s="15" t="s">
        <v>221</v>
      </c>
      <c r="G1243" s="16" t="s">
        <v>525</v>
      </c>
      <c r="H1243" s="17">
        <v>2000</v>
      </c>
      <c r="I1243" s="17">
        <v>0</v>
      </c>
      <c r="J1243" s="17">
        <v>2000</v>
      </c>
      <c r="K1243" s="17">
        <v>0</v>
      </c>
      <c r="L1243" s="17">
        <v>0</v>
      </c>
      <c r="M1243" s="17">
        <v>0</v>
      </c>
      <c r="N1243" s="17">
        <v>0</v>
      </c>
    </row>
    <row r="1244" spans="1:14" x14ac:dyDescent="0.25">
      <c r="A1244" s="15" t="s">
        <v>341</v>
      </c>
      <c r="B1244" s="15" t="s">
        <v>56</v>
      </c>
      <c r="C1244" s="12" t="str">
        <f>VLOOKUP(B1244,Hoja2!B:C,2,FALSE)</f>
        <v>Policía Municipal</v>
      </c>
      <c r="D1244" s="13" t="str">
        <f t="shared" si="48"/>
        <v>2</v>
      </c>
      <c r="E1244" s="13" t="str">
        <f t="shared" si="49"/>
        <v>22</v>
      </c>
      <c r="F1244" s="15" t="s">
        <v>225</v>
      </c>
      <c r="G1244" s="16" t="s">
        <v>539</v>
      </c>
      <c r="H1244" s="17">
        <v>25000</v>
      </c>
      <c r="I1244" s="17">
        <v>0</v>
      </c>
      <c r="J1244" s="17">
        <v>25000</v>
      </c>
      <c r="K1244" s="17">
        <v>8007.07</v>
      </c>
      <c r="L1244" s="17">
        <v>3007.07</v>
      </c>
      <c r="M1244" s="17">
        <v>1687.06</v>
      </c>
      <c r="N1244" s="17">
        <v>870.4</v>
      </c>
    </row>
    <row r="1245" spans="1:14" x14ac:dyDescent="0.25">
      <c r="A1245" s="15" t="s">
        <v>341</v>
      </c>
      <c r="B1245" s="15" t="s">
        <v>56</v>
      </c>
      <c r="C1245" s="12" t="str">
        <f>VLOOKUP(B1245,Hoja2!B:C,2,FALSE)</f>
        <v>Policía Municipal</v>
      </c>
      <c r="D1245" s="13" t="str">
        <f t="shared" si="48"/>
        <v>2</v>
      </c>
      <c r="E1245" s="13" t="str">
        <f t="shared" si="49"/>
        <v>22</v>
      </c>
      <c r="F1245" s="15" t="s">
        <v>261</v>
      </c>
      <c r="G1245" s="16" t="s">
        <v>567</v>
      </c>
      <c r="H1245" s="17">
        <v>171000</v>
      </c>
      <c r="I1245" s="17">
        <v>0</v>
      </c>
      <c r="J1245" s="17">
        <v>171000</v>
      </c>
      <c r="K1245" s="17">
        <v>131496.69</v>
      </c>
      <c r="L1245" s="17">
        <v>131496.69</v>
      </c>
      <c r="M1245" s="17">
        <v>10958.05</v>
      </c>
      <c r="N1245" s="17">
        <v>10958.05</v>
      </c>
    </row>
    <row r="1246" spans="1:14" x14ac:dyDescent="0.25">
      <c r="A1246" s="15" t="s">
        <v>341</v>
      </c>
      <c r="B1246" s="15" t="s">
        <v>56</v>
      </c>
      <c r="C1246" s="12" t="str">
        <f>VLOOKUP(B1246,Hoja2!B:C,2,FALSE)</f>
        <v>Policía Municipal</v>
      </c>
      <c r="D1246" s="13" t="str">
        <f t="shared" si="48"/>
        <v>2</v>
      </c>
      <c r="E1246" s="13" t="str">
        <f t="shared" si="49"/>
        <v>22</v>
      </c>
      <c r="F1246" s="15" t="s">
        <v>269</v>
      </c>
      <c r="G1246" s="16" t="s">
        <v>575</v>
      </c>
      <c r="H1246" s="17">
        <v>771000</v>
      </c>
      <c r="I1246" s="17">
        <v>0</v>
      </c>
      <c r="J1246" s="17">
        <v>771000</v>
      </c>
      <c r="K1246" s="17">
        <v>770000</v>
      </c>
      <c r="L1246" s="17">
        <v>770000</v>
      </c>
      <c r="M1246" s="17">
        <v>60628.72</v>
      </c>
      <c r="N1246" s="17">
        <v>60628.72</v>
      </c>
    </row>
    <row r="1247" spans="1:14" x14ac:dyDescent="0.25">
      <c r="A1247" s="15" t="s">
        <v>341</v>
      </c>
      <c r="B1247" s="15" t="s">
        <v>56</v>
      </c>
      <c r="C1247" s="12" t="str">
        <f>VLOOKUP(B1247,Hoja2!B:C,2,FALSE)</f>
        <v>Policía Municipal</v>
      </c>
      <c r="D1247" s="13" t="str">
        <f t="shared" si="48"/>
        <v>2</v>
      </c>
      <c r="E1247" s="13" t="str">
        <f t="shared" si="49"/>
        <v>22</v>
      </c>
      <c r="F1247" s="15" t="s">
        <v>213</v>
      </c>
      <c r="G1247" s="16" t="s">
        <v>543</v>
      </c>
      <c r="H1247" s="17">
        <v>40000</v>
      </c>
      <c r="I1247" s="17">
        <v>0</v>
      </c>
      <c r="J1247" s="17">
        <v>40000</v>
      </c>
      <c r="K1247" s="17">
        <v>205.62</v>
      </c>
      <c r="L1247" s="17">
        <v>205.62</v>
      </c>
      <c r="M1247" s="17">
        <v>0</v>
      </c>
      <c r="N1247" s="17">
        <v>0</v>
      </c>
    </row>
    <row r="1248" spans="1:14" x14ac:dyDescent="0.25">
      <c r="A1248" s="15" t="s">
        <v>341</v>
      </c>
      <c r="B1248" s="15" t="s">
        <v>56</v>
      </c>
      <c r="C1248" s="12" t="str">
        <f>VLOOKUP(B1248,Hoja2!B:C,2,FALSE)</f>
        <v>Policía Municipal</v>
      </c>
      <c r="D1248" s="13" t="str">
        <f t="shared" si="48"/>
        <v>2</v>
      </c>
      <c r="E1248" s="13" t="str">
        <f t="shared" si="49"/>
        <v>22</v>
      </c>
      <c r="F1248" s="15" t="s">
        <v>223</v>
      </c>
      <c r="G1248" s="16" t="s">
        <v>526</v>
      </c>
      <c r="H1248" s="17">
        <v>779336</v>
      </c>
      <c r="I1248" s="17">
        <v>0</v>
      </c>
      <c r="J1248" s="17">
        <v>779336</v>
      </c>
      <c r="K1248" s="17">
        <v>683314.69</v>
      </c>
      <c r="L1248" s="17">
        <v>259517.12</v>
      </c>
      <c r="M1248" s="17">
        <v>29610.04</v>
      </c>
      <c r="N1248" s="17">
        <v>29610.04</v>
      </c>
    </row>
    <row r="1249" spans="1:14" x14ac:dyDescent="0.25">
      <c r="A1249" s="15" t="s">
        <v>341</v>
      </c>
      <c r="B1249" s="15" t="s">
        <v>56</v>
      </c>
      <c r="C1249" s="12" t="str">
        <f>VLOOKUP(B1249,Hoja2!B:C,2,FALSE)</f>
        <v>Policía Municipal</v>
      </c>
      <c r="D1249" s="13" t="str">
        <f t="shared" ref="D1249:D1284" si="50">LEFT(F1249,1)</f>
        <v>2</v>
      </c>
      <c r="E1249" s="13" t="str">
        <f t="shared" ref="E1249:E1284" si="51">LEFT(F1249,2)</f>
        <v>23</v>
      </c>
      <c r="F1249" s="15" t="s">
        <v>206</v>
      </c>
      <c r="G1249" s="16" t="s">
        <v>517</v>
      </c>
      <c r="H1249" s="17">
        <v>6000</v>
      </c>
      <c r="I1249" s="17">
        <v>0</v>
      </c>
      <c r="J1249" s="17">
        <v>6000</v>
      </c>
      <c r="K1249" s="17">
        <v>0</v>
      </c>
      <c r="L1249" s="17">
        <v>0</v>
      </c>
      <c r="M1249" s="17">
        <v>0</v>
      </c>
      <c r="N1249" s="17">
        <v>0</v>
      </c>
    </row>
    <row r="1250" spans="1:14" x14ac:dyDescent="0.25">
      <c r="A1250" s="15" t="s">
        <v>341</v>
      </c>
      <c r="B1250" s="15" t="s">
        <v>56</v>
      </c>
      <c r="C1250" s="12" t="str">
        <f>VLOOKUP(B1250,Hoja2!B:C,2,FALSE)</f>
        <v>Policía Municipal</v>
      </c>
      <c r="D1250" s="13" t="str">
        <f t="shared" si="50"/>
        <v>2</v>
      </c>
      <c r="E1250" s="13" t="str">
        <f t="shared" si="51"/>
        <v>23</v>
      </c>
      <c r="F1250" s="15" t="s">
        <v>204</v>
      </c>
      <c r="G1250" s="16" t="s">
        <v>518</v>
      </c>
      <c r="H1250" s="17">
        <v>1500</v>
      </c>
      <c r="I1250" s="17">
        <v>0</v>
      </c>
      <c r="J1250" s="17">
        <v>1500</v>
      </c>
      <c r="K1250" s="17">
        <v>0</v>
      </c>
      <c r="L1250" s="17">
        <v>0</v>
      </c>
      <c r="M1250" s="17">
        <v>0</v>
      </c>
      <c r="N1250" s="17">
        <v>0</v>
      </c>
    </row>
    <row r="1251" spans="1:14" x14ac:dyDescent="0.25">
      <c r="A1251" s="15" t="s">
        <v>341</v>
      </c>
      <c r="B1251" s="15" t="s">
        <v>56</v>
      </c>
      <c r="C1251" s="12" t="str">
        <f>VLOOKUP(B1251,Hoja2!B:C,2,FALSE)</f>
        <v>Policía Municipal</v>
      </c>
      <c r="D1251" s="13" t="str">
        <f t="shared" si="50"/>
        <v>6</v>
      </c>
      <c r="E1251" s="13" t="str">
        <f t="shared" si="51"/>
        <v>60</v>
      </c>
      <c r="F1251" s="15" t="s">
        <v>253</v>
      </c>
      <c r="G1251" s="16" t="s">
        <v>558</v>
      </c>
      <c r="H1251" s="17">
        <v>25000</v>
      </c>
      <c r="I1251" s="17">
        <v>0</v>
      </c>
      <c r="J1251" s="17">
        <v>25000</v>
      </c>
      <c r="K1251" s="17">
        <v>0</v>
      </c>
      <c r="L1251" s="17">
        <v>0</v>
      </c>
      <c r="M1251" s="17">
        <v>0</v>
      </c>
      <c r="N1251" s="17">
        <v>0</v>
      </c>
    </row>
    <row r="1252" spans="1:14" x14ac:dyDescent="0.25">
      <c r="A1252" s="15" t="s">
        <v>341</v>
      </c>
      <c r="B1252" s="15" t="s">
        <v>56</v>
      </c>
      <c r="C1252" s="12" t="str">
        <f>VLOOKUP(B1252,Hoja2!B:C,2,FALSE)</f>
        <v>Policía Municipal</v>
      </c>
      <c r="D1252" s="13" t="str">
        <f t="shared" si="50"/>
        <v>6</v>
      </c>
      <c r="E1252" s="13" t="str">
        <f t="shared" si="51"/>
        <v>61</v>
      </c>
      <c r="F1252" s="15" t="s">
        <v>255</v>
      </c>
      <c r="G1252" s="16" t="s">
        <v>559</v>
      </c>
      <c r="H1252" s="17">
        <v>0</v>
      </c>
      <c r="I1252" s="17">
        <v>0</v>
      </c>
      <c r="J1252" s="17">
        <v>0</v>
      </c>
      <c r="K1252" s="17">
        <v>0</v>
      </c>
      <c r="L1252" s="17">
        <v>0</v>
      </c>
      <c r="M1252" s="17">
        <v>0</v>
      </c>
      <c r="N1252" s="17">
        <v>0</v>
      </c>
    </row>
    <row r="1253" spans="1:14" x14ac:dyDescent="0.25">
      <c r="A1253" s="15" t="s">
        <v>341</v>
      </c>
      <c r="B1253" s="15" t="s">
        <v>56</v>
      </c>
      <c r="C1253" s="12" t="str">
        <f>VLOOKUP(B1253,Hoja2!B:C,2,FALSE)</f>
        <v>Policía Municipal</v>
      </c>
      <c r="D1253" s="13" t="str">
        <f t="shared" si="50"/>
        <v>6</v>
      </c>
      <c r="E1253" s="13" t="str">
        <f t="shared" si="51"/>
        <v>62</v>
      </c>
      <c r="F1253" s="15" t="s">
        <v>237</v>
      </c>
      <c r="G1253" s="16" t="s">
        <v>541</v>
      </c>
      <c r="H1253" s="17">
        <v>58000</v>
      </c>
      <c r="I1253" s="17">
        <v>0</v>
      </c>
      <c r="J1253" s="17">
        <v>58000</v>
      </c>
      <c r="K1253" s="17">
        <v>0</v>
      </c>
      <c r="L1253" s="17">
        <v>0</v>
      </c>
      <c r="M1253" s="17">
        <v>0</v>
      </c>
      <c r="N1253" s="17">
        <v>0</v>
      </c>
    </row>
    <row r="1254" spans="1:14" x14ac:dyDescent="0.25">
      <c r="A1254" s="15" t="s">
        <v>341</v>
      </c>
      <c r="B1254" s="15" t="s">
        <v>56</v>
      </c>
      <c r="C1254" s="12" t="str">
        <f>VLOOKUP(B1254,Hoja2!B:C,2,FALSE)</f>
        <v>Policía Municipal</v>
      </c>
      <c r="D1254" s="13" t="str">
        <f t="shared" si="50"/>
        <v>6</v>
      </c>
      <c r="E1254" s="13" t="str">
        <f t="shared" si="51"/>
        <v>62</v>
      </c>
      <c r="F1254" s="15" t="s">
        <v>475</v>
      </c>
      <c r="G1254" s="16" t="s">
        <v>561</v>
      </c>
      <c r="H1254" s="17">
        <v>522500</v>
      </c>
      <c r="I1254" s="17">
        <v>0</v>
      </c>
      <c r="J1254" s="17">
        <v>522500</v>
      </c>
      <c r="K1254" s="17">
        <v>0</v>
      </c>
      <c r="L1254" s="17">
        <v>0</v>
      </c>
      <c r="M1254" s="17">
        <v>0</v>
      </c>
      <c r="N1254" s="17">
        <v>0</v>
      </c>
    </row>
    <row r="1255" spans="1:14" x14ac:dyDescent="0.25">
      <c r="A1255" s="15" t="s">
        <v>341</v>
      </c>
      <c r="B1255" s="15" t="s">
        <v>56</v>
      </c>
      <c r="C1255" s="12" t="str">
        <f>VLOOKUP(B1255,Hoja2!B:C,2,FALSE)</f>
        <v>Policía Municipal</v>
      </c>
      <c r="D1255" s="13" t="str">
        <f t="shared" si="50"/>
        <v>6</v>
      </c>
      <c r="E1255" s="13" t="str">
        <f t="shared" si="51"/>
        <v>62</v>
      </c>
      <c r="F1255" s="15" t="s">
        <v>298</v>
      </c>
      <c r="G1255" s="16" t="s">
        <v>532</v>
      </c>
      <c r="H1255" s="17">
        <v>67000</v>
      </c>
      <c r="I1255" s="17">
        <v>0</v>
      </c>
      <c r="J1255" s="17">
        <v>67000</v>
      </c>
      <c r="K1255" s="17">
        <v>0</v>
      </c>
      <c r="L1255" s="17">
        <v>0</v>
      </c>
      <c r="M1255" s="17">
        <v>0</v>
      </c>
      <c r="N1255" s="17">
        <v>0</v>
      </c>
    </row>
    <row r="1256" spans="1:14" x14ac:dyDescent="0.25">
      <c r="A1256" s="15" t="s">
        <v>341</v>
      </c>
      <c r="B1256" s="15" t="s">
        <v>56</v>
      </c>
      <c r="C1256" s="12" t="str">
        <f>VLOOKUP(B1256,Hoja2!B:C,2,FALSE)</f>
        <v>Policía Municipal</v>
      </c>
      <c r="D1256" s="13" t="str">
        <f t="shared" si="50"/>
        <v>6</v>
      </c>
      <c r="E1256" s="13" t="str">
        <f t="shared" si="51"/>
        <v>62</v>
      </c>
      <c r="F1256" s="15" t="s">
        <v>271</v>
      </c>
      <c r="G1256" s="16" t="s">
        <v>556</v>
      </c>
      <c r="H1256" s="17">
        <v>21500</v>
      </c>
      <c r="I1256" s="17">
        <v>0</v>
      </c>
      <c r="J1256" s="17">
        <v>21500</v>
      </c>
      <c r="K1256" s="17">
        <v>0</v>
      </c>
      <c r="L1256" s="17">
        <v>0</v>
      </c>
      <c r="M1256" s="17">
        <v>0</v>
      </c>
      <c r="N1256" s="17">
        <v>0</v>
      </c>
    </row>
    <row r="1257" spans="1:14" x14ac:dyDescent="0.25">
      <c r="A1257" s="15" t="s">
        <v>341</v>
      </c>
      <c r="B1257" s="15" t="s">
        <v>56</v>
      </c>
      <c r="C1257" s="12" t="str">
        <f>VLOOKUP(B1257,Hoja2!B:C,2,FALSE)</f>
        <v>Policía Municipal</v>
      </c>
      <c r="D1257" s="13" t="str">
        <f t="shared" si="50"/>
        <v>6</v>
      </c>
      <c r="E1257" s="13" t="str">
        <f t="shared" si="51"/>
        <v>62</v>
      </c>
      <c r="F1257" s="15" t="s">
        <v>250</v>
      </c>
      <c r="G1257" s="16" t="s">
        <v>608</v>
      </c>
      <c r="H1257" s="17">
        <v>35000</v>
      </c>
      <c r="I1257" s="17">
        <v>0</v>
      </c>
      <c r="J1257" s="17">
        <v>35000</v>
      </c>
      <c r="K1257" s="17">
        <v>0</v>
      </c>
      <c r="L1257" s="17">
        <v>0</v>
      </c>
      <c r="M1257" s="17">
        <v>0</v>
      </c>
      <c r="N1257" s="17">
        <v>0</v>
      </c>
    </row>
    <row r="1258" spans="1:14" x14ac:dyDescent="0.25">
      <c r="A1258" s="15" t="s">
        <v>341</v>
      </c>
      <c r="B1258" s="15" t="s">
        <v>56</v>
      </c>
      <c r="C1258" s="12" t="str">
        <f>VLOOKUP(B1258,Hoja2!B:C,2,FALSE)</f>
        <v>Policía Municipal</v>
      </c>
      <c r="D1258" s="13" t="str">
        <f t="shared" si="50"/>
        <v>6</v>
      </c>
      <c r="E1258" s="13" t="str">
        <f t="shared" si="51"/>
        <v>63</v>
      </c>
      <c r="F1258" s="15" t="s">
        <v>254</v>
      </c>
      <c r="G1258" s="16" t="s">
        <v>560</v>
      </c>
      <c r="H1258" s="17">
        <v>731018</v>
      </c>
      <c r="I1258" s="17">
        <v>0</v>
      </c>
      <c r="J1258" s="17">
        <v>731018</v>
      </c>
      <c r="K1258" s="17">
        <v>0</v>
      </c>
      <c r="L1258" s="17">
        <v>0</v>
      </c>
      <c r="M1258" s="17">
        <v>0</v>
      </c>
      <c r="N1258" s="17">
        <v>0</v>
      </c>
    </row>
    <row r="1259" spans="1:14" x14ac:dyDescent="0.25">
      <c r="A1259" s="15" t="s">
        <v>341</v>
      </c>
      <c r="B1259" s="15" t="s">
        <v>56</v>
      </c>
      <c r="C1259" s="12" t="str">
        <f>VLOOKUP(B1259,Hoja2!B:C,2,FALSE)</f>
        <v>Policía Municipal</v>
      </c>
      <c r="D1259" s="13" t="str">
        <f t="shared" si="50"/>
        <v>6</v>
      </c>
      <c r="E1259" s="13" t="str">
        <f t="shared" si="51"/>
        <v>64</v>
      </c>
      <c r="F1259" s="15" t="s">
        <v>268</v>
      </c>
      <c r="G1259" s="16" t="s">
        <v>572</v>
      </c>
      <c r="H1259" s="17">
        <v>280000</v>
      </c>
      <c r="I1259" s="17">
        <v>0</v>
      </c>
      <c r="J1259" s="17">
        <v>280000</v>
      </c>
      <c r="K1259" s="17">
        <v>0</v>
      </c>
      <c r="L1259" s="17">
        <v>0</v>
      </c>
      <c r="M1259" s="17">
        <v>0</v>
      </c>
      <c r="N1259" s="17">
        <v>0</v>
      </c>
    </row>
    <row r="1260" spans="1:14" x14ac:dyDescent="0.25">
      <c r="A1260" s="15" t="s">
        <v>341</v>
      </c>
      <c r="B1260" s="15" t="s">
        <v>58</v>
      </c>
      <c r="C1260" s="12" t="str">
        <f>VLOOKUP(B1260,Hoja2!B:C,2,FALSE)</f>
        <v>Protección Civil</v>
      </c>
      <c r="D1260" s="13" t="str">
        <f t="shared" si="50"/>
        <v>1</v>
      </c>
      <c r="E1260" s="13" t="str">
        <f t="shared" si="51"/>
        <v>12</v>
      </c>
      <c r="F1260" s="15" t="s">
        <v>239</v>
      </c>
      <c r="G1260" s="16" t="s">
        <v>521</v>
      </c>
      <c r="H1260" s="17">
        <v>14132</v>
      </c>
      <c r="I1260" s="17">
        <v>0</v>
      </c>
      <c r="J1260" s="17">
        <v>14132</v>
      </c>
      <c r="K1260" s="17">
        <v>0</v>
      </c>
      <c r="L1260" s="17">
        <v>0</v>
      </c>
      <c r="M1260" s="17">
        <v>0</v>
      </c>
      <c r="N1260" s="17">
        <v>0</v>
      </c>
    </row>
    <row r="1261" spans="1:14" x14ac:dyDescent="0.25">
      <c r="A1261" s="15" t="s">
        <v>341</v>
      </c>
      <c r="B1261" s="15" t="s">
        <v>58</v>
      </c>
      <c r="C1261" s="12" t="str">
        <f>VLOOKUP(B1261,Hoja2!B:C,2,FALSE)</f>
        <v>Protección Civil</v>
      </c>
      <c r="D1261" s="13" t="str">
        <f t="shared" si="50"/>
        <v>1</v>
      </c>
      <c r="E1261" s="13" t="str">
        <f t="shared" si="51"/>
        <v>12</v>
      </c>
      <c r="F1261" s="15" t="s">
        <v>210</v>
      </c>
      <c r="G1261" s="16" t="s">
        <v>508</v>
      </c>
      <c r="H1261" s="17">
        <v>8936</v>
      </c>
      <c r="I1261" s="17">
        <v>0</v>
      </c>
      <c r="J1261" s="17">
        <v>8936</v>
      </c>
      <c r="K1261" s="17">
        <v>0</v>
      </c>
      <c r="L1261" s="17">
        <v>0</v>
      </c>
      <c r="M1261" s="17">
        <v>0</v>
      </c>
      <c r="N1261" s="17">
        <v>0</v>
      </c>
    </row>
    <row r="1262" spans="1:14" x14ac:dyDescent="0.25">
      <c r="A1262" s="15" t="s">
        <v>341</v>
      </c>
      <c r="B1262" s="15" t="s">
        <v>58</v>
      </c>
      <c r="C1262" s="12" t="str">
        <f>VLOOKUP(B1262,Hoja2!B:C,2,FALSE)</f>
        <v>Protección Civil</v>
      </c>
      <c r="D1262" s="13" t="str">
        <f t="shared" si="50"/>
        <v>1</v>
      </c>
      <c r="E1262" s="13" t="str">
        <f t="shared" si="51"/>
        <v>12</v>
      </c>
      <c r="F1262" s="15" t="s">
        <v>215</v>
      </c>
      <c r="G1262" s="16" t="s">
        <v>509</v>
      </c>
      <c r="H1262" s="17">
        <v>25132</v>
      </c>
      <c r="I1262" s="17">
        <v>0</v>
      </c>
      <c r="J1262" s="17">
        <v>25132</v>
      </c>
      <c r="K1262" s="17">
        <v>0</v>
      </c>
      <c r="L1262" s="17">
        <v>0</v>
      </c>
      <c r="M1262" s="17">
        <v>0</v>
      </c>
      <c r="N1262" s="17">
        <v>0</v>
      </c>
    </row>
    <row r="1263" spans="1:14" x14ac:dyDescent="0.25">
      <c r="A1263" s="15" t="s">
        <v>341</v>
      </c>
      <c r="B1263" s="15" t="s">
        <v>58</v>
      </c>
      <c r="C1263" s="12" t="str">
        <f>VLOOKUP(B1263,Hoja2!B:C,2,FALSE)</f>
        <v>Protección Civil</v>
      </c>
      <c r="D1263" s="13" t="str">
        <f t="shared" si="50"/>
        <v>1</v>
      </c>
      <c r="E1263" s="13" t="str">
        <f t="shared" si="51"/>
        <v>15</v>
      </c>
      <c r="F1263" s="15" t="s">
        <v>232</v>
      </c>
      <c r="G1263" s="16" t="s">
        <v>530</v>
      </c>
      <c r="H1263" s="17">
        <v>6000</v>
      </c>
      <c r="I1263" s="17">
        <v>0</v>
      </c>
      <c r="J1263" s="17">
        <v>6000</v>
      </c>
      <c r="K1263" s="17">
        <v>0</v>
      </c>
      <c r="L1263" s="17">
        <v>0</v>
      </c>
      <c r="M1263" s="17">
        <v>0</v>
      </c>
      <c r="N1263" s="17">
        <v>0</v>
      </c>
    </row>
    <row r="1264" spans="1:14" x14ac:dyDescent="0.25">
      <c r="A1264" s="15" t="s">
        <v>341</v>
      </c>
      <c r="B1264" s="15" t="s">
        <v>58</v>
      </c>
      <c r="C1264" s="12" t="str">
        <f>VLOOKUP(B1264,Hoja2!B:C,2,FALSE)</f>
        <v>Protección Civil</v>
      </c>
      <c r="D1264" s="13" t="str">
        <f t="shared" si="50"/>
        <v>2</v>
      </c>
      <c r="E1264" s="13" t="str">
        <f t="shared" si="51"/>
        <v>20</v>
      </c>
      <c r="F1264" s="15" t="s">
        <v>220</v>
      </c>
      <c r="G1264" s="16" t="s">
        <v>523</v>
      </c>
      <c r="H1264" s="17">
        <v>619</v>
      </c>
      <c r="I1264" s="17">
        <v>0</v>
      </c>
      <c r="J1264" s="17">
        <v>619</v>
      </c>
      <c r="K1264" s="17">
        <v>0</v>
      </c>
      <c r="L1264" s="17">
        <v>0</v>
      </c>
      <c r="M1264" s="17">
        <v>0</v>
      </c>
      <c r="N1264" s="17">
        <v>0</v>
      </c>
    </row>
    <row r="1265" spans="1:14" x14ac:dyDescent="0.25">
      <c r="A1265" s="15" t="s">
        <v>341</v>
      </c>
      <c r="B1265" s="15" t="s">
        <v>58</v>
      </c>
      <c r="C1265" s="12" t="str">
        <f>VLOOKUP(B1265,Hoja2!B:C,2,FALSE)</f>
        <v>Protección Civil</v>
      </c>
      <c r="D1265" s="13" t="str">
        <f t="shared" si="50"/>
        <v>2</v>
      </c>
      <c r="E1265" s="13" t="str">
        <f t="shared" si="51"/>
        <v>21</v>
      </c>
      <c r="F1265" s="15" t="s">
        <v>236</v>
      </c>
      <c r="G1265" s="16" t="s">
        <v>531</v>
      </c>
      <c r="H1265" s="17">
        <v>1030</v>
      </c>
      <c r="I1265" s="17">
        <v>0</v>
      </c>
      <c r="J1265" s="17">
        <v>1030</v>
      </c>
      <c r="K1265" s="17">
        <v>0</v>
      </c>
      <c r="L1265" s="17">
        <v>0</v>
      </c>
      <c r="M1265" s="17">
        <v>0</v>
      </c>
      <c r="N1265" s="17">
        <v>0</v>
      </c>
    </row>
    <row r="1266" spans="1:14" x14ac:dyDescent="0.25">
      <c r="A1266" s="15" t="s">
        <v>341</v>
      </c>
      <c r="B1266" s="15" t="s">
        <v>58</v>
      </c>
      <c r="C1266" s="12" t="str">
        <f>VLOOKUP(B1266,Hoja2!B:C,2,FALSE)</f>
        <v>Protección Civil</v>
      </c>
      <c r="D1266" s="13" t="str">
        <f t="shared" si="50"/>
        <v>2</v>
      </c>
      <c r="E1266" s="13" t="str">
        <f t="shared" si="51"/>
        <v>22</v>
      </c>
      <c r="F1266" s="15" t="s">
        <v>226</v>
      </c>
      <c r="G1266" s="16" t="s">
        <v>533</v>
      </c>
      <c r="H1266" s="17">
        <v>618</v>
      </c>
      <c r="I1266" s="17">
        <v>0</v>
      </c>
      <c r="J1266" s="17">
        <v>618</v>
      </c>
      <c r="K1266" s="17">
        <v>0</v>
      </c>
      <c r="L1266" s="17">
        <v>0</v>
      </c>
      <c r="M1266" s="17">
        <v>0</v>
      </c>
      <c r="N1266" s="17">
        <v>0</v>
      </c>
    </row>
    <row r="1267" spans="1:14" x14ac:dyDescent="0.25">
      <c r="A1267" s="15" t="s">
        <v>341</v>
      </c>
      <c r="B1267" s="15" t="s">
        <v>58</v>
      </c>
      <c r="C1267" s="12" t="str">
        <f>VLOOKUP(B1267,Hoja2!B:C,2,FALSE)</f>
        <v>Protección Civil</v>
      </c>
      <c r="D1267" s="13" t="str">
        <f t="shared" si="50"/>
        <v>2</v>
      </c>
      <c r="E1267" s="13" t="str">
        <f t="shared" si="51"/>
        <v>22</v>
      </c>
      <c r="F1267" s="15" t="s">
        <v>227</v>
      </c>
      <c r="G1267" s="16" t="s">
        <v>534</v>
      </c>
      <c r="H1267" s="17">
        <v>1030</v>
      </c>
      <c r="I1267" s="17">
        <v>0</v>
      </c>
      <c r="J1267" s="17">
        <v>1030</v>
      </c>
      <c r="K1267" s="17">
        <v>0</v>
      </c>
      <c r="L1267" s="17">
        <v>0</v>
      </c>
      <c r="M1267" s="17">
        <v>0</v>
      </c>
      <c r="N1267" s="17">
        <v>0</v>
      </c>
    </row>
    <row r="1268" spans="1:14" x14ac:dyDescent="0.25">
      <c r="A1268" s="15" t="s">
        <v>341</v>
      </c>
      <c r="B1268" s="15" t="s">
        <v>58</v>
      </c>
      <c r="C1268" s="12" t="str">
        <f>VLOOKUP(B1268,Hoja2!B:C,2,FALSE)</f>
        <v>Protección Civil</v>
      </c>
      <c r="D1268" s="13" t="str">
        <f t="shared" si="50"/>
        <v>2</v>
      </c>
      <c r="E1268" s="13" t="str">
        <f t="shared" si="51"/>
        <v>22</v>
      </c>
      <c r="F1268" s="15" t="s">
        <v>285</v>
      </c>
      <c r="G1268" s="16" t="s">
        <v>549</v>
      </c>
      <c r="H1268" s="17">
        <v>2233</v>
      </c>
      <c r="I1268" s="17">
        <v>0</v>
      </c>
      <c r="J1268" s="17">
        <v>2233</v>
      </c>
      <c r="K1268" s="17">
        <v>1960.99</v>
      </c>
      <c r="L1268" s="17">
        <v>1960.99</v>
      </c>
      <c r="M1268" s="17">
        <v>1960.99</v>
      </c>
      <c r="N1268" s="17">
        <v>1960.99</v>
      </c>
    </row>
    <row r="1269" spans="1:14" x14ac:dyDescent="0.25">
      <c r="A1269" s="15" t="s">
        <v>341</v>
      </c>
      <c r="B1269" s="15" t="s">
        <v>58</v>
      </c>
      <c r="C1269" s="12" t="str">
        <f>VLOOKUP(B1269,Hoja2!B:C,2,FALSE)</f>
        <v>Protección Civil</v>
      </c>
      <c r="D1269" s="13" t="str">
        <f t="shared" si="50"/>
        <v>2</v>
      </c>
      <c r="E1269" s="13" t="str">
        <f t="shared" si="51"/>
        <v>22</v>
      </c>
      <c r="F1269" s="15" t="s">
        <v>225</v>
      </c>
      <c r="G1269" s="16" t="s">
        <v>539</v>
      </c>
      <c r="H1269" s="17">
        <v>258</v>
      </c>
      <c r="I1269" s="17">
        <v>0</v>
      </c>
      <c r="J1269" s="17">
        <v>258</v>
      </c>
      <c r="K1269" s="17">
        <v>0</v>
      </c>
      <c r="L1269" s="17">
        <v>0</v>
      </c>
      <c r="M1269" s="17">
        <v>0</v>
      </c>
      <c r="N1269" s="17">
        <v>0</v>
      </c>
    </row>
    <row r="1270" spans="1:14" x14ac:dyDescent="0.25">
      <c r="A1270" s="15" t="s">
        <v>341</v>
      </c>
      <c r="B1270" s="15" t="s">
        <v>58</v>
      </c>
      <c r="C1270" s="12" t="str">
        <f>VLOOKUP(B1270,Hoja2!B:C,2,FALSE)</f>
        <v>Protección Civil</v>
      </c>
      <c r="D1270" s="13" t="str">
        <f t="shared" si="50"/>
        <v>4</v>
      </c>
      <c r="E1270" s="13" t="str">
        <f t="shared" si="51"/>
        <v>48</v>
      </c>
      <c r="F1270" s="15" t="s">
        <v>209</v>
      </c>
      <c r="G1270" s="16" t="s">
        <v>519</v>
      </c>
      <c r="H1270" s="17">
        <v>0</v>
      </c>
      <c r="I1270" s="17">
        <v>0</v>
      </c>
      <c r="J1270" s="17">
        <v>0</v>
      </c>
      <c r="K1270" s="17">
        <v>0</v>
      </c>
      <c r="L1270" s="17">
        <v>0</v>
      </c>
      <c r="M1270" s="17">
        <v>0</v>
      </c>
      <c r="N1270" s="17">
        <v>0</v>
      </c>
    </row>
    <row r="1271" spans="1:14" x14ac:dyDescent="0.25">
      <c r="A1271" s="15" t="s">
        <v>341</v>
      </c>
      <c r="B1271" s="15" t="s">
        <v>58</v>
      </c>
      <c r="C1271" s="12" t="str">
        <f>VLOOKUP(B1271,Hoja2!B:C,2,FALSE)</f>
        <v>Protección Civil</v>
      </c>
      <c r="D1271" s="13" t="str">
        <f t="shared" si="50"/>
        <v>4</v>
      </c>
      <c r="E1271" s="13" t="str">
        <f t="shared" si="51"/>
        <v>48</v>
      </c>
      <c r="F1271" s="15" t="s">
        <v>833</v>
      </c>
      <c r="G1271" s="16" t="s">
        <v>834</v>
      </c>
      <c r="H1271" s="17">
        <v>17500</v>
      </c>
      <c r="I1271" s="17">
        <v>0</v>
      </c>
      <c r="J1271" s="17">
        <v>17500</v>
      </c>
      <c r="K1271" s="17">
        <v>0</v>
      </c>
      <c r="L1271" s="17">
        <v>0</v>
      </c>
      <c r="M1271" s="17">
        <v>0</v>
      </c>
      <c r="N1271" s="17">
        <v>0</v>
      </c>
    </row>
    <row r="1272" spans="1:14" x14ac:dyDescent="0.25">
      <c r="A1272" s="15" t="s">
        <v>341</v>
      </c>
      <c r="B1272" s="15" t="s">
        <v>58</v>
      </c>
      <c r="C1272" s="12" t="str">
        <f>VLOOKUP(B1272,Hoja2!B:C,2,FALSE)</f>
        <v>Protección Civil</v>
      </c>
      <c r="D1272" s="13" t="str">
        <f t="shared" si="50"/>
        <v>4</v>
      </c>
      <c r="E1272" s="13" t="str">
        <f t="shared" si="51"/>
        <v>48</v>
      </c>
      <c r="F1272" s="15" t="s">
        <v>835</v>
      </c>
      <c r="G1272" s="16" t="s">
        <v>836</v>
      </c>
      <c r="H1272" s="17">
        <v>7500</v>
      </c>
      <c r="I1272" s="17">
        <v>0</v>
      </c>
      <c r="J1272" s="17">
        <v>7500</v>
      </c>
      <c r="K1272" s="17">
        <v>7500</v>
      </c>
      <c r="L1272" s="17">
        <v>7500</v>
      </c>
      <c r="M1272" s="17">
        <v>0</v>
      </c>
      <c r="N1272" s="17">
        <v>0</v>
      </c>
    </row>
    <row r="1273" spans="1:14" x14ac:dyDescent="0.25">
      <c r="A1273" s="15" t="s">
        <v>341</v>
      </c>
      <c r="B1273" s="15" t="s">
        <v>58</v>
      </c>
      <c r="C1273" s="12" t="str">
        <f>VLOOKUP(B1273,Hoja2!B:C,2,FALSE)</f>
        <v>Protección Civil</v>
      </c>
      <c r="D1273" s="13" t="str">
        <f t="shared" si="50"/>
        <v>4</v>
      </c>
      <c r="E1273" s="13" t="str">
        <f t="shared" si="51"/>
        <v>48</v>
      </c>
      <c r="F1273" s="15" t="s">
        <v>837</v>
      </c>
      <c r="G1273" s="16" t="s">
        <v>838</v>
      </c>
      <c r="H1273" s="17">
        <v>8000</v>
      </c>
      <c r="I1273" s="17">
        <v>0</v>
      </c>
      <c r="J1273" s="17">
        <v>8000</v>
      </c>
      <c r="K1273" s="17">
        <v>8000</v>
      </c>
      <c r="L1273" s="17">
        <v>8000</v>
      </c>
      <c r="M1273" s="17">
        <v>0</v>
      </c>
      <c r="N1273" s="17">
        <v>0</v>
      </c>
    </row>
    <row r="1274" spans="1:14" x14ac:dyDescent="0.25">
      <c r="A1274" s="15" t="s">
        <v>341</v>
      </c>
      <c r="B1274" s="15" t="s">
        <v>59</v>
      </c>
      <c r="C1274" s="12" t="str">
        <f>VLOOKUP(B1274,Hoja2!B:C,2,FALSE)</f>
        <v>Prevención y Extinción de Incendios</v>
      </c>
      <c r="D1274" s="13" t="str">
        <f t="shared" si="50"/>
        <v>1</v>
      </c>
      <c r="E1274" s="13" t="str">
        <f t="shared" si="51"/>
        <v>12</v>
      </c>
      <c r="F1274" s="15" t="s">
        <v>219</v>
      </c>
      <c r="G1274" s="16" t="s">
        <v>520</v>
      </c>
      <c r="H1274" s="17">
        <v>16071</v>
      </c>
      <c r="I1274" s="17">
        <v>0</v>
      </c>
      <c r="J1274" s="17">
        <v>16071</v>
      </c>
      <c r="K1274" s="17">
        <v>15928</v>
      </c>
      <c r="L1274" s="17">
        <v>15928</v>
      </c>
      <c r="M1274" s="17">
        <v>2428.7800000000002</v>
      </c>
      <c r="N1274" s="17">
        <v>2428.7800000000002</v>
      </c>
    </row>
    <row r="1275" spans="1:14" x14ac:dyDescent="0.25">
      <c r="A1275" s="15" t="s">
        <v>341</v>
      </c>
      <c r="B1275" s="15" t="s">
        <v>59</v>
      </c>
      <c r="C1275" s="12" t="str">
        <f>VLOOKUP(B1275,Hoja2!B:C,2,FALSE)</f>
        <v>Prevención y Extinción de Incendios</v>
      </c>
      <c r="D1275" s="13" t="str">
        <f t="shared" si="50"/>
        <v>1</v>
      </c>
      <c r="E1275" s="13" t="str">
        <f t="shared" si="51"/>
        <v>12</v>
      </c>
      <c r="F1275" s="15" t="s">
        <v>239</v>
      </c>
      <c r="G1275" s="16" t="s">
        <v>521</v>
      </c>
      <c r="H1275" s="17">
        <v>98927</v>
      </c>
      <c r="I1275" s="17">
        <v>0</v>
      </c>
      <c r="J1275" s="17">
        <v>98927</v>
      </c>
      <c r="K1275" s="17">
        <v>28013</v>
      </c>
      <c r="L1275" s="17">
        <v>28013</v>
      </c>
      <c r="M1275" s="17">
        <v>5250.3</v>
      </c>
      <c r="N1275" s="17">
        <v>5250.3</v>
      </c>
    </row>
    <row r="1276" spans="1:14" x14ac:dyDescent="0.25">
      <c r="A1276" s="15" t="s">
        <v>341</v>
      </c>
      <c r="B1276" s="15" t="s">
        <v>59</v>
      </c>
      <c r="C1276" s="12" t="str">
        <f>VLOOKUP(B1276,Hoja2!B:C,2,FALSE)</f>
        <v>Prevención y Extinción de Incendios</v>
      </c>
      <c r="D1276" s="13" t="str">
        <f t="shared" si="50"/>
        <v>1</v>
      </c>
      <c r="E1276" s="13" t="str">
        <f t="shared" si="51"/>
        <v>12</v>
      </c>
      <c r="F1276" s="15" t="s">
        <v>197</v>
      </c>
      <c r="G1276" s="16" t="s">
        <v>506</v>
      </c>
      <c r="H1276" s="17">
        <v>2096172</v>
      </c>
      <c r="I1276" s="17">
        <v>0</v>
      </c>
      <c r="J1276" s="17">
        <v>2096172</v>
      </c>
      <c r="K1276" s="17">
        <v>257454</v>
      </c>
      <c r="L1276" s="17">
        <v>257454</v>
      </c>
      <c r="M1276" s="17">
        <v>205851.15</v>
      </c>
      <c r="N1276" s="17">
        <v>205851.15</v>
      </c>
    </row>
    <row r="1277" spans="1:14" x14ac:dyDescent="0.25">
      <c r="A1277" s="15" t="s">
        <v>341</v>
      </c>
      <c r="B1277" s="15" t="s">
        <v>59</v>
      </c>
      <c r="C1277" s="12" t="str">
        <f>VLOOKUP(B1277,Hoja2!B:C,2,FALSE)</f>
        <v>Prevención y Extinción de Incendios</v>
      </c>
      <c r="D1277" s="13" t="str">
        <f t="shared" si="50"/>
        <v>1</v>
      </c>
      <c r="E1277" s="13" t="str">
        <f t="shared" si="51"/>
        <v>12</v>
      </c>
      <c r="F1277" s="15" t="s">
        <v>222</v>
      </c>
      <c r="G1277" s="16" t="s">
        <v>522</v>
      </c>
      <c r="H1277" s="17">
        <v>20024</v>
      </c>
      <c r="I1277" s="17">
        <v>0</v>
      </c>
      <c r="J1277" s="17">
        <v>20024</v>
      </c>
      <c r="K1277" s="17">
        <v>19998</v>
      </c>
      <c r="L1277" s="17">
        <v>19998</v>
      </c>
      <c r="M1277" s="17">
        <v>5926.47</v>
      </c>
      <c r="N1277" s="17">
        <v>5926.47</v>
      </c>
    </row>
    <row r="1278" spans="1:14" x14ac:dyDescent="0.25">
      <c r="A1278" s="15" t="s">
        <v>341</v>
      </c>
      <c r="B1278" s="15" t="s">
        <v>59</v>
      </c>
      <c r="C1278" s="12" t="str">
        <f>VLOOKUP(B1278,Hoja2!B:C,2,FALSE)</f>
        <v>Prevención y Extinción de Incendios</v>
      </c>
      <c r="D1278" s="13" t="str">
        <f t="shared" si="50"/>
        <v>1</v>
      </c>
      <c r="E1278" s="13" t="str">
        <f t="shared" si="51"/>
        <v>12</v>
      </c>
      <c r="F1278" s="15" t="s">
        <v>198</v>
      </c>
      <c r="G1278" s="16" t="s">
        <v>507</v>
      </c>
      <c r="H1278" s="17">
        <v>413607</v>
      </c>
      <c r="I1278" s="17">
        <v>0</v>
      </c>
      <c r="J1278" s="17">
        <v>413607</v>
      </c>
      <c r="K1278" s="17">
        <v>303013</v>
      </c>
      <c r="L1278" s="17">
        <v>303013</v>
      </c>
      <c r="M1278" s="17">
        <v>55689.61</v>
      </c>
      <c r="N1278" s="17">
        <v>55689.61</v>
      </c>
    </row>
    <row r="1279" spans="1:14" x14ac:dyDescent="0.25">
      <c r="A1279" s="15" t="s">
        <v>341</v>
      </c>
      <c r="B1279" s="15" t="s">
        <v>59</v>
      </c>
      <c r="C1279" s="12" t="str">
        <f>VLOOKUP(B1279,Hoja2!B:C,2,FALSE)</f>
        <v>Prevención y Extinción de Incendios</v>
      </c>
      <c r="D1279" s="13" t="str">
        <f t="shared" si="50"/>
        <v>1</v>
      </c>
      <c r="E1279" s="13" t="str">
        <f t="shared" si="51"/>
        <v>12</v>
      </c>
      <c r="F1279" s="15" t="s">
        <v>210</v>
      </c>
      <c r="G1279" s="16" t="s">
        <v>508</v>
      </c>
      <c r="H1279" s="17">
        <v>994565</v>
      </c>
      <c r="I1279" s="17">
        <v>0</v>
      </c>
      <c r="J1279" s="17">
        <v>994565</v>
      </c>
      <c r="K1279" s="17">
        <v>763637</v>
      </c>
      <c r="L1279" s="17">
        <v>763637</v>
      </c>
      <c r="M1279" s="17">
        <v>103629.17</v>
      </c>
      <c r="N1279" s="17">
        <v>103629.17</v>
      </c>
    </row>
    <row r="1280" spans="1:14" x14ac:dyDescent="0.25">
      <c r="A1280" s="15" t="s">
        <v>341</v>
      </c>
      <c r="B1280" s="15" t="s">
        <v>59</v>
      </c>
      <c r="C1280" s="12" t="str">
        <f>VLOOKUP(B1280,Hoja2!B:C,2,FALSE)</f>
        <v>Prevención y Extinción de Incendios</v>
      </c>
      <c r="D1280" s="13" t="str">
        <f t="shared" si="50"/>
        <v>1</v>
      </c>
      <c r="E1280" s="13" t="str">
        <f t="shared" si="51"/>
        <v>12</v>
      </c>
      <c r="F1280" s="15" t="s">
        <v>215</v>
      </c>
      <c r="G1280" s="16" t="s">
        <v>509</v>
      </c>
      <c r="H1280" s="17">
        <v>3441153</v>
      </c>
      <c r="I1280" s="17">
        <v>0</v>
      </c>
      <c r="J1280" s="17">
        <v>3441153</v>
      </c>
      <c r="K1280" s="17">
        <v>2659067.2000000002</v>
      </c>
      <c r="L1280" s="17">
        <v>2659067.2000000002</v>
      </c>
      <c r="M1280" s="17">
        <v>452923.64</v>
      </c>
      <c r="N1280" s="17">
        <v>452923.64</v>
      </c>
    </row>
    <row r="1281" spans="1:14" x14ac:dyDescent="0.25">
      <c r="A1281" s="15" t="s">
        <v>341</v>
      </c>
      <c r="B1281" s="15" t="s">
        <v>59</v>
      </c>
      <c r="C1281" s="12" t="str">
        <f>VLOOKUP(B1281,Hoja2!B:C,2,FALSE)</f>
        <v>Prevención y Extinción de Incendios</v>
      </c>
      <c r="D1281" s="13" t="str">
        <f t="shared" si="50"/>
        <v>1</v>
      </c>
      <c r="E1281" s="13" t="str">
        <f t="shared" si="51"/>
        <v>12</v>
      </c>
      <c r="F1281" s="15" t="s">
        <v>199</v>
      </c>
      <c r="G1281" s="16" t="s">
        <v>510</v>
      </c>
      <c r="H1281" s="17">
        <v>191867</v>
      </c>
      <c r="I1281" s="17">
        <v>0</v>
      </c>
      <c r="J1281" s="17">
        <v>191867</v>
      </c>
      <c r="K1281" s="17">
        <v>191867</v>
      </c>
      <c r="L1281" s="17">
        <v>191867</v>
      </c>
      <c r="M1281" s="17">
        <v>23825.56</v>
      </c>
      <c r="N1281" s="17">
        <v>23825.56</v>
      </c>
    </row>
    <row r="1282" spans="1:14" x14ac:dyDescent="0.25">
      <c r="A1282" s="15" t="s">
        <v>341</v>
      </c>
      <c r="B1282" s="15" t="s">
        <v>59</v>
      </c>
      <c r="C1282" s="12" t="str">
        <f>VLOOKUP(B1282,Hoja2!B:C,2,FALSE)</f>
        <v>Prevención y Extinción de Incendios</v>
      </c>
      <c r="D1282" s="13" t="str">
        <f t="shared" si="50"/>
        <v>1</v>
      </c>
      <c r="E1282" s="13" t="str">
        <f t="shared" si="51"/>
        <v>12</v>
      </c>
      <c r="F1282" s="15" t="s">
        <v>312</v>
      </c>
      <c r="G1282" s="16" t="s">
        <v>627</v>
      </c>
      <c r="H1282" s="17">
        <v>0</v>
      </c>
      <c r="I1282" s="17">
        <v>0</v>
      </c>
      <c r="J1282" s="17">
        <v>0</v>
      </c>
      <c r="K1282" s="17">
        <v>8435</v>
      </c>
      <c r="L1282" s="17">
        <v>8435</v>
      </c>
      <c r="M1282" s="17">
        <v>8434.34</v>
      </c>
      <c r="N1282" s="17">
        <v>8434.34</v>
      </c>
    </row>
    <row r="1283" spans="1:14" x14ac:dyDescent="0.25">
      <c r="A1283" s="15" t="s">
        <v>341</v>
      </c>
      <c r="B1283" s="15" t="s">
        <v>59</v>
      </c>
      <c r="C1283" s="12" t="str">
        <f>VLOOKUP(B1283,Hoja2!B:C,2,FALSE)</f>
        <v>Prevención y Extinción de Incendios</v>
      </c>
      <c r="D1283" s="13" t="str">
        <f t="shared" si="50"/>
        <v>1</v>
      </c>
      <c r="E1283" s="13" t="str">
        <f t="shared" si="51"/>
        <v>15</v>
      </c>
      <c r="F1283" s="15" t="s">
        <v>294</v>
      </c>
      <c r="G1283" s="16" t="s">
        <v>582</v>
      </c>
      <c r="H1283" s="17">
        <v>365000</v>
      </c>
      <c r="I1283" s="17">
        <v>0</v>
      </c>
      <c r="J1283" s="17">
        <v>365000</v>
      </c>
      <c r="K1283" s="17">
        <v>49237.86</v>
      </c>
      <c r="L1283" s="17">
        <v>49237.86</v>
      </c>
      <c r="M1283" s="17">
        <v>49237.86</v>
      </c>
      <c r="N1283" s="17">
        <v>49237.86</v>
      </c>
    </row>
    <row r="1284" spans="1:14" x14ac:dyDescent="0.25">
      <c r="A1284" s="15" t="s">
        <v>341</v>
      </c>
      <c r="B1284" s="15" t="s">
        <v>59</v>
      </c>
      <c r="C1284" s="12" t="str">
        <f>VLOOKUP(B1284,Hoja2!B:C,2,FALSE)</f>
        <v>Prevención y Extinción de Incendios</v>
      </c>
      <c r="D1284" s="13" t="str">
        <f t="shared" si="50"/>
        <v>1</v>
      </c>
      <c r="E1284" s="13" t="str">
        <f t="shared" si="51"/>
        <v>15</v>
      </c>
      <c r="F1284" s="15" t="s">
        <v>232</v>
      </c>
      <c r="G1284" s="16" t="s">
        <v>530</v>
      </c>
      <c r="H1284" s="17">
        <v>400000</v>
      </c>
      <c r="I1284" s="17">
        <v>0</v>
      </c>
      <c r="J1284" s="17">
        <v>400000</v>
      </c>
      <c r="K1284" s="17">
        <v>61975.18</v>
      </c>
      <c r="L1284" s="17">
        <v>61975.18</v>
      </c>
      <c r="M1284" s="17">
        <v>61975.18</v>
      </c>
      <c r="N1284" s="17">
        <v>61975.18</v>
      </c>
    </row>
    <row r="1285" spans="1:14" x14ac:dyDescent="0.25">
      <c r="A1285" s="15" t="s">
        <v>341</v>
      </c>
      <c r="B1285" s="15" t="s">
        <v>59</v>
      </c>
      <c r="C1285" s="12" t="str">
        <f>VLOOKUP(B1285,Hoja2!B:C,2,FALSE)</f>
        <v>Prevención y Extinción de Incendios</v>
      </c>
      <c r="D1285" s="13" t="str">
        <f t="shared" ref="D1285:D1295" si="52">LEFT(F1285,1)</f>
        <v>1</v>
      </c>
      <c r="E1285" s="13" t="str">
        <f t="shared" ref="E1285:E1295" si="53">LEFT(F1285,2)</f>
        <v>16</v>
      </c>
      <c r="F1285" s="15" t="s">
        <v>297</v>
      </c>
      <c r="G1285" s="16" t="s">
        <v>585</v>
      </c>
      <c r="H1285" s="17">
        <v>60000</v>
      </c>
      <c r="I1285" s="17">
        <v>0</v>
      </c>
      <c r="J1285" s="17">
        <v>60000</v>
      </c>
      <c r="K1285" s="17">
        <v>11456</v>
      </c>
      <c r="L1285" s="17">
        <v>11456</v>
      </c>
      <c r="M1285" s="17">
        <v>11456</v>
      </c>
      <c r="N1285" s="17">
        <v>11456</v>
      </c>
    </row>
    <row r="1286" spans="1:14" x14ac:dyDescent="0.25">
      <c r="A1286" s="15" t="s">
        <v>341</v>
      </c>
      <c r="B1286" s="15" t="s">
        <v>59</v>
      </c>
      <c r="C1286" s="12" t="str">
        <f>VLOOKUP(B1286,Hoja2!B:C,2,FALSE)</f>
        <v>Prevención y Extinción de Incendios</v>
      </c>
      <c r="D1286" s="13" t="str">
        <f t="shared" si="52"/>
        <v>2</v>
      </c>
      <c r="E1286" s="13" t="str">
        <f t="shared" si="53"/>
        <v>20</v>
      </c>
      <c r="F1286" s="15" t="s">
        <v>220</v>
      </c>
      <c r="G1286" s="16" t="s">
        <v>523</v>
      </c>
      <c r="H1286" s="17">
        <v>1361</v>
      </c>
      <c r="I1286" s="17">
        <v>0</v>
      </c>
      <c r="J1286" s="17">
        <v>1361</v>
      </c>
      <c r="K1286" s="17">
        <v>0</v>
      </c>
      <c r="L1286" s="17">
        <v>0</v>
      </c>
      <c r="M1286" s="17">
        <v>0</v>
      </c>
      <c r="N1286" s="17">
        <v>0</v>
      </c>
    </row>
    <row r="1287" spans="1:14" x14ac:dyDescent="0.25">
      <c r="A1287" s="15" t="s">
        <v>341</v>
      </c>
      <c r="B1287" s="15" t="s">
        <v>59</v>
      </c>
      <c r="C1287" s="12" t="str">
        <f>VLOOKUP(B1287,Hoja2!B:C,2,FALSE)</f>
        <v>Prevención y Extinción de Incendios</v>
      </c>
      <c r="D1287" s="13" t="str">
        <f t="shared" si="52"/>
        <v>2</v>
      </c>
      <c r="E1287" s="13" t="str">
        <f t="shared" si="53"/>
        <v>20</v>
      </c>
      <c r="F1287" s="15" t="s">
        <v>258</v>
      </c>
      <c r="G1287" s="16" t="s">
        <v>564</v>
      </c>
      <c r="H1287" s="17">
        <v>1236</v>
      </c>
      <c r="I1287" s="17">
        <v>0</v>
      </c>
      <c r="J1287" s="17">
        <v>1236</v>
      </c>
      <c r="K1287" s="17">
        <v>0</v>
      </c>
      <c r="L1287" s="17">
        <v>0</v>
      </c>
      <c r="M1287" s="17">
        <v>0</v>
      </c>
      <c r="N1287" s="17">
        <v>0</v>
      </c>
    </row>
    <row r="1288" spans="1:14" x14ac:dyDescent="0.25">
      <c r="A1288" s="15" t="s">
        <v>341</v>
      </c>
      <c r="B1288" s="15" t="s">
        <v>59</v>
      </c>
      <c r="C1288" s="12" t="str">
        <f>VLOOKUP(B1288,Hoja2!B:C,2,FALSE)</f>
        <v>Prevención y Extinción de Incendios</v>
      </c>
      <c r="D1288" s="13" t="str">
        <f t="shared" si="52"/>
        <v>2</v>
      </c>
      <c r="E1288" s="13" t="str">
        <f t="shared" si="53"/>
        <v>21</v>
      </c>
      <c r="F1288" s="15" t="s">
        <v>259</v>
      </c>
      <c r="G1288" s="16" t="s">
        <v>565</v>
      </c>
      <c r="H1288" s="17">
        <v>988</v>
      </c>
      <c r="I1288" s="17">
        <v>0</v>
      </c>
      <c r="J1288" s="17">
        <v>988</v>
      </c>
      <c r="K1288" s="17">
        <v>0</v>
      </c>
      <c r="L1288" s="17">
        <v>0</v>
      </c>
      <c r="M1288" s="17">
        <v>0</v>
      </c>
      <c r="N1288" s="17">
        <v>0</v>
      </c>
    </row>
    <row r="1289" spans="1:14" x14ac:dyDescent="0.25">
      <c r="A1289" s="15" t="s">
        <v>341</v>
      </c>
      <c r="B1289" s="15" t="s">
        <v>59</v>
      </c>
      <c r="C1289" s="12" t="str">
        <f>VLOOKUP(B1289,Hoja2!B:C,2,FALSE)</f>
        <v>Prevención y Extinción de Incendios</v>
      </c>
      <c r="D1289" s="13" t="str">
        <f t="shared" si="52"/>
        <v>2</v>
      </c>
      <c r="E1289" s="13" t="str">
        <f t="shared" si="53"/>
        <v>21</v>
      </c>
      <c r="F1289" s="15" t="s">
        <v>218</v>
      </c>
      <c r="G1289" s="16" t="s">
        <v>524</v>
      </c>
      <c r="H1289" s="17">
        <v>37777</v>
      </c>
      <c r="I1289" s="17">
        <v>0</v>
      </c>
      <c r="J1289" s="17">
        <v>37777</v>
      </c>
      <c r="K1289" s="17">
        <v>27337.19</v>
      </c>
      <c r="L1289" s="17">
        <v>27172.19</v>
      </c>
      <c r="M1289" s="17">
        <v>3534.7</v>
      </c>
      <c r="N1289" s="17">
        <v>3534.7</v>
      </c>
    </row>
    <row r="1290" spans="1:14" x14ac:dyDescent="0.25">
      <c r="A1290" s="15" t="s">
        <v>341</v>
      </c>
      <c r="B1290" s="15" t="s">
        <v>59</v>
      </c>
      <c r="C1290" s="12" t="str">
        <f>VLOOKUP(B1290,Hoja2!B:C,2,FALSE)</f>
        <v>Prevención y Extinción de Incendios</v>
      </c>
      <c r="D1290" s="13" t="str">
        <f t="shared" si="52"/>
        <v>2</v>
      </c>
      <c r="E1290" s="13" t="str">
        <f t="shared" si="53"/>
        <v>21</v>
      </c>
      <c r="F1290" s="15" t="s">
        <v>236</v>
      </c>
      <c r="G1290" s="16" t="s">
        <v>531</v>
      </c>
      <c r="H1290" s="17">
        <v>48306</v>
      </c>
      <c r="I1290" s="17">
        <v>0</v>
      </c>
      <c r="J1290" s="17">
        <v>48306</v>
      </c>
      <c r="K1290" s="17">
        <v>7024.66</v>
      </c>
      <c r="L1290" s="17">
        <v>7024.66</v>
      </c>
      <c r="M1290" s="17">
        <v>0</v>
      </c>
      <c r="N1290" s="17">
        <v>0</v>
      </c>
    </row>
    <row r="1291" spans="1:14" x14ac:dyDescent="0.25">
      <c r="A1291" s="15" t="s">
        <v>341</v>
      </c>
      <c r="B1291" s="15" t="s">
        <v>59</v>
      </c>
      <c r="C1291" s="12" t="str">
        <f>VLOOKUP(B1291,Hoja2!B:C,2,FALSE)</f>
        <v>Prevención y Extinción de Incendios</v>
      </c>
      <c r="D1291" s="13" t="str">
        <f t="shared" si="52"/>
        <v>2</v>
      </c>
      <c r="E1291" s="13" t="str">
        <f t="shared" si="53"/>
        <v>22</v>
      </c>
      <c r="F1291" s="15" t="s">
        <v>208</v>
      </c>
      <c r="G1291" s="16" t="s">
        <v>512</v>
      </c>
      <c r="H1291" s="17">
        <v>0</v>
      </c>
      <c r="I1291" s="17">
        <v>0</v>
      </c>
      <c r="J1291" s="17">
        <v>0</v>
      </c>
      <c r="K1291" s="17">
        <v>0</v>
      </c>
      <c r="L1291" s="17">
        <v>0</v>
      </c>
      <c r="M1291" s="17">
        <v>0</v>
      </c>
      <c r="N1291" s="17">
        <v>0</v>
      </c>
    </row>
    <row r="1292" spans="1:14" x14ac:dyDescent="0.25">
      <c r="A1292" s="15" t="s">
        <v>341</v>
      </c>
      <c r="B1292" s="15" t="s">
        <v>59</v>
      </c>
      <c r="C1292" s="12" t="str">
        <f>VLOOKUP(B1292,Hoja2!B:C,2,FALSE)</f>
        <v>Prevención y Extinción de Incendios</v>
      </c>
      <c r="D1292" s="13" t="str">
        <f t="shared" si="52"/>
        <v>2</v>
      </c>
      <c r="E1292" s="13" t="str">
        <f t="shared" si="53"/>
        <v>22</v>
      </c>
      <c r="F1292" s="15" t="s">
        <v>238</v>
      </c>
      <c r="G1292" s="16" t="s">
        <v>540</v>
      </c>
      <c r="H1292" s="17">
        <v>50000</v>
      </c>
      <c r="I1292" s="17">
        <v>0</v>
      </c>
      <c r="J1292" s="17">
        <v>50000</v>
      </c>
      <c r="K1292" s="17">
        <v>41000</v>
      </c>
      <c r="L1292" s="17">
        <v>41000</v>
      </c>
      <c r="M1292" s="17">
        <v>6266.55</v>
      </c>
      <c r="N1292" s="17">
        <v>5643.82</v>
      </c>
    </row>
    <row r="1293" spans="1:14" x14ac:dyDescent="0.25">
      <c r="A1293" s="15" t="s">
        <v>341</v>
      </c>
      <c r="B1293" s="15" t="s">
        <v>59</v>
      </c>
      <c r="C1293" s="12" t="str">
        <f>VLOOKUP(B1293,Hoja2!B:C,2,FALSE)</f>
        <v>Prevención y Extinción de Incendios</v>
      </c>
      <c r="D1293" s="13" t="str">
        <f t="shared" si="52"/>
        <v>2</v>
      </c>
      <c r="E1293" s="13" t="str">
        <f t="shared" si="53"/>
        <v>22</v>
      </c>
      <c r="F1293" s="15" t="s">
        <v>260</v>
      </c>
      <c r="G1293" s="16" t="s">
        <v>566</v>
      </c>
      <c r="H1293" s="17">
        <v>60000</v>
      </c>
      <c r="I1293" s="17">
        <v>0</v>
      </c>
      <c r="J1293" s="17">
        <v>60000</v>
      </c>
      <c r="K1293" s="17">
        <v>28000</v>
      </c>
      <c r="L1293" s="17">
        <v>28000</v>
      </c>
      <c r="M1293" s="17">
        <v>4850.8</v>
      </c>
      <c r="N1293" s="17">
        <v>4850.8</v>
      </c>
    </row>
    <row r="1294" spans="1:14" x14ac:dyDescent="0.25">
      <c r="A1294" s="15" t="s">
        <v>341</v>
      </c>
      <c r="B1294" s="15" t="s">
        <v>59</v>
      </c>
      <c r="C1294" s="12" t="str">
        <f>VLOOKUP(B1294,Hoja2!B:C,2,FALSE)</f>
        <v>Prevención y Extinción de Incendios</v>
      </c>
      <c r="D1294" s="13" t="str">
        <f t="shared" si="52"/>
        <v>2</v>
      </c>
      <c r="E1294" s="13" t="str">
        <f t="shared" si="53"/>
        <v>22</v>
      </c>
      <c r="F1294" s="15" t="s">
        <v>226</v>
      </c>
      <c r="G1294" s="16" t="s">
        <v>533</v>
      </c>
      <c r="H1294" s="17">
        <v>41209</v>
      </c>
      <c r="I1294" s="17">
        <v>0</v>
      </c>
      <c r="J1294" s="17">
        <v>41209</v>
      </c>
      <c r="K1294" s="17">
        <v>26500</v>
      </c>
      <c r="L1294" s="17">
        <v>26500</v>
      </c>
      <c r="M1294" s="17">
        <v>88.39</v>
      </c>
      <c r="N1294" s="17">
        <v>88.39</v>
      </c>
    </row>
    <row r="1295" spans="1:14" x14ac:dyDescent="0.25">
      <c r="A1295" s="15" t="s">
        <v>341</v>
      </c>
      <c r="B1295" s="15" t="s">
        <v>59</v>
      </c>
      <c r="C1295" s="12" t="str">
        <f>VLOOKUP(B1295,Hoja2!B:C,2,FALSE)</f>
        <v>Prevención y Extinción de Incendios</v>
      </c>
      <c r="D1295" s="13" t="str">
        <f t="shared" si="52"/>
        <v>2</v>
      </c>
      <c r="E1295" s="13" t="str">
        <f t="shared" si="53"/>
        <v>22</v>
      </c>
      <c r="F1295" s="15" t="s">
        <v>227</v>
      </c>
      <c r="G1295" s="16" t="s">
        <v>534</v>
      </c>
      <c r="H1295" s="17">
        <v>110000</v>
      </c>
      <c r="I1295" s="17">
        <v>0</v>
      </c>
      <c r="J1295" s="17">
        <v>110000</v>
      </c>
      <c r="K1295" s="17">
        <v>0</v>
      </c>
      <c r="L1295" s="17">
        <v>0</v>
      </c>
      <c r="M1295" s="17">
        <v>0</v>
      </c>
      <c r="N1295" s="17">
        <v>0</v>
      </c>
    </row>
    <row r="1296" spans="1:14" x14ac:dyDescent="0.25">
      <c r="A1296" s="15" t="s">
        <v>341</v>
      </c>
      <c r="B1296" s="15" t="s">
        <v>59</v>
      </c>
      <c r="C1296" s="12" t="str">
        <f>VLOOKUP(B1296,Hoja2!B:C,2,FALSE)</f>
        <v>Prevención y Extinción de Incendios</v>
      </c>
      <c r="D1296" s="13" t="str">
        <f t="shared" ref="D1296:D1315" si="54">LEFT(F1296,1)</f>
        <v>2</v>
      </c>
      <c r="E1296" s="13" t="str">
        <f t="shared" ref="E1296:E1315" si="55">LEFT(F1296,2)</f>
        <v>22</v>
      </c>
      <c r="F1296" s="15" t="s">
        <v>287</v>
      </c>
      <c r="G1296" s="16" t="s">
        <v>580</v>
      </c>
      <c r="H1296" s="17">
        <v>384</v>
      </c>
      <c r="I1296" s="17">
        <v>0</v>
      </c>
      <c r="J1296" s="17">
        <v>384</v>
      </c>
      <c r="K1296" s="17">
        <v>0</v>
      </c>
      <c r="L1296" s="17">
        <v>0</v>
      </c>
      <c r="M1296" s="17">
        <v>0</v>
      </c>
      <c r="N1296" s="17">
        <v>0</v>
      </c>
    </row>
    <row r="1297" spans="1:14" x14ac:dyDescent="0.25">
      <c r="A1297" s="15" t="s">
        <v>341</v>
      </c>
      <c r="B1297" s="15" t="s">
        <v>59</v>
      </c>
      <c r="C1297" s="12" t="str">
        <f>VLOOKUP(B1297,Hoja2!B:C,2,FALSE)</f>
        <v>Prevención y Extinción de Incendios</v>
      </c>
      <c r="D1297" s="13" t="str">
        <f t="shared" si="54"/>
        <v>2</v>
      </c>
      <c r="E1297" s="13" t="str">
        <f t="shared" si="55"/>
        <v>22</v>
      </c>
      <c r="F1297" s="15" t="s">
        <v>234</v>
      </c>
      <c r="G1297" s="16" t="s">
        <v>535</v>
      </c>
      <c r="H1297" s="17">
        <v>2881</v>
      </c>
      <c r="I1297" s="17">
        <v>0</v>
      </c>
      <c r="J1297" s="17">
        <v>2881</v>
      </c>
      <c r="K1297" s="17">
        <v>0</v>
      </c>
      <c r="L1297" s="17">
        <v>0</v>
      </c>
      <c r="M1297" s="17">
        <v>0</v>
      </c>
      <c r="N1297" s="17">
        <v>0</v>
      </c>
    </row>
    <row r="1298" spans="1:14" x14ac:dyDescent="0.25">
      <c r="A1298" s="15" t="s">
        <v>341</v>
      </c>
      <c r="B1298" s="15" t="s">
        <v>59</v>
      </c>
      <c r="C1298" s="12" t="str">
        <f>VLOOKUP(B1298,Hoja2!B:C,2,FALSE)</f>
        <v>Prevención y Extinción de Incendios</v>
      </c>
      <c r="D1298" s="13" t="str">
        <f t="shared" si="54"/>
        <v>2</v>
      </c>
      <c r="E1298" s="13" t="str">
        <f t="shared" si="55"/>
        <v>22</v>
      </c>
      <c r="F1298" s="15" t="s">
        <v>229</v>
      </c>
      <c r="G1298" s="16" t="s">
        <v>536</v>
      </c>
      <c r="H1298" s="17">
        <v>40000</v>
      </c>
      <c r="I1298" s="17">
        <v>0</v>
      </c>
      <c r="J1298" s="17">
        <v>40000</v>
      </c>
      <c r="K1298" s="17">
        <v>15982.79</v>
      </c>
      <c r="L1298" s="17">
        <v>5982.79</v>
      </c>
      <c r="M1298" s="17">
        <v>277.87</v>
      </c>
      <c r="N1298" s="17">
        <v>269.64</v>
      </c>
    </row>
    <row r="1299" spans="1:14" x14ac:dyDescent="0.25">
      <c r="A1299" s="15" t="s">
        <v>341</v>
      </c>
      <c r="B1299" s="15" t="s">
        <v>59</v>
      </c>
      <c r="C1299" s="12" t="str">
        <f>VLOOKUP(B1299,Hoja2!B:C,2,FALSE)</f>
        <v>Prevención y Extinción de Incendios</v>
      </c>
      <c r="D1299" s="13" t="str">
        <f t="shared" si="54"/>
        <v>2</v>
      </c>
      <c r="E1299" s="13" t="str">
        <f t="shared" si="55"/>
        <v>22</v>
      </c>
      <c r="F1299" s="15" t="s">
        <v>274</v>
      </c>
      <c r="G1299" s="16" t="s">
        <v>573</v>
      </c>
      <c r="H1299" s="17">
        <v>2060</v>
      </c>
      <c r="I1299" s="17">
        <v>0</v>
      </c>
      <c r="J1299" s="17">
        <v>2060</v>
      </c>
      <c r="K1299" s="17">
        <v>822.48</v>
      </c>
      <c r="L1299" s="17">
        <v>822.48</v>
      </c>
      <c r="M1299" s="17">
        <v>137.08000000000001</v>
      </c>
      <c r="N1299" s="17">
        <v>0</v>
      </c>
    </row>
    <row r="1300" spans="1:14" x14ac:dyDescent="0.25">
      <c r="A1300" s="15" t="s">
        <v>341</v>
      </c>
      <c r="B1300" s="15" t="s">
        <v>59</v>
      </c>
      <c r="C1300" s="12" t="str">
        <f>VLOOKUP(B1300,Hoja2!B:C,2,FALSE)</f>
        <v>Prevención y Extinción de Incendios</v>
      </c>
      <c r="D1300" s="13" t="str">
        <f t="shared" si="54"/>
        <v>2</v>
      </c>
      <c r="E1300" s="13" t="str">
        <f t="shared" si="55"/>
        <v>22</v>
      </c>
      <c r="F1300" s="15" t="s">
        <v>285</v>
      </c>
      <c r="G1300" s="16" t="s">
        <v>549</v>
      </c>
      <c r="H1300" s="17">
        <v>406</v>
      </c>
      <c r="I1300" s="17">
        <v>0</v>
      </c>
      <c r="J1300" s="17">
        <v>406</v>
      </c>
      <c r="K1300" s="17">
        <v>0</v>
      </c>
      <c r="L1300" s="17">
        <v>0</v>
      </c>
      <c r="M1300" s="17">
        <v>0</v>
      </c>
      <c r="N1300" s="17">
        <v>0</v>
      </c>
    </row>
    <row r="1301" spans="1:14" x14ac:dyDescent="0.25">
      <c r="A1301" s="15" t="s">
        <v>341</v>
      </c>
      <c r="B1301" s="15" t="s">
        <v>59</v>
      </c>
      <c r="C1301" s="12" t="str">
        <f>VLOOKUP(B1301,Hoja2!B:C,2,FALSE)</f>
        <v>Prevención y Extinción de Incendios</v>
      </c>
      <c r="D1301" s="13" t="str">
        <f t="shared" si="54"/>
        <v>2</v>
      </c>
      <c r="E1301" s="13" t="str">
        <f t="shared" si="55"/>
        <v>22</v>
      </c>
      <c r="F1301" s="15" t="s">
        <v>300</v>
      </c>
      <c r="G1301" s="16" t="s">
        <v>594</v>
      </c>
      <c r="H1301" s="17">
        <v>0</v>
      </c>
      <c r="I1301" s="17">
        <v>0</v>
      </c>
      <c r="J1301" s="17">
        <v>0</v>
      </c>
      <c r="K1301" s="17">
        <v>2500</v>
      </c>
      <c r="L1301" s="17">
        <v>2500</v>
      </c>
      <c r="M1301" s="17">
        <v>631.03</v>
      </c>
      <c r="N1301" s="17">
        <v>631.03</v>
      </c>
    </row>
    <row r="1302" spans="1:14" x14ac:dyDescent="0.25">
      <c r="A1302" s="15" t="s">
        <v>341</v>
      </c>
      <c r="B1302" s="15" t="s">
        <v>59</v>
      </c>
      <c r="C1302" s="12" t="str">
        <f>VLOOKUP(B1302,Hoja2!B:C,2,FALSE)</f>
        <v>Prevención y Extinción de Incendios</v>
      </c>
      <c r="D1302" s="13" t="str">
        <f t="shared" si="54"/>
        <v>2</v>
      </c>
      <c r="E1302" s="13" t="str">
        <f t="shared" si="55"/>
        <v>22</v>
      </c>
      <c r="F1302" s="15" t="s">
        <v>231</v>
      </c>
      <c r="G1302" s="16" t="s">
        <v>537</v>
      </c>
      <c r="H1302" s="17">
        <v>2881</v>
      </c>
      <c r="I1302" s="17">
        <v>0</v>
      </c>
      <c r="J1302" s="17">
        <v>2881</v>
      </c>
      <c r="K1302" s="17">
        <v>0</v>
      </c>
      <c r="L1302" s="17">
        <v>0</v>
      </c>
      <c r="M1302" s="17">
        <v>0</v>
      </c>
      <c r="N1302" s="17">
        <v>0</v>
      </c>
    </row>
    <row r="1303" spans="1:14" x14ac:dyDescent="0.25">
      <c r="A1303" s="15" t="s">
        <v>341</v>
      </c>
      <c r="B1303" s="15" t="s">
        <v>59</v>
      </c>
      <c r="C1303" s="12" t="str">
        <f>VLOOKUP(B1303,Hoja2!B:C,2,FALSE)</f>
        <v>Prevención y Extinción de Incendios</v>
      </c>
      <c r="D1303" s="13" t="str">
        <f t="shared" si="54"/>
        <v>2</v>
      </c>
      <c r="E1303" s="13" t="str">
        <f t="shared" si="55"/>
        <v>22</v>
      </c>
      <c r="F1303" s="15" t="s">
        <v>262</v>
      </c>
      <c r="G1303" s="16" t="s">
        <v>574</v>
      </c>
      <c r="H1303" s="17">
        <v>565</v>
      </c>
      <c r="I1303" s="17">
        <v>0</v>
      </c>
      <c r="J1303" s="17">
        <v>565</v>
      </c>
      <c r="K1303" s="17">
        <v>0</v>
      </c>
      <c r="L1303" s="17">
        <v>0</v>
      </c>
      <c r="M1303" s="17">
        <v>0</v>
      </c>
      <c r="N1303" s="17">
        <v>0</v>
      </c>
    </row>
    <row r="1304" spans="1:14" x14ac:dyDescent="0.25">
      <c r="A1304" s="15" t="s">
        <v>341</v>
      </c>
      <c r="B1304" s="15" t="s">
        <v>59</v>
      </c>
      <c r="C1304" s="12" t="str">
        <f>VLOOKUP(B1304,Hoja2!B:C,2,FALSE)</f>
        <v>Prevención y Extinción de Incendios</v>
      </c>
      <c r="D1304" s="13" t="str">
        <f t="shared" si="54"/>
        <v>2</v>
      </c>
      <c r="E1304" s="13" t="str">
        <f t="shared" si="55"/>
        <v>22</v>
      </c>
      <c r="F1304" s="15" t="s">
        <v>225</v>
      </c>
      <c r="G1304" s="16" t="s">
        <v>539</v>
      </c>
      <c r="H1304" s="17">
        <v>5473</v>
      </c>
      <c r="I1304" s="17">
        <v>0</v>
      </c>
      <c r="J1304" s="17">
        <v>5473</v>
      </c>
      <c r="K1304" s="17">
        <v>135</v>
      </c>
      <c r="L1304" s="17">
        <v>135</v>
      </c>
      <c r="M1304" s="17">
        <v>135</v>
      </c>
      <c r="N1304" s="17">
        <v>135</v>
      </c>
    </row>
    <row r="1305" spans="1:14" x14ac:dyDescent="0.25">
      <c r="A1305" s="15" t="s">
        <v>341</v>
      </c>
      <c r="B1305" s="15" t="s">
        <v>59</v>
      </c>
      <c r="C1305" s="12" t="str">
        <f>VLOOKUP(B1305,Hoja2!B:C,2,FALSE)</f>
        <v>Prevención y Extinción de Incendios</v>
      </c>
      <c r="D1305" s="13" t="str">
        <f t="shared" si="54"/>
        <v>2</v>
      </c>
      <c r="E1305" s="13" t="str">
        <f t="shared" si="55"/>
        <v>22</v>
      </c>
      <c r="F1305" s="15" t="s">
        <v>261</v>
      </c>
      <c r="G1305" s="16" t="s">
        <v>567</v>
      </c>
      <c r="H1305" s="17">
        <v>72600</v>
      </c>
      <c r="I1305" s="17">
        <v>0</v>
      </c>
      <c r="J1305" s="17">
        <v>72600</v>
      </c>
      <c r="K1305" s="17">
        <v>62149.83</v>
      </c>
      <c r="L1305" s="17">
        <v>62149.83</v>
      </c>
      <c r="M1305" s="17">
        <v>5179.1499999999996</v>
      </c>
      <c r="N1305" s="17">
        <v>5179.1499999999996</v>
      </c>
    </row>
    <row r="1306" spans="1:14" x14ac:dyDescent="0.25">
      <c r="A1306" s="15" t="s">
        <v>341</v>
      </c>
      <c r="B1306" s="15" t="s">
        <v>59</v>
      </c>
      <c r="C1306" s="12" t="str">
        <f>VLOOKUP(B1306,Hoja2!B:C,2,FALSE)</f>
        <v>Prevención y Extinción de Incendios</v>
      </c>
      <c r="D1306" s="13" t="str">
        <f t="shared" si="54"/>
        <v>2</v>
      </c>
      <c r="E1306" s="13" t="str">
        <f t="shared" si="55"/>
        <v>23</v>
      </c>
      <c r="F1306" s="15" t="s">
        <v>206</v>
      </c>
      <c r="G1306" s="16" t="s">
        <v>517</v>
      </c>
      <c r="H1306" s="17">
        <v>480</v>
      </c>
      <c r="I1306" s="17">
        <v>0</v>
      </c>
      <c r="J1306" s="17">
        <v>480</v>
      </c>
      <c r="K1306" s="17">
        <v>0</v>
      </c>
      <c r="L1306" s="17">
        <v>0</v>
      </c>
      <c r="M1306" s="17">
        <v>0</v>
      </c>
      <c r="N1306" s="17">
        <v>0</v>
      </c>
    </row>
    <row r="1307" spans="1:14" x14ac:dyDescent="0.25">
      <c r="A1307" s="15" t="s">
        <v>341</v>
      </c>
      <c r="B1307" s="15" t="s">
        <v>59</v>
      </c>
      <c r="C1307" s="12" t="str">
        <f>VLOOKUP(B1307,Hoja2!B:C,2,FALSE)</f>
        <v>Prevención y Extinción de Incendios</v>
      </c>
      <c r="D1307" s="13" t="str">
        <f t="shared" si="54"/>
        <v>2</v>
      </c>
      <c r="E1307" s="13" t="str">
        <f t="shared" si="55"/>
        <v>23</v>
      </c>
      <c r="F1307" s="15" t="s">
        <v>204</v>
      </c>
      <c r="G1307" s="16" t="s">
        <v>518</v>
      </c>
      <c r="H1307" s="17">
        <v>480</v>
      </c>
      <c r="I1307" s="17">
        <v>0</v>
      </c>
      <c r="J1307" s="17">
        <v>480</v>
      </c>
      <c r="K1307" s="17">
        <v>0</v>
      </c>
      <c r="L1307" s="17">
        <v>0</v>
      </c>
      <c r="M1307" s="17">
        <v>0</v>
      </c>
      <c r="N1307" s="17">
        <v>0</v>
      </c>
    </row>
    <row r="1308" spans="1:14" x14ac:dyDescent="0.25">
      <c r="A1308" s="15" t="s">
        <v>341</v>
      </c>
      <c r="B1308" s="15" t="s">
        <v>59</v>
      </c>
      <c r="C1308" s="12" t="str">
        <f>VLOOKUP(B1308,Hoja2!B:C,2,FALSE)</f>
        <v>Prevención y Extinción de Incendios</v>
      </c>
      <c r="D1308" s="13" t="str">
        <f t="shared" si="54"/>
        <v>6</v>
      </c>
      <c r="E1308" s="13" t="str">
        <f t="shared" si="55"/>
        <v>62</v>
      </c>
      <c r="F1308" s="15" t="s">
        <v>237</v>
      </c>
      <c r="G1308" s="16" t="s">
        <v>541</v>
      </c>
      <c r="H1308" s="17">
        <v>105000</v>
      </c>
      <c r="I1308" s="17">
        <v>0</v>
      </c>
      <c r="J1308" s="17">
        <v>105000</v>
      </c>
      <c r="K1308" s="17">
        <v>0</v>
      </c>
      <c r="L1308" s="17">
        <v>0</v>
      </c>
      <c r="M1308" s="17">
        <v>0</v>
      </c>
      <c r="N1308" s="17">
        <v>0</v>
      </c>
    </row>
    <row r="1309" spans="1:14" x14ac:dyDescent="0.25">
      <c r="A1309" s="15" t="s">
        <v>341</v>
      </c>
      <c r="B1309" s="15" t="s">
        <v>59</v>
      </c>
      <c r="C1309" s="12" t="str">
        <f>VLOOKUP(B1309,Hoja2!B:C,2,FALSE)</f>
        <v>Prevención y Extinción de Incendios</v>
      </c>
      <c r="D1309" s="13" t="str">
        <f t="shared" si="54"/>
        <v>6</v>
      </c>
      <c r="E1309" s="13" t="str">
        <f t="shared" si="55"/>
        <v>62</v>
      </c>
      <c r="F1309" s="15" t="s">
        <v>475</v>
      </c>
      <c r="G1309" s="16" t="s">
        <v>561</v>
      </c>
      <c r="H1309" s="17">
        <v>520000</v>
      </c>
      <c r="I1309" s="17">
        <v>0</v>
      </c>
      <c r="J1309" s="17">
        <v>520000</v>
      </c>
      <c r="K1309" s="17">
        <v>0</v>
      </c>
      <c r="L1309" s="17">
        <v>0</v>
      </c>
      <c r="M1309" s="17">
        <v>0</v>
      </c>
      <c r="N1309" s="17">
        <v>0</v>
      </c>
    </row>
    <row r="1310" spans="1:14" x14ac:dyDescent="0.25">
      <c r="A1310" s="15" t="s">
        <v>341</v>
      </c>
      <c r="B1310" s="15" t="s">
        <v>59</v>
      </c>
      <c r="C1310" s="12" t="str">
        <f>VLOOKUP(B1310,Hoja2!B:C,2,FALSE)</f>
        <v>Prevención y Extinción de Incendios</v>
      </c>
      <c r="D1310" s="13" t="str">
        <f t="shared" si="54"/>
        <v>6</v>
      </c>
      <c r="E1310" s="13" t="str">
        <f t="shared" si="55"/>
        <v>63</v>
      </c>
      <c r="F1310" s="15" t="s">
        <v>254</v>
      </c>
      <c r="G1310" s="16" t="s">
        <v>560</v>
      </c>
      <c r="H1310" s="17">
        <v>335000</v>
      </c>
      <c r="I1310" s="17">
        <v>0</v>
      </c>
      <c r="J1310" s="17">
        <v>335000</v>
      </c>
      <c r="K1310" s="17">
        <v>1551.22</v>
      </c>
      <c r="L1310" s="17">
        <v>1551.22</v>
      </c>
      <c r="M1310" s="17">
        <v>0</v>
      </c>
      <c r="N1310" s="17">
        <v>0</v>
      </c>
    </row>
    <row r="1311" spans="1:14" x14ac:dyDescent="0.25">
      <c r="A1311" s="15" t="s">
        <v>341</v>
      </c>
      <c r="B1311" s="15" t="s">
        <v>59</v>
      </c>
      <c r="C1311" s="12" t="str">
        <f>VLOOKUP(B1311,Hoja2!B:C,2,FALSE)</f>
        <v>Prevención y Extinción de Incendios</v>
      </c>
      <c r="D1311" s="13" t="str">
        <f t="shared" si="54"/>
        <v>6</v>
      </c>
      <c r="E1311" s="13" t="str">
        <f t="shared" si="55"/>
        <v>63</v>
      </c>
      <c r="F1311" s="15" t="s">
        <v>249</v>
      </c>
      <c r="G1311" s="16" t="s">
        <v>541</v>
      </c>
      <c r="H1311" s="17">
        <v>60000</v>
      </c>
      <c r="I1311" s="17">
        <v>0</v>
      </c>
      <c r="J1311" s="17">
        <v>60000</v>
      </c>
      <c r="K1311" s="17">
        <v>5000</v>
      </c>
      <c r="L1311" s="17">
        <v>5000</v>
      </c>
      <c r="M1311" s="17">
        <v>0</v>
      </c>
      <c r="N1311" s="17">
        <v>0</v>
      </c>
    </row>
    <row r="1312" spans="1:14" x14ac:dyDescent="0.25">
      <c r="A1312" s="15" t="s">
        <v>341</v>
      </c>
      <c r="B1312" s="15" t="s">
        <v>47</v>
      </c>
      <c r="C1312" s="12" t="str">
        <f>VLOOKUP(B1312,Hoja2!B:C,2,FALSE)</f>
        <v>Servicio de Limpieza</v>
      </c>
      <c r="D1312" s="13" t="str">
        <f t="shared" si="54"/>
        <v>1</v>
      </c>
      <c r="E1312" s="13" t="str">
        <f t="shared" si="55"/>
        <v>12</v>
      </c>
      <c r="F1312" s="15" t="s">
        <v>239</v>
      </c>
      <c r="G1312" s="16" t="s">
        <v>521</v>
      </c>
      <c r="H1312" s="17">
        <v>28265</v>
      </c>
      <c r="I1312" s="17">
        <v>0</v>
      </c>
      <c r="J1312" s="17">
        <v>28265</v>
      </c>
      <c r="K1312" s="17">
        <v>10000</v>
      </c>
      <c r="L1312" s="17">
        <v>10000</v>
      </c>
      <c r="M1312" s="17">
        <v>2100.12</v>
      </c>
      <c r="N1312" s="17">
        <v>2100.12</v>
      </c>
    </row>
    <row r="1313" spans="1:14" x14ac:dyDescent="0.25">
      <c r="A1313" s="15" t="s">
        <v>341</v>
      </c>
      <c r="B1313" s="15" t="s">
        <v>47</v>
      </c>
      <c r="C1313" s="12" t="str">
        <f>VLOOKUP(B1313,Hoja2!B:C,2,FALSE)</f>
        <v>Servicio de Limpieza</v>
      </c>
      <c r="D1313" s="13" t="str">
        <f t="shared" si="54"/>
        <v>1</v>
      </c>
      <c r="E1313" s="13" t="str">
        <f t="shared" si="55"/>
        <v>12</v>
      </c>
      <c r="F1313" s="15" t="s">
        <v>197</v>
      </c>
      <c r="G1313" s="16" t="s">
        <v>506</v>
      </c>
      <c r="H1313" s="17">
        <v>21648</v>
      </c>
      <c r="I1313" s="17">
        <v>0</v>
      </c>
      <c r="J1313" s="17">
        <v>21648</v>
      </c>
      <c r="K1313" s="17">
        <v>0</v>
      </c>
      <c r="L1313" s="17">
        <v>0</v>
      </c>
      <c r="M1313" s="17">
        <v>0</v>
      </c>
      <c r="N1313" s="17">
        <v>0</v>
      </c>
    </row>
    <row r="1314" spans="1:14" x14ac:dyDescent="0.25">
      <c r="A1314" s="15" t="s">
        <v>341</v>
      </c>
      <c r="B1314" s="15" t="s">
        <v>47</v>
      </c>
      <c r="C1314" s="12" t="str">
        <f>VLOOKUP(B1314,Hoja2!B:C,2,FALSE)</f>
        <v>Servicio de Limpieza</v>
      </c>
      <c r="D1314" s="13" t="str">
        <f t="shared" si="54"/>
        <v>1</v>
      </c>
      <c r="E1314" s="13" t="str">
        <f t="shared" si="55"/>
        <v>12</v>
      </c>
      <c r="F1314" s="15" t="s">
        <v>222</v>
      </c>
      <c r="G1314" s="16" t="s">
        <v>522</v>
      </c>
      <c r="H1314" s="17">
        <v>27524</v>
      </c>
      <c r="I1314" s="17">
        <v>0</v>
      </c>
      <c r="J1314" s="17">
        <v>27524</v>
      </c>
      <c r="K1314" s="17">
        <v>18185</v>
      </c>
      <c r="L1314" s="17">
        <v>18185</v>
      </c>
      <c r="M1314" s="17">
        <v>2531.02</v>
      </c>
      <c r="N1314" s="17">
        <v>2531.02</v>
      </c>
    </row>
    <row r="1315" spans="1:14" x14ac:dyDescent="0.25">
      <c r="A1315" s="15" t="s">
        <v>341</v>
      </c>
      <c r="B1315" s="15" t="s">
        <v>47</v>
      </c>
      <c r="C1315" s="12" t="str">
        <f>VLOOKUP(B1315,Hoja2!B:C,2,FALSE)</f>
        <v>Servicio de Limpieza</v>
      </c>
      <c r="D1315" s="13" t="str">
        <f t="shared" si="54"/>
        <v>1</v>
      </c>
      <c r="E1315" s="13" t="str">
        <f t="shared" si="55"/>
        <v>12</v>
      </c>
      <c r="F1315" s="15" t="s">
        <v>198</v>
      </c>
      <c r="G1315" s="16" t="s">
        <v>507</v>
      </c>
      <c r="H1315" s="17">
        <v>3294</v>
      </c>
      <c r="I1315" s="17">
        <v>0</v>
      </c>
      <c r="J1315" s="17">
        <v>3294</v>
      </c>
      <c r="K1315" s="17">
        <v>2991</v>
      </c>
      <c r="L1315" s="17">
        <v>2991</v>
      </c>
      <c r="M1315" s="17">
        <v>462.94</v>
      </c>
      <c r="N1315" s="17">
        <v>462.94</v>
      </c>
    </row>
    <row r="1316" spans="1:14" x14ac:dyDescent="0.25">
      <c r="A1316" s="15" t="s">
        <v>341</v>
      </c>
      <c r="B1316" s="15" t="s">
        <v>47</v>
      </c>
      <c r="C1316" s="12" t="str">
        <f>VLOOKUP(B1316,Hoja2!B:C,2,FALSE)</f>
        <v>Servicio de Limpieza</v>
      </c>
      <c r="D1316" s="13" t="str">
        <f t="shared" ref="D1316:D1324" si="56">LEFT(F1316,1)</f>
        <v>1</v>
      </c>
      <c r="E1316" s="13" t="str">
        <f t="shared" ref="E1316:E1324" si="57">LEFT(F1316,2)</f>
        <v>12</v>
      </c>
      <c r="F1316" s="15" t="s">
        <v>210</v>
      </c>
      <c r="G1316" s="16" t="s">
        <v>508</v>
      </c>
      <c r="H1316" s="17">
        <v>39615</v>
      </c>
      <c r="I1316" s="17">
        <v>0</v>
      </c>
      <c r="J1316" s="17">
        <v>39615</v>
      </c>
      <c r="K1316" s="17">
        <v>9352</v>
      </c>
      <c r="L1316" s="17">
        <v>9352</v>
      </c>
      <c r="M1316" s="17">
        <v>2251.34</v>
      </c>
      <c r="N1316" s="17">
        <v>2251.34</v>
      </c>
    </row>
    <row r="1317" spans="1:14" x14ac:dyDescent="0.25">
      <c r="A1317" s="15" t="s">
        <v>341</v>
      </c>
      <c r="B1317" s="15" t="s">
        <v>47</v>
      </c>
      <c r="C1317" s="12" t="str">
        <f>VLOOKUP(B1317,Hoja2!B:C,2,FALSE)</f>
        <v>Servicio de Limpieza</v>
      </c>
      <c r="D1317" s="13" t="str">
        <f t="shared" si="56"/>
        <v>1</v>
      </c>
      <c r="E1317" s="13" t="str">
        <f t="shared" si="57"/>
        <v>12</v>
      </c>
      <c r="F1317" s="15" t="s">
        <v>215</v>
      </c>
      <c r="G1317" s="16" t="s">
        <v>509</v>
      </c>
      <c r="H1317" s="17">
        <v>91539</v>
      </c>
      <c r="I1317" s="17">
        <v>0</v>
      </c>
      <c r="J1317" s="17">
        <v>91539</v>
      </c>
      <c r="K1317" s="17">
        <v>22625</v>
      </c>
      <c r="L1317" s="17">
        <v>22625</v>
      </c>
      <c r="M1317" s="17">
        <v>5448.7</v>
      </c>
      <c r="N1317" s="17">
        <v>5448.7</v>
      </c>
    </row>
    <row r="1318" spans="1:14" x14ac:dyDescent="0.25">
      <c r="A1318" s="15" t="s">
        <v>341</v>
      </c>
      <c r="B1318" s="15" t="s">
        <v>47</v>
      </c>
      <c r="C1318" s="12" t="str">
        <f>VLOOKUP(B1318,Hoja2!B:C,2,FALSE)</f>
        <v>Servicio de Limpieza</v>
      </c>
      <c r="D1318" s="13" t="str">
        <f t="shared" si="56"/>
        <v>1</v>
      </c>
      <c r="E1318" s="13" t="str">
        <f t="shared" si="57"/>
        <v>12</v>
      </c>
      <c r="F1318" s="15" t="s">
        <v>199</v>
      </c>
      <c r="G1318" s="16" t="s">
        <v>510</v>
      </c>
      <c r="H1318" s="17">
        <v>3581</v>
      </c>
      <c r="I1318" s="17">
        <v>0</v>
      </c>
      <c r="J1318" s="17">
        <v>3581</v>
      </c>
      <c r="K1318" s="17">
        <v>3254</v>
      </c>
      <c r="L1318" s="17">
        <v>3254</v>
      </c>
      <c r="M1318" s="17">
        <v>501.84</v>
      </c>
      <c r="N1318" s="17">
        <v>501.84</v>
      </c>
    </row>
    <row r="1319" spans="1:14" x14ac:dyDescent="0.25">
      <c r="A1319" s="15" t="s">
        <v>341</v>
      </c>
      <c r="B1319" s="15" t="s">
        <v>47</v>
      </c>
      <c r="C1319" s="12" t="str">
        <f>VLOOKUP(B1319,Hoja2!B:C,2,FALSE)</f>
        <v>Servicio de Limpieza</v>
      </c>
      <c r="D1319" s="13" t="str">
        <f t="shared" si="56"/>
        <v>1</v>
      </c>
      <c r="E1319" s="13" t="str">
        <f t="shared" si="57"/>
        <v>13</v>
      </c>
      <c r="F1319" s="15" t="s">
        <v>228</v>
      </c>
      <c r="G1319" s="16" t="s">
        <v>504</v>
      </c>
      <c r="H1319" s="17">
        <v>2525287</v>
      </c>
      <c r="I1319" s="17">
        <v>0</v>
      </c>
      <c r="J1319" s="17">
        <v>2525287</v>
      </c>
      <c r="K1319" s="17">
        <v>2057425</v>
      </c>
      <c r="L1319" s="17">
        <v>2057425</v>
      </c>
      <c r="M1319" s="17">
        <v>257834.9</v>
      </c>
      <c r="N1319" s="17">
        <v>257834.9</v>
      </c>
    </row>
    <row r="1320" spans="1:14" x14ac:dyDescent="0.25">
      <c r="A1320" s="15" t="s">
        <v>341</v>
      </c>
      <c r="B1320" s="15" t="s">
        <v>47</v>
      </c>
      <c r="C1320" s="12" t="str">
        <f>VLOOKUP(B1320,Hoja2!B:C,2,FALSE)</f>
        <v>Servicio de Limpieza</v>
      </c>
      <c r="D1320" s="13" t="str">
        <f t="shared" si="56"/>
        <v>1</v>
      </c>
      <c r="E1320" s="13" t="str">
        <f t="shared" si="57"/>
        <v>13</v>
      </c>
      <c r="F1320" s="15" t="s">
        <v>230</v>
      </c>
      <c r="G1320" s="16" t="s">
        <v>528</v>
      </c>
      <c r="H1320" s="17">
        <v>86195</v>
      </c>
      <c r="I1320" s="17">
        <v>0</v>
      </c>
      <c r="J1320" s="17">
        <v>86195</v>
      </c>
      <c r="K1320" s="17">
        <v>49099.31</v>
      </c>
      <c r="L1320" s="17">
        <v>49099.31</v>
      </c>
      <c r="M1320" s="17">
        <v>10355.4</v>
      </c>
      <c r="N1320" s="17">
        <v>10355.4</v>
      </c>
    </row>
    <row r="1321" spans="1:14" x14ac:dyDescent="0.25">
      <c r="A1321" s="15" t="s">
        <v>341</v>
      </c>
      <c r="B1321" s="15" t="s">
        <v>47</v>
      </c>
      <c r="C1321" s="12" t="str">
        <f>VLOOKUP(B1321,Hoja2!B:C,2,FALSE)</f>
        <v>Servicio de Limpieza</v>
      </c>
      <c r="D1321" s="13" t="str">
        <f t="shared" si="56"/>
        <v>1</v>
      </c>
      <c r="E1321" s="13" t="str">
        <f t="shared" si="57"/>
        <v>13</v>
      </c>
      <c r="F1321" s="15" t="s">
        <v>224</v>
      </c>
      <c r="G1321" s="16" t="s">
        <v>529</v>
      </c>
      <c r="H1321" s="17">
        <v>2988960</v>
      </c>
      <c r="I1321" s="17">
        <v>0</v>
      </c>
      <c r="J1321" s="17">
        <v>2988960</v>
      </c>
      <c r="K1321" s="17">
        <v>2331302</v>
      </c>
      <c r="L1321" s="17">
        <v>2331302</v>
      </c>
      <c r="M1321" s="17">
        <v>390689.37</v>
      </c>
      <c r="N1321" s="17">
        <v>390689.37</v>
      </c>
    </row>
    <row r="1322" spans="1:14" x14ac:dyDescent="0.25">
      <c r="A1322" s="15" t="s">
        <v>341</v>
      </c>
      <c r="B1322" s="15" t="s">
        <v>47</v>
      </c>
      <c r="C1322" s="12" t="str">
        <f>VLOOKUP(B1322,Hoja2!B:C,2,FALSE)</f>
        <v>Servicio de Limpieza</v>
      </c>
      <c r="D1322" s="13" t="str">
        <f t="shared" si="56"/>
        <v>1</v>
      </c>
      <c r="E1322" s="13" t="str">
        <f t="shared" si="57"/>
        <v>13</v>
      </c>
      <c r="F1322" s="15" t="s">
        <v>240</v>
      </c>
      <c r="G1322" s="16" t="s">
        <v>542</v>
      </c>
      <c r="H1322" s="17">
        <v>20000</v>
      </c>
      <c r="I1322" s="17">
        <v>0</v>
      </c>
      <c r="J1322" s="17">
        <v>20000</v>
      </c>
      <c r="K1322" s="17">
        <v>38336.620000000003</v>
      </c>
      <c r="L1322" s="17">
        <v>38336.620000000003</v>
      </c>
      <c r="M1322" s="17">
        <v>7654.08</v>
      </c>
      <c r="N1322" s="17">
        <v>7654.08</v>
      </c>
    </row>
    <row r="1323" spans="1:14" x14ac:dyDescent="0.25">
      <c r="A1323" s="15" t="s">
        <v>341</v>
      </c>
      <c r="B1323" s="15" t="s">
        <v>47</v>
      </c>
      <c r="C1323" s="12" t="str">
        <f>VLOOKUP(B1323,Hoja2!B:C,2,FALSE)</f>
        <v>Servicio de Limpieza</v>
      </c>
      <c r="D1323" s="13" t="str">
        <f t="shared" si="56"/>
        <v>1</v>
      </c>
      <c r="E1323" s="13" t="str">
        <f t="shared" si="57"/>
        <v>15</v>
      </c>
      <c r="F1323" s="15" t="s">
        <v>294</v>
      </c>
      <c r="G1323" s="16" t="s">
        <v>582</v>
      </c>
      <c r="H1323" s="17">
        <v>61660</v>
      </c>
      <c r="I1323" s="17">
        <v>0</v>
      </c>
      <c r="J1323" s="17">
        <v>61660</v>
      </c>
      <c r="K1323" s="17">
        <v>55000</v>
      </c>
      <c r="L1323" s="17">
        <v>55000</v>
      </c>
      <c r="M1323" s="17">
        <v>23680.86</v>
      </c>
      <c r="N1323" s="17">
        <v>23680.86</v>
      </c>
    </row>
    <row r="1324" spans="1:14" x14ac:dyDescent="0.25">
      <c r="A1324" s="15" t="s">
        <v>341</v>
      </c>
      <c r="B1324" s="15" t="s">
        <v>47</v>
      </c>
      <c r="C1324" s="12" t="str">
        <f>VLOOKUP(B1324,Hoja2!B:C,2,FALSE)</f>
        <v>Servicio de Limpieza</v>
      </c>
      <c r="D1324" s="13" t="str">
        <f t="shared" si="56"/>
        <v>1</v>
      </c>
      <c r="E1324" s="13" t="str">
        <f t="shared" si="57"/>
        <v>15</v>
      </c>
      <c r="F1324" s="15" t="s">
        <v>232</v>
      </c>
      <c r="G1324" s="16" t="s">
        <v>530</v>
      </c>
      <c r="H1324" s="17">
        <v>10000</v>
      </c>
      <c r="I1324" s="17">
        <v>0</v>
      </c>
      <c r="J1324" s="17">
        <v>10000</v>
      </c>
      <c r="K1324" s="17">
        <v>0</v>
      </c>
      <c r="L1324" s="17">
        <v>0</v>
      </c>
      <c r="M1324" s="17">
        <v>0</v>
      </c>
      <c r="N1324" s="17">
        <v>0</v>
      </c>
    </row>
    <row r="1325" spans="1:14" x14ac:dyDescent="0.25">
      <c r="A1325" s="15" t="s">
        <v>341</v>
      </c>
      <c r="B1325" s="15" t="s">
        <v>47</v>
      </c>
      <c r="C1325" s="12" t="str">
        <f>VLOOKUP(B1325,Hoja2!B:C,2,FALSE)</f>
        <v>Servicio de Limpieza</v>
      </c>
      <c r="D1325" s="13" t="str">
        <f t="shared" ref="D1325:D1331" si="58">LEFT(F1325,1)</f>
        <v>2</v>
      </c>
      <c r="E1325" s="13" t="str">
        <f t="shared" ref="E1325:E1331" si="59">LEFT(F1325,2)</f>
        <v>20</v>
      </c>
      <c r="F1325" s="15" t="s">
        <v>220</v>
      </c>
      <c r="G1325" s="16" t="s">
        <v>523</v>
      </c>
      <c r="H1325" s="17">
        <v>1000</v>
      </c>
      <c r="I1325" s="17">
        <v>0</v>
      </c>
      <c r="J1325" s="17">
        <v>1000</v>
      </c>
      <c r="K1325" s="17">
        <v>725</v>
      </c>
      <c r="L1325" s="17">
        <v>725</v>
      </c>
      <c r="M1325" s="17">
        <v>60.17</v>
      </c>
      <c r="N1325" s="17">
        <v>60.17</v>
      </c>
    </row>
    <row r="1326" spans="1:14" x14ac:dyDescent="0.25">
      <c r="A1326" s="15" t="s">
        <v>341</v>
      </c>
      <c r="B1326" s="15" t="s">
        <v>47</v>
      </c>
      <c r="C1326" s="12" t="str">
        <f>VLOOKUP(B1326,Hoja2!B:C,2,FALSE)</f>
        <v>Servicio de Limpieza</v>
      </c>
      <c r="D1326" s="13" t="str">
        <f t="shared" si="58"/>
        <v>2</v>
      </c>
      <c r="E1326" s="13" t="str">
        <f t="shared" si="59"/>
        <v>20</v>
      </c>
      <c r="F1326" s="15" t="s">
        <v>258</v>
      </c>
      <c r="G1326" s="16" t="s">
        <v>564</v>
      </c>
      <c r="H1326" s="17">
        <v>3000</v>
      </c>
      <c r="I1326" s="17">
        <v>0</v>
      </c>
      <c r="J1326" s="17">
        <v>3000</v>
      </c>
      <c r="K1326" s="17">
        <v>2500</v>
      </c>
      <c r="L1326" s="17">
        <v>2500</v>
      </c>
      <c r="M1326" s="17">
        <v>844.58</v>
      </c>
      <c r="N1326" s="17">
        <v>624.36</v>
      </c>
    </row>
    <row r="1327" spans="1:14" x14ac:dyDescent="0.25">
      <c r="A1327" s="15" t="s">
        <v>341</v>
      </c>
      <c r="B1327" s="15" t="s">
        <v>47</v>
      </c>
      <c r="C1327" s="12" t="str">
        <f>VLOOKUP(B1327,Hoja2!B:C,2,FALSE)</f>
        <v>Servicio de Limpieza</v>
      </c>
      <c r="D1327" s="13" t="str">
        <f t="shared" si="58"/>
        <v>2</v>
      </c>
      <c r="E1327" s="13" t="str">
        <f t="shared" si="59"/>
        <v>21</v>
      </c>
      <c r="F1327" s="15" t="s">
        <v>259</v>
      </c>
      <c r="G1327" s="16" t="s">
        <v>565</v>
      </c>
      <c r="H1327" s="17">
        <v>25000</v>
      </c>
      <c r="I1327" s="17">
        <v>0</v>
      </c>
      <c r="J1327" s="17">
        <v>25000</v>
      </c>
      <c r="K1327" s="17">
        <v>1900</v>
      </c>
      <c r="L1327" s="17">
        <v>900</v>
      </c>
      <c r="M1327" s="17">
        <v>172.92</v>
      </c>
      <c r="N1327" s="17">
        <v>172.92</v>
      </c>
    </row>
    <row r="1328" spans="1:14" x14ac:dyDescent="0.25">
      <c r="A1328" s="15" t="s">
        <v>341</v>
      </c>
      <c r="B1328" s="15" t="s">
        <v>47</v>
      </c>
      <c r="C1328" s="12" t="str">
        <f>VLOOKUP(B1328,Hoja2!B:C,2,FALSE)</f>
        <v>Servicio de Limpieza</v>
      </c>
      <c r="D1328" s="13" t="str">
        <f t="shared" si="58"/>
        <v>2</v>
      </c>
      <c r="E1328" s="13" t="str">
        <f t="shared" si="59"/>
        <v>21</v>
      </c>
      <c r="F1328" s="15" t="s">
        <v>218</v>
      </c>
      <c r="G1328" s="16" t="s">
        <v>524</v>
      </c>
      <c r="H1328" s="17">
        <v>20000</v>
      </c>
      <c r="I1328" s="17">
        <v>0</v>
      </c>
      <c r="J1328" s="17">
        <v>20000</v>
      </c>
      <c r="K1328" s="17">
        <v>14576.86</v>
      </c>
      <c r="L1328" s="17">
        <v>10576.86</v>
      </c>
      <c r="M1328" s="17">
        <v>1120.28</v>
      </c>
      <c r="N1328" s="17">
        <v>1120.28</v>
      </c>
    </row>
    <row r="1329" spans="1:14" x14ac:dyDescent="0.25">
      <c r="A1329" s="15" t="s">
        <v>341</v>
      </c>
      <c r="B1329" s="15" t="s">
        <v>47</v>
      </c>
      <c r="C1329" s="12" t="str">
        <f>VLOOKUP(B1329,Hoja2!B:C,2,FALSE)</f>
        <v>Servicio de Limpieza</v>
      </c>
      <c r="D1329" s="13" t="str">
        <f t="shared" si="58"/>
        <v>2</v>
      </c>
      <c r="E1329" s="13" t="str">
        <f t="shared" si="59"/>
        <v>21</v>
      </c>
      <c r="F1329" s="15" t="s">
        <v>236</v>
      </c>
      <c r="G1329" s="16" t="s">
        <v>531</v>
      </c>
      <c r="H1329" s="17">
        <v>280000</v>
      </c>
      <c r="I1329" s="17">
        <v>0</v>
      </c>
      <c r="J1329" s="17">
        <v>280000</v>
      </c>
      <c r="K1329" s="17">
        <v>242778.8</v>
      </c>
      <c r="L1329" s="17">
        <v>135297.39000000001</v>
      </c>
      <c r="M1329" s="17">
        <v>22542.33</v>
      </c>
      <c r="N1329" s="17">
        <v>16962.61</v>
      </c>
    </row>
    <row r="1330" spans="1:14" x14ac:dyDescent="0.25">
      <c r="A1330" s="15" t="s">
        <v>341</v>
      </c>
      <c r="B1330" s="15" t="s">
        <v>47</v>
      </c>
      <c r="C1330" s="12" t="str">
        <f>VLOOKUP(B1330,Hoja2!B:C,2,FALSE)</f>
        <v>Servicio de Limpieza</v>
      </c>
      <c r="D1330" s="13" t="str">
        <f t="shared" si="58"/>
        <v>2</v>
      </c>
      <c r="E1330" s="13" t="str">
        <f t="shared" si="59"/>
        <v>21</v>
      </c>
      <c r="F1330" s="15" t="s">
        <v>308</v>
      </c>
      <c r="G1330" s="16" t="s">
        <v>628</v>
      </c>
      <c r="H1330" s="17">
        <v>25000</v>
      </c>
      <c r="I1330" s="17">
        <v>0</v>
      </c>
      <c r="J1330" s="17">
        <v>25000</v>
      </c>
      <c r="K1330" s="17">
        <v>4534.3599999999997</v>
      </c>
      <c r="L1330" s="17">
        <v>4534.3599999999997</v>
      </c>
      <c r="M1330" s="17">
        <v>147.5</v>
      </c>
      <c r="N1330" s="17">
        <v>75.75</v>
      </c>
    </row>
    <row r="1331" spans="1:14" x14ac:dyDescent="0.25">
      <c r="A1331" s="15" t="s">
        <v>341</v>
      </c>
      <c r="B1331" s="15" t="s">
        <v>47</v>
      </c>
      <c r="C1331" s="12" t="str">
        <f>VLOOKUP(B1331,Hoja2!B:C,2,FALSE)</f>
        <v>Servicio de Limpieza</v>
      </c>
      <c r="D1331" s="13" t="str">
        <f t="shared" si="58"/>
        <v>2</v>
      </c>
      <c r="E1331" s="13" t="str">
        <f t="shared" si="59"/>
        <v>22</v>
      </c>
      <c r="F1331" s="15" t="s">
        <v>238</v>
      </c>
      <c r="G1331" s="16" t="s">
        <v>540</v>
      </c>
      <c r="H1331" s="17">
        <v>47000</v>
      </c>
      <c r="I1331" s="17">
        <v>0</v>
      </c>
      <c r="J1331" s="17">
        <v>47000</v>
      </c>
      <c r="K1331" s="17">
        <v>35000</v>
      </c>
      <c r="L1331" s="17">
        <v>35000</v>
      </c>
      <c r="M1331" s="17">
        <v>5094.74</v>
      </c>
      <c r="N1331" s="17">
        <v>3471.44</v>
      </c>
    </row>
    <row r="1332" spans="1:14" x14ac:dyDescent="0.25">
      <c r="A1332" s="15" t="s">
        <v>341</v>
      </c>
      <c r="B1332" s="15" t="s">
        <v>47</v>
      </c>
      <c r="C1332" s="12" t="str">
        <f>VLOOKUP(B1332,Hoja2!B:C,2,FALSE)</f>
        <v>Servicio de Limpieza</v>
      </c>
      <c r="D1332" s="13" t="str">
        <f t="shared" ref="D1332:D1338" si="60">LEFT(F1332,1)</f>
        <v>2</v>
      </c>
      <c r="E1332" s="13" t="str">
        <f t="shared" ref="E1332:E1338" si="61">LEFT(F1332,2)</f>
        <v>22</v>
      </c>
      <c r="F1332" s="15" t="s">
        <v>260</v>
      </c>
      <c r="G1332" s="16" t="s">
        <v>566</v>
      </c>
      <c r="H1332" s="17">
        <v>28500</v>
      </c>
      <c r="I1332" s="17">
        <v>0</v>
      </c>
      <c r="J1332" s="17">
        <v>28500</v>
      </c>
      <c r="K1332" s="17">
        <v>23000</v>
      </c>
      <c r="L1332" s="17">
        <v>23000</v>
      </c>
      <c r="M1332" s="17">
        <v>4936.6899999999996</v>
      </c>
      <c r="N1332" s="17">
        <v>4936.6899999999996</v>
      </c>
    </row>
    <row r="1333" spans="1:14" x14ac:dyDescent="0.25">
      <c r="A1333" s="15" t="s">
        <v>341</v>
      </c>
      <c r="B1333" s="15" t="s">
        <v>47</v>
      </c>
      <c r="C1333" s="12" t="str">
        <f>VLOOKUP(B1333,Hoja2!B:C,2,FALSE)</f>
        <v>Servicio de Limpieza</v>
      </c>
      <c r="D1333" s="13" t="str">
        <f t="shared" si="60"/>
        <v>2</v>
      </c>
      <c r="E1333" s="13" t="str">
        <f t="shared" si="61"/>
        <v>22</v>
      </c>
      <c r="F1333" s="15" t="s">
        <v>226</v>
      </c>
      <c r="G1333" s="16" t="s">
        <v>533</v>
      </c>
      <c r="H1333" s="17">
        <v>820000</v>
      </c>
      <c r="I1333" s="17">
        <v>0</v>
      </c>
      <c r="J1333" s="17">
        <v>820000</v>
      </c>
      <c r="K1333" s="17">
        <v>840000</v>
      </c>
      <c r="L1333" s="17">
        <v>802938.43</v>
      </c>
      <c r="M1333" s="17">
        <v>2938.43</v>
      </c>
      <c r="N1333" s="17">
        <v>0</v>
      </c>
    </row>
    <row r="1334" spans="1:14" x14ac:dyDescent="0.25">
      <c r="A1334" s="15" t="s">
        <v>341</v>
      </c>
      <c r="B1334" s="15" t="s">
        <v>47</v>
      </c>
      <c r="C1334" s="12" t="str">
        <f>VLOOKUP(B1334,Hoja2!B:C,2,FALSE)</f>
        <v>Servicio de Limpieza</v>
      </c>
      <c r="D1334" s="13" t="str">
        <f t="shared" si="60"/>
        <v>2</v>
      </c>
      <c r="E1334" s="13" t="str">
        <f t="shared" si="61"/>
        <v>22</v>
      </c>
      <c r="F1334" s="15" t="s">
        <v>227</v>
      </c>
      <c r="G1334" s="16" t="s">
        <v>534</v>
      </c>
      <c r="H1334" s="17">
        <v>75000</v>
      </c>
      <c r="I1334" s="17">
        <v>0</v>
      </c>
      <c r="J1334" s="17">
        <v>75000</v>
      </c>
      <c r="K1334" s="17">
        <v>2000</v>
      </c>
      <c r="L1334" s="17">
        <v>7.22</v>
      </c>
      <c r="M1334" s="17">
        <v>7.22</v>
      </c>
      <c r="N1334" s="17">
        <v>7.22</v>
      </c>
    </row>
    <row r="1335" spans="1:14" x14ac:dyDescent="0.25">
      <c r="A1335" s="15" t="s">
        <v>341</v>
      </c>
      <c r="B1335" s="15" t="s">
        <v>47</v>
      </c>
      <c r="C1335" s="12" t="str">
        <f>VLOOKUP(B1335,Hoja2!B:C,2,FALSE)</f>
        <v>Servicio de Limpieza</v>
      </c>
      <c r="D1335" s="13" t="str">
        <f t="shared" si="60"/>
        <v>2</v>
      </c>
      <c r="E1335" s="13" t="str">
        <f t="shared" si="61"/>
        <v>22</v>
      </c>
      <c r="F1335" s="15" t="s">
        <v>234</v>
      </c>
      <c r="G1335" s="16" t="s">
        <v>535</v>
      </c>
      <c r="H1335" s="17">
        <v>5000</v>
      </c>
      <c r="I1335" s="17">
        <v>0</v>
      </c>
      <c r="J1335" s="17">
        <v>5000</v>
      </c>
      <c r="K1335" s="17">
        <v>1000</v>
      </c>
      <c r="L1335" s="17">
        <v>36.299999999999997</v>
      </c>
      <c r="M1335" s="17">
        <v>36.299999999999997</v>
      </c>
      <c r="N1335" s="17">
        <v>0</v>
      </c>
    </row>
    <row r="1336" spans="1:14" x14ac:dyDescent="0.25">
      <c r="A1336" s="15" t="s">
        <v>341</v>
      </c>
      <c r="B1336" s="15" t="s">
        <v>47</v>
      </c>
      <c r="C1336" s="12" t="str">
        <f>VLOOKUP(B1336,Hoja2!B:C,2,FALSE)</f>
        <v>Servicio de Limpieza</v>
      </c>
      <c r="D1336" s="13" t="str">
        <f t="shared" si="60"/>
        <v>2</v>
      </c>
      <c r="E1336" s="13" t="str">
        <f t="shared" si="61"/>
        <v>22</v>
      </c>
      <c r="F1336" s="15" t="s">
        <v>229</v>
      </c>
      <c r="G1336" s="16" t="s">
        <v>536</v>
      </c>
      <c r="H1336" s="17">
        <v>35000</v>
      </c>
      <c r="I1336" s="17">
        <v>0</v>
      </c>
      <c r="J1336" s="17">
        <v>35000</v>
      </c>
      <c r="K1336" s="17">
        <v>35000</v>
      </c>
      <c r="L1336" s="17">
        <v>5808.5</v>
      </c>
      <c r="M1336" s="17">
        <v>3141.07</v>
      </c>
      <c r="N1336" s="17">
        <v>2471.25</v>
      </c>
    </row>
    <row r="1337" spans="1:14" x14ac:dyDescent="0.25">
      <c r="A1337" s="15" t="s">
        <v>341</v>
      </c>
      <c r="B1337" s="15" t="s">
        <v>47</v>
      </c>
      <c r="C1337" s="12" t="str">
        <f>VLOOKUP(B1337,Hoja2!B:C,2,FALSE)</f>
        <v>Servicio de Limpieza</v>
      </c>
      <c r="D1337" s="13" t="str">
        <f t="shared" si="60"/>
        <v>2</v>
      </c>
      <c r="E1337" s="13" t="str">
        <f t="shared" si="61"/>
        <v>22</v>
      </c>
      <c r="F1337" s="15" t="s">
        <v>274</v>
      </c>
      <c r="G1337" s="16" t="s">
        <v>573</v>
      </c>
      <c r="H1337" s="17">
        <v>12000</v>
      </c>
      <c r="I1337" s="17">
        <v>0</v>
      </c>
      <c r="J1337" s="17">
        <v>12000</v>
      </c>
      <c r="K1337" s="17">
        <v>0</v>
      </c>
      <c r="L1337" s="17">
        <v>0</v>
      </c>
      <c r="M1337" s="17">
        <v>0</v>
      </c>
      <c r="N1337" s="17">
        <v>0</v>
      </c>
    </row>
    <row r="1338" spans="1:14" x14ac:dyDescent="0.25">
      <c r="A1338" s="15" t="s">
        <v>341</v>
      </c>
      <c r="B1338" s="15" t="s">
        <v>47</v>
      </c>
      <c r="C1338" s="12" t="str">
        <f>VLOOKUP(B1338,Hoja2!B:C,2,FALSE)</f>
        <v>Servicio de Limpieza</v>
      </c>
      <c r="D1338" s="13" t="str">
        <f t="shared" si="60"/>
        <v>2</v>
      </c>
      <c r="E1338" s="13" t="str">
        <f t="shared" si="61"/>
        <v>22</v>
      </c>
      <c r="F1338" s="15" t="s">
        <v>300</v>
      </c>
      <c r="G1338" s="16" t="s">
        <v>594</v>
      </c>
      <c r="H1338" s="17">
        <v>13500</v>
      </c>
      <c r="I1338" s="17">
        <v>0</v>
      </c>
      <c r="J1338" s="17">
        <v>13500</v>
      </c>
      <c r="K1338" s="17">
        <v>11000</v>
      </c>
      <c r="L1338" s="17">
        <v>11000</v>
      </c>
      <c r="M1338" s="17">
        <v>768.71</v>
      </c>
      <c r="N1338" s="17">
        <v>768.71</v>
      </c>
    </row>
    <row r="1339" spans="1:14" x14ac:dyDescent="0.25">
      <c r="A1339" s="15" t="s">
        <v>341</v>
      </c>
      <c r="B1339" s="15" t="s">
        <v>47</v>
      </c>
      <c r="C1339" s="12" t="str">
        <f>VLOOKUP(B1339,Hoja2!B:C,2,FALSE)</f>
        <v>Servicio de Limpieza</v>
      </c>
      <c r="D1339" s="13" t="str">
        <f t="shared" ref="D1339:D1346" si="62">LEFT(F1339,1)</f>
        <v>2</v>
      </c>
      <c r="E1339" s="13" t="str">
        <f t="shared" ref="E1339:E1346" si="63">LEFT(F1339,2)</f>
        <v>22</v>
      </c>
      <c r="F1339" s="15" t="s">
        <v>225</v>
      </c>
      <c r="G1339" s="16" t="s">
        <v>539</v>
      </c>
      <c r="H1339" s="17">
        <v>5000</v>
      </c>
      <c r="I1339" s="17">
        <v>0</v>
      </c>
      <c r="J1339" s="17">
        <v>5000</v>
      </c>
      <c r="K1339" s="17">
        <v>0</v>
      </c>
      <c r="L1339" s="17">
        <v>0</v>
      </c>
      <c r="M1339" s="17">
        <v>0</v>
      </c>
      <c r="N1339" s="17">
        <v>0</v>
      </c>
    </row>
    <row r="1340" spans="1:14" x14ac:dyDescent="0.25">
      <c r="A1340" s="15" t="s">
        <v>341</v>
      </c>
      <c r="B1340" s="15" t="s">
        <v>47</v>
      </c>
      <c r="C1340" s="12" t="str">
        <f>VLOOKUP(B1340,Hoja2!B:C,2,FALSE)</f>
        <v>Servicio de Limpieza</v>
      </c>
      <c r="D1340" s="13" t="str">
        <f t="shared" si="62"/>
        <v>2</v>
      </c>
      <c r="E1340" s="13" t="str">
        <f t="shared" si="63"/>
        <v>22</v>
      </c>
      <c r="F1340" s="15" t="s">
        <v>261</v>
      </c>
      <c r="G1340" s="16" t="s">
        <v>567</v>
      </c>
      <c r="H1340" s="17">
        <v>850000</v>
      </c>
      <c r="I1340" s="17">
        <v>0</v>
      </c>
      <c r="J1340" s="17">
        <v>850000</v>
      </c>
      <c r="K1340" s="17">
        <v>632122.04</v>
      </c>
      <c r="L1340" s="17">
        <v>632122.04</v>
      </c>
      <c r="M1340" s="17">
        <v>41841.96</v>
      </c>
      <c r="N1340" s="17">
        <v>41643.96</v>
      </c>
    </row>
    <row r="1341" spans="1:14" x14ac:dyDescent="0.25">
      <c r="A1341" s="15" t="s">
        <v>341</v>
      </c>
      <c r="B1341" s="15" t="s">
        <v>47</v>
      </c>
      <c r="C1341" s="12" t="str">
        <f>VLOOKUP(B1341,Hoja2!B:C,2,FALSE)</f>
        <v>Servicio de Limpieza</v>
      </c>
      <c r="D1341" s="13" t="str">
        <f t="shared" si="62"/>
        <v>2</v>
      </c>
      <c r="E1341" s="13" t="str">
        <f t="shared" si="63"/>
        <v>22</v>
      </c>
      <c r="F1341" s="15" t="s">
        <v>213</v>
      </c>
      <c r="G1341" s="16" t="s">
        <v>543</v>
      </c>
      <c r="H1341" s="17">
        <v>20000</v>
      </c>
      <c r="I1341" s="17">
        <v>0</v>
      </c>
      <c r="J1341" s="17">
        <v>20000</v>
      </c>
      <c r="K1341" s="17">
        <v>0</v>
      </c>
      <c r="L1341" s="17">
        <v>0</v>
      </c>
      <c r="M1341" s="17">
        <v>0</v>
      </c>
      <c r="N1341" s="17">
        <v>0</v>
      </c>
    </row>
    <row r="1342" spans="1:14" x14ac:dyDescent="0.25">
      <c r="A1342" s="15" t="s">
        <v>341</v>
      </c>
      <c r="B1342" s="15" t="s">
        <v>47</v>
      </c>
      <c r="C1342" s="12" t="str">
        <f>VLOOKUP(B1342,Hoja2!B:C,2,FALSE)</f>
        <v>Servicio de Limpieza</v>
      </c>
      <c r="D1342" s="13" t="str">
        <f t="shared" si="62"/>
        <v>2</v>
      </c>
      <c r="E1342" s="13" t="str">
        <f t="shared" si="63"/>
        <v>22</v>
      </c>
      <c r="F1342" s="15" t="s">
        <v>223</v>
      </c>
      <c r="G1342" s="16" t="s">
        <v>526</v>
      </c>
      <c r="H1342" s="17">
        <v>476665</v>
      </c>
      <c r="I1342" s="17">
        <v>0</v>
      </c>
      <c r="J1342" s="17">
        <v>476665</v>
      </c>
      <c r="K1342" s="17">
        <v>483654.68</v>
      </c>
      <c r="L1342" s="17">
        <v>483654.68</v>
      </c>
      <c r="M1342" s="17">
        <v>40304.54</v>
      </c>
      <c r="N1342" s="17">
        <v>40304.54</v>
      </c>
    </row>
    <row r="1343" spans="1:14" x14ac:dyDescent="0.25">
      <c r="A1343" s="15" t="s">
        <v>341</v>
      </c>
      <c r="B1343" s="15" t="s">
        <v>47</v>
      </c>
      <c r="C1343" s="12" t="str">
        <f>VLOOKUP(B1343,Hoja2!B:C,2,FALSE)</f>
        <v>Servicio de Limpieza</v>
      </c>
      <c r="D1343" s="13" t="str">
        <f t="shared" si="62"/>
        <v>2</v>
      </c>
      <c r="E1343" s="13" t="str">
        <f t="shared" si="63"/>
        <v>23</v>
      </c>
      <c r="F1343" s="15" t="s">
        <v>206</v>
      </c>
      <c r="G1343" s="16" t="s">
        <v>517</v>
      </c>
      <c r="H1343" s="17">
        <v>1000</v>
      </c>
      <c r="I1343" s="17">
        <v>0</v>
      </c>
      <c r="J1343" s="17">
        <v>1000</v>
      </c>
      <c r="K1343" s="17">
        <v>0</v>
      </c>
      <c r="L1343" s="17">
        <v>0</v>
      </c>
      <c r="M1343" s="17">
        <v>0</v>
      </c>
      <c r="N1343" s="17">
        <v>0</v>
      </c>
    </row>
    <row r="1344" spans="1:14" x14ac:dyDescent="0.25">
      <c r="A1344" s="15" t="s">
        <v>341</v>
      </c>
      <c r="B1344" s="15" t="s">
        <v>47</v>
      </c>
      <c r="C1344" s="12" t="str">
        <f>VLOOKUP(B1344,Hoja2!B:C,2,FALSE)</f>
        <v>Servicio de Limpieza</v>
      </c>
      <c r="D1344" s="13" t="str">
        <f t="shared" si="62"/>
        <v>2</v>
      </c>
      <c r="E1344" s="13" t="str">
        <f t="shared" si="63"/>
        <v>23</v>
      </c>
      <c r="F1344" s="15" t="s">
        <v>204</v>
      </c>
      <c r="G1344" s="16" t="s">
        <v>518</v>
      </c>
      <c r="H1344" s="17">
        <v>1000</v>
      </c>
      <c r="I1344" s="17">
        <v>0</v>
      </c>
      <c r="J1344" s="17">
        <v>1000</v>
      </c>
      <c r="K1344" s="17">
        <v>0</v>
      </c>
      <c r="L1344" s="17">
        <v>0</v>
      </c>
      <c r="M1344" s="17">
        <v>0</v>
      </c>
      <c r="N1344" s="17">
        <v>0</v>
      </c>
    </row>
    <row r="1345" spans="1:14" x14ac:dyDescent="0.25">
      <c r="A1345" s="15" t="s">
        <v>341</v>
      </c>
      <c r="B1345" s="15" t="s">
        <v>47</v>
      </c>
      <c r="C1345" s="12" t="str">
        <f>VLOOKUP(B1345,Hoja2!B:C,2,FALSE)</f>
        <v>Servicio de Limpieza</v>
      </c>
      <c r="D1345" s="13" t="str">
        <f t="shared" si="62"/>
        <v>6</v>
      </c>
      <c r="E1345" s="13" t="str">
        <f t="shared" si="63"/>
        <v>62</v>
      </c>
      <c r="F1345" s="15" t="s">
        <v>237</v>
      </c>
      <c r="G1345" s="16" t="s">
        <v>541</v>
      </c>
      <c r="H1345" s="17">
        <v>500000</v>
      </c>
      <c r="I1345" s="17">
        <v>0</v>
      </c>
      <c r="J1345" s="17">
        <v>500000</v>
      </c>
      <c r="K1345" s="17">
        <v>3146</v>
      </c>
      <c r="L1345" s="17">
        <v>3146</v>
      </c>
      <c r="M1345" s="17">
        <v>0</v>
      </c>
      <c r="N1345" s="17">
        <v>0</v>
      </c>
    </row>
    <row r="1346" spans="1:14" x14ac:dyDescent="0.25">
      <c r="A1346" s="15" t="s">
        <v>341</v>
      </c>
      <c r="B1346" s="15" t="s">
        <v>47</v>
      </c>
      <c r="C1346" s="12" t="str">
        <f>VLOOKUP(B1346,Hoja2!B:C,2,FALSE)</f>
        <v>Servicio de Limpieza</v>
      </c>
      <c r="D1346" s="13" t="str">
        <f t="shared" si="62"/>
        <v>6</v>
      </c>
      <c r="E1346" s="13" t="str">
        <f t="shared" si="63"/>
        <v>63</v>
      </c>
      <c r="F1346" s="15" t="s">
        <v>307</v>
      </c>
      <c r="G1346" s="16" t="s">
        <v>561</v>
      </c>
      <c r="H1346" s="17">
        <v>1470000</v>
      </c>
      <c r="I1346" s="17">
        <v>0</v>
      </c>
      <c r="J1346" s="17">
        <v>1470000</v>
      </c>
      <c r="K1346" s="17">
        <v>108228.11</v>
      </c>
      <c r="L1346" s="17">
        <v>108228.11</v>
      </c>
      <c r="M1346" s="17">
        <v>0</v>
      </c>
      <c r="N1346" s="17">
        <v>0</v>
      </c>
    </row>
    <row r="1347" spans="1:14" x14ac:dyDescent="0.25">
      <c r="A1347" s="15" t="s">
        <v>341</v>
      </c>
      <c r="B1347" s="15" t="s">
        <v>47</v>
      </c>
      <c r="C1347" s="12" t="str">
        <f>VLOOKUP(B1347,Hoja2!B:C,2,FALSE)</f>
        <v>Servicio de Limpieza</v>
      </c>
      <c r="D1347" s="13" t="str">
        <f t="shared" ref="D1347:D1354" si="64">LEFT(F1347,1)</f>
        <v>6</v>
      </c>
      <c r="E1347" s="13" t="str">
        <f t="shared" ref="E1347:E1354" si="65">LEFT(F1347,2)</f>
        <v>64</v>
      </c>
      <c r="F1347" s="15" t="s">
        <v>256</v>
      </c>
      <c r="G1347" s="16" t="s">
        <v>552</v>
      </c>
      <c r="H1347" s="17">
        <v>100000</v>
      </c>
      <c r="I1347" s="17">
        <v>0</v>
      </c>
      <c r="J1347" s="17">
        <v>100000</v>
      </c>
      <c r="K1347" s="17">
        <v>0</v>
      </c>
      <c r="L1347" s="17">
        <v>0</v>
      </c>
      <c r="M1347" s="17">
        <v>0</v>
      </c>
      <c r="N1347" s="17">
        <v>0</v>
      </c>
    </row>
    <row r="1348" spans="1:14" x14ac:dyDescent="0.25">
      <c r="A1348" s="15" t="s">
        <v>341</v>
      </c>
      <c r="B1348" s="15" t="s">
        <v>49</v>
      </c>
      <c r="C1348" s="12" t="str">
        <f>VLOOKUP(B1348,Hoja2!B:C,2,FALSE)</f>
        <v>Limpieza Viaria</v>
      </c>
      <c r="D1348" s="13" t="str">
        <f t="shared" si="64"/>
        <v>1</v>
      </c>
      <c r="E1348" s="13" t="str">
        <f t="shared" si="65"/>
        <v>12</v>
      </c>
      <c r="F1348" s="15" t="s">
        <v>219</v>
      </c>
      <c r="G1348" s="16" t="s">
        <v>520</v>
      </c>
      <c r="H1348" s="17">
        <v>16071</v>
      </c>
      <c r="I1348" s="17">
        <v>0</v>
      </c>
      <c r="J1348" s="17">
        <v>16071</v>
      </c>
      <c r="K1348" s="17">
        <v>15928</v>
      </c>
      <c r="L1348" s="17">
        <v>15928</v>
      </c>
      <c r="M1348" s="17">
        <v>0</v>
      </c>
      <c r="N1348" s="17">
        <v>0</v>
      </c>
    </row>
    <row r="1349" spans="1:14" x14ac:dyDescent="0.25">
      <c r="A1349" s="15" t="s">
        <v>341</v>
      </c>
      <c r="B1349" s="15" t="s">
        <v>49</v>
      </c>
      <c r="C1349" s="12" t="str">
        <f>VLOOKUP(B1349,Hoja2!B:C,2,FALSE)</f>
        <v>Limpieza Viaria</v>
      </c>
      <c r="D1349" s="13" t="str">
        <f t="shared" si="64"/>
        <v>1</v>
      </c>
      <c r="E1349" s="13" t="str">
        <f t="shared" si="65"/>
        <v>12</v>
      </c>
      <c r="F1349" s="15" t="s">
        <v>197</v>
      </c>
      <c r="G1349" s="16" t="s">
        <v>506</v>
      </c>
      <c r="H1349" s="17">
        <v>10824</v>
      </c>
      <c r="I1349" s="17">
        <v>0</v>
      </c>
      <c r="J1349" s="17">
        <v>10824</v>
      </c>
      <c r="K1349" s="17">
        <v>0</v>
      </c>
      <c r="L1349" s="17">
        <v>0</v>
      </c>
      <c r="M1349" s="17">
        <v>0</v>
      </c>
      <c r="N1349" s="17">
        <v>0</v>
      </c>
    </row>
    <row r="1350" spans="1:14" x14ac:dyDescent="0.25">
      <c r="A1350" s="15" t="s">
        <v>341</v>
      </c>
      <c r="B1350" s="15" t="s">
        <v>49</v>
      </c>
      <c r="C1350" s="12" t="str">
        <f>VLOOKUP(B1350,Hoja2!B:C,2,FALSE)</f>
        <v>Limpieza Viaria</v>
      </c>
      <c r="D1350" s="13" t="str">
        <f t="shared" si="64"/>
        <v>1</v>
      </c>
      <c r="E1350" s="13" t="str">
        <f t="shared" si="65"/>
        <v>12</v>
      </c>
      <c r="F1350" s="15" t="s">
        <v>222</v>
      </c>
      <c r="G1350" s="16" t="s">
        <v>522</v>
      </c>
      <c r="H1350" s="17">
        <v>18349</v>
      </c>
      <c r="I1350" s="17">
        <v>0</v>
      </c>
      <c r="J1350" s="17">
        <v>18349</v>
      </c>
      <c r="K1350" s="17">
        <v>18349</v>
      </c>
      <c r="L1350" s="17">
        <v>18349</v>
      </c>
      <c r="M1350" s="17">
        <v>2624.72</v>
      </c>
      <c r="N1350" s="17">
        <v>2624.72</v>
      </c>
    </row>
    <row r="1351" spans="1:14" x14ac:dyDescent="0.25">
      <c r="A1351" s="15" t="s">
        <v>341</v>
      </c>
      <c r="B1351" s="15" t="s">
        <v>49</v>
      </c>
      <c r="C1351" s="12" t="str">
        <f>VLOOKUP(B1351,Hoja2!B:C,2,FALSE)</f>
        <v>Limpieza Viaria</v>
      </c>
      <c r="D1351" s="13" t="str">
        <f t="shared" si="64"/>
        <v>1</v>
      </c>
      <c r="E1351" s="13" t="str">
        <f t="shared" si="65"/>
        <v>12</v>
      </c>
      <c r="F1351" s="15" t="s">
        <v>198</v>
      </c>
      <c r="G1351" s="16" t="s">
        <v>507</v>
      </c>
      <c r="H1351" s="17">
        <v>7290</v>
      </c>
      <c r="I1351" s="17">
        <v>0</v>
      </c>
      <c r="J1351" s="17">
        <v>7290</v>
      </c>
      <c r="K1351" s="17">
        <v>7289</v>
      </c>
      <c r="L1351" s="17">
        <v>7289</v>
      </c>
      <c r="M1351" s="17">
        <v>392.8</v>
      </c>
      <c r="N1351" s="17">
        <v>392.8</v>
      </c>
    </row>
    <row r="1352" spans="1:14" x14ac:dyDescent="0.25">
      <c r="A1352" s="15" t="s">
        <v>341</v>
      </c>
      <c r="B1352" s="15" t="s">
        <v>49</v>
      </c>
      <c r="C1352" s="12" t="str">
        <f>VLOOKUP(B1352,Hoja2!B:C,2,FALSE)</f>
        <v>Limpieza Viaria</v>
      </c>
      <c r="D1352" s="13" t="str">
        <f t="shared" si="64"/>
        <v>1</v>
      </c>
      <c r="E1352" s="13" t="str">
        <f t="shared" si="65"/>
        <v>12</v>
      </c>
      <c r="F1352" s="15" t="s">
        <v>210</v>
      </c>
      <c r="G1352" s="16" t="s">
        <v>508</v>
      </c>
      <c r="H1352" s="17">
        <v>28854</v>
      </c>
      <c r="I1352" s="17">
        <v>0</v>
      </c>
      <c r="J1352" s="17">
        <v>28854</v>
      </c>
      <c r="K1352" s="17">
        <v>22113</v>
      </c>
      <c r="L1352" s="17">
        <v>22113</v>
      </c>
      <c r="M1352" s="17">
        <v>1336.08</v>
      </c>
      <c r="N1352" s="17">
        <v>1336.08</v>
      </c>
    </row>
    <row r="1353" spans="1:14" x14ac:dyDescent="0.25">
      <c r="A1353" s="15" t="s">
        <v>341</v>
      </c>
      <c r="B1353" s="15" t="s">
        <v>49</v>
      </c>
      <c r="C1353" s="12" t="str">
        <f>VLOOKUP(B1353,Hoja2!B:C,2,FALSE)</f>
        <v>Limpieza Viaria</v>
      </c>
      <c r="D1353" s="13" t="str">
        <f t="shared" si="64"/>
        <v>1</v>
      </c>
      <c r="E1353" s="13" t="str">
        <f t="shared" si="65"/>
        <v>12</v>
      </c>
      <c r="F1353" s="15" t="s">
        <v>215</v>
      </c>
      <c r="G1353" s="16" t="s">
        <v>509</v>
      </c>
      <c r="H1353" s="17">
        <v>66492</v>
      </c>
      <c r="I1353" s="17">
        <v>0</v>
      </c>
      <c r="J1353" s="17">
        <v>66492</v>
      </c>
      <c r="K1353" s="17">
        <v>53151</v>
      </c>
      <c r="L1353" s="17">
        <v>53151</v>
      </c>
      <c r="M1353" s="17">
        <v>3232.2</v>
      </c>
      <c r="N1353" s="17">
        <v>3232.2</v>
      </c>
    </row>
    <row r="1354" spans="1:14" x14ac:dyDescent="0.25">
      <c r="A1354" s="15" t="s">
        <v>341</v>
      </c>
      <c r="B1354" s="15" t="s">
        <v>49</v>
      </c>
      <c r="C1354" s="12" t="str">
        <f>VLOOKUP(B1354,Hoja2!B:C,2,FALSE)</f>
        <v>Limpieza Viaria</v>
      </c>
      <c r="D1354" s="13" t="str">
        <f t="shared" si="64"/>
        <v>1</v>
      </c>
      <c r="E1354" s="13" t="str">
        <f t="shared" si="65"/>
        <v>12</v>
      </c>
      <c r="F1354" s="15" t="s">
        <v>199</v>
      </c>
      <c r="G1354" s="16" t="s">
        <v>510</v>
      </c>
      <c r="H1354" s="17">
        <v>3305</v>
      </c>
      <c r="I1354" s="17">
        <v>0</v>
      </c>
      <c r="J1354" s="17">
        <v>3305</v>
      </c>
      <c r="K1354" s="17">
        <v>3305</v>
      </c>
      <c r="L1354" s="17">
        <v>3305</v>
      </c>
      <c r="M1354" s="17">
        <v>425.8</v>
      </c>
      <c r="N1354" s="17">
        <v>425.8</v>
      </c>
    </row>
    <row r="1355" spans="1:14" x14ac:dyDescent="0.25">
      <c r="A1355" s="15" t="s">
        <v>341</v>
      </c>
      <c r="B1355" s="15" t="s">
        <v>49</v>
      </c>
      <c r="C1355" s="12" t="str">
        <f>VLOOKUP(B1355,Hoja2!B:C,2,FALSE)</f>
        <v>Limpieza Viaria</v>
      </c>
      <c r="D1355" s="13" t="str">
        <f t="shared" ref="D1355:D1362" si="66">LEFT(F1355,1)</f>
        <v>1</v>
      </c>
      <c r="E1355" s="13" t="str">
        <f t="shared" ref="E1355:E1362" si="67">LEFT(F1355,2)</f>
        <v>13</v>
      </c>
      <c r="F1355" s="15" t="s">
        <v>228</v>
      </c>
      <c r="G1355" s="16" t="s">
        <v>504</v>
      </c>
      <c r="H1355" s="17">
        <v>3739822</v>
      </c>
      <c r="I1355" s="17">
        <v>0</v>
      </c>
      <c r="J1355" s="17">
        <v>3739822</v>
      </c>
      <c r="K1355" s="17">
        <v>3104857</v>
      </c>
      <c r="L1355" s="17">
        <v>3104857</v>
      </c>
      <c r="M1355" s="17">
        <v>406825.69</v>
      </c>
      <c r="N1355" s="17">
        <v>406825.69</v>
      </c>
    </row>
    <row r="1356" spans="1:14" x14ac:dyDescent="0.25">
      <c r="A1356" s="15" t="s">
        <v>341</v>
      </c>
      <c r="B1356" s="15" t="s">
        <v>49</v>
      </c>
      <c r="C1356" s="12" t="str">
        <f>VLOOKUP(B1356,Hoja2!B:C,2,FALSE)</f>
        <v>Limpieza Viaria</v>
      </c>
      <c r="D1356" s="13" t="str">
        <f t="shared" si="66"/>
        <v>1</v>
      </c>
      <c r="E1356" s="13" t="str">
        <f t="shared" si="67"/>
        <v>13</v>
      </c>
      <c r="F1356" s="15" t="s">
        <v>230</v>
      </c>
      <c r="G1356" s="16" t="s">
        <v>528</v>
      </c>
      <c r="H1356" s="17">
        <v>134167</v>
      </c>
      <c r="I1356" s="17">
        <v>0</v>
      </c>
      <c r="J1356" s="17">
        <v>134167</v>
      </c>
      <c r="K1356" s="17">
        <v>62736.69</v>
      </c>
      <c r="L1356" s="17">
        <v>62736.69</v>
      </c>
      <c r="M1356" s="17">
        <v>13236.04</v>
      </c>
      <c r="N1356" s="17">
        <v>13236.04</v>
      </c>
    </row>
    <row r="1357" spans="1:14" x14ac:dyDescent="0.25">
      <c r="A1357" s="15" t="s">
        <v>341</v>
      </c>
      <c r="B1357" s="15" t="s">
        <v>49</v>
      </c>
      <c r="C1357" s="12" t="str">
        <f>VLOOKUP(B1357,Hoja2!B:C,2,FALSE)</f>
        <v>Limpieza Viaria</v>
      </c>
      <c r="D1357" s="13" t="str">
        <f t="shared" si="66"/>
        <v>1</v>
      </c>
      <c r="E1357" s="13" t="str">
        <f t="shared" si="67"/>
        <v>13</v>
      </c>
      <c r="F1357" s="15" t="s">
        <v>224</v>
      </c>
      <c r="G1357" s="16" t="s">
        <v>529</v>
      </c>
      <c r="H1357" s="17">
        <v>4172102</v>
      </c>
      <c r="I1357" s="17">
        <v>0</v>
      </c>
      <c r="J1357" s="17">
        <v>4172102</v>
      </c>
      <c r="K1357" s="17">
        <v>3328523</v>
      </c>
      <c r="L1357" s="17">
        <v>3328523</v>
      </c>
      <c r="M1357" s="17">
        <v>514169.72</v>
      </c>
      <c r="N1357" s="17">
        <v>514169.72</v>
      </c>
    </row>
    <row r="1358" spans="1:14" x14ac:dyDescent="0.25">
      <c r="A1358" s="15" t="s">
        <v>341</v>
      </c>
      <c r="B1358" s="15" t="s">
        <v>49</v>
      </c>
      <c r="C1358" s="12" t="str">
        <f>VLOOKUP(B1358,Hoja2!B:C,2,FALSE)</f>
        <v>Limpieza Viaria</v>
      </c>
      <c r="D1358" s="13" t="str">
        <f t="shared" si="66"/>
        <v>1</v>
      </c>
      <c r="E1358" s="13" t="str">
        <f t="shared" si="67"/>
        <v>13</v>
      </c>
      <c r="F1358" s="15" t="s">
        <v>240</v>
      </c>
      <c r="G1358" s="16" t="s">
        <v>542</v>
      </c>
      <c r="H1358" s="17">
        <v>80000</v>
      </c>
      <c r="I1358" s="17">
        <v>0</v>
      </c>
      <c r="J1358" s="17">
        <v>80000</v>
      </c>
      <c r="K1358" s="17">
        <v>16522.400000000001</v>
      </c>
      <c r="L1358" s="17">
        <v>16522.400000000001</v>
      </c>
      <c r="M1358" s="17">
        <v>8401.11</v>
      </c>
      <c r="N1358" s="17">
        <v>8401.11</v>
      </c>
    </row>
    <row r="1359" spans="1:14" x14ac:dyDescent="0.25">
      <c r="A1359" s="15" t="s">
        <v>341</v>
      </c>
      <c r="B1359" s="15" t="s">
        <v>49</v>
      </c>
      <c r="C1359" s="12" t="str">
        <f>VLOOKUP(B1359,Hoja2!B:C,2,FALSE)</f>
        <v>Limpieza Viaria</v>
      </c>
      <c r="D1359" s="13" t="str">
        <f t="shared" si="66"/>
        <v>1</v>
      </c>
      <c r="E1359" s="13" t="str">
        <f t="shared" si="67"/>
        <v>15</v>
      </c>
      <c r="F1359" s="15" t="s">
        <v>294</v>
      </c>
      <c r="G1359" s="16" t="s">
        <v>582</v>
      </c>
      <c r="H1359" s="17">
        <v>92490</v>
      </c>
      <c r="I1359" s="17">
        <v>0</v>
      </c>
      <c r="J1359" s="17">
        <v>92490</v>
      </c>
      <c r="K1359" s="17">
        <v>92490</v>
      </c>
      <c r="L1359" s="17">
        <v>92490</v>
      </c>
      <c r="M1359" s="17">
        <v>37025.760000000002</v>
      </c>
      <c r="N1359" s="17">
        <v>37025.760000000002</v>
      </c>
    </row>
    <row r="1360" spans="1:14" x14ac:dyDescent="0.25">
      <c r="A1360" s="15" t="s">
        <v>341</v>
      </c>
      <c r="B1360" s="15" t="s">
        <v>49</v>
      </c>
      <c r="C1360" s="12" t="str">
        <f>VLOOKUP(B1360,Hoja2!B:C,2,FALSE)</f>
        <v>Limpieza Viaria</v>
      </c>
      <c r="D1360" s="13" t="str">
        <f t="shared" si="66"/>
        <v>2</v>
      </c>
      <c r="E1360" s="13" t="str">
        <f t="shared" si="67"/>
        <v>20</v>
      </c>
      <c r="F1360" s="15" t="s">
        <v>277</v>
      </c>
      <c r="G1360" s="16" t="s">
        <v>548</v>
      </c>
      <c r="H1360" s="17">
        <v>0</v>
      </c>
      <c r="I1360" s="17">
        <v>0</v>
      </c>
      <c r="J1360" s="17">
        <v>0</v>
      </c>
      <c r="K1360" s="17">
        <v>8607.42</v>
      </c>
      <c r="L1360" s="17">
        <v>8607.42</v>
      </c>
      <c r="M1360" s="17">
        <v>1912.76</v>
      </c>
      <c r="N1360" s="17">
        <v>1912.76</v>
      </c>
    </row>
    <row r="1361" spans="1:14" x14ac:dyDescent="0.25">
      <c r="A1361" s="15" t="s">
        <v>341</v>
      </c>
      <c r="B1361" s="15" t="s">
        <v>49</v>
      </c>
      <c r="C1361" s="12" t="str">
        <f>VLOOKUP(B1361,Hoja2!B:C,2,FALSE)</f>
        <v>Limpieza Viaria</v>
      </c>
      <c r="D1361" s="13" t="str">
        <f t="shared" si="66"/>
        <v>2</v>
      </c>
      <c r="E1361" s="13" t="str">
        <f t="shared" si="67"/>
        <v>20</v>
      </c>
      <c r="F1361" s="15" t="s">
        <v>220</v>
      </c>
      <c r="G1361" s="16" t="s">
        <v>523</v>
      </c>
      <c r="H1361" s="17">
        <v>15000</v>
      </c>
      <c r="I1361" s="17">
        <v>0</v>
      </c>
      <c r="J1361" s="17">
        <v>15000</v>
      </c>
      <c r="K1361" s="17">
        <v>0</v>
      </c>
      <c r="L1361" s="17">
        <v>0</v>
      </c>
      <c r="M1361" s="17">
        <v>0</v>
      </c>
      <c r="N1361" s="17">
        <v>0</v>
      </c>
    </row>
    <row r="1362" spans="1:14" x14ac:dyDescent="0.25">
      <c r="A1362" s="15" t="s">
        <v>341</v>
      </c>
      <c r="B1362" s="15" t="s">
        <v>49</v>
      </c>
      <c r="C1362" s="12" t="str">
        <f>VLOOKUP(B1362,Hoja2!B:C,2,FALSE)</f>
        <v>Limpieza Viaria</v>
      </c>
      <c r="D1362" s="13" t="str">
        <f t="shared" si="66"/>
        <v>2</v>
      </c>
      <c r="E1362" s="13" t="str">
        <f t="shared" si="67"/>
        <v>20</v>
      </c>
      <c r="F1362" s="15" t="s">
        <v>258</v>
      </c>
      <c r="G1362" s="16" t="s">
        <v>564</v>
      </c>
      <c r="H1362" s="17">
        <v>2000</v>
      </c>
      <c r="I1362" s="17">
        <v>0</v>
      </c>
      <c r="J1362" s="17">
        <v>2000</v>
      </c>
      <c r="K1362" s="17">
        <v>0</v>
      </c>
      <c r="L1362" s="17">
        <v>0</v>
      </c>
      <c r="M1362" s="17">
        <v>0</v>
      </c>
      <c r="N1362" s="17">
        <v>0</v>
      </c>
    </row>
    <row r="1363" spans="1:14" x14ac:dyDescent="0.25">
      <c r="A1363" s="15" t="s">
        <v>341</v>
      </c>
      <c r="B1363" s="15" t="s">
        <v>49</v>
      </c>
      <c r="C1363" s="12" t="str">
        <f>VLOOKUP(B1363,Hoja2!B:C,2,FALSE)</f>
        <v>Limpieza Viaria</v>
      </c>
      <c r="D1363" s="13" t="str">
        <f t="shared" ref="D1363:D1365" si="68">LEFT(F1363,1)</f>
        <v>2</v>
      </c>
      <c r="E1363" s="13" t="str">
        <f t="shared" ref="E1363:E1365" si="69">LEFT(F1363,2)</f>
        <v>21</v>
      </c>
      <c r="F1363" s="15" t="s">
        <v>259</v>
      </c>
      <c r="G1363" s="16" t="s">
        <v>565</v>
      </c>
      <c r="H1363" s="17">
        <v>10000</v>
      </c>
      <c r="I1363" s="17">
        <v>0</v>
      </c>
      <c r="J1363" s="17">
        <v>10000</v>
      </c>
      <c r="K1363" s="17">
        <v>1000</v>
      </c>
      <c r="L1363" s="17">
        <v>8.31</v>
      </c>
      <c r="M1363" s="17">
        <v>8.31</v>
      </c>
      <c r="N1363" s="17">
        <v>8.31</v>
      </c>
    </row>
    <row r="1364" spans="1:14" x14ac:dyDescent="0.25">
      <c r="A1364" s="15" t="s">
        <v>341</v>
      </c>
      <c r="B1364" s="15" t="s">
        <v>49</v>
      </c>
      <c r="C1364" s="12" t="str">
        <f>VLOOKUP(B1364,Hoja2!B:C,2,FALSE)</f>
        <v>Limpieza Viaria</v>
      </c>
      <c r="D1364" s="13" t="str">
        <f t="shared" si="68"/>
        <v>2</v>
      </c>
      <c r="E1364" s="13" t="str">
        <f t="shared" si="69"/>
        <v>21</v>
      </c>
      <c r="F1364" s="15" t="s">
        <v>218</v>
      </c>
      <c r="G1364" s="16" t="s">
        <v>524</v>
      </c>
      <c r="H1364" s="17">
        <v>5000</v>
      </c>
      <c r="I1364" s="17">
        <v>0</v>
      </c>
      <c r="J1364" s="17">
        <v>5000</v>
      </c>
      <c r="K1364" s="17">
        <v>1886</v>
      </c>
      <c r="L1364" s="17">
        <v>1886</v>
      </c>
      <c r="M1364" s="17">
        <v>942.57</v>
      </c>
      <c r="N1364" s="17">
        <v>0</v>
      </c>
    </row>
    <row r="1365" spans="1:14" x14ac:dyDescent="0.25">
      <c r="A1365" s="15" t="s">
        <v>341</v>
      </c>
      <c r="B1365" s="15" t="s">
        <v>49</v>
      </c>
      <c r="C1365" s="12" t="str">
        <f>VLOOKUP(B1365,Hoja2!B:C,2,FALSE)</f>
        <v>Limpieza Viaria</v>
      </c>
      <c r="D1365" s="13" t="str">
        <f t="shared" si="68"/>
        <v>2</v>
      </c>
      <c r="E1365" s="13" t="str">
        <f t="shared" si="69"/>
        <v>21</v>
      </c>
      <c r="F1365" s="15" t="s">
        <v>236</v>
      </c>
      <c r="G1365" s="16" t="s">
        <v>531</v>
      </c>
      <c r="H1365" s="17">
        <v>110000</v>
      </c>
      <c r="I1365" s="17">
        <v>0</v>
      </c>
      <c r="J1365" s="17">
        <v>110000</v>
      </c>
      <c r="K1365" s="17">
        <v>89508.25</v>
      </c>
      <c r="L1365" s="17">
        <v>44703.26</v>
      </c>
      <c r="M1365" s="17">
        <v>5910.65</v>
      </c>
      <c r="N1365" s="17">
        <v>5899.68</v>
      </c>
    </row>
    <row r="1366" spans="1:14" x14ac:dyDescent="0.25">
      <c r="A1366" s="15" t="s">
        <v>341</v>
      </c>
      <c r="B1366" s="15" t="s">
        <v>49</v>
      </c>
      <c r="C1366" s="12" t="str">
        <f>VLOOKUP(B1366,Hoja2!B:C,2,FALSE)</f>
        <v>Limpieza Viaria</v>
      </c>
      <c r="D1366" s="13" t="str">
        <f t="shared" ref="D1366:D1416" si="70">LEFT(F1366,1)</f>
        <v>2</v>
      </c>
      <c r="E1366" s="13" t="str">
        <f t="shared" ref="E1366:E1416" si="71">LEFT(F1366,2)</f>
        <v>21</v>
      </c>
      <c r="F1366" s="15" t="s">
        <v>308</v>
      </c>
      <c r="G1366" s="16" t="s">
        <v>628</v>
      </c>
      <c r="H1366" s="17">
        <v>7000</v>
      </c>
      <c r="I1366" s="17">
        <v>0</v>
      </c>
      <c r="J1366" s="17">
        <v>7000</v>
      </c>
      <c r="K1366" s="17">
        <v>0</v>
      </c>
      <c r="L1366" s="17">
        <v>0</v>
      </c>
      <c r="M1366" s="17">
        <v>0</v>
      </c>
      <c r="N1366" s="17">
        <v>0</v>
      </c>
    </row>
    <row r="1367" spans="1:14" x14ac:dyDescent="0.25">
      <c r="A1367" s="15" t="s">
        <v>341</v>
      </c>
      <c r="B1367" s="15" t="s">
        <v>49</v>
      </c>
      <c r="C1367" s="12" t="str">
        <f>VLOOKUP(B1367,Hoja2!B:C,2,FALSE)</f>
        <v>Limpieza Viaria</v>
      </c>
      <c r="D1367" s="13" t="str">
        <f t="shared" si="70"/>
        <v>2</v>
      </c>
      <c r="E1367" s="13" t="str">
        <f t="shared" si="71"/>
        <v>22</v>
      </c>
      <c r="F1367" s="15" t="s">
        <v>238</v>
      </c>
      <c r="G1367" s="16" t="s">
        <v>540</v>
      </c>
      <c r="H1367" s="17">
        <v>58000</v>
      </c>
      <c r="I1367" s="17">
        <v>0</v>
      </c>
      <c r="J1367" s="17">
        <v>58000</v>
      </c>
      <c r="K1367" s="17">
        <v>55000</v>
      </c>
      <c r="L1367" s="17">
        <v>55000</v>
      </c>
      <c r="M1367" s="17">
        <v>11250.36</v>
      </c>
      <c r="N1367" s="17">
        <v>8572.83</v>
      </c>
    </row>
    <row r="1368" spans="1:14" x14ac:dyDescent="0.25">
      <c r="A1368" s="15" t="s">
        <v>341</v>
      </c>
      <c r="B1368" s="15" t="s">
        <v>49</v>
      </c>
      <c r="C1368" s="12" t="str">
        <f>VLOOKUP(B1368,Hoja2!B:C,2,FALSE)</f>
        <v>Limpieza Viaria</v>
      </c>
      <c r="D1368" s="13" t="str">
        <f t="shared" si="70"/>
        <v>2</v>
      </c>
      <c r="E1368" s="13" t="str">
        <f t="shared" si="71"/>
        <v>22</v>
      </c>
      <c r="F1368" s="15" t="s">
        <v>226</v>
      </c>
      <c r="G1368" s="16" t="s">
        <v>533</v>
      </c>
      <c r="H1368" s="17">
        <v>230000</v>
      </c>
      <c r="I1368" s="17">
        <v>0</v>
      </c>
      <c r="J1368" s="17">
        <v>230000</v>
      </c>
      <c r="K1368" s="17">
        <v>210000</v>
      </c>
      <c r="L1368" s="17">
        <v>210000</v>
      </c>
      <c r="M1368" s="17">
        <v>73762.509999999995</v>
      </c>
      <c r="N1368" s="17">
        <v>680.62</v>
      </c>
    </row>
    <row r="1369" spans="1:14" x14ac:dyDescent="0.25">
      <c r="A1369" s="15" t="s">
        <v>341</v>
      </c>
      <c r="B1369" s="15" t="s">
        <v>49</v>
      </c>
      <c r="C1369" s="12" t="str">
        <f>VLOOKUP(B1369,Hoja2!B:C,2,FALSE)</f>
        <v>Limpieza Viaria</v>
      </c>
      <c r="D1369" s="13" t="str">
        <f t="shared" si="70"/>
        <v>2</v>
      </c>
      <c r="E1369" s="13" t="str">
        <f t="shared" si="71"/>
        <v>22</v>
      </c>
      <c r="F1369" s="15" t="s">
        <v>227</v>
      </c>
      <c r="G1369" s="16" t="s">
        <v>534</v>
      </c>
      <c r="H1369" s="17">
        <v>145000</v>
      </c>
      <c r="I1369" s="17">
        <v>0</v>
      </c>
      <c r="J1369" s="17">
        <v>145000</v>
      </c>
      <c r="K1369" s="17">
        <v>3000</v>
      </c>
      <c r="L1369" s="17">
        <v>35.79</v>
      </c>
      <c r="M1369" s="17">
        <v>35.79</v>
      </c>
      <c r="N1369" s="17">
        <v>35.79</v>
      </c>
    </row>
    <row r="1370" spans="1:14" x14ac:dyDescent="0.25">
      <c r="A1370" s="15" t="s">
        <v>341</v>
      </c>
      <c r="B1370" s="15" t="s">
        <v>49</v>
      </c>
      <c r="C1370" s="12" t="str">
        <f>VLOOKUP(B1370,Hoja2!B:C,2,FALSE)</f>
        <v>Limpieza Viaria</v>
      </c>
      <c r="D1370" s="13" t="str">
        <f t="shared" si="70"/>
        <v>2</v>
      </c>
      <c r="E1370" s="13" t="str">
        <f t="shared" si="71"/>
        <v>22</v>
      </c>
      <c r="F1370" s="15" t="s">
        <v>287</v>
      </c>
      <c r="G1370" s="16" t="s">
        <v>580</v>
      </c>
      <c r="H1370" s="17">
        <v>4000</v>
      </c>
      <c r="I1370" s="17">
        <v>0</v>
      </c>
      <c r="J1370" s="17">
        <v>4000</v>
      </c>
      <c r="K1370" s="17">
        <v>0</v>
      </c>
      <c r="L1370" s="17">
        <v>0</v>
      </c>
      <c r="M1370" s="17">
        <v>0</v>
      </c>
      <c r="N1370" s="17">
        <v>0</v>
      </c>
    </row>
    <row r="1371" spans="1:14" x14ac:dyDescent="0.25">
      <c r="A1371" s="15" t="s">
        <v>341</v>
      </c>
      <c r="B1371" s="15" t="s">
        <v>49</v>
      </c>
      <c r="C1371" s="12" t="str">
        <f>VLOOKUP(B1371,Hoja2!B:C,2,FALSE)</f>
        <v>Limpieza Viaria</v>
      </c>
      <c r="D1371" s="13" t="str">
        <f t="shared" si="70"/>
        <v>2</v>
      </c>
      <c r="E1371" s="13" t="str">
        <f t="shared" si="71"/>
        <v>22</v>
      </c>
      <c r="F1371" s="15" t="s">
        <v>234</v>
      </c>
      <c r="G1371" s="16" t="s">
        <v>535</v>
      </c>
      <c r="H1371" s="17">
        <v>60000</v>
      </c>
      <c r="I1371" s="17">
        <v>0</v>
      </c>
      <c r="J1371" s="17">
        <v>60000</v>
      </c>
      <c r="K1371" s="17">
        <v>52700</v>
      </c>
      <c r="L1371" s="17">
        <v>25351.18</v>
      </c>
      <c r="M1371" s="17">
        <v>22318.61</v>
      </c>
      <c r="N1371" s="17">
        <v>19884.45</v>
      </c>
    </row>
    <row r="1372" spans="1:14" x14ac:dyDescent="0.25">
      <c r="A1372" s="15" t="s">
        <v>341</v>
      </c>
      <c r="B1372" s="15" t="s">
        <v>49</v>
      </c>
      <c r="C1372" s="12" t="str">
        <f>VLOOKUP(B1372,Hoja2!B:C,2,FALSE)</f>
        <v>Limpieza Viaria</v>
      </c>
      <c r="D1372" s="13" t="str">
        <f t="shared" si="70"/>
        <v>2</v>
      </c>
      <c r="E1372" s="13" t="str">
        <f t="shared" si="71"/>
        <v>22</v>
      </c>
      <c r="F1372" s="15" t="s">
        <v>229</v>
      </c>
      <c r="G1372" s="16" t="s">
        <v>536</v>
      </c>
      <c r="H1372" s="17">
        <v>10000</v>
      </c>
      <c r="I1372" s="17">
        <v>0</v>
      </c>
      <c r="J1372" s="17">
        <v>10000</v>
      </c>
      <c r="K1372" s="17">
        <v>36000</v>
      </c>
      <c r="L1372" s="17">
        <v>3525.23</v>
      </c>
      <c r="M1372" s="17">
        <v>3525.23</v>
      </c>
      <c r="N1372" s="17">
        <v>2470.62</v>
      </c>
    </row>
    <row r="1373" spans="1:14" x14ac:dyDescent="0.25">
      <c r="A1373" s="15" t="s">
        <v>341</v>
      </c>
      <c r="B1373" s="15" t="s">
        <v>49</v>
      </c>
      <c r="C1373" s="12" t="str">
        <f>VLOOKUP(B1373,Hoja2!B:C,2,FALSE)</f>
        <v>Limpieza Viaria</v>
      </c>
      <c r="D1373" s="13" t="str">
        <f t="shared" si="70"/>
        <v>2</v>
      </c>
      <c r="E1373" s="13" t="str">
        <f t="shared" si="71"/>
        <v>22</v>
      </c>
      <c r="F1373" s="15" t="s">
        <v>274</v>
      </c>
      <c r="G1373" s="16" t="s">
        <v>573</v>
      </c>
      <c r="H1373" s="17">
        <v>5000</v>
      </c>
      <c r="I1373" s="17">
        <v>0</v>
      </c>
      <c r="J1373" s="17">
        <v>5000</v>
      </c>
      <c r="K1373" s="17">
        <v>0</v>
      </c>
      <c r="L1373" s="17">
        <v>0</v>
      </c>
      <c r="M1373" s="17">
        <v>0</v>
      </c>
      <c r="N1373" s="17">
        <v>0</v>
      </c>
    </row>
    <row r="1374" spans="1:14" x14ac:dyDescent="0.25">
      <c r="A1374" s="15" t="s">
        <v>341</v>
      </c>
      <c r="B1374" s="15" t="s">
        <v>49</v>
      </c>
      <c r="C1374" s="12" t="str">
        <f>VLOOKUP(B1374,Hoja2!B:C,2,FALSE)</f>
        <v>Limpieza Viaria</v>
      </c>
      <c r="D1374" s="13" t="str">
        <f t="shared" si="70"/>
        <v>2</v>
      </c>
      <c r="E1374" s="13" t="str">
        <f t="shared" si="71"/>
        <v>22</v>
      </c>
      <c r="F1374" s="15" t="s">
        <v>261</v>
      </c>
      <c r="G1374" s="16" t="s">
        <v>567</v>
      </c>
      <c r="H1374" s="17">
        <v>125000</v>
      </c>
      <c r="I1374" s="17">
        <v>0</v>
      </c>
      <c r="J1374" s="17">
        <v>125000</v>
      </c>
      <c r="K1374" s="17">
        <v>105184.45</v>
      </c>
      <c r="L1374" s="17">
        <v>105184.45</v>
      </c>
      <c r="M1374" s="17">
        <v>8151</v>
      </c>
      <c r="N1374" s="17">
        <v>4127.75</v>
      </c>
    </row>
    <row r="1375" spans="1:14" x14ac:dyDescent="0.25">
      <c r="A1375" s="15" t="s">
        <v>341</v>
      </c>
      <c r="B1375" s="15" t="s">
        <v>49</v>
      </c>
      <c r="C1375" s="12" t="str">
        <f>VLOOKUP(B1375,Hoja2!B:C,2,FALSE)</f>
        <v>Limpieza Viaria</v>
      </c>
      <c r="D1375" s="13" t="str">
        <f t="shared" si="70"/>
        <v>6</v>
      </c>
      <c r="E1375" s="13" t="str">
        <f t="shared" si="71"/>
        <v>61</v>
      </c>
      <c r="F1375" s="15" t="s">
        <v>255</v>
      </c>
      <c r="G1375" s="16" t="s">
        <v>559</v>
      </c>
      <c r="H1375" s="17">
        <v>0</v>
      </c>
      <c r="I1375" s="17">
        <v>0</v>
      </c>
      <c r="J1375" s="17">
        <v>0</v>
      </c>
      <c r="K1375" s="17">
        <v>0</v>
      </c>
      <c r="L1375" s="17">
        <v>0</v>
      </c>
      <c r="M1375" s="17">
        <v>0</v>
      </c>
      <c r="N1375" s="17">
        <v>0</v>
      </c>
    </row>
    <row r="1376" spans="1:14" x14ac:dyDescent="0.25">
      <c r="A1376" s="15" t="s">
        <v>341</v>
      </c>
      <c r="B1376" s="15" t="s">
        <v>49</v>
      </c>
      <c r="C1376" s="12" t="str">
        <f>VLOOKUP(B1376,Hoja2!B:C,2,FALSE)</f>
        <v>Limpieza Viaria</v>
      </c>
      <c r="D1376" s="13" t="str">
        <f t="shared" si="70"/>
        <v>6</v>
      </c>
      <c r="E1376" s="13" t="str">
        <f t="shared" si="71"/>
        <v>62</v>
      </c>
      <c r="F1376" s="15" t="s">
        <v>237</v>
      </c>
      <c r="G1376" s="16" t="s">
        <v>541</v>
      </c>
      <c r="H1376" s="17">
        <v>70000</v>
      </c>
      <c r="I1376" s="17">
        <v>0</v>
      </c>
      <c r="J1376" s="17">
        <v>70000</v>
      </c>
      <c r="K1376" s="17">
        <v>0</v>
      </c>
      <c r="L1376" s="17">
        <v>0</v>
      </c>
      <c r="M1376" s="17">
        <v>0</v>
      </c>
      <c r="N1376" s="17">
        <v>0</v>
      </c>
    </row>
    <row r="1377" spans="1:14" x14ac:dyDescent="0.25">
      <c r="A1377" s="15" t="s">
        <v>341</v>
      </c>
      <c r="B1377" s="15" t="s">
        <v>49</v>
      </c>
      <c r="C1377" s="12" t="str">
        <f>VLOOKUP(B1377,Hoja2!B:C,2,FALSE)</f>
        <v>Limpieza Viaria</v>
      </c>
      <c r="D1377" s="13" t="str">
        <f t="shared" si="70"/>
        <v>6</v>
      </c>
      <c r="E1377" s="13" t="str">
        <f t="shared" si="71"/>
        <v>63</v>
      </c>
      <c r="F1377" s="15" t="s">
        <v>307</v>
      </c>
      <c r="G1377" s="16" t="s">
        <v>561</v>
      </c>
      <c r="H1377" s="17">
        <v>383000</v>
      </c>
      <c r="I1377" s="17">
        <v>0</v>
      </c>
      <c r="J1377" s="17">
        <v>383000</v>
      </c>
      <c r="K1377" s="17">
        <v>0</v>
      </c>
      <c r="L1377" s="17">
        <v>0</v>
      </c>
      <c r="M1377" s="17">
        <v>0</v>
      </c>
      <c r="N1377" s="17">
        <v>0</v>
      </c>
    </row>
    <row r="1378" spans="1:14" x14ac:dyDescent="0.25">
      <c r="A1378" s="15" t="s">
        <v>341</v>
      </c>
      <c r="B1378" s="15" t="s">
        <v>53</v>
      </c>
      <c r="C1378" s="12" t="str">
        <f>VLOOKUP(B1378,Hoja2!B:C,2,FALSE)</f>
        <v>Protección de la Salubridad Pública</v>
      </c>
      <c r="D1378" s="13" t="str">
        <f t="shared" si="70"/>
        <v>1</v>
      </c>
      <c r="E1378" s="13" t="str">
        <f t="shared" si="71"/>
        <v>12</v>
      </c>
      <c r="F1378" s="15" t="s">
        <v>219</v>
      </c>
      <c r="G1378" s="16" t="s">
        <v>520</v>
      </c>
      <c r="H1378" s="17">
        <v>128572</v>
      </c>
      <c r="I1378" s="17">
        <v>0</v>
      </c>
      <c r="J1378" s="17">
        <v>128572</v>
      </c>
      <c r="K1378" s="17">
        <v>112500</v>
      </c>
      <c r="L1378" s="17">
        <v>112500</v>
      </c>
      <c r="M1378" s="17">
        <v>16434.75</v>
      </c>
      <c r="N1378" s="17">
        <v>16434.75</v>
      </c>
    </row>
    <row r="1379" spans="1:14" x14ac:dyDescent="0.25">
      <c r="A1379" s="15" t="s">
        <v>341</v>
      </c>
      <c r="B1379" s="15" t="s">
        <v>53</v>
      </c>
      <c r="C1379" s="12" t="str">
        <f>VLOOKUP(B1379,Hoja2!B:C,2,FALSE)</f>
        <v>Protección de la Salubridad Pública</v>
      </c>
      <c r="D1379" s="13" t="str">
        <f t="shared" si="70"/>
        <v>1</v>
      </c>
      <c r="E1379" s="13" t="str">
        <f t="shared" si="71"/>
        <v>12</v>
      </c>
      <c r="F1379" s="15" t="s">
        <v>239</v>
      </c>
      <c r="G1379" s="16" t="s">
        <v>521</v>
      </c>
      <c r="H1379" s="17">
        <v>42397</v>
      </c>
      <c r="I1379" s="17">
        <v>0</v>
      </c>
      <c r="J1379" s="17">
        <v>42397</v>
      </c>
      <c r="K1379" s="17">
        <v>14006</v>
      </c>
      <c r="L1379" s="17">
        <v>14006</v>
      </c>
      <c r="M1379" s="17">
        <v>2100.12</v>
      </c>
      <c r="N1379" s="17">
        <v>2100.12</v>
      </c>
    </row>
    <row r="1380" spans="1:14" x14ac:dyDescent="0.25">
      <c r="A1380" s="15" t="s">
        <v>341</v>
      </c>
      <c r="B1380" s="15" t="s">
        <v>53</v>
      </c>
      <c r="C1380" s="12" t="str">
        <f>VLOOKUP(B1380,Hoja2!B:C,2,FALSE)</f>
        <v>Protección de la Salubridad Pública</v>
      </c>
      <c r="D1380" s="13" t="str">
        <f t="shared" si="70"/>
        <v>1</v>
      </c>
      <c r="E1380" s="13" t="str">
        <f t="shared" si="71"/>
        <v>12</v>
      </c>
      <c r="F1380" s="15" t="s">
        <v>197</v>
      </c>
      <c r="G1380" s="16" t="s">
        <v>506</v>
      </c>
      <c r="H1380" s="17">
        <v>21648</v>
      </c>
      <c r="I1380" s="17">
        <v>0</v>
      </c>
      <c r="J1380" s="17">
        <v>21648</v>
      </c>
      <c r="K1380" s="17">
        <v>21454</v>
      </c>
      <c r="L1380" s="17">
        <v>21454</v>
      </c>
      <c r="M1380" s="17">
        <v>3153.68</v>
      </c>
      <c r="N1380" s="17">
        <v>3153.68</v>
      </c>
    </row>
    <row r="1381" spans="1:14" x14ac:dyDescent="0.25">
      <c r="A1381" s="15" t="s">
        <v>341</v>
      </c>
      <c r="B1381" s="15" t="s">
        <v>53</v>
      </c>
      <c r="C1381" s="12" t="str">
        <f>VLOOKUP(B1381,Hoja2!B:C,2,FALSE)</f>
        <v>Protección de la Salubridad Pública</v>
      </c>
      <c r="D1381" s="13" t="str">
        <f t="shared" si="70"/>
        <v>1</v>
      </c>
      <c r="E1381" s="13" t="str">
        <f t="shared" si="71"/>
        <v>12</v>
      </c>
      <c r="F1381" s="15" t="s">
        <v>222</v>
      </c>
      <c r="G1381" s="16" t="s">
        <v>522</v>
      </c>
      <c r="H1381" s="17">
        <v>27524</v>
      </c>
      <c r="I1381" s="17">
        <v>0</v>
      </c>
      <c r="J1381" s="17">
        <v>27524</v>
      </c>
      <c r="K1381" s="17">
        <v>9174</v>
      </c>
      <c r="L1381" s="17">
        <v>9174</v>
      </c>
      <c r="M1381" s="17">
        <v>1312.36</v>
      </c>
      <c r="N1381" s="17">
        <v>1312.36</v>
      </c>
    </row>
    <row r="1382" spans="1:14" x14ac:dyDescent="0.25">
      <c r="A1382" s="15" t="s">
        <v>341</v>
      </c>
      <c r="B1382" s="15" t="s">
        <v>53</v>
      </c>
      <c r="C1382" s="12" t="str">
        <f>VLOOKUP(B1382,Hoja2!B:C,2,FALSE)</f>
        <v>Protección de la Salubridad Pública</v>
      </c>
      <c r="D1382" s="13" t="str">
        <f t="shared" si="70"/>
        <v>1</v>
      </c>
      <c r="E1382" s="13" t="str">
        <f t="shared" si="71"/>
        <v>12</v>
      </c>
      <c r="F1382" s="15" t="s">
        <v>198</v>
      </c>
      <c r="G1382" s="16" t="s">
        <v>507</v>
      </c>
      <c r="H1382" s="17">
        <v>59178</v>
      </c>
      <c r="I1382" s="17">
        <v>0</v>
      </c>
      <c r="J1382" s="17">
        <v>59178</v>
      </c>
      <c r="K1382" s="17">
        <v>45629</v>
      </c>
      <c r="L1382" s="17">
        <v>45629</v>
      </c>
      <c r="M1382" s="17">
        <v>8593.64</v>
      </c>
      <c r="N1382" s="17">
        <v>8593.64</v>
      </c>
    </row>
    <row r="1383" spans="1:14" x14ac:dyDescent="0.25">
      <c r="A1383" s="15" t="s">
        <v>341</v>
      </c>
      <c r="B1383" s="15" t="s">
        <v>53</v>
      </c>
      <c r="C1383" s="12" t="str">
        <f>VLOOKUP(B1383,Hoja2!B:C,2,FALSE)</f>
        <v>Protección de la Salubridad Pública</v>
      </c>
      <c r="D1383" s="13" t="str">
        <f t="shared" si="70"/>
        <v>1</v>
      </c>
      <c r="E1383" s="13" t="str">
        <f t="shared" si="71"/>
        <v>12</v>
      </c>
      <c r="F1383" s="15" t="s">
        <v>210</v>
      </c>
      <c r="G1383" s="16" t="s">
        <v>508</v>
      </c>
      <c r="H1383" s="17">
        <v>118092</v>
      </c>
      <c r="I1383" s="17">
        <v>0</v>
      </c>
      <c r="J1383" s="17">
        <v>118092</v>
      </c>
      <c r="K1383" s="17">
        <v>87442</v>
      </c>
      <c r="L1383" s="17">
        <v>87442</v>
      </c>
      <c r="M1383" s="17">
        <v>12134.97</v>
      </c>
      <c r="N1383" s="17">
        <v>12134.97</v>
      </c>
    </row>
    <row r="1384" spans="1:14" x14ac:dyDescent="0.25">
      <c r="A1384" s="15" t="s">
        <v>341</v>
      </c>
      <c r="B1384" s="15" t="s">
        <v>53</v>
      </c>
      <c r="C1384" s="12" t="str">
        <f>VLOOKUP(B1384,Hoja2!B:C,2,FALSE)</f>
        <v>Protección de la Salubridad Pública</v>
      </c>
      <c r="D1384" s="13" t="str">
        <f t="shared" si="70"/>
        <v>1</v>
      </c>
      <c r="E1384" s="13" t="str">
        <f t="shared" si="71"/>
        <v>12</v>
      </c>
      <c r="F1384" s="15" t="s">
        <v>215</v>
      </c>
      <c r="G1384" s="16" t="s">
        <v>509</v>
      </c>
      <c r="H1384" s="17">
        <v>297704</v>
      </c>
      <c r="I1384" s="17">
        <v>0</v>
      </c>
      <c r="J1384" s="17">
        <v>297704</v>
      </c>
      <c r="K1384" s="17">
        <v>221011</v>
      </c>
      <c r="L1384" s="17">
        <v>221011</v>
      </c>
      <c r="M1384" s="17">
        <v>32903.58</v>
      </c>
      <c r="N1384" s="17">
        <v>32903.58</v>
      </c>
    </row>
    <row r="1385" spans="1:14" x14ac:dyDescent="0.25">
      <c r="A1385" s="15" t="s">
        <v>341</v>
      </c>
      <c r="B1385" s="15" t="s">
        <v>53</v>
      </c>
      <c r="C1385" s="12" t="str">
        <f>VLOOKUP(B1385,Hoja2!B:C,2,FALSE)</f>
        <v>Protección de la Salubridad Pública</v>
      </c>
      <c r="D1385" s="13" t="str">
        <f t="shared" si="70"/>
        <v>1</v>
      </c>
      <c r="E1385" s="13" t="str">
        <f t="shared" si="71"/>
        <v>12</v>
      </c>
      <c r="F1385" s="15" t="s">
        <v>199</v>
      </c>
      <c r="G1385" s="16" t="s">
        <v>510</v>
      </c>
      <c r="H1385" s="17">
        <v>30494</v>
      </c>
      <c r="I1385" s="17">
        <v>0</v>
      </c>
      <c r="J1385" s="17">
        <v>30494</v>
      </c>
      <c r="K1385" s="17">
        <v>23716</v>
      </c>
      <c r="L1385" s="17">
        <v>23716</v>
      </c>
      <c r="M1385" s="17">
        <v>3918.12</v>
      </c>
      <c r="N1385" s="17">
        <v>3918.12</v>
      </c>
    </row>
    <row r="1386" spans="1:14" x14ac:dyDescent="0.25">
      <c r="A1386" s="15" t="s">
        <v>341</v>
      </c>
      <c r="B1386" s="15" t="s">
        <v>53</v>
      </c>
      <c r="C1386" s="12" t="str">
        <f>VLOOKUP(B1386,Hoja2!B:C,2,FALSE)</f>
        <v>Protección de la Salubridad Pública</v>
      </c>
      <c r="D1386" s="13" t="str">
        <f t="shared" si="70"/>
        <v>1</v>
      </c>
      <c r="E1386" s="13" t="str">
        <f t="shared" si="71"/>
        <v>13</v>
      </c>
      <c r="F1386" s="15" t="s">
        <v>228</v>
      </c>
      <c r="G1386" s="16" t="s">
        <v>504</v>
      </c>
      <c r="H1386" s="17">
        <v>190263</v>
      </c>
      <c r="I1386" s="17">
        <v>0</v>
      </c>
      <c r="J1386" s="17">
        <v>190263</v>
      </c>
      <c r="K1386" s="17">
        <v>190232</v>
      </c>
      <c r="L1386" s="17">
        <v>190232</v>
      </c>
      <c r="M1386" s="17">
        <v>25915.31</v>
      </c>
      <c r="N1386" s="17">
        <v>25915.31</v>
      </c>
    </row>
    <row r="1387" spans="1:14" x14ac:dyDescent="0.25">
      <c r="A1387" s="15" t="s">
        <v>341</v>
      </c>
      <c r="B1387" s="15" t="s">
        <v>53</v>
      </c>
      <c r="C1387" s="12" t="str">
        <f>VLOOKUP(B1387,Hoja2!B:C,2,FALSE)</f>
        <v>Protección de la Salubridad Pública</v>
      </c>
      <c r="D1387" s="13" t="str">
        <f t="shared" si="70"/>
        <v>1</v>
      </c>
      <c r="E1387" s="13" t="str">
        <f t="shared" si="71"/>
        <v>13</v>
      </c>
      <c r="F1387" s="15" t="s">
        <v>230</v>
      </c>
      <c r="G1387" s="16" t="s">
        <v>528</v>
      </c>
      <c r="H1387" s="17">
        <v>3000</v>
      </c>
      <c r="I1387" s="17">
        <v>0</v>
      </c>
      <c r="J1387" s="17">
        <v>3000</v>
      </c>
      <c r="K1387" s="17">
        <v>1489.52</v>
      </c>
      <c r="L1387" s="17">
        <v>1489.52</v>
      </c>
      <c r="M1387" s="17">
        <v>965.3</v>
      </c>
      <c r="N1387" s="17">
        <v>965.3</v>
      </c>
    </row>
    <row r="1388" spans="1:14" x14ac:dyDescent="0.25">
      <c r="A1388" s="15" t="s">
        <v>341</v>
      </c>
      <c r="B1388" s="15" t="s">
        <v>53</v>
      </c>
      <c r="C1388" s="12" t="str">
        <f>VLOOKUP(B1388,Hoja2!B:C,2,FALSE)</f>
        <v>Protección de la Salubridad Pública</v>
      </c>
      <c r="D1388" s="13" t="str">
        <f t="shared" si="70"/>
        <v>1</v>
      </c>
      <c r="E1388" s="13" t="str">
        <f t="shared" si="71"/>
        <v>13</v>
      </c>
      <c r="F1388" s="15" t="s">
        <v>224</v>
      </c>
      <c r="G1388" s="16" t="s">
        <v>529</v>
      </c>
      <c r="H1388" s="17">
        <v>191476</v>
      </c>
      <c r="I1388" s="17">
        <v>0</v>
      </c>
      <c r="J1388" s="17">
        <v>191476</v>
      </c>
      <c r="K1388" s="17">
        <v>191440</v>
      </c>
      <c r="L1388" s="17">
        <v>191440</v>
      </c>
      <c r="M1388" s="17">
        <v>24369.54</v>
      </c>
      <c r="N1388" s="17">
        <v>24369.54</v>
      </c>
    </row>
    <row r="1389" spans="1:14" x14ac:dyDescent="0.25">
      <c r="A1389" s="15" t="s">
        <v>341</v>
      </c>
      <c r="B1389" s="15" t="s">
        <v>53</v>
      </c>
      <c r="C1389" s="12" t="str">
        <f>VLOOKUP(B1389,Hoja2!B:C,2,FALSE)</f>
        <v>Protección de la Salubridad Pública</v>
      </c>
      <c r="D1389" s="13" t="str">
        <f t="shared" si="70"/>
        <v>1</v>
      </c>
      <c r="E1389" s="13" t="str">
        <f t="shared" si="71"/>
        <v>13</v>
      </c>
      <c r="F1389" s="15" t="s">
        <v>240</v>
      </c>
      <c r="G1389" s="16" t="s">
        <v>542</v>
      </c>
      <c r="H1389" s="17">
        <v>37203</v>
      </c>
      <c r="I1389" s="17">
        <v>0</v>
      </c>
      <c r="J1389" s="17">
        <v>37203</v>
      </c>
      <c r="K1389" s="17">
        <v>0</v>
      </c>
      <c r="L1389" s="17">
        <v>0</v>
      </c>
      <c r="M1389" s="17">
        <v>0</v>
      </c>
      <c r="N1389" s="17">
        <v>0</v>
      </c>
    </row>
    <row r="1390" spans="1:14" x14ac:dyDescent="0.25">
      <c r="A1390" s="15" t="s">
        <v>341</v>
      </c>
      <c r="B1390" s="15" t="s">
        <v>53</v>
      </c>
      <c r="C1390" s="12" t="str">
        <f>VLOOKUP(B1390,Hoja2!B:C,2,FALSE)</f>
        <v>Protección de la Salubridad Pública</v>
      </c>
      <c r="D1390" s="13" t="str">
        <f t="shared" si="70"/>
        <v>1</v>
      </c>
      <c r="E1390" s="13" t="str">
        <f t="shared" si="71"/>
        <v>15</v>
      </c>
      <c r="F1390" s="15" t="s">
        <v>232</v>
      </c>
      <c r="G1390" s="16" t="s">
        <v>530</v>
      </c>
      <c r="H1390" s="17">
        <v>4000</v>
      </c>
      <c r="I1390" s="17">
        <v>0</v>
      </c>
      <c r="J1390" s="17">
        <v>4000</v>
      </c>
      <c r="K1390" s="17">
        <v>0</v>
      </c>
      <c r="L1390" s="17">
        <v>0</v>
      </c>
      <c r="M1390" s="17">
        <v>0</v>
      </c>
      <c r="N1390" s="17">
        <v>0</v>
      </c>
    </row>
    <row r="1391" spans="1:14" x14ac:dyDescent="0.25">
      <c r="A1391" s="15" t="s">
        <v>341</v>
      </c>
      <c r="B1391" s="15" t="s">
        <v>53</v>
      </c>
      <c r="C1391" s="12" t="str">
        <f>VLOOKUP(B1391,Hoja2!B:C,2,FALSE)</f>
        <v>Protección de la Salubridad Pública</v>
      </c>
      <c r="D1391" s="13" t="str">
        <f t="shared" si="70"/>
        <v>2</v>
      </c>
      <c r="E1391" s="13" t="str">
        <f t="shared" si="71"/>
        <v>20</v>
      </c>
      <c r="F1391" s="15" t="s">
        <v>220</v>
      </c>
      <c r="G1391" s="16" t="s">
        <v>523</v>
      </c>
      <c r="H1391" s="17">
        <v>4500</v>
      </c>
      <c r="I1391" s="17">
        <v>0</v>
      </c>
      <c r="J1391" s="17">
        <v>4500</v>
      </c>
      <c r="K1391" s="17">
        <v>4455.4399999999996</v>
      </c>
      <c r="L1391" s="17">
        <v>4455.4399999999996</v>
      </c>
      <c r="M1391" s="17">
        <v>1171.69</v>
      </c>
      <c r="N1391" s="17">
        <v>1171.69</v>
      </c>
    </row>
    <row r="1392" spans="1:14" x14ac:dyDescent="0.25">
      <c r="A1392" s="15" t="s">
        <v>341</v>
      </c>
      <c r="B1392" s="15" t="s">
        <v>53</v>
      </c>
      <c r="C1392" s="12" t="str">
        <f>VLOOKUP(B1392,Hoja2!B:C,2,FALSE)</f>
        <v>Protección de la Salubridad Pública</v>
      </c>
      <c r="D1392" s="13" t="str">
        <f t="shared" si="70"/>
        <v>2</v>
      </c>
      <c r="E1392" s="13" t="str">
        <f t="shared" si="71"/>
        <v>21</v>
      </c>
      <c r="F1392" s="15" t="s">
        <v>259</v>
      </c>
      <c r="G1392" s="16" t="s">
        <v>565</v>
      </c>
      <c r="H1392" s="17">
        <v>7000</v>
      </c>
      <c r="I1392" s="17">
        <v>0</v>
      </c>
      <c r="J1392" s="17">
        <v>7000</v>
      </c>
      <c r="K1392" s="17">
        <v>321.86</v>
      </c>
      <c r="L1392" s="17">
        <v>321.86</v>
      </c>
      <c r="M1392" s="17">
        <v>321.86</v>
      </c>
      <c r="N1392" s="17">
        <v>321.86</v>
      </c>
    </row>
    <row r="1393" spans="1:14" x14ac:dyDescent="0.25">
      <c r="A1393" s="15" t="s">
        <v>341</v>
      </c>
      <c r="B1393" s="15" t="s">
        <v>53</v>
      </c>
      <c r="C1393" s="12" t="str">
        <f>VLOOKUP(B1393,Hoja2!B:C,2,FALSE)</f>
        <v>Protección de la Salubridad Pública</v>
      </c>
      <c r="D1393" s="13" t="str">
        <f t="shared" si="70"/>
        <v>2</v>
      </c>
      <c r="E1393" s="13" t="str">
        <f t="shared" si="71"/>
        <v>21</v>
      </c>
      <c r="F1393" s="15" t="s">
        <v>218</v>
      </c>
      <c r="G1393" s="16" t="s">
        <v>524</v>
      </c>
      <c r="H1393" s="17">
        <v>4000</v>
      </c>
      <c r="I1393" s="17">
        <v>0</v>
      </c>
      <c r="J1393" s="17">
        <v>4000</v>
      </c>
      <c r="K1393" s="17">
        <v>812.85</v>
      </c>
      <c r="L1393" s="17">
        <v>812.85</v>
      </c>
      <c r="M1393" s="17">
        <v>0</v>
      </c>
      <c r="N1393" s="17">
        <v>0</v>
      </c>
    </row>
    <row r="1394" spans="1:14" x14ac:dyDescent="0.25">
      <c r="A1394" s="15" t="s">
        <v>341</v>
      </c>
      <c r="B1394" s="15" t="s">
        <v>53</v>
      </c>
      <c r="C1394" s="12" t="str">
        <f>VLOOKUP(B1394,Hoja2!B:C,2,FALSE)</f>
        <v>Protección de la Salubridad Pública</v>
      </c>
      <c r="D1394" s="13" t="str">
        <f t="shared" si="70"/>
        <v>2</v>
      </c>
      <c r="E1394" s="13" t="str">
        <f t="shared" si="71"/>
        <v>21</v>
      </c>
      <c r="F1394" s="15" t="s">
        <v>236</v>
      </c>
      <c r="G1394" s="16" t="s">
        <v>531</v>
      </c>
      <c r="H1394" s="17">
        <v>5000</v>
      </c>
      <c r="I1394" s="17">
        <v>0</v>
      </c>
      <c r="J1394" s="17">
        <v>5000</v>
      </c>
      <c r="K1394" s="17">
        <v>769.63</v>
      </c>
      <c r="L1394" s="17">
        <v>769.63</v>
      </c>
      <c r="M1394" s="17">
        <v>769.63</v>
      </c>
      <c r="N1394" s="17">
        <v>769.63</v>
      </c>
    </row>
    <row r="1395" spans="1:14" x14ac:dyDescent="0.25">
      <c r="A1395" s="15" t="s">
        <v>341</v>
      </c>
      <c r="B1395" s="15" t="s">
        <v>53</v>
      </c>
      <c r="C1395" s="12" t="str">
        <f>VLOOKUP(B1395,Hoja2!B:C,2,FALSE)</f>
        <v>Protección de la Salubridad Pública</v>
      </c>
      <c r="D1395" s="13" t="str">
        <f t="shared" si="70"/>
        <v>2</v>
      </c>
      <c r="E1395" s="13" t="str">
        <f t="shared" si="71"/>
        <v>22</v>
      </c>
      <c r="F1395" s="15" t="s">
        <v>238</v>
      </c>
      <c r="G1395" s="16" t="s">
        <v>540</v>
      </c>
      <c r="H1395" s="17">
        <v>20000</v>
      </c>
      <c r="I1395" s="17">
        <v>0</v>
      </c>
      <c r="J1395" s="17">
        <v>20000</v>
      </c>
      <c r="K1395" s="17">
        <v>16000</v>
      </c>
      <c r="L1395" s="17">
        <v>16000</v>
      </c>
      <c r="M1395" s="17">
        <v>3452.81</v>
      </c>
      <c r="N1395" s="17">
        <v>3452.81</v>
      </c>
    </row>
    <row r="1396" spans="1:14" x14ac:dyDescent="0.25">
      <c r="A1396" s="15" t="s">
        <v>341</v>
      </c>
      <c r="B1396" s="15" t="s">
        <v>53</v>
      </c>
      <c r="C1396" s="12" t="str">
        <f>VLOOKUP(B1396,Hoja2!B:C,2,FALSE)</f>
        <v>Protección de la Salubridad Pública</v>
      </c>
      <c r="D1396" s="13" t="str">
        <f t="shared" si="70"/>
        <v>2</v>
      </c>
      <c r="E1396" s="13" t="str">
        <f t="shared" si="71"/>
        <v>22</v>
      </c>
      <c r="F1396" s="15" t="s">
        <v>260</v>
      </c>
      <c r="G1396" s="16" t="s">
        <v>566</v>
      </c>
      <c r="H1396" s="17">
        <v>2050</v>
      </c>
      <c r="I1396" s="17">
        <v>0</v>
      </c>
      <c r="J1396" s="17">
        <v>2050</v>
      </c>
      <c r="K1396" s="17">
        <v>0</v>
      </c>
      <c r="L1396" s="17">
        <v>0</v>
      </c>
      <c r="M1396" s="17">
        <v>0</v>
      </c>
      <c r="N1396" s="17">
        <v>0</v>
      </c>
    </row>
    <row r="1397" spans="1:14" x14ac:dyDescent="0.25">
      <c r="A1397" s="15" t="s">
        <v>341</v>
      </c>
      <c r="B1397" s="15" t="s">
        <v>53</v>
      </c>
      <c r="C1397" s="12" t="str">
        <f>VLOOKUP(B1397,Hoja2!B:C,2,FALSE)</f>
        <v>Protección de la Salubridad Pública</v>
      </c>
      <c r="D1397" s="13" t="str">
        <f t="shared" si="70"/>
        <v>2</v>
      </c>
      <c r="E1397" s="13" t="str">
        <f t="shared" si="71"/>
        <v>22</v>
      </c>
      <c r="F1397" s="15" t="s">
        <v>226</v>
      </c>
      <c r="G1397" s="16" t="s">
        <v>533</v>
      </c>
      <c r="H1397" s="17">
        <v>14642</v>
      </c>
      <c r="I1397" s="17">
        <v>0</v>
      </c>
      <c r="J1397" s="17">
        <v>14642</v>
      </c>
      <c r="K1397" s="17">
        <v>4020</v>
      </c>
      <c r="L1397" s="17">
        <v>4020</v>
      </c>
      <c r="M1397" s="17">
        <v>339.17</v>
      </c>
      <c r="N1397" s="17">
        <v>339.17</v>
      </c>
    </row>
    <row r="1398" spans="1:14" x14ac:dyDescent="0.25">
      <c r="A1398" s="15" t="s">
        <v>341</v>
      </c>
      <c r="B1398" s="15" t="s">
        <v>53</v>
      </c>
      <c r="C1398" s="12" t="str">
        <f>VLOOKUP(B1398,Hoja2!B:C,2,FALSE)</f>
        <v>Protección de la Salubridad Pública</v>
      </c>
      <c r="D1398" s="13" t="str">
        <f t="shared" si="70"/>
        <v>2</v>
      </c>
      <c r="E1398" s="13" t="str">
        <f t="shared" si="71"/>
        <v>22</v>
      </c>
      <c r="F1398" s="15" t="s">
        <v>227</v>
      </c>
      <c r="G1398" s="16" t="s">
        <v>534</v>
      </c>
      <c r="H1398" s="17">
        <v>4567</v>
      </c>
      <c r="I1398" s="17">
        <v>0</v>
      </c>
      <c r="J1398" s="17">
        <v>4567</v>
      </c>
      <c r="K1398" s="17">
        <v>0</v>
      </c>
      <c r="L1398" s="17">
        <v>0</v>
      </c>
      <c r="M1398" s="17">
        <v>0</v>
      </c>
      <c r="N1398" s="17">
        <v>0</v>
      </c>
    </row>
    <row r="1399" spans="1:14" x14ac:dyDescent="0.25">
      <c r="A1399" s="15" t="s">
        <v>341</v>
      </c>
      <c r="B1399" s="15" t="s">
        <v>53</v>
      </c>
      <c r="C1399" s="12" t="str">
        <f>VLOOKUP(B1399,Hoja2!B:C,2,FALSE)</f>
        <v>Protección de la Salubridad Pública</v>
      </c>
      <c r="D1399" s="13" t="str">
        <f t="shared" si="70"/>
        <v>2</v>
      </c>
      <c r="E1399" s="13" t="str">
        <f t="shared" si="71"/>
        <v>22</v>
      </c>
      <c r="F1399" s="15" t="s">
        <v>287</v>
      </c>
      <c r="G1399" s="16" t="s">
        <v>580</v>
      </c>
      <c r="H1399" s="17">
        <v>18700</v>
      </c>
      <c r="I1399" s="17">
        <v>0</v>
      </c>
      <c r="J1399" s="17">
        <v>18700</v>
      </c>
      <c r="K1399" s="17">
        <v>25090.89</v>
      </c>
      <c r="L1399" s="17">
        <v>25090.89</v>
      </c>
      <c r="M1399" s="17">
        <v>1470.66</v>
      </c>
      <c r="N1399" s="17">
        <v>1470.66</v>
      </c>
    </row>
    <row r="1400" spans="1:14" x14ac:dyDescent="0.25">
      <c r="A1400" s="15" t="s">
        <v>341</v>
      </c>
      <c r="B1400" s="15" t="s">
        <v>53</v>
      </c>
      <c r="C1400" s="12" t="str">
        <f>VLOOKUP(B1400,Hoja2!B:C,2,FALSE)</f>
        <v>Protección de la Salubridad Pública</v>
      </c>
      <c r="D1400" s="13" t="str">
        <f t="shared" si="70"/>
        <v>2</v>
      </c>
      <c r="E1400" s="13" t="str">
        <f t="shared" si="71"/>
        <v>22</v>
      </c>
      <c r="F1400" s="15" t="s">
        <v>310</v>
      </c>
      <c r="G1400" s="16" t="s">
        <v>609</v>
      </c>
      <c r="H1400" s="17">
        <v>12500</v>
      </c>
      <c r="I1400" s="17">
        <v>0</v>
      </c>
      <c r="J1400" s="17">
        <v>12500</v>
      </c>
      <c r="K1400" s="17">
        <v>16152.82</v>
      </c>
      <c r="L1400" s="17">
        <v>16152.82</v>
      </c>
      <c r="M1400" s="17">
        <v>3723.9</v>
      </c>
      <c r="N1400" s="17">
        <v>2325.67</v>
      </c>
    </row>
    <row r="1401" spans="1:14" x14ac:dyDescent="0.25">
      <c r="A1401" s="15" t="s">
        <v>341</v>
      </c>
      <c r="B1401" s="15" t="s">
        <v>53</v>
      </c>
      <c r="C1401" s="12" t="str">
        <f>VLOOKUP(B1401,Hoja2!B:C,2,FALSE)</f>
        <v>Protección de la Salubridad Pública</v>
      </c>
      <c r="D1401" s="13" t="str">
        <f t="shared" si="70"/>
        <v>2</v>
      </c>
      <c r="E1401" s="13" t="str">
        <f t="shared" si="71"/>
        <v>22</v>
      </c>
      <c r="F1401" s="15" t="s">
        <v>229</v>
      </c>
      <c r="G1401" s="16" t="s">
        <v>536</v>
      </c>
      <c r="H1401" s="17">
        <v>10000</v>
      </c>
      <c r="I1401" s="17">
        <v>0</v>
      </c>
      <c r="J1401" s="17">
        <v>10000</v>
      </c>
      <c r="K1401" s="17">
        <v>8272.16</v>
      </c>
      <c r="L1401" s="17">
        <v>4159.97</v>
      </c>
      <c r="M1401" s="17">
        <v>1540.97</v>
      </c>
      <c r="N1401" s="17">
        <v>712.62</v>
      </c>
    </row>
    <row r="1402" spans="1:14" x14ac:dyDescent="0.25">
      <c r="A1402" s="15" t="s">
        <v>341</v>
      </c>
      <c r="B1402" s="15" t="s">
        <v>53</v>
      </c>
      <c r="C1402" s="12" t="str">
        <f>VLOOKUP(B1402,Hoja2!B:C,2,FALSE)</f>
        <v>Protección de la Salubridad Pública</v>
      </c>
      <c r="D1402" s="13" t="str">
        <f t="shared" si="70"/>
        <v>2</v>
      </c>
      <c r="E1402" s="13" t="str">
        <f t="shared" si="71"/>
        <v>22</v>
      </c>
      <c r="F1402" s="15" t="s">
        <v>300</v>
      </c>
      <c r="G1402" s="16" t="s">
        <v>594</v>
      </c>
      <c r="H1402" s="17">
        <v>0</v>
      </c>
      <c r="I1402" s="17">
        <v>0</v>
      </c>
      <c r="J1402" s="17">
        <v>0</v>
      </c>
      <c r="K1402" s="17">
        <v>500</v>
      </c>
      <c r="L1402" s="17">
        <v>500</v>
      </c>
      <c r="M1402" s="17">
        <v>142.82</v>
      </c>
      <c r="N1402" s="17">
        <v>142.82</v>
      </c>
    </row>
    <row r="1403" spans="1:14" x14ac:dyDescent="0.25">
      <c r="A1403" s="15" t="s">
        <v>341</v>
      </c>
      <c r="B1403" s="15" t="s">
        <v>53</v>
      </c>
      <c r="C1403" s="12" t="str">
        <f>VLOOKUP(B1403,Hoja2!B:C,2,FALSE)</f>
        <v>Protección de la Salubridad Pública</v>
      </c>
      <c r="D1403" s="13" t="str">
        <f t="shared" si="70"/>
        <v>2</v>
      </c>
      <c r="E1403" s="13" t="str">
        <f t="shared" si="71"/>
        <v>22</v>
      </c>
      <c r="F1403" s="15" t="s">
        <v>231</v>
      </c>
      <c r="G1403" s="16" t="s">
        <v>537</v>
      </c>
      <c r="H1403" s="17">
        <v>3000</v>
      </c>
      <c r="I1403" s="17">
        <v>0</v>
      </c>
      <c r="J1403" s="17">
        <v>3000</v>
      </c>
      <c r="K1403" s="17">
        <v>0</v>
      </c>
      <c r="L1403" s="17">
        <v>0</v>
      </c>
      <c r="M1403" s="17">
        <v>0</v>
      </c>
      <c r="N1403" s="17">
        <v>0</v>
      </c>
    </row>
    <row r="1404" spans="1:14" x14ac:dyDescent="0.25">
      <c r="A1404" s="15" t="s">
        <v>341</v>
      </c>
      <c r="B1404" s="15" t="s">
        <v>53</v>
      </c>
      <c r="C1404" s="12" t="str">
        <f>VLOOKUP(B1404,Hoja2!B:C,2,FALSE)</f>
        <v>Protección de la Salubridad Pública</v>
      </c>
      <c r="D1404" s="13" t="str">
        <f t="shared" si="70"/>
        <v>2</v>
      </c>
      <c r="E1404" s="13" t="str">
        <f t="shared" si="71"/>
        <v>22</v>
      </c>
      <c r="F1404" s="15" t="s">
        <v>235</v>
      </c>
      <c r="G1404" s="16" t="s">
        <v>538</v>
      </c>
      <c r="H1404" s="17">
        <v>5000</v>
      </c>
      <c r="I1404" s="17">
        <v>0</v>
      </c>
      <c r="J1404" s="17">
        <v>5000</v>
      </c>
      <c r="K1404" s="17">
        <v>0</v>
      </c>
      <c r="L1404" s="17">
        <v>0</v>
      </c>
      <c r="M1404" s="17">
        <v>0</v>
      </c>
      <c r="N1404" s="17">
        <v>0</v>
      </c>
    </row>
    <row r="1405" spans="1:14" x14ac:dyDescent="0.25">
      <c r="A1405" s="15" t="s">
        <v>341</v>
      </c>
      <c r="B1405" s="15" t="s">
        <v>53</v>
      </c>
      <c r="C1405" s="12" t="str">
        <f>VLOOKUP(B1405,Hoja2!B:C,2,FALSE)</f>
        <v>Protección de la Salubridad Pública</v>
      </c>
      <c r="D1405" s="13" t="str">
        <f t="shared" si="70"/>
        <v>2</v>
      </c>
      <c r="E1405" s="13" t="str">
        <f t="shared" si="71"/>
        <v>22</v>
      </c>
      <c r="F1405" s="15" t="s">
        <v>225</v>
      </c>
      <c r="G1405" s="16" t="s">
        <v>539</v>
      </c>
      <c r="H1405" s="17">
        <v>10000</v>
      </c>
      <c r="I1405" s="17">
        <v>0</v>
      </c>
      <c r="J1405" s="17">
        <v>10000</v>
      </c>
      <c r="K1405" s="17">
        <v>0</v>
      </c>
      <c r="L1405" s="17">
        <v>0</v>
      </c>
      <c r="M1405" s="17">
        <v>0</v>
      </c>
      <c r="N1405" s="17">
        <v>0</v>
      </c>
    </row>
    <row r="1406" spans="1:14" x14ac:dyDescent="0.25">
      <c r="A1406" s="15" t="s">
        <v>341</v>
      </c>
      <c r="B1406" s="15" t="s">
        <v>53</v>
      </c>
      <c r="C1406" s="12" t="str">
        <f>VLOOKUP(B1406,Hoja2!B:C,2,FALSE)</f>
        <v>Protección de la Salubridad Pública</v>
      </c>
      <c r="D1406" s="13" t="str">
        <f t="shared" si="70"/>
        <v>2</v>
      </c>
      <c r="E1406" s="13" t="str">
        <f t="shared" si="71"/>
        <v>22</v>
      </c>
      <c r="F1406" s="15" t="s">
        <v>261</v>
      </c>
      <c r="G1406" s="16" t="s">
        <v>567</v>
      </c>
      <c r="H1406" s="17">
        <v>9650</v>
      </c>
      <c r="I1406" s="17">
        <v>0</v>
      </c>
      <c r="J1406" s="17">
        <v>9650</v>
      </c>
      <c r="K1406" s="17">
        <v>10389.030000000001</v>
      </c>
      <c r="L1406" s="17">
        <v>10389.030000000001</v>
      </c>
      <c r="M1406" s="17">
        <v>0</v>
      </c>
      <c r="N1406" s="17">
        <v>0</v>
      </c>
    </row>
    <row r="1407" spans="1:14" x14ac:dyDescent="0.25">
      <c r="A1407" s="15" t="s">
        <v>341</v>
      </c>
      <c r="B1407" s="15" t="s">
        <v>53</v>
      </c>
      <c r="C1407" s="12" t="str">
        <f>VLOOKUP(B1407,Hoja2!B:C,2,FALSE)</f>
        <v>Protección de la Salubridad Pública</v>
      </c>
      <c r="D1407" s="13" t="str">
        <f t="shared" si="70"/>
        <v>2</v>
      </c>
      <c r="E1407" s="13" t="str">
        <f t="shared" si="71"/>
        <v>22</v>
      </c>
      <c r="F1407" s="15" t="s">
        <v>213</v>
      </c>
      <c r="G1407" s="16" t="s">
        <v>543</v>
      </c>
      <c r="H1407" s="17">
        <v>72500</v>
      </c>
      <c r="I1407" s="17">
        <v>0</v>
      </c>
      <c r="J1407" s="17">
        <v>72500</v>
      </c>
      <c r="K1407" s="17">
        <v>57967</v>
      </c>
      <c r="L1407" s="17">
        <v>57967</v>
      </c>
      <c r="M1407" s="17">
        <v>2637.75</v>
      </c>
      <c r="N1407" s="17">
        <v>2637.75</v>
      </c>
    </row>
    <row r="1408" spans="1:14" x14ac:dyDescent="0.25">
      <c r="A1408" s="15" t="s">
        <v>341</v>
      </c>
      <c r="B1408" s="15" t="s">
        <v>53</v>
      </c>
      <c r="C1408" s="12" t="str">
        <f>VLOOKUP(B1408,Hoja2!B:C,2,FALSE)</f>
        <v>Protección de la Salubridad Pública</v>
      </c>
      <c r="D1408" s="13" t="str">
        <f t="shared" si="70"/>
        <v>2</v>
      </c>
      <c r="E1408" s="13" t="str">
        <f t="shared" si="71"/>
        <v>22</v>
      </c>
      <c r="F1408" s="15" t="s">
        <v>223</v>
      </c>
      <c r="G1408" s="16" t="s">
        <v>526</v>
      </c>
      <c r="H1408" s="17">
        <v>35000</v>
      </c>
      <c r="I1408" s="17">
        <v>0</v>
      </c>
      <c r="J1408" s="17">
        <v>35000</v>
      </c>
      <c r="K1408" s="17">
        <v>3024</v>
      </c>
      <c r="L1408" s="17">
        <v>3024</v>
      </c>
      <c r="M1408" s="17">
        <v>0</v>
      </c>
      <c r="N1408" s="17">
        <v>0</v>
      </c>
    </row>
    <row r="1409" spans="1:14" x14ac:dyDescent="0.25">
      <c r="A1409" s="15" t="s">
        <v>341</v>
      </c>
      <c r="B1409" s="15" t="s">
        <v>53</v>
      </c>
      <c r="C1409" s="12" t="str">
        <f>VLOOKUP(B1409,Hoja2!B:C,2,FALSE)</f>
        <v>Protección de la Salubridad Pública</v>
      </c>
      <c r="D1409" s="13" t="str">
        <f t="shared" si="70"/>
        <v>2</v>
      </c>
      <c r="E1409" s="13" t="str">
        <f t="shared" si="71"/>
        <v>23</v>
      </c>
      <c r="F1409" s="15" t="s">
        <v>206</v>
      </c>
      <c r="G1409" s="16" t="s">
        <v>517</v>
      </c>
      <c r="H1409" s="17">
        <v>500</v>
      </c>
      <c r="I1409" s="17">
        <v>0</v>
      </c>
      <c r="J1409" s="17">
        <v>500</v>
      </c>
      <c r="K1409" s="17">
        <v>0</v>
      </c>
      <c r="L1409" s="17">
        <v>0</v>
      </c>
      <c r="M1409" s="17">
        <v>0</v>
      </c>
      <c r="N1409" s="17">
        <v>0</v>
      </c>
    </row>
    <row r="1410" spans="1:14" x14ac:dyDescent="0.25">
      <c r="A1410" s="15" t="s">
        <v>341</v>
      </c>
      <c r="B1410" s="15" t="s">
        <v>53</v>
      </c>
      <c r="C1410" s="12" t="str">
        <f>VLOOKUP(B1410,Hoja2!B:C,2,FALSE)</f>
        <v>Protección de la Salubridad Pública</v>
      </c>
      <c r="D1410" s="13" t="str">
        <f t="shared" si="70"/>
        <v>2</v>
      </c>
      <c r="E1410" s="13" t="str">
        <f t="shared" si="71"/>
        <v>23</v>
      </c>
      <c r="F1410" s="15" t="s">
        <v>204</v>
      </c>
      <c r="G1410" s="16" t="s">
        <v>518</v>
      </c>
      <c r="H1410" s="17">
        <v>500</v>
      </c>
      <c r="I1410" s="17">
        <v>0</v>
      </c>
      <c r="J1410" s="17">
        <v>500</v>
      </c>
      <c r="K1410" s="17">
        <v>0</v>
      </c>
      <c r="L1410" s="17">
        <v>0</v>
      </c>
      <c r="M1410" s="17">
        <v>0</v>
      </c>
      <c r="N1410" s="17">
        <v>0</v>
      </c>
    </row>
    <row r="1411" spans="1:14" x14ac:dyDescent="0.25">
      <c r="A1411" s="15" t="s">
        <v>341</v>
      </c>
      <c r="B1411" s="15" t="s">
        <v>53</v>
      </c>
      <c r="C1411" s="12" t="str">
        <f>VLOOKUP(B1411,Hoja2!B:C,2,FALSE)</f>
        <v>Protección de la Salubridad Pública</v>
      </c>
      <c r="D1411" s="13" t="str">
        <f t="shared" si="70"/>
        <v>4</v>
      </c>
      <c r="E1411" s="13" t="str">
        <f t="shared" si="71"/>
        <v>46</v>
      </c>
      <c r="F1411" s="15" t="s">
        <v>241</v>
      </c>
      <c r="G1411" s="16" t="s">
        <v>546</v>
      </c>
      <c r="H1411" s="17">
        <v>3000</v>
      </c>
      <c r="I1411" s="17">
        <v>0</v>
      </c>
      <c r="J1411" s="17">
        <v>3000</v>
      </c>
      <c r="K1411" s="17">
        <v>0</v>
      </c>
      <c r="L1411" s="17">
        <v>0</v>
      </c>
      <c r="M1411" s="17">
        <v>0</v>
      </c>
      <c r="N1411" s="17">
        <v>0</v>
      </c>
    </row>
    <row r="1412" spans="1:14" x14ac:dyDescent="0.25">
      <c r="A1412" s="15" t="s">
        <v>341</v>
      </c>
      <c r="B1412" s="15" t="s">
        <v>53</v>
      </c>
      <c r="C1412" s="12" t="str">
        <f>VLOOKUP(B1412,Hoja2!B:C,2,FALSE)</f>
        <v>Protección de la Salubridad Pública</v>
      </c>
      <c r="D1412" s="13" t="str">
        <f t="shared" si="70"/>
        <v>4</v>
      </c>
      <c r="E1412" s="13" t="str">
        <f t="shared" si="71"/>
        <v>48</v>
      </c>
      <c r="F1412" s="15" t="s">
        <v>339</v>
      </c>
      <c r="G1412" s="16" t="s">
        <v>519</v>
      </c>
      <c r="H1412" s="17">
        <v>0</v>
      </c>
      <c r="I1412" s="17">
        <v>0</v>
      </c>
      <c r="J1412" s="17">
        <v>0</v>
      </c>
      <c r="K1412" s="17">
        <v>0</v>
      </c>
      <c r="L1412" s="17">
        <v>0</v>
      </c>
      <c r="M1412" s="17">
        <v>0</v>
      </c>
      <c r="N1412" s="17">
        <v>0</v>
      </c>
    </row>
    <row r="1413" spans="1:14" x14ac:dyDescent="0.25">
      <c r="A1413" s="15" t="s">
        <v>341</v>
      </c>
      <c r="B1413" s="15" t="s">
        <v>53</v>
      </c>
      <c r="C1413" s="12" t="str">
        <f>VLOOKUP(B1413,Hoja2!B:C,2,FALSE)</f>
        <v>Protección de la Salubridad Pública</v>
      </c>
      <c r="D1413" s="13" t="str">
        <f t="shared" si="70"/>
        <v>4</v>
      </c>
      <c r="E1413" s="13" t="str">
        <f t="shared" si="71"/>
        <v>48</v>
      </c>
      <c r="F1413" s="15" t="s">
        <v>839</v>
      </c>
      <c r="G1413" s="16" t="s">
        <v>840</v>
      </c>
      <c r="H1413" s="17">
        <v>6000</v>
      </c>
      <c r="I1413" s="17">
        <v>0</v>
      </c>
      <c r="J1413" s="17">
        <v>6000</v>
      </c>
      <c r="K1413" s="17">
        <v>6000</v>
      </c>
      <c r="L1413" s="17">
        <v>6000</v>
      </c>
      <c r="M1413" s="17">
        <v>6000</v>
      </c>
      <c r="N1413" s="17">
        <v>6000</v>
      </c>
    </row>
    <row r="1414" spans="1:14" x14ac:dyDescent="0.25">
      <c r="A1414" s="15" t="s">
        <v>341</v>
      </c>
      <c r="B1414" s="15" t="s">
        <v>53</v>
      </c>
      <c r="C1414" s="12" t="str">
        <f>VLOOKUP(B1414,Hoja2!B:C,2,FALSE)</f>
        <v>Protección de la Salubridad Pública</v>
      </c>
      <c r="D1414" s="13" t="str">
        <f t="shared" si="70"/>
        <v>4</v>
      </c>
      <c r="E1414" s="13" t="str">
        <f t="shared" si="71"/>
        <v>48</v>
      </c>
      <c r="F1414" s="15" t="s">
        <v>841</v>
      </c>
      <c r="G1414" s="16" t="s">
        <v>842</v>
      </c>
      <c r="H1414" s="17">
        <v>6000</v>
      </c>
      <c r="I1414" s="17">
        <v>0</v>
      </c>
      <c r="J1414" s="17">
        <v>6000</v>
      </c>
      <c r="K1414" s="17">
        <v>6000</v>
      </c>
      <c r="L1414" s="17">
        <v>6000</v>
      </c>
      <c r="M1414" s="17">
        <v>6000</v>
      </c>
      <c r="N1414" s="17">
        <v>6000</v>
      </c>
    </row>
    <row r="1415" spans="1:14" x14ac:dyDescent="0.25">
      <c r="A1415" s="15" t="s">
        <v>341</v>
      </c>
      <c r="B1415" s="15" t="s">
        <v>53</v>
      </c>
      <c r="C1415" s="12" t="str">
        <f>VLOOKUP(B1415,Hoja2!B:C,2,FALSE)</f>
        <v>Protección de la Salubridad Pública</v>
      </c>
      <c r="D1415" s="13" t="str">
        <f t="shared" si="70"/>
        <v>4</v>
      </c>
      <c r="E1415" s="13" t="str">
        <f t="shared" si="71"/>
        <v>48</v>
      </c>
      <c r="F1415" s="15" t="s">
        <v>663</v>
      </c>
      <c r="G1415" s="16" t="s">
        <v>519</v>
      </c>
      <c r="H1415" s="17">
        <v>46343</v>
      </c>
      <c r="I1415" s="17">
        <v>0</v>
      </c>
      <c r="J1415" s="17">
        <v>46343</v>
      </c>
      <c r="K1415" s="17">
        <v>0</v>
      </c>
      <c r="L1415" s="17">
        <v>0</v>
      </c>
      <c r="M1415" s="17">
        <v>0</v>
      </c>
      <c r="N1415" s="17">
        <v>0</v>
      </c>
    </row>
    <row r="1416" spans="1:14" x14ac:dyDescent="0.25">
      <c r="A1416" s="15" t="s">
        <v>341</v>
      </c>
      <c r="B1416" s="15" t="s">
        <v>53</v>
      </c>
      <c r="C1416" s="12" t="str">
        <f>VLOOKUP(B1416,Hoja2!B:C,2,FALSE)</f>
        <v>Protección de la Salubridad Pública</v>
      </c>
      <c r="D1416" s="13" t="str">
        <f t="shared" si="70"/>
        <v>6</v>
      </c>
      <c r="E1416" s="13" t="str">
        <f t="shared" si="71"/>
        <v>63</v>
      </c>
      <c r="F1416" s="15" t="s">
        <v>254</v>
      </c>
      <c r="G1416" s="16" t="s">
        <v>560</v>
      </c>
      <c r="H1416" s="17">
        <v>103594</v>
      </c>
      <c r="I1416" s="17">
        <v>0</v>
      </c>
      <c r="J1416" s="17">
        <v>103594</v>
      </c>
      <c r="K1416" s="17">
        <v>0</v>
      </c>
      <c r="L1416" s="17">
        <v>0</v>
      </c>
      <c r="M1416" s="17">
        <v>0</v>
      </c>
      <c r="N1416" s="17">
        <v>0</v>
      </c>
    </row>
  </sheetData>
  <autoFilter ref="A1:N1324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28 DE FEBRERO DE 2021 DEL AYUNTAMIENTO DE VALLADOLID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C7" sqref="C7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2" t="s">
        <v>345</v>
      </c>
      <c r="B1" t="str">
        <f>MID(A1,4,4)</f>
        <v>9121</v>
      </c>
      <c r="C1" t="str">
        <f>MID(A1,9,80)</f>
        <v>Órganos de Gobierno</v>
      </c>
    </row>
    <row r="2" spans="1:3" ht="14.5" x14ac:dyDescent="0.35">
      <c r="A2" s="2" t="s">
        <v>346</v>
      </c>
      <c r="B2" t="str">
        <f t="shared" ref="B2:B67" si="0">MID(A2,4,4)</f>
        <v>9201</v>
      </c>
      <c r="C2" t="str">
        <f t="shared" ref="C2:C67" si="1">MID(A2,9,80)</f>
        <v>Secretaría General</v>
      </c>
    </row>
    <row r="3" spans="1:3" ht="14.5" x14ac:dyDescent="0.35">
      <c r="A3" s="2" t="s">
        <v>347</v>
      </c>
      <c r="B3" t="str">
        <f t="shared" si="0"/>
        <v>9203</v>
      </c>
      <c r="C3" t="str">
        <f t="shared" si="1"/>
        <v>Unidad de Régimen Interior</v>
      </c>
    </row>
    <row r="4" spans="1:3" ht="14.5" x14ac:dyDescent="0.35">
      <c r="A4" s="2" t="s">
        <v>348</v>
      </c>
      <c r="B4" t="str">
        <f t="shared" si="0"/>
        <v>9205</v>
      </c>
      <c r="C4" t="str">
        <f t="shared" si="1"/>
        <v>Imprenta Municipal</v>
      </c>
    </row>
    <row r="5" spans="1:3" ht="14.5" x14ac:dyDescent="0.35">
      <c r="A5" s="2" t="s">
        <v>349</v>
      </c>
      <c r="B5" t="str">
        <f t="shared" si="0"/>
        <v>9206</v>
      </c>
      <c r="C5" t="str">
        <f t="shared" si="1"/>
        <v>Archivo Municipal</v>
      </c>
    </row>
    <row r="6" spans="1:3" ht="14.5" x14ac:dyDescent="0.35">
      <c r="A6" s="2" t="s">
        <v>350</v>
      </c>
      <c r="B6" t="str">
        <f t="shared" si="0"/>
        <v>9207</v>
      </c>
      <c r="C6" t="str">
        <f t="shared" si="1"/>
        <v>Gobierno y Relaciones</v>
      </c>
    </row>
    <row r="7" spans="1:3" ht="14.5" x14ac:dyDescent="0.35">
      <c r="A7" s="2" t="s">
        <v>351</v>
      </c>
      <c r="B7" t="str">
        <f t="shared" si="0"/>
        <v>9312</v>
      </c>
      <c r="C7" t="str">
        <f t="shared" si="1"/>
        <v>Intervención General</v>
      </c>
    </row>
    <row r="8" spans="1:3" ht="14.5" x14ac:dyDescent="0.35">
      <c r="A8" s="2" t="s">
        <v>352</v>
      </c>
      <c r="B8" t="str">
        <f t="shared" si="0"/>
        <v>1501</v>
      </c>
      <c r="C8" t="str">
        <f t="shared" si="1"/>
        <v>Dirección del Área de Urbanismo</v>
      </c>
    </row>
    <row r="9" spans="1:3" ht="14.5" x14ac:dyDescent="0.35">
      <c r="A9" s="2" t="s">
        <v>353</v>
      </c>
      <c r="B9" t="str">
        <f t="shared" si="0"/>
        <v>1511</v>
      </c>
      <c r="C9" t="str">
        <f t="shared" si="1"/>
        <v>Planificación y Gestión del Urbanismo</v>
      </c>
    </row>
    <row r="10" spans="1:3" ht="14.5" x14ac:dyDescent="0.35">
      <c r="A10" s="2" t="s">
        <v>354</v>
      </c>
      <c r="B10" t="str">
        <f t="shared" si="0"/>
        <v>9332</v>
      </c>
      <c r="C10" t="str">
        <f t="shared" si="1"/>
        <v>Mantenimiento de Edificios e Intalaciones Municipales</v>
      </c>
    </row>
    <row r="11" spans="1:3" ht="14.5" x14ac:dyDescent="0.35">
      <c r="A11" s="2" t="s">
        <v>355</v>
      </c>
      <c r="B11" t="str">
        <f t="shared" si="0"/>
        <v>3411</v>
      </c>
      <c r="C11" t="str">
        <f t="shared" si="1"/>
        <v>Promoción y Fomento del Deporte</v>
      </c>
    </row>
    <row r="12" spans="1:3" ht="14.5" x14ac:dyDescent="0.35">
      <c r="A12" s="2" t="s">
        <v>356</v>
      </c>
      <c r="B12" t="str">
        <f t="shared" si="0"/>
        <v>9200</v>
      </c>
      <c r="C12" t="str">
        <f t="shared" si="1"/>
        <v>Dirección del Área de Participación Ciudadana</v>
      </c>
    </row>
    <row r="13" spans="1:3" ht="14.5" x14ac:dyDescent="0.35">
      <c r="A13" s="2" t="s">
        <v>357</v>
      </c>
      <c r="B13" t="str">
        <f t="shared" si="0"/>
        <v>9241</v>
      </c>
      <c r="C13" t="str">
        <f t="shared" si="1"/>
        <v>Participación Ciudadana</v>
      </c>
    </row>
    <row r="14" spans="1:3" ht="14.5" x14ac:dyDescent="0.35">
      <c r="A14" s="2" t="s">
        <v>358</v>
      </c>
      <c r="B14" t="str">
        <f t="shared" si="0"/>
        <v>0111</v>
      </c>
      <c r="C14" t="str">
        <f t="shared" si="1"/>
        <v>Deuda Pública</v>
      </c>
    </row>
    <row r="15" spans="1:3" ht="14.5" x14ac:dyDescent="0.35">
      <c r="A15" s="2" t="s">
        <v>359</v>
      </c>
      <c r="B15" t="str">
        <f t="shared" si="0"/>
        <v>3121</v>
      </c>
      <c r="C15" t="str">
        <f t="shared" si="1"/>
        <v>Prevención y Salud Laboral</v>
      </c>
    </row>
    <row r="16" spans="1:3" ht="14.5" x14ac:dyDescent="0.35">
      <c r="A16" s="2" t="s">
        <v>360</v>
      </c>
      <c r="B16" t="str">
        <f t="shared" si="0"/>
        <v>9202</v>
      </c>
      <c r="C16" t="str">
        <f t="shared" si="1"/>
        <v>Gestión de Recursos Humanos</v>
      </c>
    </row>
    <row r="17" spans="1:3" ht="14.5" x14ac:dyDescent="0.35">
      <c r="A17" s="2" t="s">
        <v>361</v>
      </c>
      <c r="B17" t="str">
        <f t="shared" si="0"/>
        <v>9204</v>
      </c>
      <c r="C17" t="str">
        <f t="shared" si="1"/>
        <v>Tecnologías de la Información y Comunicación</v>
      </c>
    </row>
    <row r="18" spans="1:3" ht="14.5" x14ac:dyDescent="0.35">
      <c r="A18" s="2" t="s">
        <v>362</v>
      </c>
      <c r="B18" t="str">
        <f t="shared" si="0"/>
        <v>9209</v>
      </c>
      <c r="C18" t="str">
        <f t="shared" si="1"/>
        <v>Dirección del Área de Planificación y Recursos</v>
      </c>
    </row>
    <row r="19" spans="1:3" ht="14.5" x14ac:dyDescent="0.35">
      <c r="A19" s="2" t="s">
        <v>363</v>
      </c>
      <c r="B19" t="str">
        <f t="shared" si="0"/>
        <v>9231</v>
      </c>
      <c r="C19" t="str">
        <f t="shared" si="1"/>
        <v>Información, Registro y Gestión del Padrón</v>
      </c>
    </row>
    <row r="20" spans="1:3" ht="14.5" x14ac:dyDescent="0.35">
      <c r="A20" s="2" t="s">
        <v>364</v>
      </c>
      <c r="B20" t="str">
        <f t="shared" si="0"/>
        <v>9291</v>
      </c>
      <c r="C20" t="str">
        <f t="shared" si="1"/>
        <v>Imprevistos y Contingencias de Ejecución</v>
      </c>
    </row>
    <row r="21" spans="1:3" ht="14.5" x14ac:dyDescent="0.35">
      <c r="A21" s="2" t="s">
        <v>365</v>
      </c>
      <c r="B21" t="str">
        <f t="shared" si="0"/>
        <v>9311</v>
      </c>
      <c r="C21" t="str">
        <f t="shared" si="1"/>
        <v>Planificación Económico Financiera</v>
      </c>
    </row>
    <row r="22" spans="1:3" ht="14.5" x14ac:dyDescent="0.35">
      <c r="A22" s="2" t="s">
        <v>366</v>
      </c>
      <c r="B22" t="str">
        <f t="shared" si="0"/>
        <v>9321</v>
      </c>
      <c r="C22" t="str">
        <f t="shared" si="1"/>
        <v>Gestión de Ingresos e Inspección</v>
      </c>
    </row>
    <row r="23" spans="1:3" ht="14.5" x14ac:dyDescent="0.35">
      <c r="A23" s="2" t="s">
        <v>367</v>
      </c>
      <c r="B23" t="str">
        <f t="shared" si="0"/>
        <v>9331</v>
      </c>
      <c r="C23" t="str">
        <f t="shared" si="1"/>
        <v>Gestión del Patromonio</v>
      </c>
    </row>
    <row r="24" spans="1:3" ht="14.5" x14ac:dyDescent="0.35">
      <c r="A24" s="2" t="s">
        <v>368</v>
      </c>
      <c r="B24" t="str">
        <f t="shared" si="0"/>
        <v>9341</v>
      </c>
      <c r="C24" t="str">
        <f t="shared" si="1"/>
        <v>Tesorería y Recaudación</v>
      </c>
    </row>
    <row r="25" spans="1:3" ht="14.5" x14ac:dyDescent="0.35">
      <c r="A25" s="2" t="s">
        <v>369</v>
      </c>
      <c r="B25" t="str">
        <f t="shared" si="0"/>
        <v>2411</v>
      </c>
      <c r="C25" t="str">
        <f t="shared" si="1"/>
        <v>Fomento del Empleo</v>
      </c>
    </row>
    <row r="26" spans="1:3" ht="14.5" x14ac:dyDescent="0.35">
      <c r="A26" s="2" t="s">
        <v>370</v>
      </c>
      <c r="B26" t="str">
        <f t="shared" si="0"/>
        <v>4301</v>
      </c>
      <c r="C26" t="str">
        <f t="shared" si="1"/>
        <v>Dirección del Área de Innovación</v>
      </c>
    </row>
    <row r="27" spans="1:3" ht="14.5" x14ac:dyDescent="0.35">
      <c r="A27" s="2" t="s">
        <v>371</v>
      </c>
      <c r="B27" t="str">
        <f t="shared" si="0"/>
        <v>4312</v>
      </c>
      <c r="C27" t="str">
        <f t="shared" si="1"/>
        <v>Mercados, Abastos y Lonjas</v>
      </c>
    </row>
    <row r="28" spans="1:3" ht="14.5" x14ac:dyDescent="0.35">
      <c r="A28" s="2" t="s">
        <v>372</v>
      </c>
      <c r="B28" t="str">
        <f t="shared" si="0"/>
        <v>4314</v>
      </c>
      <c r="C28" t="str">
        <f t="shared" si="1"/>
        <v>Fomento del Comercio</v>
      </c>
    </row>
    <row r="29" spans="1:3" ht="14.5" x14ac:dyDescent="0.35">
      <c r="A29" s="2" t="s">
        <v>373</v>
      </c>
      <c r="B29" t="str">
        <f t="shared" si="0"/>
        <v>4331</v>
      </c>
      <c r="C29" t="str">
        <f t="shared" si="1"/>
        <v>Desarrollo Empresarial</v>
      </c>
    </row>
    <row r="30" spans="1:3" ht="14.5" x14ac:dyDescent="0.35">
      <c r="A30" s="2" t="s">
        <v>374</v>
      </c>
      <c r="B30" t="str">
        <f t="shared" si="0"/>
        <v>2314</v>
      </c>
      <c r="C30" t="str">
        <f t="shared" si="1"/>
        <v>Centro de Programas Juveniles</v>
      </c>
    </row>
    <row r="31" spans="1:3" ht="14.5" x14ac:dyDescent="0.35">
      <c r="A31" s="2" t="s">
        <v>375</v>
      </c>
      <c r="B31" t="str">
        <f t="shared" si="0"/>
        <v>2315</v>
      </c>
      <c r="C31" t="str">
        <f t="shared" si="1"/>
        <v>Políticas de Igualdad e Infancia</v>
      </c>
    </row>
    <row r="32" spans="1:3" ht="14.5" x14ac:dyDescent="0.35">
      <c r="A32" s="2" t="s">
        <v>376</v>
      </c>
      <c r="B32" t="str">
        <f t="shared" si="0"/>
        <v>3202</v>
      </c>
      <c r="C32" t="str">
        <f t="shared" si="1"/>
        <v>Dirección del Área de Educación</v>
      </c>
    </row>
    <row r="33" spans="1:3" ht="14.5" x14ac:dyDescent="0.35">
      <c r="A33" s="2" t="s">
        <v>377</v>
      </c>
      <c r="B33" t="str">
        <f t="shared" si="0"/>
        <v>3231</v>
      </c>
      <c r="C33" t="str">
        <f t="shared" si="1"/>
        <v>Escuelas Infantiles</v>
      </c>
    </row>
    <row r="34" spans="1:3" ht="14.5" x14ac:dyDescent="0.35">
      <c r="A34" s="2" t="s">
        <v>378</v>
      </c>
      <c r="B34" t="str">
        <f t="shared" si="0"/>
        <v>3232</v>
      </c>
      <c r="C34" t="str">
        <f t="shared" si="1"/>
        <v>Conservación y Mantenimiento Centros Educación Infantil y Primaria</v>
      </c>
    </row>
    <row r="35" spans="1:3" ht="14.5" x14ac:dyDescent="0.35">
      <c r="A35" s="2" t="s">
        <v>379</v>
      </c>
      <c r="B35" t="str">
        <f t="shared" si="0"/>
        <v>3261</v>
      </c>
      <c r="C35" t="str">
        <f t="shared" si="1"/>
        <v>Servicios Complementarios de Educación</v>
      </c>
    </row>
    <row r="36" spans="1:3" ht="14.5" x14ac:dyDescent="0.35">
      <c r="A36" s="2" t="s">
        <v>380</v>
      </c>
      <c r="B36" t="str">
        <f t="shared" si="0"/>
        <v>3321</v>
      </c>
      <c r="C36" t="str">
        <f t="shared" si="1"/>
        <v>Bibliotecas Públicas</v>
      </c>
    </row>
    <row r="37" spans="1:3" ht="14.5" x14ac:dyDescent="0.35">
      <c r="A37" s="2" t="s">
        <v>381</v>
      </c>
      <c r="B37" t="str">
        <f t="shared" si="0"/>
        <v>1623</v>
      </c>
      <c r="C37" t="str">
        <f t="shared" si="1"/>
        <v>Tratamiento de Residuos</v>
      </c>
    </row>
    <row r="38" spans="1:3" ht="14.5" x14ac:dyDescent="0.35">
      <c r="A38" s="2" t="s">
        <v>382</v>
      </c>
      <c r="B38" t="str">
        <f t="shared" si="0"/>
        <v>1701</v>
      </c>
      <c r="C38" t="str">
        <f t="shared" si="1"/>
        <v>Dirección del Área de Medio Ambiente</v>
      </c>
    </row>
    <row r="39" spans="1:3" ht="14.5" x14ac:dyDescent="0.35">
      <c r="A39" s="2" t="s">
        <v>383</v>
      </c>
      <c r="B39" t="str">
        <f t="shared" si="0"/>
        <v>1711</v>
      </c>
      <c r="C39" t="str">
        <f t="shared" si="1"/>
        <v>Parques y Jardines</v>
      </c>
    </row>
    <row r="40" spans="1:3" ht="14.5" x14ac:dyDescent="0.35">
      <c r="A40" s="2" t="s">
        <v>384</v>
      </c>
      <c r="B40" t="str">
        <f t="shared" si="0"/>
        <v>1721</v>
      </c>
      <c r="C40" t="str">
        <f t="shared" si="1"/>
        <v>Protección del Medio Ambiente</v>
      </c>
    </row>
    <row r="41" spans="1:3" ht="14.5" x14ac:dyDescent="0.35">
      <c r="A41" s="2" t="s">
        <v>385</v>
      </c>
      <c r="B41" t="str">
        <f t="shared" si="0"/>
        <v>1301</v>
      </c>
      <c r="C41" t="str">
        <f t="shared" si="1"/>
        <v>Dirección del Área de Movilidad y Espacio Urbano</v>
      </c>
    </row>
    <row r="42" spans="1:3" ht="14.5" x14ac:dyDescent="0.35">
      <c r="A42" s="2" t="s">
        <v>386</v>
      </c>
      <c r="B42" t="str">
        <f t="shared" si="0"/>
        <v>1341</v>
      </c>
      <c r="C42" t="str">
        <f t="shared" si="1"/>
        <v>Movilidad</v>
      </c>
    </row>
    <row r="43" spans="1:3" ht="14.5" x14ac:dyDescent="0.35">
      <c r="A43" s="2" t="s">
        <v>387</v>
      </c>
      <c r="B43" t="str">
        <f t="shared" si="0"/>
        <v>1513</v>
      </c>
      <c r="C43" t="str">
        <f t="shared" si="1"/>
        <v>Licencias Urbanísticas</v>
      </c>
    </row>
    <row r="44" spans="1:3" ht="14.5" x14ac:dyDescent="0.35">
      <c r="A44" s="2" t="s">
        <v>388</v>
      </c>
      <c r="B44" t="str">
        <f t="shared" si="0"/>
        <v>1532</v>
      </c>
      <c r="C44" t="str">
        <f t="shared" si="1"/>
        <v>Pavimentación Vías Públicas y Otros Servicios Urbanísticos</v>
      </c>
    </row>
    <row r="45" spans="1:3" ht="14.5" x14ac:dyDescent="0.35">
      <c r="A45" s="2" t="s">
        <v>389</v>
      </c>
      <c r="B45" t="str">
        <f t="shared" si="0"/>
        <v>1651</v>
      </c>
      <c r="C45" t="str">
        <f t="shared" si="1"/>
        <v>Alumbrado Público</v>
      </c>
    </row>
    <row r="46" spans="1:3" ht="14.5" x14ac:dyDescent="0.35">
      <c r="A46" s="2" t="s">
        <v>390</v>
      </c>
      <c r="B46" t="str">
        <f t="shared" si="0"/>
        <v>4411</v>
      </c>
      <c r="C46" t="str">
        <f t="shared" si="1"/>
        <v>Transporte Colectivo Urbano de Viajeros</v>
      </c>
    </row>
    <row r="47" spans="1:3" ht="14.5" x14ac:dyDescent="0.35">
      <c r="A47" s="2" t="s">
        <v>391</v>
      </c>
      <c r="B47" t="str">
        <f t="shared" si="0"/>
        <v>3301</v>
      </c>
      <c r="C47" t="str">
        <f t="shared" si="1"/>
        <v>Dirección del Área del Cultura</v>
      </c>
    </row>
    <row r="48" spans="1:3" ht="14.5" x14ac:dyDescent="0.35">
      <c r="A48" s="2" t="s">
        <v>392</v>
      </c>
      <c r="B48" t="str">
        <f t="shared" si="0"/>
        <v>3341</v>
      </c>
      <c r="C48" t="str">
        <f t="shared" si="1"/>
        <v>Coordinación de Políticas Culturales</v>
      </c>
    </row>
    <row r="49" spans="1:3" ht="14.5" x14ac:dyDescent="0.35">
      <c r="A49" s="2" t="s">
        <v>393</v>
      </c>
      <c r="B49" t="str">
        <f t="shared" si="0"/>
        <v>4321</v>
      </c>
      <c r="C49" t="str">
        <f t="shared" si="1"/>
        <v>Turismo</v>
      </c>
    </row>
    <row r="50" spans="1:3" ht="14.5" x14ac:dyDescent="0.35">
      <c r="A50" s="2" t="s">
        <v>394</v>
      </c>
      <c r="B50" t="str">
        <f t="shared" si="0"/>
        <v>2311</v>
      </c>
      <c r="C50" t="str">
        <f t="shared" si="1"/>
        <v>Intervención Social</v>
      </c>
    </row>
    <row r="51" spans="1:3" ht="14.5" x14ac:dyDescent="0.35">
      <c r="A51" s="2" t="s">
        <v>395</v>
      </c>
      <c r="B51" t="str">
        <f t="shared" si="0"/>
        <v>2312</v>
      </c>
      <c r="C51" t="str">
        <f t="shared" si="1"/>
        <v>Iniciativas Sociales</v>
      </c>
    </row>
    <row r="52" spans="1:3" ht="14.5" x14ac:dyDescent="0.35">
      <c r="A52" s="2" t="s">
        <v>396</v>
      </c>
      <c r="B52" t="str">
        <f t="shared" si="0"/>
        <v>2313</v>
      </c>
      <c r="C52" t="str">
        <f t="shared" si="1"/>
        <v>Dirección Área de Servicios Sociales</v>
      </c>
    </row>
    <row r="53" spans="1:3" ht="14.5" x14ac:dyDescent="0.35">
      <c r="A53" s="2" t="s">
        <v>397</v>
      </c>
      <c r="B53" t="str">
        <f t="shared" si="0"/>
        <v>2316</v>
      </c>
      <c r="C53" t="str">
        <f t="shared" si="1"/>
        <v>Medicación Comunitaria</v>
      </c>
    </row>
    <row r="54" spans="1:3" ht="14.5" x14ac:dyDescent="0.35">
      <c r="A54" s="2" t="s">
        <v>398</v>
      </c>
      <c r="B54" t="str">
        <f t="shared" si="0"/>
        <v>2412</v>
      </c>
      <c r="C54" t="str">
        <f t="shared" si="1"/>
        <v>Formación para el Empleo</v>
      </c>
    </row>
    <row r="55" spans="1:3" ht="14.5" x14ac:dyDescent="0.35">
      <c r="A55" s="2" t="s">
        <v>399</v>
      </c>
      <c r="B55" t="str">
        <f t="shared" si="0"/>
        <v>1302</v>
      </c>
      <c r="C55" t="str">
        <f t="shared" si="1"/>
        <v>Dirección del Área de Salud Pública y Seguridad Ciudadana</v>
      </c>
    </row>
    <row r="56" spans="1:3" ht="14.5" x14ac:dyDescent="0.35">
      <c r="A56" s="2" t="s">
        <v>400</v>
      </c>
      <c r="B56" t="str">
        <f t="shared" si="0"/>
        <v>1321</v>
      </c>
      <c r="C56" t="str">
        <f t="shared" si="1"/>
        <v>Policía Municipal</v>
      </c>
    </row>
    <row r="57" spans="1:3" ht="14.5" x14ac:dyDescent="0.35">
      <c r="A57" s="2" t="s">
        <v>401</v>
      </c>
      <c r="B57" t="str">
        <f t="shared" si="0"/>
        <v>1351</v>
      </c>
      <c r="C57" t="str">
        <f t="shared" si="1"/>
        <v>Protección Civil</v>
      </c>
    </row>
    <row r="58" spans="1:3" ht="14.5" x14ac:dyDescent="0.35">
      <c r="A58" s="2" t="s">
        <v>402</v>
      </c>
      <c r="B58" t="str">
        <f t="shared" si="0"/>
        <v>1361</v>
      </c>
      <c r="C58" t="str">
        <f t="shared" si="1"/>
        <v>Prevención y Extinción de Incendios</v>
      </c>
    </row>
    <row r="59" spans="1:3" ht="14.5" x14ac:dyDescent="0.35">
      <c r="A59" s="2" t="s">
        <v>403</v>
      </c>
      <c r="B59" t="str">
        <f t="shared" si="0"/>
        <v>1621</v>
      </c>
      <c r="C59" t="str">
        <f t="shared" si="1"/>
        <v>Servicio de Limpieza</v>
      </c>
    </row>
    <row r="60" spans="1:3" ht="14.5" x14ac:dyDescent="0.35">
      <c r="A60" s="2" t="s">
        <v>404</v>
      </c>
      <c r="B60" t="str">
        <f t="shared" si="0"/>
        <v>1631</v>
      </c>
      <c r="C60" t="str">
        <f t="shared" si="1"/>
        <v>Limpieza Viaria</v>
      </c>
    </row>
    <row r="61" spans="1:3" ht="14.5" x14ac:dyDescent="0.35">
      <c r="A61" s="2" t="s">
        <v>405</v>
      </c>
      <c r="B61" t="str">
        <f t="shared" si="0"/>
        <v>3111</v>
      </c>
      <c r="C61" t="str">
        <f t="shared" si="1"/>
        <v>Protección de la Salubridad Pública</v>
      </c>
    </row>
    <row r="62" spans="1:3" ht="14.5" x14ac:dyDescent="0.35">
      <c r="A62" s="2" t="s">
        <v>406</v>
      </c>
      <c r="B62" t="str">
        <f t="shared" si="0"/>
        <v>4315</v>
      </c>
      <c r="C62" t="str">
        <f t="shared" si="1"/>
        <v>Actuaciones en Materia de Consumo</v>
      </c>
    </row>
    <row r="63" spans="1:3" ht="14.5" x14ac:dyDescent="0.35">
      <c r="A63" s="5" t="s">
        <v>476</v>
      </c>
      <c r="B63" t="str">
        <f t="shared" si="0"/>
        <v>1521</v>
      </c>
      <c r="C63" t="str">
        <f t="shared" si="1"/>
        <v>Promoción y Gestión de la Vivienda</v>
      </c>
    </row>
    <row r="64" spans="1:3" ht="14.5" x14ac:dyDescent="0.35">
      <c r="A64" s="6" t="s">
        <v>477</v>
      </c>
      <c r="B64" t="str">
        <f t="shared" si="0"/>
        <v>4911</v>
      </c>
      <c r="C64" t="str">
        <f t="shared" si="1"/>
        <v>Sociedad de la Información</v>
      </c>
    </row>
    <row r="65" spans="1:3" ht="14.5" x14ac:dyDescent="0.35">
      <c r="A65" s="6" t="s">
        <v>478</v>
      </c>
      <c r="B65" t="str">
        <f t="shared" si="0"/>
        <v>9333</v>
      </c>
      <c r="C65" t="str">
        <f t="shared" si="1"/>
        <v>Patrimonio IFS Área 03</v>
      </c>
    </row>
    <row r="66" spans="1:3" ht="14.5" x14ac:dyDescent="0.35">
      <c r="A66" s="6" t="s">
        <v>479</v>
      </c>
      <c r="B66" t="str">
        <f t="shared" si="0"/>
        <v>9337</v>
      </c>
      <c r="C66" t="str">
        <f t="shared" si="1"/>
        <v>Patrominio IFS Área 09</v>
      </c>
    </row>
    <row r="67" spans="1:3" ht="14.5" x14ac:dyDescent="0.35">
      <c r="A67" s="6" t="s">
        <v>480</v>
      </c>
      <c r="B67" t="str">
        <f t="shared" si="0"/>
        <v>9339</v>
      </c>
      <c r="C67" t="str">
        <f t="shared" si="1"/>
        <v>Patrimonio IFS Área 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FEBRERO 2021</vt:lpstr>
      <vt:lpstr>Ejecución febrero 2021</vt:lpstr>
      <vt:lpstr>Hoja2</vt:lpstr>
      <vt:lpstr>'TABLA DINAMICA FEBRERO 2021'!Títulos_a_imprimir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2021-03-02T08:27:01Z</cp:lastPrinted>
  <dcterms:created xsi:type="dcterms:W3CDTF">2016-04-19T12:18:23Z</dcterms:created>
  <dcterms:modified xsi:type="dcterms:W3CDTF">2021-03-02T08:28:04Z</dcterms:modified>
</cp:coreProperties>
</file>