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updateLinks="never"/>
  <xr:revisionPtr revIDLastSave="0" documentId="8_{554EBD26-411E-4BDC-BFF4-D951F7A84271}" xr6:coauthVersionLast="47" xr6:coauthVersionMax="47" xr10:uidLastSave="{00000000-0000-0000-0000-000000000000}"/>
  <bookViews>
    <workbookView xWindow="-108" yWindow="-108" windowWidth="24792" windowHeight="13320" activeTab="11" xr2:uid="{00000000-000D-0000-FFFF-FFFF00000000}"/>
  </bookViews>
  <sheets>
    <sheet name="Introducción" sheetId="2" r:id="rId1"/>
    <sheet name="2. Contratación (C)" sheetId="32" r:id="rId2"/>
    <sheet name="C.R1" sheetId="72" r:id="rId3"/>
    <sheet name="C.R2" sheetId="73" r:id="rId4"/>
    <sheet name="C.R3" sheetId="75" r:id="rId5"/>
    <sheet name="C.R4" sheetId="76" r:id="rId6"/>
    <sheet name="C.R5" sheetId="77" r:id="rId7"/>
    <sheet name="C.R6" sheetId="78" r:id="rId8"/>
    <sheet name="C.R7" sheetId="79" r:id="rId9"/>
    <sheet name="C.R8" sheetId="80" r:id="rId10"/>
    <sheet name="C.R9" sheetId="101" r:id="rId11"/>
    <sheet name="C.R10" sheetId="81" r:id="rId12"/>
    <sheet name="C.R11" sheetId="82" r:id="rId13"/>
  </sheets>
  <externalReferences>
    <externalReference r:id="rId14"/>
  </externalReferences>
  <definedNames>
    <definedName name="_ftn2" localSheetId="0">Introducción!$A$101</definedName>
    <definedName name="_xlnm.Print_Area" localSheetId="2">'C.R1'!$A$1:$V$18</definedName>
    <definedName name="_xlnm.Print_Area" localSheetId="11">'C.R10'!$A$1:$V$13</definedName>
    <definedName name="_xlnm.Print_Area" localSheetId="12">'C.R11'!$A$1:$V$14</definedName>
    <definedName name="_xlnm.Print_Area" localSheetId="3">'C.R2'!$A$1:$V$18</definedName>
    <definedName name="_xlnm.Print_Area" localSheetId="4">'C.R3'!$A$1:$V$22</definedName>
    <definedName name="_xlnm.Print_Area" localSheetId="5">'C.R4'!$A$1:$V$21</definedName>
    <definedName name="_xlnm.Print_Area" localSheetId="6">'C.R5'!$A$1:$V$14</definedName>
    <definedName name="_xlnm.Print_Area" localSheetId="7">'C.R6'!$A$1:$V$16</definedName>
    <definedName name="_xlnm.Print_Area" localSheetId="8">'C.R7'!$A$1:$V$15</definedName>
    <definedName name="_xlnm.Print_Area" localSheetId="9">'C.R8'!$A$1:$V$14</definedName>
    <definedName name="_xlnm.Print_Area" localSheetId="10">'C.R9'!$A$1:$V$12</definedName>
    <definedName name="negative" localSheetId="1">[1]PR1!$C$54:$C$58</definedName>
    <definedName name="negative" localSheetId="2">'C.R1'!$E$41:$E$45</definedName>
    <definedName name="negative" localSheetId="11">'C.R10'!$E$36:$E$40</definedName>
    <definedName name="negative" localSheetId="12">'C.R11'!$E$37:$E$41</definedName>
    <definedName name="negative" localSheetId="3">'C.R2'!$E$41:$E$45</definedName>
    <definedName name="negative" localSheetId="4">'C.R3'!$E$45:$E$49</definedName>
    <definedName name="negative" localSheetId="5">'C.R4'!$E$44:$E$48</definedName>
    <definedName name="negative" localSheetId="6">'C.R5'!$E$37:$E$41</definedName>
    <definedName name="negative" localSheetId="7">'C.R6'!$E$39:$E$43</definedName>
    <definedName name="negative" localSheetId="8">'C.R7'!$E$38:$E$42</definedName>
    <definedName name="negative" localSheetId="9">'C.R8'!$E$37:$E$41</definedName>
    <definedName name="negative" localSheetId="10">'C.R9'!$E$35:$E$39</definedName>
    <definedName name="negative">#REF!</definedName>
    <definedName name="positive" localSheetId="1">[1]PR1!$B$54:$B$58</definedName>
    <definedName name="positive" localSheetId="2">'C.R1'!$D$41:$D$45</definedName>
    <definedName name="positive" localSheetId="11">'C.R10'!$D$36:$D$40</definedName>
    <definedName name="positive" localSheetId="12">'C.R11'!$D$37:$D$41</definedName>
    <definedName name="positive" localSheetId="3">'C.R2'!$D$41:$D$45</definedName>
    <definedName name="positive" localSheetId="4">'C.R3'!$D$45:$D$49</definedName>
    <definedName name="positive" localSheetId="5">'C.R4'!$D$44:$D$48</definedName>
    <definedName name="positive" localSheetId="6">'C.R5'!$D$37:$D$41</definedName>
    <definedName name="positive" localSheetId="7">'C.R6'!$D$39:$D$43</definedName>
    <definedName name="positive" localSheetId="8">'C.R7'!$D$38:$D$42</definedName>
    <definedName name="positive" localSheetId="9">'C.R8'!$D$37:$D$41</definedName>
    <definedName name="positive" localSheetId="10">'C.R9'!$D$35:$D$39</definedName>
    <definedName name="positive">#REF!</definedName>
    <definedName name="Risk_Likelihood__GROSS" localSheetId="1">'2. Contratación (C)'!#REF!</definedName>
    <definedName name="Risk_Likelihood__GROSS" localSheetId="2">#REF!</definedName>
    <definedName name="Risk_Likelihood__GROSS" localSheetId="11">#REF!</definedName>
    <definedName name="Risk_Likelihood__GROSS" localSheetId="12">#REF!</definedName>
    <definedName name="Risk_Likelihood__GROSS" localSheetId="3">#REF!</definedName>
    <definedName name="Risk_Likelihood__GROSS" localSheetId="4">#REF!</definedName>
    <definedName name="Risk_Likelihood__GROSS" localSheetId="5">#REF!</definedName>
    <definedName name="Risk_Likelihood__GROSS" localSheetId="6">#REF!</definedName>
    <definedName name="Risk_Likelihood__GROSS" localSheetId="7">#REF!</definedName>
    <definedName name="Risk_Likelihood__GROSS" localSheetId="8">#REF!</definedName>
    <definedName name="Risk_Likelihood__GROSS" localSheetId="9">#REF!</definedName>
    <definedName name="Risk_Likelihood__GROSS" localSheetId="10">#REF!</definedName>
    <definedName name="Risk_Likelihood__GROS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2" l="1"/>
  <c r="F17" i="32"/>
  <c r="M11" i="82"/>
  <c r="U11" i="82" s="1"/>
  <c r="L11" i="82"/>
  <c r="T11" i="82" s="1"/>
  <c r="E11" i="82"/>
  <c r="I5" i="101"/>
  <c r="H5" i="101"/>
  <c r="G5" i="101"/>
  <c r="E5" i="101"/>
  <c r="C5" i="101"/>
  <c r="M11" i="101"/>
  <c r="U11" i="101" s="1"/>
  <c r="L11" i="101"/>
  <c r="T11" i="101" s="1"/>
  <c r="E11" i="101"/>
  <c r="M10" i="101"/>
  <c r="U10" i="101" s="1"/>
  <c r="L10" i="101"/>
  <c r="E10" i="101"/>
  <c r="E12" i="101" s="1"/>
  <c r="V11" i="82" l="1"/>
  <c r="N11" i="82"/>
  <c r="N10" i="101"/>
  <c r="N12" i="101" s="1"/>
  <c r="F14" i="32" s="1"/>
  <c r="V11" i="101"/>
  <c r="T10" i="101"/>
  <c r="V10" i="101" s="1"/>
  <c r="N11" i="101"/>
  <c r="M12" i="76"/>
  <c r="U12" i="76" s="1"/>
  <c r="L12" i="76"/>
  <c r="T12" i="76" s="1"/>
  <c r="E12" i="76"/>
  <c r="V12" i="76" l="1"/>
  <c r="N12" i="76"/>
  <c r="V12" i="101"/>
  <c r="G14" i="32" s="1"/>
  <c r="E19" i="75"/>
  <c r="I5" i="82" l="1"/>
  <c r="H5" i="82"/>
  <c r="G5" i="82"/>
  <c r="E5" i="82"/>
  <c r="C5" i="82"/>
  <c r="M13" i="82"/>
  <c r="U13" i="82" s="1"/>
  <c r="L13" i="82"/>
  <c r="T13" i="82" s="1"/>
  <c r="E13" i="82"/>
  <c r="M12" i="82"/>
  <c r="U12" i="82" s="1"/>
  <c r="L12" i="82"/>
  <c r="T12" i="82" s="1"/>
  <c r="E12" i="82"/>
  <c r="M10" i="82"/>
  <c r="U10" i="82" s="1"/>
  <c r="L10" i="82"/>
  <c r="T10" i="82" s="1"/>
  <c r="E10" i="82"/>
  <c r="I5" i="81"/>
  <c r="H5" i="81"/>
  <c r="G5" i="81"/>
  <c r="E5" i="81"/>
  <c r="C5" i="81"/>
  <c r="M12" i="81"/>
  <c r="U12" i="81" s="1"/>
  <c r="L12" i="81"/>
  <c r="T12" i="81" s="1"/>
  <c r="V12" i="81" s="1"/>
  <c r="E12" i="81"/>
  <c r="M11" i="81"/>
  <c r="U11" i="81" s="1"/>
  <c r="L11" i="81"/>
  <c r="E11" i="81"/>
  <c r="M10" i="81"/>
  <c r="U10" i="81" s="1"/>
  <c r="L10" i="81"/>
  <c r="T10" i="81" s="1"/>
  <c r="E10" i="81"/>
  <c r="I5" i="80"/>
  <c r="H5" i="80"/>
  <c r="G5" i="80"/>
  <c r="E5" i="80"/>
  <c r="C5" i="80"/>
  <c r="M13" i="80"/>
  <c r="U13" i="80" s="1"/>
  <c r="L13" i="80"/>
  <c r="T13" i="80" s="1"/>
  <c r="E13" i="80"/>
  <c r="M12" i="80"/>
  <c r="U12" i="80" s="1"/>
  <c r="L12" i="80"/>
  <c r="T12" i="80" s="1"/>
  <c r="E12" i="80"/>
  <c r="M11" i="80"/>
  <c r="U11" i="80" s="1"/>
  <c r="L11" i="80"/>
  <c r="T11" i="80" s="1"/>
  <c r="E11" i="80"/>
  <c r="M10" i="80"/>
  <c r="U10" i="80" s="1"/>
  <c r="L10" i="80"/>
  <c r="T10" i="80" s="1"/>
  <c r="E10" i="80"/>
  <c r="I5" i="79"/>
  <c r="H5" i="79"/>
  <c r="G5" i="79"/>
  <c r="E5" i="79"/>
  <c r="C5" i="79"/>
  <c r="M14" i="79"/>
  <c r="U14" i="79" s="1"/>
  <c r="L14" i="79"/>
  <c r="T14" i="79" s="1"/>
  <c r="V14" i="79" s="1"/>
  <c r="E14" i="79"/>
  <c r="M13" i="79"/>
  <c r="U13" i="79" s="1"/>
  <c r="L13" i="79"/>
  <c r="E13" i="79"/>
  <c r="M12" i="79"/>
  <c r="U12" i="79" s="1"/>
  <c r="L12" i="79"/>
  <c r="E12" i="79"/>
  <c r="M11" i="79"/>
  <c r="U11" i="79" s="1"/>
  <c r="L11" i="79"/>
  <c r="T11" i="79" s="1"/>
  <c r="E11" i="79"/>
  <c r="M10" i="79"/>
  <c r="U10" i="79" s="1"/>
  <c r="L10" i="79"/>
  <c r="T10" i="79" s="1"/>
  <c r="E10" i="79"/>
  <c r="I5" i="78"/>
  <c r="H5" i="78"/>
  <c r="G5" i="78"/>
  <c r="E5" i="78"/>
  <c r="C5" i="78"/>
  <c r="M15" i="78"/>
  <c r="U15" i="78" s="1"/>
  <c r="L15" i="78"/>
  <c r="T15" i="78" s="1"/>
  <c r="V15" i="78" s="1"/>
  <c r="E15" i="78"/>
  <c r="M14" i="78"/>
  <c r="U14" i="78" s="1"/>
  <c r="L14" i="78"/>
  <c r="T14" i="78" s="1"/>
  <c r="E14" i="78"/>
  <c r="M13" i="78"/>
  <c r="U13" i="78" s="1"/>
  <c r="L13" i="78"/>
  <c r="E13" i="78"/>
  <c r="M12" i="78"/>
  <c r="U12" i="78" s="1"/>
  <c r="L12" i="78"/>
  <c r="T12" i="78" s="1"/>
  <c r="E12" i="78"/>
  <c r="M11" i="78"/>
  <c r="U11" i="78" s="1"/>
  <c r="L11" i="78"/>
  <c r="T11" i="78" s="1"/>
  <c r="E11" i="78"/>
  <c r="M10" i="78"/>
  <c r="U10" i="78" s="1"/>
  <c r="L10" i="78"/>
  <c r="T10" i="78" s="1"/>
  <c r="E10" i="78"/>
  <c r="I5" i="77"/>
  <c r="H5" i="77"/>
  <c r="G5" i="77"/>
  <c r="E5" i="77"/>
  <c r="C5" i="77"/>
  <c r="M13" i="77"/>
  <c r="U13" i="77" s="1"/>
  <c r="L13" i="77"/>
  <c r="T13" i="77" s="1"/>
  <c r="V13" i="77" s="1"/>
  <c r="E13" i="77"/>
  <c r="M12" i="77"/>
  <c r="U12" i="77" s="1"/>
  <c r="L12" i="77"/>
  <c r="T12" i="77" s="1"/>
  <c r="E12" i="77"/>
  <c r="M11" i="77"/>
  <c r="U11" i="77" s="1"/>
  <c r="L11" i="77"/>
  <c r="T11" i="77" s="1"/>
  <c r="E11" i="77"/>
  <c r="M10" i="77"/>
  <c r="U10" i="77" s="1"/>
  <c r="L10" i="77"/>
  <c r="T10" i="77" s="1"/>
  <c r="E10" i="77"/>
  <c r="M15" i="76"/>
  <c r="U15" i="76" s="1"/>
  <c r="M16" i="76"/>
  <c r="U16" i="76" s="1"/>
  <c r="M17" i="76"/>
  <c r="U17" i="76" s="1"/>
  <c r="M18" i="76"/>
  <c r="U18" i="76" s="1"/>
  <c r="L15" i="76"/>
  <c r="T15" i="76" s="1"/>
  <c r="L16" i="76"/>
  <c r="T16" i="76" s="1"/>
  <c r="L17" i="76"/>
  <c r="L18" i="76"/>
  <c r="T18" i="76" s="1"/>
  <c r="E15" i="76"/>
  <c r="E16" i="76"/>
  <c r="E17" i="76"/>
  <c r="E18" i="76"/>
  <c r="I5" i="76"/>
  <c r="H5" i="76"/>
  <c r="G5" i="76"/>
  <c r="E5" i="76"/>
  <c r="C5" i="76"/>
  <c r="M20" i="76"/>
  <c r="U20" i="76" s="1"/>
  <c r="L20" i="76"/>
  <c r="T20" i="76" s="1"/>
  <c r="E20" i="76"/>
  <c r="M19" i="76"/>
  <c r="U19" i="76" s="1"/>
  <c r="L19" i="76"/>
  <c r="E19" i="76"/>
  <c r="M14" i="76"/>
  <c r="U14" i="76" s="1"/>
  <c r="L14" i="76"/>
  <c r="E14" i="76"/>
  <c r="M13" i="76"/>
  <c r="U13" i="76" s="1"/>
  <c r="L13" i="76"/>
  <c r="T13" i="76" s="1"/>
  <c r="E13" i="76"/>
  <c r="M11" i="76"/>
  <c r="U11" i="76" s="1"/>
  <c r="L11" i="76"/>
  <c r="T11" i="76" s="1"/>
  <c r="E11" i="76"/>
  <c r="M10" i="76"/>
  <c r="U10" i="76" s="1"/>
  <c r="L10" i="76"/>
  <c r="T10" i="76" s="1"/>
  <c r="E10" i="76"/>
  <c r="M14" i="75"/>
  <c r="U14" i="75" s="1"/>
  <c r="M15" i="75"/>
  <c r="U15" i="75" s="1"/>
  <c r="M16" i="75"/>
  <c r="U16" i="75" s="1"/>
  <c r="M17" i="75"/>
  <c r="U17" i="75" s="1"/>
  <c r="M18" i="75"/>
  <c r="U18" i="75" s="1"/>
  <c r="M19" i="75"/>
  <c r="U19" i="75" s="1"/>
  <c r="L14" i="75"/>
  <c r="T14" i="75" s="1"/>
  <c r="L15" i="75"/>
  <c r="T15" i="75" s="1"/>
  <c r="L16" i="75"/>
  <c r="L17" i="75"/>
  <c r="L18" i="75"/>
  <c r="L19" i="75"/>
  <c r="T19" i="75" s="1"/>
  <c r="E14" i="75"/>
  <c r="E15" i="75"/>
  <c r="E16" i="75"/>
  <c r="E17" i="75"/>
  <c r="E18" i="75"/>
  <c r="I5" i="75"/>
  <c r="H5" i="75"/>
  <c r="G5" i="75"/>
  <c r="E5" i="75"/>
  <c r="C5" i="75"/>
  <c r="M21" i="75"/>
  <c r="U21" i="75" s="1"/>
  <c r="L21" i="75"/>
  <c r="N21" i="75" s="1"/>
  <c r="E21" i="75"/>
  <c r="M20" i="75"/>
  <c r="U20" i="75" s="1"/>
  <c r="L20" i="75"/>
  <c r="T20" i="75" s="1"/>
  <c r="E20" i="75"/>
  <c r="M13" i="75"/>
  <c r="U13" i="75" s="1"/>
  <c r="L13" i="75"/>
  <c r="T13" i="75" s="1"/>
  <c r="E13" i="75"/>
  <c r="M12" i="75"/>
  <c r="U12" i="75" s="1"/>
  <c r="L12" i="75"/>
  <c r="T12" i="75" s="1"/>
  <c r="E12" i="75"/>
  <c r="M11" i="75"/>
  <c r="U11" i="75" s="1"/>
  <c r="L11" i="75"/>
  <c r="T11" i="75" s="1"/>
  <c r="E11" i="75"/>
  <c r="M10" i="75"/>
  <c r="U10" i="75" s="1"/>
  <c r="L10" i="75"/>
  <c r="T10" i="75" s="1"/>
  <c r="E10" i="75"/>
  <c r="M16" i="73"/>
  <c r="U16" i="73" s="1"/>
  <c r="M15" i="73"/>
  <c r="U15" i="73" s="1"/>
  <c r="L16" i="73"/>
  <c r="T16" i="73" s="1"/>
  <c r="L15" i="73"/>
  <c r="N15" i="73" s="1"/>
  <c r="E16" i="73"/>
  <c r="E15" i="73"/>
  <c r="I5" i="73"/>
  <c r="H5" i="73"/>
  <c r="G5" i="73"/>
  <c r="E5" i="73"/>
  <c r="C5" i="73"/>
  <c r="M17" i="73"/>
  <c r="U17" i="73" s="1"/>
  <c r="L17" i="73"/>
  <c r="T17" i="73" s="1"/>
  <c r="E17" i="73"/>
  <c r="M14" i="73"/>
  <c r="U14" i="73" s="1"/>
  <c r="L14" i="73"/>
  <c r="T14" i="73" s="1"/>
  <c r="E14" i="73"/>
  <c r="M13" i="73"/>
  <c r="U13" i="73" s="1"/>
  <c r="L13" i="73"/>
  <c r="E13" i="73"/>
  <c r="M12" i="73"/>
  <c r="U12" i="73" s="1"/>
  <c r="L12" i="73"/>
  <c r="T12" i="73" s="1"/>
  <c r="E12" i="73"/>
  <c r="M11" i="73"/>
  <c r="U11" i="73" s="1"/>
  <c r="L11" i="73"/>
  <c r="E11" i="73"/>
  <c r="M10" i="73"/>
  <c r="U10" i="73" s="1"/>
  <c r="L10" i="73"/>
  <c r="T10" i="73" s="1"/>
  <c r="E10" i="73"/>
  <c r="V13" i="80" l="1"/>
  <c r="V20" i="76"/>
  <c r="E13" i="81"/>
  <c r="V17" i="73"/>
  <c r="E14" i="82"/>
  <c r="N11" i="81"/>
  <c r="V12" i="80"/>
  <c r="E14" i="80"/>
  <c r="V10" i="80"/>
  <c r="N13" i="79"/>
  <c r="N12" i="79"/>
  <c r="E15" i="79"/>
  <c r="N13" i="78"/>
  <c r="V12" i="78"/>
  <c r="E16" i="78"/>
  <c r="N11" i="78"/>
  <c r="V11" i="78"/>
  <c r="V12" i="77"/>
  <c r="E14" i="77"/>
  <c r="N19" i="76"/>
  <c r="V18" i="76"/>
  <c r="N18" i="76"/>
  <c r="N17" i="76"/>
  <c r="T17" i="76"/>
  <c r="V17" i="76" s="1"/>
  <c r="V16" i="76"/>
  <c r="N16" i="76"/>
  <c r="V15" i="76"/>
  <c r="N15" i="76"/>
  <c r="N14" i="76"/>
  <c r="T14" i="76"/>
  <c r="V14" i="76" s="1"/>
  <c r="V13" i="76"/>
  <c r="E21" i="76"/>
  <c r="V11" i="76"/>
  <c r="V19" i="75"/>
  <c r="N19" i="75"/>
  <c r="N18" i="75"/>
  <c r="T18" i="75"/>
  <c r="V18" i="75" s="1"/>
  <c r="N17" i="75"/>
  <c r="T17" i="75"/>
  <c r="V17" i="75" s="1"/>
  <c r="N16" i="75"/>
  <c r="T16" i="75"/>
  <c r="V16" i="75" s="1"/>
  <c r="V15" i="75"/>
  <c r="N15" i="75"/>
  <c r="V14" i="75"/>
  <c r="N14" i="75"/>
  <c r="E22" i="75"/>
  <c r="V10" i="75"/>
  <c r="V16" i="73"/>
  <c r="N16" i="73"/>
  <c r="T15" i="73"/>
  <c r="V15" i="73" s="1"/>
  <c r="V14" i="73"/>
  <c r="N13" i="73"/>
  <c r="V12" i="73"/>
  <c r="N11" i="73"/>
  <c r="T11" i="73"/>
  <c r="V11" i="73" s="1"/>
  <c r="E18" i="73"/>
  <c r="V10" i="73"/>
  <c r="V12" i="82"/>
  <c r="V10" i="82"/>
  <c r="V13" i="82"/>
  <c r="N10" i="82"/>
  <c r="N13" i="82"/>
  <c r="N12" i="82"/>
  <c r="T11" i="81"/>
  <c r="V11" i="81" s="1"/>
  <c r="V10" i="81"/>
  <c r="N10" i="81"/>
  <c r="N12" i="81"/>
  <c r="V11" i="80"/>
  <c r="N10" i="80"/>
  <c r="N12" i="80"/>
  <c r="N13" i="80"/>
  <c r="N11" i="80"/>
  <c r="V11" i="79"/>
  <c r="V10" i="79"/>
  <c r="N10" i="79"/>
  <c r="T13" i="79"/>
  <c r="V13" i="79" s="1"/>
  <c r="T12" i="79"/>
  <c r="V12" i="79" s="1"/>
  <c r="N14" i="79"/>
  <c r="N11" i="79"/>
  <c r="V14" i="78"/>
  <c r="V10" i="78"/>
  <c r="N12" i="78"/>
  <c r="T13" i="78"/>
  <c r="V13" i="78" s="1"/>
  <c r="N10" i="78"/>
  <c r="N14" i="78"/>
  <c r="N15" i="78"/>
  <c r="N13" i="77"/>
  <c r="V11" i="77"/>
  <c r="V10" i="77"/>
  <c r="N12" i="77"/>
  <c r="N10" i="77"/>
  <c r="N11" i="77"/>
  <c r="V10" i="76"/>
  <c r="N13" i="76"/>
  <c r="T19" i="76"/>
  <c r="V19" i="76" s="1"/>
  <c r="N20" i="76"/>
  <c r="N10" i="76"/>
  <c r="N11" i="76"/>
  <c r="V12" i="75"/>
  <c r="V11" i="75"/>
  <c r="V13" i="75"/>
  <c r="V20" i="75"/>
  <c r="N12" i="75"/>
  <c r="N10" i="75"/>
  <c r="T21" i="75"/>
  <c r="V21" i="75" s="1"/>
  <c r="N13" i="75"/>
  <c r="N11" i="75"/>
  <c r="N20" i="75"/>
  <c r="T13" i="73"/>
  <c r="V13" i="73" s="1"/>
  <c r="N12" i="73"/>
  <c r="N10" i="73"/>
  <c r="N14" i="73"/>
  <c r="N17" i="73"/>
  <c r="M15" i="72"/>
  <c r="U15" i="72" s="1"/>
  <c r="M14" i="72"/>
  <c r="U14" i="72" s="1"/>
  <c r="L15" i="72"/>
  <c r="T15" i="72" s="1"/>
  <c r="L14" i="72"/>
  <c r="T14" i="72" s="1"/>
  <c r="E15" i="72"/>
  <c r="E14" i="72"/>
  <c r="M13" i="72"/>
  <c r="U13" i="72" s="1"/>
  <c r="L13" i="72"/>
  <c r="T13" i="72" s="1"/>
  <c r="E13" i="72"/>
  <c r="I5" i="72"/>
  <c r="H5" i="72"/>
  <c r="G5" i="72"/>
  <c r="E5" i="72"/>
  <c r="C5" i="72"/>
  <c r="M17" i="72"/>
  <c r="U17" i="72" s="1"/>
  <c r="L17" i="72"/>
  <c r="T17" i="72" s="1"/>
  <c r="E17" i="72"/>
  <c r="M16" i="72"/>
  <c r="U16" i="72" s="1"/>
  <c r="L16" i="72"/>
  <c r="T16" i="72" s="1"/>
  <c r="E16" i="72"/>
  <c r="M12" i="72"/>
  <c r="U12" i="72" s="1"/>
  <c r="L12" i="72"/>
  <c r="T12" i="72" s="1"/>
  <c r="E12" i="72"/>
  <c r="M11" i="72"/>
  <c r="U11" i="72" s="1"/>
  <c r="L11" i="72"/>
  <c r="E11" i="72"/>
  <c r="M10" i="72"/>
  <c r="U10" i="72" s="1"/>
  <c r="L10" i="72"/>
  <c r="E10" i="72"/>
  <c r="V14" i="80" l="1"/>
  <c r="G13" i="32" s="1"/>
  <c r="N13" i="81"/>
  <c r="F15" i="32" s="1"/>
  <c r="N14" i="82"/>
  <c r="F16" i="32" s="1"/>
  <c r="V14" i="82"/>
  <c r="G16" i="32" s="1"/>
  <c r="N14" i="80"/>
  <c r="F13" i="32" s="1"/>
  <c r="N16" i="78"/>
  <c r="F11" i="32" s="1"/>
  <c r="N21" i="76"/>
  <c r="F9" i="32" s="1"/>
  <c r="N18" i="73"/>
  <c r="F7" i="32" s="1"/>
  <c r="V18" i="73"/>
  <c r="G7" i="32" s="1"/>
  <c r="V15" i="72"/>
  <c r="V14" i="72"/>
  <c r="V13" i="72"/>
  <c r="N11" i="72"/>
  <c r="N13" i="72"/>
  <c r="N15" i="72"/>
  <c r="V12" i="72"/>
  <c r="N14" i="72"/>
  <c r="E18" i="72"/>
  <c r="T11" i="72"/>
  <c r="V11" i="72" s="1"/>
  <c r="V13" i="81"/>
  <c r="G15" i="32" s="1"/>
  <c r="N15" i="79"/>
  <c r="F12" i="32" s="1"/>
  <c r="V15" i="79"/>
  <c r="G12" i="32" s="1"/>
  <c r="V16" i="78"/>
  <c r="G11" i="32" s="1"/>
  <c r="N14" i="77"/>
  <c r="F10" i="32" s="1"/>
  <c r="V14" i="77"/>
  <c r="G10" i="32" s="1"/>
  <c r="V21" i="76"/>
  <c r="G9" i="32" s="1"/>
  <c r="V22" i="75"/>
  <c r="G8" i="32" s="1"/>
  <c r="N22" i="75"/>
  <c r="F8" i="32" s="1"/>
  <c r="N10" i="72"/>
  <c r="T10" i="72"/>
  <c r="V10" i="72" s="1"/>
  <c r="V16" i="72"/>
  <c r="V17" i="72"/>
  <c r="N16" i="72"/>
  <c r="N17" i="72"/>
  <c r="N12" i="72"/>
  <c r="N18" i="72" l="1"/>
  <c r="F6" i="32" s="1"/>
  <c r="F18" i="32" s="1"/>
  <c r="V18" i="72"/>
  <c r="G6" i="32" s="1"/>
  <c r="G18" i="32" s="1"/>
</calcChain>
</file>

<file path=xl/sharedStrings.xml><?xml version="1.0" encoding="utf-8"?>
<sst xmlns="http://schemas.openxmlformats.org/spreadsheetml/2006/main" count="994" uniqueCount="411">
  <si>
    <t>Introducción</t>
  </si>
  <si>
    <t>La matriz de riesgos diseñada se ha estructurado de la siguiente forma:</t>
  </si>
  <si>
    <t>Definiciones</t>
  </si>
  <si>
    <t>En la matriz nos encontramos con los siguientes conceptos:</t>
  </si>
  <si>
    <t>Riesgo</t>
  </si>
  <si>
    <t>Contratiempo/evento adverso, junto con sus consecuencias negativas asociadas.</t>
  </si>
  <si>
    <t>Impacto del riesgo</t>
  </si>
  <si>
    <t>Impacto limitado</t>
  </si>
  <si>
    <t>Impacto medio</t>
  </si>
  <si>
    <t>Impacto significativo</t>
  </si>
  <si>
    <t>Impacto grave</t>
  </si>
  <si>
    <t>Probabilidad del riesgo</t>
  </si>
  <si>
    <t>Probabilidad de que el riesgo se materialice. Debe de valorarse de 1 a 4 de acuerdo a los siguientes criterios:</t>
  </si>
  <si>
    <t>Va a ocurrir en muy pocos casos</t>
  </si>
  <si>
    <t>Puede ocurrir alguna vez</t>
  </si>
  <si>
    <t>Es probable que ocurra</t>
  </si>
  <si>
    <t>Va a ocurrir con frecuencia</t>
  </si>
  <si>
    <t>Controles</t>
  </si>
  <si>
    <t>Plan de acción</t>
  </si>
  <si>
    <t>Controles a implementar por la entidad para reducir el riesgo neto a unos niveles de riesgo objetivo aceptables.</t>
  </si>
  <si>
    <t>Instrucciones para cumplimentar la matriz</t>
  </si>
  <si>
    <t>Pestañas que se presentan como portada de cada uno de los métodos de gestión</t>
  </si>
  <si>
    <t>Pestañas de cada uno de los riesgos predefinidos dentro de cada método de gestión</t>
  </si>
  <si>
    <t>Resultados</t>
  </si>
  <si>
    <t>Aceptable</t>
  </si>
  <si>
    <t>Significativo</t>
  </si>
  <si>
    <t>Grave</t>
  </si>
  <si>
    <t>DESCRIPCIÓN DEL RIESGO</t>
  </si>
  <si>
    <t>Ref. del riesgo</t>
  </si>
  <si>
    <t>Denominación del riesgo</t>
  </si>
  <si>
    <t>Descripción del riesgo</t>
  </si>
  <si>
    <t>Sí</t>
  </si>
  <si>
    <t>Alto</t>
  </si>
  <si>
    <t xml:space="preserve">¿A quién afecta este riesgo? 
</t>
  </si>
  <si>
    <t>No</t>
  </si>
  <si>
    <t>Medio</t>
  </si>
  <si>
    <t>Bajo</t>
  </si>
  <si>
    <t>RIESGO BRUTO</t>
  </si>
  <si>
    <t xml:space="preserve"> CONTROLES EXISTENTES</t>
  </si>
  <si>
    <t>RIESGO NETO</t>
  </si>
  <si>
    <t>Ref. Control</t>
  </si>
  <si>
    <t>Descripción del control</t>
  </si>
  <si>
    <t>¿Qué grado de confianza merece la eficacia de este control?</t>
  </si>
  <si>
    <t>PLAN DE ACCIÓN</t>
  </si>
  <si>
    <t>RIESGO OBJETIVO</t>
  </si>
  <si>
    <t>Nuevo control previsto</t>
  </si>
  <si>
    <t>Plazo de aplicación</t>
  </si>
  <si>
    <t>Prácticas colusorias en las ofertas</t>
  </si>
  <si>
    <t xml:space="preserve">Falsedad documental </t>
  </si>
  <si>
    <t>Pérdida de pista de auditoría</t>
  </si>
  <si>
    <t>INSTRUCCIONES DE USO DE LA HERRAMIENTA DE EVALUACIÓN RIESGO (MATRIZ DE RIESGOS)</t>
  </si>
  <si>
    <t>¿Es el riesgo interno, externo o resultado de una colusión?</t>
  </si>
  <si>
    <t>1. Por método de gestión: 1. Subvenciones (S); 2. Contratación (C); 3. Convenios (CV); y 4. Medios propios (MP)</t>
  </si>
  <si>
    <t>Doble financiación</t>
  </si>
  <si>
    <t>● Verificar el establecimiento de un mecanismo que permita cumplir con la obligación de conservar los documentos en los plazos y formatos señalados en el artículo 132 del Reglamento Financiero (5 años a partir  de la operación, 3 años si la financiación no supera los 60.000 euros) prevista en el artículo 22.2 f) del Reglamento (UE) nº 241/2021.</t>
  </si>
  <si>
    <t>Fraccionamiento del contrato en dos o más procedimientos con idéntico adjudicatario evitando la utilización de un procedimiento que, en base a la cuantía total, hubiese requerido mayores garantías de concurrencia y de publicidad.</t>
  </si>
  <si>
    <t xml:space="preserve">Limitación de la concurrencia </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</si>
  <si>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</si>
  <si>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</si>
  <si>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r>
      <rPr>
        <b/>
        <i/>
        <sz val="9"/>
        <color theme="1"/>
        <rFont val="Calibri"/>
        <family val="2"/>
        <scheme val="minor"/>
      </rPr>
      <t xml:space="preserve">Quejas de otros licitadores.
</t>
    </r>
    <r>
      <rPr>
        <sz val="9"/>
        <color theme="1"/>
        <rFont val="Calibri"/>
        <family val="2"/>
        <scheme val="minor"/>
      </rPr>
      <t>Se producen reclamaciones o quejas por escrito referidas a posibles manipulaciones de las ofertas presentadas.</t>
    </r>
  </si>
  <si>
    <t>Manipulación del procedimiento de contratación en favor de un licitante o en detrimento de otro o varios.</t>
  </si>
  <si>
    <t>Irregularidades en la formalización del contrato de manera que no se ajusta con exactitud a las condiciones de la licitación o se alteran los términos de la adjudicación.</t>
  </si>
  <si>
    <t>Distintas empresas acuerdan en secreto manipular el proceso de licitación para limitar o eliminar la competencia entre ellas, por lo general con la finalidad de incrementar artificialmente los precios o reducir la calidad de los bienes o servicios.</t>
  </si>
  <si>
    <r>
      <rPr>
        <b/>
        <i/>
        <sz val="9"/>
        <color theme="1"/>
        <rFont val="Calibri"/>
        <family val="2"/>
        <scheme val="minor"/>
      </rPr>
      <t xml:space="preserve">Miembros del órgano de contratación que no cumplen con los procedimientos establecidos en el código de ética del organismo.
</t>
    </r>
    <r>
      <rPr>
        <sz val="9"/>
        <color theme="1"/>
        <rFont val="Calibri"/>
        <family val="2"/>
        <scheme val="minor"/>
      </rPr>
      <t>El órgano dispone de un código de ética cuyos procedimientos no son seguidos por los miembros del órgano de contratación (comunicación de posibles conflictos de interés, etc.).</t>
    </r>
  </si>
  <si>
    <r>
      <rPr>
        <b/>
        <i/>
        <sz val="9"/>
        <color theme="1"/>
        <rFont val="Calibri"/>
        <family val="2"/>
        <scheme val="minor"/>
      </rPr>
      <t xml:space="preserve">Indicios de que un miembro del órgano de contratación pudiera estar recibiendo contraprestaciones indebidas a cambio de favores relacionados con el procedimiento de contratación.
</t>
    </r>
    <r>
      <rPr>
        <sz val="9"/>
        <color theme="1"/>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</si>
  <si>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color theme="1"/>
        <rFont val="Calibri"/>
        <family val="2"/>
        <scheme val="minor"/>
      </rPr>
      <t xml:space="preserve">Socialización entre un empleado encargado de contratación y un proveedor de servicios o productos.
</t>
    </r>
    <r>
      <rPr>
        <sz val="9"/>
        <color theme="1"/>
        <rFont val="Calibri"/>
        <family val="2"/>
        <scheme val="minor"/>
      </rPr>
      <t>Se aprecia una socialización o estrecha relación entre un empleado de contratación y un proveedor de servicios o productos que puede tener intereses empresariales resultantes de los procedimientos de contratación.</t>
    </r>
  </si>
  <si>
    <t>Incumplimiento de la prohibición de doble financiación.</t>
  </si>
  <si>
    <t>Incluir la descripción de controles adicionales...</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</si>
  <si>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</si>
  <si>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Registro detallado de los proveedores seleccionados.
● Controles periódicos del importe acumulado por proveedor y análisis correlativo de los objetos de los distintos contratos celebrados con cada uno de ellos. 
● Verificación de la forma en la que se haya establecido el procedimiento de contratación.</t>
  </si>
  <si>
    <t xml:space="preserve">Incumplimiento de las obligaciones de información, comunicación y publicidad </t>
  </si>
  <si>
    <r>
      <rPr>
        <b/>
        <i/>
        <sz val="9"/>
        <color theme="1"/>
        <rFont val="Calibri"/>
        <family val="2"/>
        <scheme val="minor"/>
      </rPr>
      <t xml:space="preserve">El adjudicatario subcontrata con otros licitadores que han participado en el procedimiento de contratación.
</t>
    </r>
    <r>
      <rPr>
        <sz val="9"/>
        <color theme="1"/>
        <rFont val="Calibri"/>
        <family val="2"/>
        <scheme val="minor"/>
      </rPr>
      <t>Un licitador que no ha resultado adjudicatario ejecuta parte del contrato siendo subcontratado por el adjudicatario.</t>
    </r>
  </si>
  <si>
    <t>● Establecer mecanismos de análisis de las propuestas enviadas por los licitadores para verificar que no ha habido acuerdos entre ellos o se han presentado ofertas ficticias.</t>
  </si>
  <si>
    <r>
      <rPr>
        <b/>
        <i/>
        <sz val="9"/>
        <color theme="1"/>
        <rFont val="Calibri"/>
        <family val="2"/>
        <scheme val="minor"/>
      </rPr>
      <t xml:space="preserve">Empleado encargado de contratación declina ascenso a una posición en la que deja de tener que ver con adquisiciones.
</t>
    </r>
    <r>
      <rPr>
        <sz val="9"/>
        <color theme="1"/>
        <rFont val="Calibri"/>
        <family val="2"/>
        <scheme val="minor"/>
      </rPr>
      <t>Sin causa justificada y razonable, el empleado encargado de la contratación declina un ascenso a una posición en la que dejaría de tener relación con contrataciones (puede deberse a que guarde algún tipo de vinculación u obtenga algún tipo de beneficio no declarado con algún potencial adjudicatario).</t>
    </r>
  </si>
  <si>
    <r>
      <t>● Registro detallado de los proveedores seleccionados.
● Controles periódicos del importe acumulado por proveedor y análisis correlativo de los objetos de los distintos contratos celebrados con cada uno de ellos.
●</t>
    </r>
    <r>
      <rPr>
        <sz val="9"/>
        <rFont val="Calibri"/>
        <family val="2"/>
        <scheme val="minor"/>
      </rPr>
      <t xml:space="preserve"> Verificación de la forma en la que se haya establecido el procedimiento de contratación.</t>
    </r>
  </si>
  <si>
    <r>
      <t xml:space="preserve">Fraccionamiento en dos o más contratos.
</t>
    </r>
    <r>
      <rPr>
        <sz val="9"/>
        <color theme="1"/>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t>
    </r>
    <r>
      <rPr>
        <b/>
        <i/>
        <sz val="9"/>
        <color theme="1"/>
        <rFont val="Calibri"/>
        <family val="2"/>
        <scheme val="minor"/>
      </rPr>
      <t xml:space="preserve"> </t>
    </r>
  </si>
  <si>
    <t>El licitador incurre en falsedad para poder acceder al procedimiento de licitación y/o se aprecia falsedad en la documentación presentada para obtener el pago del precio.</t>
  </si>
  <si>
    <t>● Revisión del contrato con carácter previo a la firma del mismo que permita verificar que no se ha producido una alteración en los términos de la adjudicación, dejando constancia de este control por escrito.</t>
  </si>
  <si>
    <t>● Revisión del contrato con carácter previo a la firma del mismo que permita verificar la coincidencia entre el adjudicatario y el firmante del contrato, dejando constancia de este control por escrito.</t>
  </si>
  <si>
    <r>
      <rPr>
        <b/>
        <i/>
        <sz val="9"/>
        <color theme="1"/>
        <rFont val="Calibri"/>
        <family val="2"/>
        <scheme val="minor"/>
      </rPr>
      <t xml:space="preserve">El contrato formalizado altera los términos de la adjudicación. 
</t>
    </r>
    <r>
      <rPr>
        <sz val="9"/>
        <color theme="1"/>
        <rFont val="Calibri"/>
        <family val="2"/>
        <scheme val="minor"/>
      </rPr>
      <t xml:space="preserve">El contrato formalizado en documento administrativo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
</t>
    </r>
  </si>
  <si>
    <r>
      <rPr>
        <b/>
        <i/>
        <sz val="9"/>
        <color theme="1"/>
        <rFont val="Calibri"/>
        <family val="2"/>
        <scheme val="minor"/>
      </rPr>
      <t xml:space="preserve">Falta de coincidencia entre el adjudicatario y el firmante del contrato. 
</t>
    </r>
    <r>
      <rPr>
        <sz val="9"/>
        <color theme="1"/>
        <rFont val="Calibri"/>
        <family val="2"/>
        <scheme val="minor"/>
      </rPr>
      <t>El adjudicatario y el firmante del contrato no coinciden (distinta denominación social, NIF, representante autorizado, etc), sin la debida justificación.</t>
    </r>
  </si>
  <si>
    <r>
      <rPr>
        <b/>
        <i/>
        <sz val="9"/>
        <color theme="1"/>
        <rFont val="Calibri"/>
        <family val="2"/>
        <scheme val="minor"/>
      </rPr>
      <t xml:space="preserve">Demoras injustificadas para firmar el contrato por el órgano de contratación  y el adjudicatario. 
</t>
    </r>
    <r>
      <rPr>
        <sz val="9"/>
        <color theme="1"/>
        <rFont val="Calibri"/>
        <family val="2"/>
        <scheme val="minor"/>
      </rPr>
      <t>Demoras excesivas en la firma el contrato que pueden sugerir que está sucediendo algo inusual o sospechoso.</t>
    </r>
  </si>
  <si>
    <t xml:space="preserve">● Verificación de que todos los anuncios de formalización han sido adecuadamente publicados de acuerdo con las normas que les sean de aplicación, dejando constancia de este control por escrito.  </t>
  </si>
  <si>
    <r>
      <rPr>
        <b/>
        <i/>
        <sz val="9"/>
        <color theme="1"/>
        <rFont val="Calibri"/>
        <family val="2"/>
        <scheme val="minor"/>
      </rPr>
      <t xml:space="preserve">Falta de publicación del anuncio de formalización.
</t>
    </r>
    <r>
      <rPr>
        <sz val="9"/>
        <color theme="1"/>
        <rFont val="Calibri"/>
        <family val="2"/>
        <scheme val="minor"/>
      </rPr>
      <t>El anuncio de formalización no se publicado en el perfil del contratante del órgano de contratación, o en los diarios o boletines oficiales que corresponda.</t>
    </r>
  </si>
  <si>
    <t>Incluir la descripción de riesgos adicionales...</t>
  </si>
  <si>
    <t>Incluir la denominación de riesgos adicionales...</t>
  </si>
  <si>
    <t xml:space="preserve">● Controles periódicos, análisis de informes de ejecución, para verificar y supervisar las fases de ejecución del contrato y verificaciones sobre el terreno, en su caso.
●  Controles periódicos de la calidad de la prestación contratada conforme a lo dispuesto en los pliegos.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 </t>
  </si>
  <si>
    <t>● Controles para identificar al ejecutor real del contrato, su capacidad así como la del contratista principal.
● Revisión de los informes finales, económicos y de actividades, en busca de posibles discrepancias entre las actividades previstas y las realmente efectuadas.</t>
  </si>
  <si>
    <t>El contratista incumple las especificaciones del contrato durante su ejecución</t>
  </si>
  <si>
    <t>Manipulación del procedimiento de preparación y/o adjudicación, limitándose el acceso a la contratación pública en condiciones de igualdad y no discriminación a todos los licitadores.</t>
  </si>
  <si>
    <r>
      <rPr>
        <b/>
        <i/>
        <sz val="9"/>
        <color theme="1"/>
        <rFont val="Calibri"/>
        <family val="2"/>
        <scheme val="minor"/>
      </rPr>
      <t xml:space="preserve">Los pliegos presentan prescripciones más restrictivas o más generales que las aprobadas en procedimientos previos similares. 
</t>
    </r>
    <r>
      <rPr>
        <sz val="9"/>
        <color theme="1"/>
        <rFont val="Calibri"/>
        <family val="2"/>
        <scheme val="minor"/>
      </rPr>
      <t xml:space="preserve">Pliegos con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</si>
  <si>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r>
      <rPr>
        <b/>
        <i/>
        <sz val="9"/>
        <color theme="1"/>
        <rFont val="Calibri"/>
        <family val="2"/>
        <scheme val="minor"/>
      </rPr>
      <t xml:space="preserve">Presentación de una única oferta o el número de licitadores es anormalmente bajo, según el tipo de procedimiento de contratación.
</t>
    </r>
    <r>
      <rPr>
        <sz val="9"/>
        <color theme="1"/>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</si>
  <si>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 Registro de las quejas o reclamaciones recibidas por otros licitadores y análisis e informe de las mismas, con recomendaciones de las medidas a adoptar para corregir las deficiencias detectadas.</t>
  </si>
  <si>
    <r>
      <rPr>
        <b/>
        <i/>
        <sz val="9"/>
        <color theme="1"/>
        <rFont val="Calibri"/>
        <family val="2"/>
        <scheme val="minor"/>
      </rPr>
      <t xml:space="preserve">Los criterios de adjudicación no están suficientemente detallados o no se encuentran recogidos en los pliegos. 
</t>
    </r>
    <r>
      <rPr>
        <sz val="9"/>
        <color theme="1"/>
        <rFont val="Calibri"/>
        <family val="2"/>
        <scheme val="minor"/>
      </rPr>
      <t xml:space="preserve">En los pliegos no se incluyen o están redactados de forma ambigua, poco clara y/o abierta los criterios de valoración y selección de las ofertas y/o su ponderación , lo que da lugar a falta de transparencia y objetividad en la selección del adjudicatario.
</t>
    </r>
  </si>
  <si>
    <r>
      <rPr>
        <b/>
        <i/>
        <sz val="9"/>
        <color theme="1"/>
        <rFont val="Calibri"/>
        <family val="2"/>
        <scheme val="minor"/>
      </rPr>
      <t xml:space="preserve">Aceptación de ofertas anormalmente bajas sin haber sido justificada adecuadamente por el licitador. 
</t>
    </r>
    <r>
      <rPr>
        <sz val="9"/>
        <color theme="1"/>
        <rFont val="Calibri"/>
        <family val="2"/>
        <scheme val="minor"/>
      </rPr>
      <t>Aceptación por el órgano de contratación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</si>
  <si>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color theme="1"/>
        <rFont val="Calibri"/>
        <family val="2"/>
        <scheme val="minor"/>
      </rPr>
      <t xml:space="preserve">Cambios en las ofertas después de su recepción.
</t>
    </r>
    <r>
      <rPr>
        <sz val="9"/>
        <color theme="1"/>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</si>
  <si>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color theme="1"/>
        <rFont val="Calibri"/>
        <family val="2"/>
        <scheme val="minor"/>
      </rPr>
      <t xml:space="preserve">Ofertas excluidas por errores o por razones dudosas.
</t>
    </r>
    <r>
      <rPr>
        <sz val="9"/>
        <color theme="1"/>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</si>
  <si>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t>Fraccionamiento fraudulento del contrato</t>
  </si>
  <si>
    <t>Incumplimientos en la formalización del contrato</t>
  </si>
  <si>
    <t>● Control del cumplimiento de los plazos para la formalización del contrato establecidos en el artículo 153 de la LCSP con carácter previo a la firma del mismo (teniendo en cuenta la reducción de plazos introducida por el Real Decreto-ley 36/2020), así como mediante la realización de un seguimiento sobre el cumplimiento de los plazos , las incidencias ocurridas en el mismo (retrasos, situaciones inusuales...) y la aplicación, en su caso, de las penalidades e indemnizaciones previstas, dejando constancia de este control por escrito.</t>
  </si>
  <si>
    <r>
      <t xml:space="preserve">Incumplimiento de los deberes de información y comunicación del apoyo del MRR a las medidas financiadas.   
</t>
    </r>
    <r>
      <rPr>
        <sz val="9"/>
        <color theme="1"/>
        <rFont val="Calibri"/>
        <family val="2"/>
        <scheme val="minor"/>
      </rPr>
      <t>Se produce un incumplimiento de los deberes de información y comunicación contenidos en los diferentes textos normativos, tanto nacionales como europeos, en particular de las obligaciones en este ámbito contenidas en el artículo 34.2 del Reglamento (UE) 2021/241, del Parlamento Europeo y del Consejo, de 12 de febrero de 2021, por el que se establece el Mecanismo de Recuperación y Resiliencia y el artículo 9 de la Orden HFP/1030/2021, de 29 de septiembre, por la que se configura el sistema de gestión del Plan de Recuperación, Transformación y Resiliencia.</t>
    </r>
  </si>
  <si>
    <t xml:space="preserve">Manipulación en la valoración técnica o económica de las ofertas presentadas </t>
  </si>
  <si>
    <t>Incumplimientos o deficiencias en la ejecución del contrato</t>
  </si>
  <si>
    <r>
      <rPr>
        <b/>
        <i/>
        <sz val="9"/>
        <color theme="1"/>
        <rFont val="Calibri"/>
        <family val="2"/>
        <scheme val="minor"/>
      </rPr>
      <t xml:space="preserve">Pliegos de cláusulas técnicas o administrativas redactados a favor de un licitador.
</t>
    </r>
    <r>
      <rPr>
        <sz val="9"/>
        <color theme="1"/>
        <rFont val="Calibri"/>
        <family val="2"/>
        <scheme val="minor"/>
      </rPr>
      <t xml:space="preserve">Limitación de la concurrencia, por ejemplo, definiéndose en los pliegos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</si>
  <si>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r>
      <t xml:space="preserve">Los criterios de adjudicación son discriminatorios, ilícitos o no son adecudos para seleccionar la oferta con una mejor calidad-precio.
</t>
    </r>
    <r>
      <rPr>
        <sz val="9"/>
        <color theme="1"/>
        <rFont val="Calibri"/>
        <family val="2"/>
        <scheme val="minor"/>
      </rPr>
      <t>Los criterios de adjudicación contenidos en los pliegos no son adecuados para evaluar correctamente las ofertas, o resultan discriminatorios o ilícitos.</t>
    </r>
  </si>
  <si>
    <r>
      <rPr>
        <b/>
        <i/>
        <sz val="9"/>
        <color theme="1"/>
        <rFont val="Calibri"/>
        <family val="2"/>
        <scheme val="minor"/>
      </rPr>
      <t>Compras secuenciales por debajo de los umbrales de licitación abierta.</t>
    </r>
    <r>
      <rPr>
        <b/>
        <sz val="9"/>
        <color theme="1"/>
        <rFont val="Calibri"/>
        <family val="2"/>
        <scheme val="minor"/>
      </rPr>
      <t xml:space="preserve">
</t>
    </r>
    <r>
      <rPr>
        <sz val="9"/>
        <color theme="1"/>
        <rFont val="Calibri"/>
        <family val="2"/>
        <scheme val="minor"/>
      </rPr>
      <t>Se llevan a cabo</t>
    </r>
    <r>
      <rPr>
        <b/>
        <sz val="9"/>
        <color theme="1"/>
        <rFont val="Calibri"/>
        <family val="2"/>
        <scheme val="minor"/>
      </rPr>
      <t xml:space="preserve"> </t>
    </r>
    <r>
      <rPr>
        <sz val="9"/>
        <color theme="1"/>
        <rFont val="Calibri"/>
        <family val="2"/>
        <scheme val="minor"/>
      </rPr>
      <t>compras secuenciales</t>
    </r>
    <r>
      <rPr>
        <b/>
        <sz val="9"/>
        <color theme="1"/>
        <rFont val="Calibri"/>
        <family val="2"/>
        <scheme val="minor"/>
      </rPr>
      <t xml:space="preserve"> </t>
    </r>
    <r>
      <rPr>
        <sz val="9"/>
        <color theme="1"/>
        <rFont val="Calibri"/>
        <family val="2"/>
        <scheme val="minor"/>
      </rPr>
      <t>por medio de adjudicaciones directas en cortos plazos de tiempo, eludiendo la obligación de publicidad de las licitaciones.</t>
    </r>
  </si>
  <si>
    <r>
      <rPr>
        <b/>
        <i/>
        <sz val="9"/>
        <color theme="1"/>
        <rFont val="Calibri"/>
        <family val="2"/>
        <scheme val="minor"/>
      </rPr>
      <t>Procedimiento que no se declara desierto y continúa con su tramitación pese a que se han recibido menos ofertas que el número mínimo requerido.</t>
    </r>
    <r>
      <rPr>
        <sz val="9"/>
        <color theme="1"/>
        <rFont val="Calibri"/>
        <family val="2"/>
        <scheme val="minor"/>
      </rPr>
      <t xml:space="preserve">
Se han recibido menos ofertas que el número mínimo requerido y aún así se sigue con su tramitación, sin declararse desierto, lo que puede deberse al intereses para la selección de un licitador determinado.</t>
    </r>
  </si>
  <si>
    <t>Fuentes:</t>
  </si>
  <si>
    <t>La metodología utilizada en estas matrices de riesgo se basa en la contenida en las orientaciones de la Comisión Europea para la Evaluación del riesgo de fraude y medidas efectivas y proporcionadas contra el fraude, de 16 de junio de 2014 (EGESIF_14-0021-00).</t>
  </si>
  <si>
    <t>Efecto combinado de los nuevos controles previstos sobre el IMPACTO del riesgo NETO</t>
  </si>
  <si>
    <t>Efecto combinado de los nuevos controles previstos sobre la PROBABILIDAD del riesgo NETO</t>
  </si>
  <si>
    <t>Efecto combinado de los controles sobre el IMPACTO del riesgo BRUTO, teniendo en cuenta los niveles de confianza</t>
  </si>
  <si>
    <t>Efecto combinado de los controles sobre la PROBABILIDAD del riesgo BRUTO, teniendo en cuenta los niveles de confianza</t>
  </si>
  <si>
    <t>Persona/unidad responsable</t>
  </si>
  <si>
    <t>Impacto del riesgo BRUTO</t>
  </si>
  <si>
    <t>Probabilidad del riesgo BRUTO</t>
  </si>
  <si>
    <t>Impacto del riesgo NETO</t>
  </si>
  <si>
    <t>Probabilidad del riesgo NETO</t>
  </si>
  <si>
    <t>Impacto del riesgo OBJETIVO</t>
  </si>
  <si>
    <t>Probabilidad del riesgo OBJETIVO</t>
  </si>
  <si>
    <r>
      <rPr>
        <b/>
        <i/>
        <sz val="9"/>
        <color theme="1"/>
        <rFont val="Calibri"/>
        <family val="2"/>
        <scheme val="minor"/>
      </rPr>
      <t>Oferta ganadora demasiado alta en comparación con los costes previstos o con los precios de mercado de referencia</t>
    </r>
    <r>
      <rPr>
        <b/>
        <sz val="9"/>
        <color theme="1"/>
        <rFont val="Calibri"/>
        <family val="2"/>
        <scheme val="minor"/>
      </rPr>
      <t xml:space="preserve">
</t>
    </r>
    <r>
      <rPr>
        <sz val="9"/>
        <color theme="1"/>
        <rFont val="Calibri"/>
        <family val="2"/>
        <scheme val="minor"/>
      </rPr>
      <t xml:space="preserve">
La oferta ganadora es demasiado alta en comparación con los costes previstos, con las listas de precios públicos, con obras, promedios de la industria o servicios similares o con precios de referencia del mercado.</t>
    </r>
  </si>
  <si>
    <r>
      <rPr>
        <b/>
        <i/>
        <sz val="9"/>
        <color theme="1"/>
        <rFont val="Calibri"/>
        <family val="2"/>
        <scheme val="minor"/>
      </rPr>
      <t xml:space="preserve">Posibles acuerdos entre los licitadores en los precios ofertados en el procedimiento de licitación.
</t>
    </r>
    <r>
      <rPr>
        <sz val="9"/>
        <color theme="1"/>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</si>
  <si>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t>● Comparar el precio final de los bienes y servicios con los contenidos en la oferta y con precios de mercado o con los generalmente aceptados en contratos similares.
● Analizar las desviaciones entre los presupuestos de licitación y de adjudicación de los contratos adjudicados, si es posible, teniendo en cuenta el proceso de estimación del presupuesto de licitación realizado por el órgano de contratación (estudio de mercado, auditoría de costes, etc...) .</t>
  </si>
  <si>
    <r>
      <t xml:space="preserve">Prestadores de servicios fantasmas
</t>
    </r>
    <r>
      <rPr>
        <sz val="9"/>
        <color theme="1"/>
        <rFont val="Calibri"/>
        <family val="2"/>
        <scheme val="minor"/>
      </rPr>
      <t>El contratista crea una empresa fantasma para presentar ofertas complementarias en colusión, inflar los costes o generar facturas ficticias. Así mismo, un empleado puede realizar pagos a una proveedor ficticio (empresa fantasma) para malversar fondos. Las señales de alerta serían, entre otras: no se puede localizar la empresa en los directorios o bases de datos de empresas, en Interner, Registro Mercantil; no se encuentra la dirección o número de teléfono o los presentados son falsos; la empresa se encuentar en un paraíso fiscal.</t>
    </r>
  </si>
  <si>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</si>
  <si>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</si>
  <si>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¿Hay constancia de la implementación del control?</t>
  </si>
  <si>
    <t>COEFICIENTE TOTAL RIESGO BRUTO</t>
  </si>
  <si>
    <t>COEFICIENTE TOTAL RIESGO NETO</t>
  </si>
  <si>
    <t>COEFICIENTE TOTAL RIESGO OBJETIVO</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</si>
  <si>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Debe tenerse en cuenta las especialidades establecidas en el Real Decreto-ley 36/2020 sobre aplicación de procedimientos de adjudicación simplificados, tramitación de urgencia y reducción de plazos para los contratos financiados con fondos procedentes de PRTR.</t>
    </r>
  </si>
  <si>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estén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</si>
  <si>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 Lista de comprobación de la documentación requerida para garantizar la pista de auditoría</t>
  </si>
  <si>
    <r>
      <rPr>
        <b/>
        <i/>
        <sz val="9"/>
        <color theme="1"/>
        <rFont val="Calibri"/>
        <family val="2"/>
        <scheme val="minor"/>
      </rPr>
      <t>Similitudes entre distintos licitadores referidas a la presentación de ofertas, documentos presentados en la licitación así como en las declaraciones y comportamientos de los licitadores</t>
    </r>
    <r>
      <rPr>
        <sz val="9"/>
        <color theme="1"/>
        <rFont val="Calibri"/>
        <family val="2"/>
        <scheme val="minor"/>
      </rPr>
      <t xml:space="preserve">
Algunos licitadores envían sus propuestas desde el mismo correo electrónico o los documentos de las propuestas contienen datos idénticos (dirección, número de teléfono, personal, etc…) o los mismos errores, redacción, similitudes formales, o declaraciones similares.</t>
    </r>
  </si>
  <si>
    <r>
      <rPr>
        <b/>
        <i/>
        <sz val="9"/>
        <color theme="1"/>
        <rFont val="Calibri"/>
        <family val="2"/>
        <scheme val="minor"/>
      </rPr>
      <t xml:space="preserve">Retirada inesperada de propuestas por parte de distintos licitadores o el adjudicatario no acepta el contrato sin existir motivos para ello
</t>
    </r>
    <r>
      <rPr>
        <sz val="9"/>
        <color theme="1"/>
        <rFont val="Calibri"/>
        <family val="2"/>
        <scheme val="minor"/>
      </rPr>
      <t xml:space="preserve">
Algunos licitadores retiran sus propuestas inesperadamente o cuando se les solicitan más detalles, o el adjudicatario seleccionado no acepta el contrato sin justificación.</t>
    </r>
  </si>
  <si>
    <r>
      <rPr>
        <b/>
        <i/>
        <sz val="9"/>
        <color theme="1"/>
        <rFont val="Calibri"/>
        <family val="2"/>
        <scheme val="minor"/>
      </rPr>
      <t xml:space="preserve">Comportamiento inusual por parte de un empleado que insiste en obtener información sobre el procedimiento de licitación sin estar a cargo del procedimiento.
</t>
    </r>
    <r>
      <rPr>
        <sz val="9"/>
        <color theme="1"/>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</si>
  <si>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r>
      <rPr>
        <b/>
        <i/>
        <sz val="9"/>
        <color theme="1"/>
        <rFont val="Calibri"/>
        <family val="2"/>
        <scheme val="minor"/>
      </rPr>
      <t xml:space="preserve">Empleado del órgano de contratación ha trabajado para una empresa licitadora recientemente.
</t>
    </r>
    <r>
      <rPr>
        <sz val="9"/>
        <color theme="1"/>
        <rFont val="Calibri"/>
        <family val="2"/>
        <scheme val="minor"/>
      </rPr>
      <t>Cuando un empleado del órgano de contratación ha trabajado recientemente para una empresa que se presenta a un procedimiento de licitación pueden surgir conflictos de interés o influencias ilícitas en el procedimiento a favor o en contra de dicha empresa.</t>
    </r>
  </si>
  <si>
    <r>
      <rPr>
        <b/>
        <i/>
        <sz val="9"/>
        <color theme="1"/>
        <rFont val="Calibri"/>
        <family val="2"/>
        <scheme val="minor"/>
      </rPr>
      <t xml:space="preserve">Vinculación familiar entre un empleado del órgano de contratación con capacidad de decisión o influencia y una persona de la empresa licitadora.
</t>
    </r>
    <r>
      <rPr>
        <sz val="9"/>
        <color theme="1"/>
        <rFont val="Calibri"/>
        <family val="2"/>
        <scheme val="minor"/>
      </rPr>
      <t>Esta vinculación juega a favor de la adjudicación del contrato objeto de valoración a esa empresa.</t>
    </r>
  </si>
  <si>
    <r>
      <rPr>
        <b/>
        <i/>
        <sz val="9"/>
        <color theme="1"/>
        <rFont val="Calibri"/>
        <family val="2"/>
        <scheme val="minor"/>
      </rPr>
      <t xml:space="preserve">Reiteración de adjudicaciones a favor de un mismo licitador.
</t>
    </r>
    <r>
      <rPr>
        <sz val="9"/>
        <color theme="1"/>
        <rFont val="Calibri"/>
        <family val="2"/>
        <scheme val="minor"/>
      </rPr>
      <t>Favoritismo inexplicable o inusual de un contratista o proveedor en particular,</t>
    </r>
    <r>
      <rPr>
        <b/>
        <i/>
        <sz val="9"/>
        <color theme="1"/>
        <rFont val="Calibri"/>
        <family val="2"/>
        <scheme val="minor"/>
      </rPr>
      <t xml:space="preserve"> </t>
    </r>
    <r>
      <rPr>
        <sz val="9"/>
        <color theme="1"/>
        <rFont val="Calibri"/>
        <family val="2"/>
        <scheme val="minor"/>
      </rPr>
      <t>sin estar basadas adjudicaciones en los criterios de adjudicación establecidos en los pliegos.</t>
    </r>
  </si>
  <si>
    <r>
      <rPr>
        <b/>
        <i/>
        <sz val="9"/>
        <color theme="1"/>
        <rFont val="Calibri"/>
        <family val="2"/>
        <scheme val="minor"/>
      </rPr>
      <t xml:space="preserve">Aceptación continuada de ofertas con precios elevados o trabajo de calidad insuficiente.
</t>
    </r>
    <r>
      <rPr>
        <sz val="9"/>
        <color theme="1"/>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pueden verse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</si>
  <si>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r>
      <rPr>
        <b/>
        <i/>
        <sz val="9"/>
        <color theme="1"/>
        <rFont val="Calibri"/>
        <family val="2"/>
        <scheme val="minor"/>
      </rPr>
      <t>Comportamientos inusuales por parte de los miembros del órgano de contratación.</t>
    </r>
    <r>
      <rPr>
        <b/>
        <sz val="9"/>
        <color theme="1"/>
        <rFont val="Calibri"/>
        <family val="2"/>
        <scheme val="minor"/>
      </rPr>
      <t xml:space="preserve"> 
</t>
    </r>
    <r>
      <rPr>
        <sz val="9"/>
        <color theme="1"/>
        <rFont val="Calibri"/>
        <family val="2"/>
        <scheme val="minor"/>
      </rPr>
      <t xml:space="preserve">No se detallan en el expediente las razones sobre los retrasos o ausencia de documentos referentes a los contratos, causas de retirada de ofertas y el empleado se muestra reacio a justificar dichos casos. Esto puede ser debido a que exista algún tipo de conflicto de interés por parte de dicho empleado.  </t>
    </r>
  </si>
  <si>
    <r>
      <rPr>
        <b/>
        <i/>
        <sz val="9"/>
        <color theme="1"/>
        <rFont val="Calibri"/>
        <family val="2"/>
        <scheme val="minor"/>
      </rPr>
      <t>Empleado encargado de contratación no presenta declaración de ausencia de conflicto de interés o lo hace de forma incompleta.</t>
    </r>
    <r>
      <rPr>
        <b/>
        <sz val="9"/>
        <color theme="1"/>
        <rFont val="Calibri"/>
        <family val="2"/>
        <scheme val="minor"/>
      </rPr>
      <t xml:space="preserve">
</t>
    </r>
    <r>
      <rPr>
        <sz val="9"/>
        <color theme="1"/>
        <rFont val="Calibri"/>
        <family val="2"/>
        <scheme val="minor"/>
      </rPr>
      <t>Un empleado del órgano de contratación no presenta la Declaración de ausencia de conflictos de interés prevista para todo el personal o la presenta de forma incompleta.</t>
    </r>
  </si>
  <si>
    <r>
      <t xml:space="preserve">Los criterios de adjudicación incumplen o son contrarios al principio de "no causar un daño significativo" y al etiquetado verde y digital.
</t>
    </r>
    <r>
      <rPr>
        <sz val="9"/>
        <color theme="1"/>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</si>
  <si>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Establecer un control sobre la justificación de la baja temeraria de precios, comprobando la exactitud de la información presentada por el licitador con oferta anormalmente baja, en su caso.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</si>
  <si>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color theme="1"/>
        <rFont val="Calibri"/>
        <family val="2"/>
        <scheme val="minor"/>
      </rPr>
      <t>Ausencia o inadecuados procedimientos de control del procedimiento de contratación.</t>
    </r>
    <r>
      <rPr>
        <sz val="9"/>
        <color theme="1"/>
        <rFont val="Calibri"/>
        <family val="2"/>
        <scheme val="minor"/>
      </rPr>
      <t xml:space="preserve"> 
No se llevan a cabo medidas de control o son insuficientes para seguir el procedimiento de contratación de manera adecuada, dando lugar a posibles defectos en la selección de los candidatos (por ejemplo, admisión de ofertas de licitadores que no cumplen los requisitos de capacidad y solvencia, admisión de ofertas fuera de plazo, la última oferta recibida obtiene la adjudicación...). </t>
    </r>
  </si>
  <si>
    <t>● Dejar constancia en un acta de la información sobre las ofertas recibidas.
● Lista de comprobación de requisitos previos para la admisión de las ofertas, anterior a la valoración de las mismas.
● Disponer de una política en materia de conflicto de interés que incluya una Declaración de ausencia de conflictos de interés (DACI) por parte de todo el personal y la verificación de su contenido, cuando proceda, así como medidas dirigidas a garantizar su cumplimiento.</t>
  </si>
  <si>
    <t>● Dejar constancia en un acta de la información sobre las ofertas recibidas.
● Disponer de una política en materia de conflicto de interés que incluya una Declaración de ausencia de conflictos de interés (DACI) por parte de todo el personal y la verificación de su contenido, cuando proceda, así como medidas dirigidas a garantizar su cumplimiento.
● Disponer de un procedimiento de control y seguimiento de la ofertas presentadas hasta la adjudicación, de forma que se pueda garantizar que no se han producido modificaciones en la oferta.</t>
  </si>
  <si>
    <t>● Dejar constancia en un acta de la información sobre las ofertas recibidas.
● Lista de comprobación del cumplimiento de los requisitos de admisión y  valoración de ofertas.
● Disponer de una política en materia de conflicto de interés que incluya una Declaración de ausencia de conflicto de interés (DACI) por parte de todo el personal y la verificación de su contenido, así como medidas dirigidas a garantizar su cumplimiento.</t>
  </si>
  <si>
    <t xml:space="preserve">● Dejar constancia en un acta de las ofertas presentadas y de la adecuación de la documentación presentada.
● Disponer de una política en materia de conflicto de interés que incluya una Declaración de ausencia de conflicto de interés (DACI) por parte de todo el personal y verificación de su contenido, cuando proceda, así como medidas dirigidas a garantizar su cumplimiento. </t>
  </si>
  <si>
    <r>
      <rPr>
        <b/>
        <sz val="9"/>
        <color theme="1"/>
        <rFont val="Calibri"/>
        <family val="2"/>
        <scheme val="minor"/>
      </rPr>
      <t xml:space="preserve">Separación injustificada o artificial del objeto del contrato. 
</t>
    </r>
    <r>
      <rPr>
        <sz val="9"/>
        <color theme="1"/>
        <rFont val="Calibri"/>
        <family val="2"/>
        <scheme val="minor"/>
      </rPr>
      <t>Se</t>
    </r>
    <r>
      <rPr>
        <b/>
        <sz val="9"/>
        <color theme="1"/>
        <rFont val="Calibri"/>
        <family val="2"/>
        <scheme val="minor"/>
      </rPr>
      <t xml:space="preserve"> </t>
    </r>
    <r>
      <rPr>
        <sz val="9"/>
        <color theme="1"/>
        <rFont val="Calibri"/>
        <family val="2"/>
        <scheme val="minor"/>
      </rPr>
      <t>separa injustificadamente el objeto del contrato que tiene una única finalidad técnica y económica (por ejemplo, contratos separados para mano de obra y materiales, ambos por debajo de los umbrales de licitación abierta).</t>
    </r>
  </si>
  <si>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</si>
  <si>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 xml:space="preserve">● Lista de comprobación a realizar a la finalización de los procedimientos que permita comprobar que la documentación del expediente es completa e incluye el documento de formalización del contrato,  teniendo en cuenta las especilidades establecidas en el Real Decreto-ley 30/2020.  </t>
  </si>
  <si>
    <r>
      <t xml:space="preserve">Subcontrataciones no permitidas
</t>
    </r>
    <r>
      <rPr>
        <i/>
        <sz val="9"/>
        <color theme="1"/>
        <rFont val="Calibri"/>
        <family val="2"/>
        <scheme val="minor"/>
      </rPr>
      <t xml:space="preserve">
</t>
    </r>
    <r>
      <rPr>
        <sz val="9"/>
        <color theme="1"/>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</si>
  <si>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t>● Verificar que el precio a abonar corresponde al precio pactado y se basa en la documentación justificativa del gasto asi como en la documentación donde consta la conformidad con la prestación realizada.</t>
  </si>
  <si>
    <t>● Lista de comprobación de la documentación requerida para poder acceder al proceso de contratación.
● Control de la documentación presentada por parte de los licitadores a fin de detectar documentación o información falsificada, verificando la documentación directamente con la fuente, cuando proceda.</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</si>
  <si>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o falsificaciones.</t>
  </si>
  <si>
    <t>● Verificación de la existencia de las empresas licitadoras y la veracidad de los datos aportados acudiendo a las fuentes de la información y/o contrastando la información de la empresa en las bases de datos disponibles.                                                                                            ● Comprobar los antecedentes de las empresas licitadoras.</t>
  </si>
  <si>
    <r>
      <rPr>
        <b/>
        <i/>
        <sz val="9"/>
        <rFont val="Calibri"/>
        <family val="2"/>
        <scheme val="minor"/>
      </rPr>
      <t xml:space="preserve">Incumplimiento del deber de identificación del perceptor final de los fondos en una base de datos única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</si>
  <si>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No se cumple lo estipulado en la normativa nacional o europea respecto a las obligaciones de información y publicidad.</t>
  </si>
  <si>
    <t>● Elaborar y distribuir entre todo el personal involucrado en la gestión de actividades financiadas por el MRR de un breve manual relativo a las obligaciones de publicidad  del procedimiento.                                                                                                                                                         ● Lista de comprobación de requisitos en materia de información y publicidad, que incluya, entre otras cuestiones:
-Verificar que las licitaciones que se desarrollen en este ámbito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 disponible en el link https://planderecuperacion.gob.es/identidad-visual , así cómo supervisar que los adjudicatarios  harán mención del origen de esta financiación  y velarán por darle visibilidad, en particular cuando promuevan las acciones y sus resultados, facilitando  información coherente, efectiva y proporcionada dirigida a múltiples destinatarios, incluidos los medios de comunicación y el público.</t>
  </si>
  <si>
    <t>No se garantiza la conservación de toda la documentación y registros contables para disponer de una pista de auditoría adecuada</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</si>
  <si>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No se cumple la obligación de conservación de documentos prevista en el artículo 132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t>
    </r>
  </si>
  <si>
    <t>COEFICIENTE TOTAL 
RIESGO NETO</t>
  </si>
  <si>
    <t>COEFICIENTE TOTAL 
RIESGO OBJETIVO</t>
  </si>
  <si>
    <t>RESULTADO DE LA AUTOEVALUACIÓN</t>
  </si>
  <si>
    <r>
      <t xml:space="preserve">2: EVALUACIÓN DE LA EXPOSICIÓN A RIESGOS DE FRAUDE ESPECÍFICOS - </t>
    </r>
    <r>
      <rPr>
        <b/>
        <u/>
        <sz val="12"/>
        <color theme="1"/>
        <rFont val="Calibri"/>
        <family val="2"/>
        <scheme val="minor"/>
      </rPr>
      <t>CONTRATACIÓN</t>
    </r>
  </si>
  <si>
    <t xml:space="preserve">● Sistema de control de los pliegos y de la concordancia entre las ofertas presentadas y las condiciones establecidas en los mismos que permita comprobar cualquier indicio de la existencia de acuerdos entre los licitadores en relación a los precios ofertados, como ofertas recurrentemente altas o atípicas o relaciones atípicas entre terceros.
● Controles sobre la presencia continuada de circunstancias improbables en las ofertas o de relaciones inusuales entre terceros (por ejemplo, evaluación de ofertas que parecen conocer perfectamente el mercado o patrones de turnos entre adjudicatarios). </t>
  </si>
  <si>
    <t xml:space="preserve">● Sistema de control de los pliegos y de la concordancia entre las ofertas presentadas y las condiciones establecidas en los mismos que permita comprobar cualquier indicio de la existencia de acuerdos entre los licitadores para el reparto del mercado. 
● Controles sobre la presencia continuada de circunstancias que indiquen que ha podido acordarse un reparto del mercado. </t>
  </si>
  <si>
    <t>● Sistema de control de los pliegos y de la concordancia entre las ofertas presentadas y las condiciones establecidas en los mismos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</si>
  <si>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xml:space="preserve">● Controles periódicos, análisis de informes de ejecución, para verificar y supervisar las fases de ejecución del contrato y verificaciones sobre el terreno, en su caso.
● Revisión de los informes finales, económicos y de actividades, en busca de posibles discrepancias entre las actividades previstas y las realmente efectuadas. </t>
  </si>
  <si>
    <t xml:space="preserve">● Disponer de procedimientos en el órgano de contratación que garanticen la revisión de la justificación de la forma en que se establece el procedimiento de adjudicación, con adaptación a la especialidades introducidas para los contratos financiados con fondos procentes del PRTR,  su adecuación y correcta aplicación, de tal manera que se asegure el cumplimiento de los principios de libertad de acceso, no discriminación e igualdad de trato. </t>
  </si>
  <si>
    <t>● Sistema de control previo del contenido de los pliegos que garantice su correcta redacción y la inclusión detallada y clara de los criterios de valoración de las ofertas.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</si>
  <si>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t>● Sistema de control previo del contenido de los pliegos que garantice su correcta redacción y la inclusión de  los criterios de valoración adecuados a las carácterísticas del objeto del contrato, que no contengan elementos discriminatorios o ilícitos que favorezcan a un licitador/es frente a otros. 
● Disponer de una política en materia de conflicto de interés que incluya una Declaración de ausencia de conflictos de interés (DACI) por parte de todo el personal y la verificación de su contenido, cuando proceda, así como medidas dirigidas a garantizar su cumplimiento.
● Establecer y dar publicidad a un sistema que permita denunciar los comportamientos supuestamente fraudulentos.</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</si>
  <si>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</si>
  <si>
    <t>Puntuación del riesgo BRUTO</t>
  </si>
  <si>
    <t>Puntuación del riesgo NETO</t>
  </si>
  <si>
    <t>Puntuación del riesgo OBJETIVO</t>
  </si>
  <si>
    <r>
      <rPr>
        <b/>
        <i/>
        <sz val="9"/>
        <rFont val="Calibri"/>
        <family val="2"/>
        <scheme val="minor"/>
      </rPr>
      <t xml:space="preserve">El objeto del contrato y prescripciones técnicas definidos en los pliegos no responden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reforma o inversión, ni con los hitos u objetivos a cuyo cumplimiento contribuirán, ni se hace mención al respecto en los documentos de licitación.</t>
    </r>
  </si>
  <si>
    <t>Conflicto de interés</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</si>
  <si>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</si>
  <si>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 Verificar el compromiso expreso de los contratistas y subcontratistas a la sujeción a los controles de los organismos europeos (Comisión Europea, Oficina Europea de Lucha contra el Fraude, Tribunal de Cuentas Europeo y Fiscalía Europea).</t>
  </si>
  <si>
    <t>● Sistema de control de los pliegos y de la concordancia entre las ofertas presentadas y las condiciones establecidas en los mismos, dejando constancia por escrito de dicho control (acta de la mesa contratación, análisis de las ofertas, publicación, pliegos, etc.).
● Comprobar la existencia o no de vinculación empresarial entre las empresas licitadoras /directivos, propietarios, etc.), utilizando para ello fuentes de datos abiertas u otras bases de datos.
● Comprobar que los licitadores cuentan con la habilitación empresarial o profesional exigible para la realización de la actividad o prestación objeto del contrato.
● Comprobar los antecedentes de las empresas implicadas, por ejemplo mediante las revisiones de sitios web o de la información de contacto de las empresas.</t>
  </si>
  <si>
    <t>RIESGO OBJETIVO O RESIDUAL</t>
  </si>
  <si>
    <t>Impacto o coste (tanto económico como de reputación, operativo o en otros términos) que tendría para la organización el hecho de que el riesgo llegara a materializarse. Debe de valorarse de 1 a 4 de acuerdo con los siguientes criterios:</t>
  </si>
  <si>
    <t>Conclusión</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</si>
  <si>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cuando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</si>
  <si>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o demasiado generales.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</si>
  <si>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Disponer de procedimientos para verificar que las especificaciones de la licitación no son demasiado excluyentes.
● Disponer de una política en materia de conflicto de interés que incluya una Declaración de ausencia de conflictos de interés (DACI) por parte de todo el personal, su verificación, cunado proceda,  y medidas dirigidas a garantizar su cumplimiento.
● Establecer y dar publicidad a un sistema de denuncias de los comportamientos supuestamente fraudulentos.</t>
  </si>
  <si>
    <t>● Disponer de procedimientos que garanticen la revisión de la justificación de la forma en que se establece el procedimiento de adjudicación, su adecuación y correcta aplicación, de tal manera que se asegure el cumplimiento de los principios de libertad de acceso, no discriminación e igualdad de trato.
● Dejar constancia en un acta de las ofertas presentadas y de la adecuación de la documentación presentada.</t>
  </si>
  <si>
    <t>● Disponer de un procedimiento claro, difundido entre el personal, sobre los requisitos de publicidad que deben cumplirse en los diferentes procedimientos de contratación, que contenga las especialidades aplicables a los contratos financiados por el MRR, que garantice la correcta publicidad de las licitaciones.
● Lista de comprobación de los requisitos de información y publicidad de los anuncios de licitación, asi como de las condiciones de plazos y su cumplimiento establecidos en los mismos.                                                                                                                                                                                                 ● Dejar constancia en un acta de las ofertas presentadas, plazo de presentación y apertura de las mismas.</t>
  </si>
  <si>
    <t>El coste para la organización de que el riesgo se materializara sería limitado o bajo, tanto desde un punto de vista económico, como reputacional u operativo (por ejemplo, supondría un trabajo adicional que retrasa otros procesos).</t>
  </si>
  <si>
    <t>El coste para la organización de que el riesgo se materializara sería grave, tanto desde un punto de vista económico, como reputacional (por ejemplo, percepción negativa en los medios de comunicación o derivar en una investigación oficial de las partes interesadas) u operativo (por ejemplo, pondría en peligro la consecución del hito u objetivo crítico o hito u objetivo CID).</t>
  </si>
  <si>
    <t>Hecho que revela información cualitativa o cuantitativa formada por uno o varios datos basados en hechos, opiniones o medidas, constituyéndose en indicadores o señales de alarma de la posibilidad de que exista el riesgo.</t>
  </si>
  <si>
    <t>¿A quién afecta este riesgo? 
(Entidad decisora (ED) / Entidad ejecutora (EE) / Beneficiarios (BF) / Contratistas (C) / Terceros (T))</t>
  </si>
  <si>
    <t>Puntuación de 3,01 a 6,00</t>
  </si>
  <si>
    <t>Puntuación de 6,01 a 16,00</t>
  </si>
  <si>
    <t>Puntuación de 1,00 a 3,00</t>
  </si>
  <si>
    <t>RIESGO TOTAL MÉTODO GESTIÓN 
(CONTRATACIÓN)</t>
  </si>
  <si>
    <t>El coste para la organización de que el riesgo se materializara sería medio debido a que el carácter del riesgo no es especialmente significativo, tanto desde un punto de vista económico, como reputacional u operativo (por ejemplo, retrasaría la consecución del hito u objetivo no crítico).</t>
  </si>
  <si>
    <t>El coste para la organización de que el riesgo se materializara sería significativo debido a que el carácter del riesgo es especialmente relevante o porque hay varios beneficiarios involucrados, tanto desde un punto de vista económico, como reputacional u operativo (por ejemplo, pondría en peligro la consecución del hito u objetivo no crítico o retrasaría la consecución del hito u objetivo crítico o hito u objetivo CID).</t>
  </si>
  <si>
    <t>IMPACTO</t>
  </si>
  <si>
    <t>Impacto 
grave</t>
  </si>
  <si>
    <t>PROBABILIDAD</t>
  </si>
  <si>
    <t>Clasificación riesgo:</t>
  </si>
  <si>
    <t>Matriz de riesgos: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</si>
  <si>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</si>
  <si>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</si>
  <si>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Elaborar un informe periodico sobre el estado en que se encuentra el procedimiento de contratacion para dejar constancia de las incidencias ocurridas en el mismo (retrasos, situaciones inusuales, retiro de alguna oferta...) y que permita hacer un seguimiento sobre el registro y disponibilidad documental de las ofertas en el seno de órgano de contratación.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</si>
  <si>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</si>
  <si>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los empleados del órgano de contratación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</si>
  <si>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</si>
  <si>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aleatoriedad y heterogeneidad en la selección de los miembros de los comités de evaluación.
● Establecer un control de calidad  sobre los procedimientos de contratación realizados, así como sobre los productos derivados de los mismos.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</si>
  <si>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Disponer de sistemas que garanticen un cierto grado de rotación y heterogeneidad en la selección de los miembros de los comités de evaluación.
● Establecer un control de calidad  sobre los procedimientos de contratación realizados para verificar la adecuada valoración de ofertas en base a los criterios establecidos en los pliegos.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</si>
  <si>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en el procedimiento se realiza un examen de los antecedentes de los licitadores ante señales de alerta.
●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</si>
  <si>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la presentación de las DACI por parte de todos los intervinientes en las diferentes fases del contrato, especialmente por los miembros del órgano de contratación, y cotejar su contenido con la información procedente de otras fuentes (ARACHNE, bases de datos  de organismos nacionales y de la UE, información de la propia organización, fuentes de datos abiertas y medios de comunicación...) cuando proceda.
● Disponer de un procedimiento para abordar posibles casos de conflcitos de intereses.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</si>
  <si>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t>
  </si>
  <si>
    <t>● Comprobar que en el expediente de contratación hay constancia de la verificación que debe realizar el órgano gestor para garantizar la ausencia de doble financiación.
● Verificar la realización de cuadros de financiación al nivel de proyecto/subproyecto/ línea de acción que proceda.
● Lista de comprobación sobre doble financiación (puede servir de referencia la prevista en el Anexo III.D de la Orden HFP/1030/2021, de 29 de septiembre, por la que se configura el sistema de gestión del PRTR).
● Comprobaciones cruzadas con bases de datos nacionales (por ejemplo, BDNS) y de otros fondos europeos (por ejemplo, Financial Transparency System) cuando esto sea posible y cuando este riesgo se evalúe como significativo y probable.</t>
  </si>
  <si>
    <t>El equipo de autoevaluación debe de rellenar únicamente las casillas en gris.</t>
  </si>
  <si>
    <t>Se deberán contestar todas las preguntas, indicando en cada caso a quién afecta cada riesgo y si dicho riesgo es interno, externo o resultado de una colusión.</t>
  </si>
  <si>
    <r>
      <t xml:space="preserve">En el caso de que el riesgo neto deba reducirse o si no hay controles o el nivel de confianza es bajo, el equipo evaluador deberá indicar cuál va a ser su </t>
    </r>
    <r>
      <rPr>
        <b/>
        <sz val="11"/>
        <color theme="1"/>
        <rFont val="Calibri"/>
        <family val="2"/>
        <scheme val="minor"/>
      </rPr>
      <t>Plan de Acción</t>
    </r>
    <r>
      <rPr>
        <sz val="11"/>
        <color theme="1"/>
        <rFont val="Calibri"/>
        <family val="2"/>
        <scheme val="minor"/>
      </rPr>
      <t xml:space="preserve"> (nuevos controles previstos, persona o unidad responsable y plazo de aplicación), de acuerdo con las reglas que se indican en el apartado Conclusión.
Teniendo en cuenta estos nuevos controles a implementar por la entidad, el equipo evaluador deberá indicar el efecto combinado que prevé que estos nuevos controles tendrán sobre el IMPACTO y la PROBABILIDAD de cada riesgo, indicando hasta qué punto considera que se han reducido con los controles a implementar (para ello deberá de elegir entre -1 y -4 en el menú desplegable).</t>
    </r>
  </si>
  <si>
    <t>INDICADORES DE RIESGO</t>
  </si>
  <si>
    <t>Ref. Indicador Riesgo</t>
  </si>
  <si>
    <t>Indicador de riesgo</t>
  </si>
  <si>
    <t>Incluir la descripción de indicadores de riesgo adicionales…</t>
  </si>
  <si>
    <t>C.I. 1.1</t>
  </si>
  <si>
    <t>C.I. 1.2</t>
  </si>
  <si>
    <t>C.I. 1.3</t>
  </si>
  <si>
    <t>C.I. 1.4</t>
  </si>
  <si>
    <t>C.I. 1.5</t>
  </si>
  <si>
    <t>C.I. 1.6</t>
  </si>
  <si>
    <t>C.I. 1.7</t>
  </si>
  <si>
    <t>C.I. 1.X</t>
  </si>
  <si>
    <t>C.C. 1.1</t>
  </si>
  <si>
    <t>C.C. 1.2</t>
  </si>
  <si>
    <t>C.C. 1.3</t>
  </si>
  <si>
    <t>C.C. 1.4</t>
  </si>
  <si>
    <t>C.C. 1.5</t>
  </si>
  <si>
    <t>C.C. 1.6</t>
  </si>
  <si>
    <t>C.C. 1.7</t>
  </si>
  <si>
    <t>C.C. 1.X</t>
  </si>
  <si>
    <t>C.I. 2.1</t>
  </si>
  <si>
    <t>C.I. 2.2</t>
  </si>
  <si>
    <t>C.I. 2.3</t>
  </si>
  <si>
    <t>C.I. 2.4</t>
  </si>
  <si>
    <t>C.I. 2.5</t>
  </si>
  <si>
    <t>C.I. 2.6</t>
  </si>
  <si>
    <t>C.I. 2.7</t>
  </si>
  <si>
    <t>C.I. 2.X</t>
  </si>
  <si>
    <t>C.C. 2.1</t>
  </si>
  <si>
    <t>C.C. 2.2</t>
  </si>
  <si>
    <t>C.C. 2.3</t>
  </si>
  <si>
    <t>C.C. 2.4</t>
  </si>
  <si>
    <t>C.C. 2.5</t>
  </si>
  <si>
    <t>C.C. 2.6</t>
  </si>
  <si>
    <t>C.C. 2.7</t>
  </si>
  <si>
    <t>C.C. 2.X</t>
  </si>
  <si>
    <t>C.I. 3.1</t>
  </si>
  <si>
    <t>C.I. 3.2</t>
  </si>
  <si>
    <t>C.I. 3.3</t>
  </si>
  <si>
    <t>C.I. 3.4</t>
  </si>
  <si>
    <t>C.I. 3.5</t>
  </si>
  <si>
    <t>C.I. 3.6</t>
  </si>
  <si>
    <t>C.I. 3.7</t>
  </si>
  <si>
    <t>C.I. 3.8</t>
  </si>
  <si>
    <t>C.I. 3.9</t>
  </si>
  <si>
    <t>C.I. 3.10</t>
  </si>
  <si>
    <t>C.I. 3.11</t>
  </si>
  <si>
    <t>C.I. 3.X</t>
  </si>
  <si>
    <t>C.C. 3.1</t>
  </si>
  <si>
    <t>C.C. 3.2</t>
  </si>
  <si>
    <t>C.C. 3.3</t>
  </si>
  <si>
    <t>C.C. 3.4</t>
  </si>
  <si>
    <t>C.C. 3.5</t>
  </si>
  <si>
    <t>C.C. 3.6</t>
  </si>
  <si>
    <t>C.C. 3.7</t>
  </si>
  <si>
    <t>C.C. 3.8</t>
  </si>
  <si>
    <t>C.C. 3.9</t>
  </si>
  <si>
    <t>C.C. 3.10</t>
  </si>
  <si>
    <t>C.C. 3.11</t>
  </si>
  <si>
    <t>C.C. 3.X</t>
  </si>
  <si>
    <t>C.I. 4.1</t>
  </si>
  <si>
    <t>C.I. 4.2</t>
  </si>
  <si>
    <t>C.I. 4.3</t>
  </si>
  <si>
    <t>C.I. 4.4</t>
  </si>
  <si>
    <t>C.I. 4.5</t>
  </si>
  <si>
    <t>C.I. 4.6</t>
  </si>
  <si>
    <t>C.I. 4.7</t>
  </si>
  <si>
    <t>C.I. 4.8</t>
  </si>
  <si>
    <t>C.I. 4.9</t>
  </si>
  <si>
    <t>C.I. 4.10</t>
  </si>
  <si>
    <t>C.I. 4.X</t>
  </si>
  <si>
    <t>C.C. 4.1</t>
  </si>
  <si>
    <t>C.C. 4.2</t>
  </si>
  <si>
    <t>C.C. 4.3</t>
  </si>
  <si>
    <t>C.C. 4.4</t>
  </si>
  <si>
    <t>C.C. 4.5</t>
  </si>
  <si>
    <t>C.C. 4.6</t>
  </si>
  <si>
    <t>C.C. 4.7</t>
  </si>
  <si>
    <t>C.C. 4.8</t>
  </si>
  <si>
    <t>C.C. 4.9</t>
  </si>
  <si>
    <t>C.C. 4.10</t>
  </si>
  <si>
    <t>C.C. 4.X</t>
  </si>
  <si>
    <t>C.I. 5.1</t>
  </si>
  <si>
    <t>C.I. 5.2</t>
  </si>
  <si>
    <t>C.I. 5.3</t>
  </si>
  <si>
    <t>C.I. 5.X</t>
  </si>
  <si>
    <t>C.C. 5.1</t>
  </si>
  <si>
    <t>C.C. 5.2</t>
  </si>
  <si>
    <t>C.C. 5.3</t>
  </si>
  <si>
    <t>C.C. 5.X</t>
  </si>
  <si>
    <t>C.I. 6.1</t>
  </si>
  <si>
    <t>C.I. 6.2</t>
  </si>
  <si>
    <t>C.I. 6.3</t>
  </si>
  <si>
    <t>C.I. 6.4</t>
  </si>
  <si>
    <t>C.I. 6.5</t>
  </si>
  <si>
    <t>C.I. 6.X</t>
  </si>
  <si>
    <t>C.C. 6.1</t>
  </si>
  <si>
    <t>C.C. 6.2</t>
  </si>
  <si>
    <t>C.C. 6.3</t>
  </si>
  <si>
    <t>C.C. 6.4</t>
  </si>
  <si>
    <t>C.C. 6.5</t>
  </si>
  <si>
    <t>C.C. 6.X</t>
  </si>
  <si>
    <t>C.I. 7.1</t>
  </si>
  <si>
    <t>C.I. 7.2</t>
  </si>
  <si>
    <t>C.I. 7.3</t>
  </si>
  <si>
    <t>C.I. 7.4</t>
  </si>
  <si>
    <t>C.I.7.X</t>
  </si>
  <si>
    <t>C.C. 7.X</t>
  </si>
  <si>
    <t>C.C. 7.1</t>
  </si>
  <si>
    <t>C.C. 7.2</t>
  </si>
  <si>
    <t>C.C. 7.3</t>
  </si>
  <si>
    <t>C.C. 7.4</t>
  </si>
  <si>
    <t>C.I. 8.1</t>
  </si>
  <si>
    <t>C.I. 8.2</t>
  </si>
  <si>
    <t>C.I. 8.3</t>
  </si>
  <si>
    <t>C.I. 8.X</t>
  </si>
  <si>
    <t>C.C. 8.1</t>
  </si>
  <si>
    <t>C.C. 8.2</t>
  </si>
  <si>
    <t>C.C. 8.3</t>
  </si>
  <si>
    <t>C.C. 8.X</t>
  </si>
  <si>
    <t>C.I. 9.1</t>
  </si>
  <si>
    <t>C.I. 9.X</t>
  </si>
  <si>
    <t>C.C. 9.1</t>
  </si>
  <si>
    <t>C.C. 9.X</t>
  </si>
  <si>
    <t>C.I. 10.1</t>
  </si>
  <si>
    <t>C.I. 10.2</t>
  </si>
  <si>
    <t>C.I. 10.X</t>
  </si>
  <si>
    <t>C.C. 10.1</t>
  </si>
  <si>
    <t>C.C. 10.2</t>
  </si>
  <si>
    <t>C.C. 10.X</t>
  </si>
  <si>
    <t>C.I. 11.1</t>
  </si>
  <si>
    <t>C.I. 11.2</t>
  </si>
  <si>
    <t>C.I. 11.3</t>
  </si>
  <si>
    <t>C.I. 11.X</t>
  </si>
  <si>
    <t>C.C. 11.1</t>
  </si>
  <si>
    <t>C.C. 11.2</t>
  </si>
  <si>
    <t>C.C. 11.3</t>
  </si>
  <si>
    <t>C.C. 11.X</t>
  </si>
  <si>
    <t>Para cada uno de los métodos de gestión se presenta una portada en la que se recogen a modo de resumen los distintos riesgos y su descripción completa, detallándose después cada riesgo en su hoja correspondiente junto a un listado de posibles indicadores de riesgo y de controles propuestos de forma orientativa para cada uno de ellos.</t>
  </si>
  <si>
    <t>NOTA:  Tanto los riesgos como los controles y los indicadores de riesgo predefinidos son solo ejemplos y el equipo de evaluación puede eliminarlos si no existen, modificarlos o añadir más hojas o filas, en cada caso, si hay otros riesgos identificados u otros indicadores de riesgo o controles en marcha para combatir los riesgos identificados. El ejercicio de evaluación puede resultar más fácil si se establece una correlación con los controles actualmente en marcha que ya están descritos o enumerados, por ejemplo, en la descripción del sistema de control interno de gestión o de nivel 1 de la entidad o en sus manuales de procedimientos de gestión y control. En todo caso, una vez realizados todos los cambios oportunos deben de respetarse los órdenes secuenciales anteriormente indicados.</t>
  </si>
  <si>
    <t>Indicador de Riesgo</t>
  </si>
  <si>
    <t>Controles diseñados e implantados para mitigar el riesgo de los indicadores de cada uno de los riesgos.</t>
  </si>
  <si>
    <t>Nivel de riesgo de cada uno de los riesgos predefinidos en la herramienta y de los indicadores de riesgo asociados a ellos, calculado a partir del impacto y de la probabilidad de cada riesgo una vez valorada la existencia y la eficacia de los controles implementados en la entidad para cada uno de los indicadores.</t>
  </si>
  <si>
    <r>
      <t>Nivel de riesgo de cada uno de los riesgos predefinidos en la herramienta y de los indicadores asociados a ellos, calculado teniendo en cuenta el efecto de los controles previstos por la entidad para redu</t>
    </r>
    <r>
      <rPr>
        <sz val="11"/>
        <rFont val="Calibri"/>
        <family val="2"/>
      </rPr>
      <t>cir el riesgo neto.</t>
    </r>
  </si>
  <si>
    <t>Los textos de las celdas en blanco correspondientes a las denominaciones y descripciones de los riesgos, los indicadores de riesgo y los controles también pueden modificarse por el equipo de autoevaluación para adaptarlos a la realidad de su gestión.</t>
  </si>
  <si>
    <t>Tal y como se ha indicado, tanto los riesgos predefinidos para cada uno de los métodos de gestión como los indicadores asociados a ellos son sólo ejemplos y cada entidad debe de adaptarlos a la realidad de su gestión. En caso de que se añadan nuevos riesgos (hojas) o indicadores de riesgo (filas), debe revisarse que las fórmulas correspondientes a las columnas de riesgo bruto, riesgo neto y riesgo objetivo de las filas finalmente establecidas están correctamente definidas, tomándose como referencia  las fórmulas iniciales de la hoja de trabajo.
Las celdas de "Resultado de la Autoevaluación" que aparecen en las carátulas de cada uno de los métodos de gestión se calculan directamente al estar vinculadas con los resultados de las pestañas donde se desarrolla cada uno de los riesgos, por lo que su formulación también deberá revisarse en caso de que se modifiquen las distintas hojas de trabajo.</t>
  </si>
  <si>
    <r>
      <t xml:space="preserve">A partir de las valoraciones indicadas del impacto y la probabilidad del riesgo, la herramienta de evaluación de riesgo calculará automáticamente el resultado del </t>
    </r>
    <r>
      <rPr>
        <b/>
        <sz val="11"/>
        <color theme="1"/>
        <rFont val="Calibri"/>
        <family val="2"/>
        <scheme val="minor"/>
      </rPr>
      <t>RIESGO BRUTO</t>
    </r>
    <r>
      <rPr>
        <sz val="11"/>
        <color theme="1"/>
        <rFont val="Calibri"/>
        <family val="2"/>
        <scheme val="minor"/>
      </rPr>
      <t xml:space="preserve"> de cada una de los indicadores de riesgo y el </t>
    </r>
    <r>
      <rPr>
        <b/>
        <sz val="11"/>
        <color theme="1"/>
        <rFont val="Calibri"/>
        <family val="2"/>
        <scheme val="minor"/>
      </rPr>
      <t>coeficiente total del RIESGO BRUTO</t>
    </r>
    <r>
      <rPr>
        <sz val="11"/>
        <color theme="1"/>
        <rFont val="Calibri"/>
        <family val="2"/>
        <scheme val="minor"/>
      </rPr>
      <t xml:space="preserve"> de cada uno de los riesgos predefinidos (calculado como promedio de los riesgos brutos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</si>
  <si>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NETO</t>
    </r>
    <r>
      <rPr>
        <sz val="11"/>
        <color theme="1"/>
        <rFont val="Calibri"/>
        <family val="2"/>
        <scheme val="minor"/>
      </rPr>
      <t xml:space="preserve"> de cada uno de los indicadores de riesgo y el </t>
    </r>
    <r>
      <rPr>
        <b/>
        <sz val="11"/>
        <color theme="1"/>
        <rFont val="Calibri"/>
        <family val="2"/>
        <scheme val="minor"/>
      </rPr>
      <t>coeficiente total del RIESGO NETO</t>
    </r>
    <r>
      <rPr>
        <sz val="11"/>
        <color theme="1"/>
        <rFont val="Calibri"/>
        <family val="2"/>
        <scheme val="minor"/>
      </rPr>
      <t xml:space="preserve"> de cada uno de los riesgos predefinidos (calculado como promedio de los riesgos netos de los distintos indicadores de riesgo).</t>
    </r>
  </si>
  <si>
    <r>
      <t xml:space="preserve">A partir de las valoraciones efectuadas, la herramienta de evaluación de riesgo calculará automáticamente el resultado del </t>
    </r>
    <r>
      <rPr>
        <b/>
        <sz val="11"/>
        <color theme="1"/>
        <rFont val="Calibri"/>
        <family val="2"/>
        <scheme val="minor"/>
      </rPr>
      <t>RIESGO OBJETIVO</t>
    </r>
    <r>
      <rPr>
        <sz val="11"/>
        <color theme="1"/>
        <rFont val="Calibri"/>
        <family val="2"/>
        <scheme val="minor"/>
      </rPr>
      <t xml:space="preserve"> de cada uno de los indicadores de riesgo y el </t>
    </r>
    <r>
      <rPr>
        <b/>
        <sz val="11"/>
        <color theme="1"/>
        <rFont val="Calibri"/>
        <family val="2"/>
        <scheme val="minor"/>
      </rPr>
      <t>coeficiente total del RIESGO OBJETIVO</t>
    </r>
    <r>
      <rPr>
        <sz val="11"/>
        <color theme="1"/>
        <rFont val="Calibri"/>
        <family val="2"/>
        <scheme val="minor"/>
      </rPr>
      <t xml:space="preserve"> de cada uno de los riesgos predefinidos (calculado como promedio de los riesgos netos de los distintos indicadores de riesgo).</t>
    </r>
  </si>
  <si>
    <t>Tal y como se ha indicado, la matriz permite obtener los resultados del RIESGO BRUTO, RIESGO NETO y RIESGO OBJETIVO para cada uno de los indicadores de riesgo asociados a cada riesgo y para cada uno de los riesgos predefinidos en los diferentes métodos de gestión (coeficiente total).</t>
  </si>
  <si>
    <t>Cada riesgo tiene una única referencia. Las letras hacen alusión al método de gestión en el que se ha identificado dicho riesgo (S.R, riesgo en subvenciones; C.R, riesgo en contratación; CV.R, riesgo en convenios ; y MP.R, riesgo en medios propios) y los números identifican una referencia secuencial (S.R1, S.R2, S.R3… C.R1, C.R2, C.R3… CV.R1, CV.R2, CV.R3… MP.R1, MP.R2, MP.R3…).</t>
  </si>
  <si>
    <t>De la misma manera, existe una única referencia para cada Indicador de riesgo (I) y para cada Control (C), habiéndose asignado números secuenciales a los indicadores de riesgo de cada uno de los riesgos (por ejemplo, los indicadores del riesgo S.R1 comienzan como S.I. 1.1., las del riesgo C.R2 como C.I. 2.1., etc…) y números secuenciales a los controles de cada uno de los riesgos (por ejemplo, los controles del riesgo S.R1 comienzan como S.C. 1.1., los del riesgo C.R2 como C.C. 2.1., etc…).</t>
  </si>
  <si>
    <t>C.R1</t>
  </si>
  <si>
    <t>C.R2</t>
  </si>
  <si>
    <t>C.R3</t>
  </si>
  <si>
    <t>C.R4</t>
  </si>
  <si>
    <t>C.R5</t>
  </si>
  <si>
    <t>C.R6</t>
  </si>
  <si>
    <t>C.R7</t>
  </si>
  <si>
    <t>C.R8</t>
  </si>
  <si>
    <t>C.R9</t>
  </si>
  <si>
    <t>C.R10</t>
  </si>
  <si>
    <t>C.R11</t>
  </si>
  <si>
    <t>C.RX</t>
  </si>
  <si>
    <t>2. Dentro de cada método de gestión se ofrecen de manera predefinida distintos riesgos y, dentro de cada uno de ellos, posibles indicadores de riesgo y controles.</t>
  </si>
  <si>
    <t xml:space="preserve">Nivel de riesgo de cada uno de los riesgos predefinidos en la herramienta y de los indicadores de riesgo asociados a ellos, calculado a partir del impacto y de la probabilidad definidos de forma inicial sin tener en cuenta el efecto de los controles existentes o previstos en el futuro. </t>
  </si>
  <si>
    <r>
      <t xml:space="preserve">El equipo de evaluación debe de definir el </t>
    </r>
    <r>
      <rPr>
        <b/>
        <sz val="11"/>
        <color theme="1"/>
        <rFont val="Calibri"/>
        <family val="2"/>
        <scheme val="minor"/>
      </rPr>
      <t>IMPACTO</t>
    </r>
    <r>
      <rPr>
        <sz val="11"/>
        <color theme="1"/>
        <rFont val="Calibri"/>
        <family val="2"/>
        <scheme val="minor"/>
      </rPr>
      <t xml:space="preserve"> del riesgo de cada uno de los indicadores en caso de que llegara a materializarse, seleccionando en el menú desplegable una puntuación entre 1 y 4 de acuerdo con los criterios ya explicados anteriormente.</t>
    </r>
  </si>
  <si>
    <r>
      <t xml:space="preserve">El equipo de evaluación debe de definir la </t>
    </r>
    <r>
      <rPr>
        <b/>
        <sz val="11"/>
        <color theme="1"/>
        <rFont val="Calibri"/>
        <family val="2"/>
        <scheme val="minor"/>
      </rPr>
      <t>PROBABILIDAD</t>
    </r>
    <r>
      <rPr>
        <sz val="11"/>
        <color theme="1"/>
        <rFont val="Calibri"/>
        <family val="2"/>
        <scheme val="minor"/>
      </rPr>
      <t xml:space="preserve"> de que el riesgo de cada uno de los indicadores llegue a materializarse, seleccionando en el menú desplegable una puntuación entre 1 y 4 de acuerdo con los criterios ya explicados anteriormente.</t>
    </r>
  </si>
  <si>
    <r>
      <t xml:space="preserve">Para los distintos controles asociados a cada una de los indicadores de riesgo que aparecen predefinidos, el equipo de evaluación deberá indicar si </t>
    </r>
    <r>
      <rPr>
        <b/>
        <sz val="11"/>
        <color theme="1"/>
        <rFont val="Calibri"/>
        <family val="2"/>
        <scheme val="minor"/>
      </rPr>
      <t>existe constancia de la implementación de estos controles</t>
    </r>
    <r>
      <rPr>
        <sz val="11"/>
        <color theme="1"/>
        <rFont val="Calibri"/>
        <family val="2"/>
        <scheme val="minor"/>
      </rPr>
      <t xml:space="preserve">  (eligiendo entre "Sí" o "No" en el menú desplegable) e indicando el </t>
    </r>
    <r>
      <rPr>
        <b/>
        <sz val="11"/>
        <color theme="1"/>
        <rFont val="Calibri"/>
        <family val="2"/>
        <scheme val="minor"/>
      </rPr>
      <t>grado de confianza que le merece la eficacia de este control</t>
    </r>
    <r>
      <rPr>
        <sz val="11"/>
        <color theme="1"/>
        <rFont val="Calibri"/>
        <family val="2"/>
        <scheme val="minor"/>
      </rPr>
      <t xml:space="preserve"> (eligiendo entre "Alto", "Medio" o "Bajo" en el menú desplegable).
En caso de seleccionar “No” por no haber ningún control constatado, la casilla se marcará automáticamente en rojo por lo que, independientemente de la valoración final del riesgo, se recomienda tomar medidas encaminadas a implantar sistemas de control dirigidos a paliar el riesgo de ese indicador en concreto.
De la misma manera, en caso de seleccionar “Bajo” en el grado de confianza en la eficacia del control, la casilla se marcará automáticamente en rojo por lo que, independientemente de la valoración final del riesgo, se recomienda que se tomen medidas para mejorar estos controles.
Por último, si no hay evidencias de que el control se haya efectuado y en la casilla de implementación se ha seleccionado “No”, es obvio que este control no se podrá evaluar, dejándose la casilla de la eficacia del control sin rellenar.</t>
    </r>
  </si>
  <si>
    <t>Teniendo en cuenta la respuesta a las preguntas anteriores y los niveles de confianza, el equipo evaluador debe indicar el efecto combinado que estos controles tienen sobre el IMPACTO y la PROBABILIDAD del riesgo de cada uno de los indicadores de riesgo, indicando hasta qué punto considera se han reducido con los controles existentes (para ello deberá de elegir entre   -1 y -4 en el menú desplegable).
Si en las casillas anteriores se hubiese seleccionado “No” o se considerara que el control existente tiene un nivel de confianza tan bajo que no produce ningún impacto, esta casilla debe dejarse sin rellenar.</t>
  </si>
  <si>
    <t>El objetivo de la matriz es que la puntuación del riesgo neto obtenida, tanto para cada riesgo como para cada uno de los indicadores de riesgo asociados a ellos, sirva como referencia a la entidad para prevenir en cada riesgo identificado el posible fraude o la comisión de irregularidades y, en tal caso, establecer un plan de acción para incrementar el número de controles o su intensidad.
Por lo tanto, en función de la puntuación del riesgo neto obtenida, la entidad deberá incluir controles adicionales (plan de acción), de acuerdo con las siguientes reglas:
- Si el riesgo neto total es bajo (aceptable), en principio, no será necesario incluir controles adicionales a los ya existentes, salvo que la entidad considere que es conveniente. No obstante, sería recomendable adoptar medidas para mejorar o rediseñar los controles existentes en el caso de aquellos indicadores de riesgo concretos que pudieran presentar un riesgo elevado.
- Si el riesgo neto total es medio (significativo), deben incluirse los controles y medidas adicionales que se prevé aplicar con indicación de la unidad/persona responsable y del plazo para su puesta en práctica. Se considera adecuado un periodo a medio o corto plazo, en función de la naturaleza de las medidas, debiéndose tratar, en todo caso, de un plazo inferior a un año.
- Si es riesgo neto total es alto (grave), deben incluirse los controles y medidas adicionales que se van a aplicar con indicación con indicación de la unidad/persona responsable y del plazo para su puesta en práctica. En caso de riesgo neto alto se deberá actuar de manera inmediata, por lo que el plazo límite para la aplicación de los controles y medidas previstos debe ser lo más reducido posible. 
Si bien es la puntuación del riesgo total neto de cada riesgo (el promedio de sus indicadores de riesgo) la que determina, principalmente, las actuaciones a realizar, la matriz ofrece la puntuación de cada indicador de riesgo a efectos de orientar a la entidad sobre las necesidades de control o hacia dónde dirigir el plan de acción. Por tanto, debe tenerse en cuenta que los controles y medidas de mejora propuestos deben dirigirse a paliar los riesgos en aquellos indicadores concretos en que no existen controles o los controles existentes no resultan eficaces.
A título informativo, la herramienta calcula de forma automática un coeficiente que indica el riesgo total neto y el riesgo total objetivo por cada método de gestión. Estos coeficientes únicamente pretenden dar una imagen resumida de la situación que presenta la entidad frente al riesgo (en caso de que se añadan o supriman filas en la carátula de cada método de gestión y hojas correspondientes a nuevos riesgos, deberá de verificarse que la fórmula queda actualizada).
Finalmente, la revisión periódica de la evaluación deberá realizarse en base a las siguientes reglas:
- Si es riesgo neto total obtuvo una puntuación de nivel aceptable se realizará una re-evaluación periódica, en base a lo establecido por la entidad. Aunque la norma general puede ser anualmente, podría realizarse cada dos años si el nivel de los riesgos identificados es muy bajo y durante el año anterior no se informó de casos de fraude, corrupción, conflictos de interés o doble financiación. 
- Si el riesgo neto total obtuvo una puntuación de significativo o de grave se realizará una revisión de la evaluación una vez transcurrido el plazo límite establecido para la implementación de los controles y medidas adicionales. En el caso de riesgo neto grave debe ser de forma inmediata, en el plazo más breve posible. 
Asimismo, se deberá proceder inmediatamente a la revisión de las partes pertinentes de la autoevaluación si aparece cualquier nuevo caso de fraude o si se producen cambios significativos en el entorno de la entidad tales como modificaciones normativas, cambios de procedimiento, tecnología, personal, etc...</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</si>
  <si>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</si>
  <si>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Posibles acuerdos entre los licitadores para el reparto del mercado.
</t>
    </r>
    <r>
      <rPr>
        <sz val="9"/>
        <rFont val="Calibri"/>
        <family val="2"/>
        <scheme val="minor"/>
      </rPr>
      <t>Los licitadores se reparten el mercado reduciendo la competencia (por ejemplo, los adjudicatarios se reparten o turnan por región, tipo de trabajo, tipo de obra, se observa una rotación ofertas en una determinada zona geográfica, determinadas empresas nunca presentan ofertas para un determinado poder adjudicador o en una zona geográfica o por el contrario empresas de la zona no presentan ofertas, etc…). La probabilidad de ocurrencia de este indicador de riesgo aumenta cuando se trata de proyectos grandes, con diferentes prestaciones, o cuando intervienen diferentes órganos de contratación.</t>
    </r>
  </si>
  <si>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cumplimineto defectuoso de la prestación en términos de calidad, integridad o de plazos de entrega o la asignación de recursos no cualificados o de coste inferior a las necesidades del contrato, entre otros. La aceptación por el órgano de contratación ( o responsable del contrato)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</si>
  <si>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r>
      <rPr>
        <b/>
        <i/>
        <sz val="9"/>
        <color theme="1"/>
        <rFont val="Calibri"/>
        <family val="2"/>
        <scheme val="minor"/>
      </rPr>
      <t xml:space="preserve">Modificaciones de contratos sin cumplir los requisitos legales ni estar justificadas. 
</t>
    </r>
    <r>
      <rPr>
        <sz val="9"/>
        <color theme="1"/>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por el órgano de contratación (o responsable del contrato) de estas modificaciones no justificadas aumenta la gravedad del indicador de riesgo.</t>
    </r>
  </si>
  <si>
    <r>
      <rPr>
        <b/>
        <i/>
        <sz val="9"/>
        <rFont val="Calibri"/>
        <family val="2"/>
        <scheme val="minor"/>
      </rPr>
      <t xml:space="preserve">Documentación falsificada presentada por los licitadores en el proceso de selección de ofertas.
</t>
    </r>
    <r>
      <rPr>
        <sz val="9"/>
        <rFont val="Calibri"/>
        <family val="2"/>
        <scheme val="minor"/>
      </rPr>
      <t>El licitador presenta documentación e información falsa para poder acceder al procedimiento de contratación. La probabilidad de ocurrencia del indicador de riesgo aumenta en el caso de contratación descentralizada dentro de una misma medida o proyecto realizada por diferentes órganos de contratación.</t>
    </r>
  </si>
  <si>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 La probabilidad de ocurrencia del indicador de riesgo aumenta en el caso de proyectos ejucutados por diferentes contratistas o cuando ha habido una contratación descentralizada, por diferentes órganos de contratación, de tal forma que la supervisión y control de las prestaciones realizadas se realiza por órganos distintos.</t>
    </r>
  </si>
  <si>
    <t>ED</t>
  </si>
  <si>
    <t>COLUSION</t>
  </si>
  <si>
    <t>EXTERNO</t>
  </si>
  <si>
    <t>● Se imponen penalizaciones por retirada de  la oferta o no formalización  sin justificación</t>
  </si>
  <si>
    <r>
      <t xml:space="preserve">● Verificar que en el procedimiento se realiza un examen de los antecedentes de los licitadores ante señales de alerta.
</t>
    </r>
    <r>
      <rPr>
        <sz val="9"/>
        <rFont val="Calibri"/>
        <family val="2"/>
        <scheme val="minor"/>
      </rPr>
      <t>● Disponer de una política en materia de conflicto de interés que incluya un código ético, un procedimiento para abordar conflictos de intereses, una Declaración de ausencia de conflicto de interés (DACI) por parte de todos los intervinientes en las diferentes fases del contrato y la verificación de su contenido, cuando proceda,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del órgano de contratación y de los contratistas y subcontratistas cuando se obtengan.</t>
    </r>
  </si>
  <si>
    <t>INTERNO</t>
  </si>
  <si>
    <t>EE/C/T</t>
  </si>
  <si>
    <r>
      <t>● Verificar que los documentos del expediente de contratación</t>
    </r>
    <r>
      <rPr>
        <b/>
        <sz val="9"/>
        <rFont val="Calibri"/>
        <family val="2"/>
        <scheme val="minor"/>
      </rPr>
      <t xml:space="preserve"> contienen una referencia a la incorporación de la actuación en el PRTR, </t>
    </r>
    <r>
      <rPr>
        <sz val="9"/>
        <rFont val="Calibri"/>
        <family val="2"/>
        <scheme val="minor"/>
      </rPr>
      <t>con indicación del componente y de la reforma o inversión, proyecto o subproyecto en los que se incardinarán las actuaciones que constituyen el objeto del contrato.                                                                                                                                       ● Verificar que existe coherencia entre el objeto del contrato y los objetivos perseguidos en la correspondiente reforma o inversión, y los hitos y objetivos a cuyo cumplimiento contribuirán las prestaciones que se van a contratar.</t>
    </r>
  </si>
  <si>
    <t>● Dejar constancia en un acta de la información sobre las ofertas recibidas.
● Disponer de una política en materia de conflicto de interés que incluya una Declaración de ausencia de conflicto de interés (DACI) por parte de todo el personal y verificación de su contenido, cuando proceda, así como medidas dirigidas a garantizar su cumplimiento.</t>
  </si>
  <si>
    <t>EE/C</t>
  </si>
  <si>
    <r>
      <rPr>
        <b/>
        <i/>
        <sz val="9"/>
        <color theme="1"/>
        <rFont val="Calibri"/>
        <family val="2"/>
        <scheme val="minor"/>
      </rPr>
      <t xml:space="preserve"> El importe total pagado al contratista supera el valor del contrato.
</t>
    </r>
    <r>
      <rPr>
        <sz val="9"/>
        <color theme="1"/>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</si>
  <si>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EE</t>
  </si>
  <si>
    <t>1 mes</t>
  </si>
  <si>
    <t>Unicad de Medios Comunicación/Gestores contratos PRTR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</si>
</sst>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b/>
      <sz val="14"/>
      <color theme="0"/>
      <name val="Calibri"/>
      <family val="2"/>
      <scheme val="minor"/>
    </font>
    <font>
      <sz val="14"/>
      <color theme="1"/>
      <name val="Calibri"/>
      <family val="2"/>
      <scheme val="minor"/>
    </font>
    <font>
      <b/>
      <u/>
      <sz val="11"/>
      <color theme="1"/>
      <name val="Calibri"/>
      <family val="2"/>
      <scheme val="minor"/>
    </font>
    <font>
      <sz val="11"/>
      <name val="Calibri"/>
      <family val="2"/>
      <scheme val="minor"/>
    </font>
    <font>
      <i/>
      <sz val="11"/>
      <color theme="1"/>
      <name val="Calibri"/>
      <family val="2"/>
      <scheme val="minor"/>
    </font>
    <font>
      <b/>
      <i/>
      <sz val="11"/>
      <color theme="4" tint="-0.249977111117893"/>
      <name val="Calibri"/>
      <family val="2"/>
      <scheme val="minor"/>
    </font>
    <font>
      <sz val="11"/>
      <name val="Calibri"/>
      <family val="2"/>
    </font>
    <font>
      <sz val="11"/>
      <color indexed="8"/>
      <name val="Calibri"/>
      <family val="2"/>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i/>
      <sz val="9"/>
      <color theme="1"/>
      <name val="Calibri"/>
      <family val="2"/>
      <scheme val="minor"/>
    </font>
    <font>
      <b/>
      <sz val="9"/>
      <color theme="0"/>
      <name val="Calibri"/>
      <family val="2"/>
      <scheme val="minor"/>
    </font>
    <font>
      <sz val="9"/>
      <color theme="0"/>
      <name val="Calibri"/>
      <family val="2"/>
      <scheme val="minor"/>
    </font>
    <font>
      <sz val="12"/>
      <color theme="1"/>
      <name val="Arial"/>
      <family val="2"/>
    </font>
    <font>
      <sz val="11"/>
      <color theme="1"/>
      <name val="Calibri"/>
      <family val="2"/>
      <scheme val="minor"/>
    </font>
    <font>
      <b/>
      <i/>
      <sz val="9"/>
      <color theme="1"/>
      <name val="Calibri"/>
      <family val="2"/>
      <scheme val="minor"/>
    </font>
    <font>
      <vertAlign val="superscript"/>
      <sz val="10"/>
      <color theme="1"/>
      <name val="Calibri"/>
      <family val="2"/>
      <scheme val="minor"/>
    </font>
    <font>
      <u/>
      <sz val="11"/>
      <color theme="10"/>
      <name val="Calibri"/>
      <family val="2"/>
      <scheme val="minor"/>
    </font>
    <font>
      <b/>
      <i/>
      <sz val="9"/>
      <name val="Calibri"/>
      <family val="2"/>
      <scheme val="minor"/>
    </font>
    <font>
      <b/>
      <i/>
      <sz val="11"/>
      <color theme="1"/>
      <name val="Calibri"/>
      <family val="2"/>
      <scheme val="minor"/>
    </font>
    <font>
      <b/>
      <sz val="12"/>
      <color theme="1"/>
      <name val="Calibri"/>
      <family val="2"/>
      <scheme val="minor"/>
    </font>
    <font>
      <b/>
      <u/>
      <sz val="12"/>
      <color theme="1"/>
      <name val="Calibri"/>
      <family val="2"/>
      <scheme val="minor"/>
    </font>
    <font>
      <b/>
      <sz val="14"/>
      <color rgb="FFFF0000"/>
      <name val="Calibri"/>
      <family val="2"/>
      <scheme val="minor"/>
    </font>
    <font>
      <sz val="10"/>
      <color theme="1"/>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6EFCE"/>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33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s>
  <cellStyleXfs count="3">
    <xf numFmtId="0" fontId="0" fillId="0" borderId="0"/>
    <xf numFmtId="0" fontId="11" fillId="0" borderId="0"/>
    <xf numFmtId="0" fontId="25" fillId="0" borderId="0" applyNumberFormat="0" applyFill="0" applyBorder="0" applyAlignment="0" applyProtection="0"/>
  </cellStyleXfs>
  <cellXfs count="16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Alignment="1">
      <alignment vertical="center" wrapText="1"/>
    </xf>
    <xf numFmtId="0" fontId="1" fillId="0" borderId="0" xfId="0" applyFont="1" applyAlignment="1">
      <alignment horizontal="right" vertical="center"/>
    </xf>
    <xf numFmtId="0" fontId="1" fillId="0" borderId="0" xfId="0" applyFont="1" applyAlignment="1">
      <alignment vertical="center"/>
    </xf>
    <xf numFmtId="0" fontId="0" fillId="0" borderId="1" xfId="0"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vertical="center" wrapText="1"/>
    </xf>
    <xf numFmtId="0" fontId="0" fillId="0" borderId="1" xfId="0" applyBorder="1" applyAlignment="1">
      <alignment horizontal="center" vertical="center" wrapText="1"/>
    </xf>
    <xf numFmtId="0" fontId="10" fillId="0" borderId="0" xfId="1" applyFont="1" applyAlignment="1">
      <alignment wrapText="1"/>
    </xf>
    <xf numFmtId="0" fontId="10" fillId="0" borderId="0" xfId="1" applyFont="1"/>
    <xf numFmtId="0" fontId="11" fillId="0" borderId="0" xfId="1"/>
    <xf numFmtId="0" fontId="14" fillId="0" borderId="0" xfId="1" applyFont="1" applyAlignment="1">
      <alignment wrapText="1"/>
    </xf>
    <xf numFmtId="0" fontId="15" fillId="0" borderId="0" xfId="1" applyFont="1" applyAlignment="1">
      <alignment wrapText="1"/>
    </xf>
    <xf numFmtId="0" fontId="12" fillId="0" borderId="0" xfId="1" applyFont="1" applyAlignment="1">
      <alignment wrapText="1"/>
    </xf>
    <xf numFmtId="0" fontId="16" fillId="0" borderId="0" xfId="1" applyFont="1" applyAlignment="1">
      <alignment wrapText="1"/>
    </xf>
    <xf numFmtId="0" fontId="10" fillId="0" borderId="6" xfId="1" applyFont="1" applyBorder="1" applyAlignment="1">
      <alignment horizontal="center" vertical="center" wrapText="1"/>
    </xf>
    <xf numFmtId="0" fontId="17" fillId="0" borderId="6" xfId="1" applyFont="1" applyBorder="1" applyAlignment="1">
      <alignment horizontal="center" vertical="center" wrapText="1"/>
    </xf>
    <xf numFmtId="0" fontId="19" fillId="0" borderId="0" xfId="1" applyFont="1" applyAlignment="1">
      <alignment wrapText="1"/>
    </xf>
    <xf numFmtId="0" fontId="10" fillId="0" borderId="14" xfId="1" applyFont="1" applyBorder="1" applyAlignment="1">
      <alignment horizontal="center" vertical="center" wrapText="1"/>
    </xf>
    <xf numFmtId="0" fontId="20" fillId="0" borderId="0" xfId="1" applyFont="1"/>
    <xf numFmtId="0" fontId="21" fillId="0" borderId="0" xfId="1" applyFont="1"/>
    <xf numFmtId="0" fontId="10" fillId="0" borderId="1" xfId="1" applyFont="1" applyBorder="1" applyAlignment="1">
      <alignment vertical="center" wrapText="1"/>
    </xf>
    <xf numFmtId="0" fontId="12" fillId="0" borderId="1" xfId="1" applyFont="1" applyBorder="1" applyAlignment="1">
      <alignment vertical="center" wrapText="1"/>
    </xf>
    <xf numFmtId="0" fontId="13" fillId="0" borderId="1" xfId="1" applyFont="1" applyBorder="1" applyAlignment="1">
      <alignment vertical="center" wrapText="1"/>
    </xf>
    <xf numFmtId="0" fontId="10" fillId="0" borderId="16" xfId="1" applyFont="1" applyBorder="1" applyAlignment="1">
      <alignment horizontal="center" vertical="center" wrapText="1"/>
    </xf>
    <xf numFmtId="0" fontId="12" fillId="0" borderId="0" xfId="1" applyFont="1" applyAlignment="1">
      <alignment horizontal="left" vertical="center"/>
    </xf>
    <xf numFmtId="0" fontId="10" fillId="0" borderId="0" xfId="1" applyFont="1" applyAlignment="1">
      <alignment horizontal="left"/>
    </xf>
    <xf numFmtId="0" fontId="10" fillId="3" borderId="0" xfId="1" applyFont="1" applyFill="1" applyAlignment="1">
      <alignment wrapText="1"/>
    </xf>
    <xf numFmtId="0" fontId="12" fillId="5" borderId="6" xfId="1" applyFont="1" applyFill="1" applyBorder="1" applyAlignment="1">
      <alignment horizontal="center" vertical="center"/>
    </xf>
    <xf numFmtId="0" fontId="12" fillId="0" borderId="1" xfId="1" applyFont="1" applyBorder="1" applyAlignment="1">
      <alignment horizontal="center" vertical="center" wrapText="1"/>
    </xf>
    <xf numFmtId="0" fontId="12" fillId="0" borderId="1" xfId="1" applyFont="1" applyBorder="1" applyAlignment="1">
      <alignment horizontal="center" vertical="center"/>
    </xf>
    <xf numFmtId="0" fontId="10" fillId="4" borderId="19" xfId="0" applyFont="1" applyFill="1" applyBorder="1" applyAlignment="1">
      <alignment horizontal="left" vertical="top" wrapText="1"/>
    </xf>
    <xf numFmtId="0" fontId="10" fillId="4" borderId="1" xfId="0" applyFont="1" applyFill="1" applyBorder="1" applyAlignment="1">
      <alignment horizontal="left" vertical="top" wrapText="1"/>
    </xf>
    <xf numFmtId="0" fontId="17" fillId="0" borderId="1" xfId="0" applyFont="1" applyBorder="1" applyAlignment="1">
      <alignment vertical="top" wrapText="1"/>
    </xf>
    <xf numFmtId="0" fontId="10" fillId="4" borderId="17" xfId="0" applyFont="1" applyFill="1" applyBorder="1" applyAlignment="1">
      <alignment horizontal="left" vertical="top" wrapText="1"/>
    </xf>
    <xf numFmtId="0" fontId="10" fillId="4" borderId="18" xfId="0" applyFont="1" applyFill="1" applyBorder="1" applyAlignment="1">
      <alignment vertical="center" wrapText="1"/>
    </xf>
    <xf numFmtId="0" fontId="13" fillId="0" borderId="1" xfId="0" applyFont="1" applyBorder="1" applyAlignment="1">
      <alignment vertical="center" wrapText="1"/>
    </xf>
    <xf numFmtId="0" fontId="24" fillId="0" borderId="0" xfId="0" applyFont="1" applyAlignment="1">
      <alignment vertical="center"/>
    </xf>
    <xf numFmtId="0" fontId="25" fillId="0" borderId="0" xfId="2" applyAlignment="1">
      <alignment vertical="center"/>
    </xf>
    <xf numFmtId="0" fontId="4" fillId="0" borderId="0" xfId="0" applyFont="1"/>
    <xf numFmtId="0" fontId="10" fillId="4" borderId="1" xfId="0" applyFont="1" applyFill="1" applyBorder="1" applyAlignment="1">
      <alignment vertical="center" wrapText="1"/>
    </xf>
    <xf numFmtId="0" fontId="10" fillId="4" borderId="17" xfId="0" applyFont="1" applyFill="1" applyBorder="1" applyAlignment="1">
      <alignment vertical="center" wrapText="1"/>
    </xf>
    <xf numFmtId="0" fontId="10" fillId="0" borderId="17" xfId="0" applyFont="1" applyBorder="1" applyAlignment="1">
      <alignment vertical="center" wrapText="1"/>
    </xf>
    <xf numFmtId="0" fontId="10" fillId="4" borderId="1"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7" fillId="0" borderId="1" xfId="0" applyFont="1" applyBorder="1" applyAlignment="1">
      <alignment vertical="center" wrapText="1"/>
    </xf>
    <xf numFmtId="0" fontId="17" fillId="0" borderId="17" xfId="0" applyFont="1" applyBorder="1" applyAlignment="1">
      <alignment vertical="center" wrapText="1"/>
    </xf>
    <xf numFmtId="0" fontId="10" fillId="0" borderId="1" xfId="0" applyFont="1" applyBorder="1" applyAlignment="1">
      <alignment vertical="center" wrapText="1"/>
    </xf>
    <xf numFmtId="0" fontId="23" fillId="4" borderId="1" xfId="0" applyFont="1" applyFill="1" applyBorder="1" applyAlignment="1">
      <alignment horizontal="left" vertical="center" wrapText="1"/>
    </xf>
    <xf numFmtId="0" fontId="17" fillId="0" borderId="1" xfId="1" applyFont="1" applyBorder="1" applyAlignment="1">
      <alignment horizontal="center" vertical="center" wrapText="1"/>
    </xf>
    <xf numFmtId="0" fontId="12" fillId="0" borderId="1" xfId="0" applyFont="1" applyBorder="1" applyAlignment="1">
      <alignment vertical="center" wrapText="1"/>
    </xf>
    <xf numFmtId="0" fontId="10" fillId="4" borderId="18" xfId="0" applyFont="1" applyFill="1" applyBorder="1" applyAlignment="1">
      <alignment horizontal="left" vertical="center" wrapText="1"/>
    </xf>
    <xf numFmtId="0" fontId="13" fillId="0" borderId="1" xfId="1" applyFont="1" applyBorder="1" applyAlignment="1">
      <alignment horizontal="center" vertical="center" wrapText="1"/>
    </xf>
    <xf numFmtId="0" fontId="17" fillId="4" borderId="1" xfId="0" applyFont="1" applyFill="1" applyBorder="1" applyAlignment="1">
      <alignment horizontal="left" vertical="center" wrapText="1"/>
    </xf>
    <xf numFmtId="0" fontId="17" fillId="4" borderId="19" xfId="0" applyFont="1" applyFill="1" applyBorder="1" applyAlignment="1">
      <alignment horizontal="left" vertical="center" wrapText="1"/>
    </xf>
    <xf numFmtId="0" fontId="17" fillId="4" borderId="17" xfId="0" applyFont="1" applyFill="1" applyBorder="1" applyAlignment="1">
      <alignment horizontal="left" vertical="center" wrapText="1"/>
    </xf>
    <xf numFmtId="0" fontId="12" fillId="0" borderId="0" xfId="1" applyFont="1" applyAlignment="1">
      <alignment horizontal="center" vertical="center" wrapText="1"/>
    </xf>
    <xf numFmtId="0" fontId="10" fillId="0" borderId="0" xfId="1" applyFont="1" applyAlignment="1">
      <alignment horizontal="center" vertical="center" wrapText="1"/>
    </xf>
    <xf numFmtId="0" fontId="12" fillId="7" borderId="1" xfId="1" applyFont="1" applyFill="1" applyBorder="1" applyAlignment="1">
      <alignment horizontal="center" vertical="center" wrapText="1"/>
    </xf>
    <xf numFmtId="0" fontId="12" fillId="9" borderId="1" xfId="1" applyFont="1" applyFill="1" applyBorder="1" applyAlignment="1">
      <alignment horizontal="center" vertical="center" wrapText="1"/>
    </xf>
    <xf numFmtId="0" fontId="12" fillId="9" borderId="18" xfId="1" applyFont="1" applyFill="1" applyBorder="1" applyAlignment="1">
      <alignment horizontal="center" vertical="center" wrapText="1"/>
    </xf>
    <xf numFmtId="0" fontId="10" fillId="10" borderId="6" xfId="1" applyFont="1" applyFill="1" applyBorder="1" applyAlignment="1">
      <alignment horizontal="center" vertical="center"/>
    </xf>
    <xf numFmtId="0" fontId="10" fillId="10" borderId="1" xfId="1" applyFont="1" applyFill="1" applyBorder="1" applyAlignment="1">
      <alignment horizontal="center" vertical="center"/>
    </xf>
    <xf numFmtId="0" fontId="18" fillId="10" borderId="1" xfId="1" applyFont="1" applyFill="1" applyBorder="1" applyAlignment="1">
      <alignment vertical="center" wrapText="1"/>
    </xf>
    <xf numFmtId="0" fontId="10" fillId="10" borderId="1" xfId="1" applyFont="1" applyFill="1" applyBorder="1" applyAlignment="1">
      <alignment vertical="center" wrapText="1"/>
    </xf>
    <xf numFmtId="0" fontId="18" fillId="10" borderId="1" xfId="1" applyFont="1" applyFill="1" applyBorder="1" applyAlignment="1">
      <alignment vertical="top" wrapText="1"/>
    </xf>
    <xf numFmtId="2" fontId="10" fillId="11" borderId="1" xfId="1" applyNumberFormat="1" applyFont="1" applyFill="1" applyBorder="1" applyAlignment="1">
      <alignment horizontal="center" vertical="center"/>
    </xf>
    <xf numFmtId="1" fontId="10" fillId="11" borderId="1" xfId="1" applyNumberFormat="1" applyFont="1" applyFill="1" applyBorder="1" applyAlignment="1">
      <alignment horizontal="center" vertical="center"/>
    </xf>
    <xf numFmtId="0" fontId="12" fillId="7" borderId="5" xfId="1" applyFont="1" applyFill="1" applyBorder="1" applyAlignment="1">
      <alignment horizontal="center" wrapText="1"/>
    </xf>
    <xf numFmtId="0" fontId="12" fillId="13" borderId="1" xfId="1" applyFont="1" applyFill="1" applyBorder="1" applyAlignment="1">
      <alignment horizontal="center" vertical="center" wrapText="1"/>
    </xf>
    <xf numFmtId="0" fontId="12" fillId="13" borderId="6"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0" fillId="0" borderId="15" xfId="1" applyFont="1" applyBorder="1" applyAlignment="1">
      <alignment horizontal="center" vertical="center" wrapText="1"/>
    </xf>
    <xf numFmtId="0" fontId="10" fillId="0" borderId="1" xfId="1" applyFont="1" applyBorder="1" applyAlignment="1">
      <alignment horizontal="center" vertical="center"/>
    </xf>
    <xf numFmtId="0" fontId="18" fillId="10" borderId="1" xfId="1" applyFont="1" applyFill="1" applyBorder="1" applyAlignment="1">
      <alignment horizontal="center" vertical="center" wrapText="1"/>
    </xf>
    <xf numFmtId="0" fontId="13" fillId="13" borderId="1" xfId="1" applyFont="1" applyFill="1" applyBorder="1" applyAlignment="1">
      <alignment horizontal="center" vertical="center" wrapText="1"/>
    </xf>
    <xf numFmtId="0" fontId="12" fillId="13" borderId="1" xfId="1" applyFont="1" applyFill="1" applyBorder="1" applyAlignment="1">
      <alignment horizontal="left" vertical="center" wrapText="1"/>
    </xf>
    <xf numFmtId="0" fontId="12" fillId="5" borderId="1" xfId="1" applyFont="1" applyFill="1" applyBorder="1" applyAlignment="1">
      <alignment horizontal="center" vertical="center"/>
    </xf>
    <xf numFmtId="0" fontId="17" fillId="0" borderId="1" xfId="1" applyFont="1" applyBorder="1" applyAlignment="1">
      <alignment vertical="center" wrapText="1"/>
    </xf>
    <xf numFmtId="0" fontId="13" fillId="13" borderId="2" xfId="1" applyFont="1" applyFill="1" applyBorder="1" applyAlignment="1">
      <alignment horizontal="center" vertical="center" wrapText="1"/>
    </xf>
    <xf numFmtId="0" fontId="17" fillId="0" borderId="17" xfId="1" applyFont="1" applyBorder="1" applyAlignment="1">
      <alignment horizontal="center" vertical="center" wrapText="1"/>
    </xf>
    <xf numFmtId="0" fontId="10" fillId="0" borderId="1" xfId="1" applyFont="1" applyBorder="1" applyAlignment="1">
      <alignment horizontal="center" vertical="center" wrapText="1"/>
    </xf>
    <xf numFmtId="0" fontId="28" fillId="0" borderId="0" xfId="1" applyFont="1" applyAlignment="1">
      <alignment horizontal="left" vertical="center"/>
    </xf>
    <xf numFmtId="0" fontId="13" fillId="0" borderId="6" xfId="1" applyFont="1" applyBorder="1" applyAlignment="1">
      <alignment horizontal="center" vertical="center" wrapText="1"/>
    </xf>
    <xf numFmtId="0" fontId="30" fillId="0" borderId="0" xfId="0" applyFont="1" applyAlignment="1">
      <alignment vertical="center"/>
    </xf>
    <xf numFmtId="0" fontId="10" fillId="6" borderId="1" xfId="0" applyFont="1" applyFill="1" applyBorder="1" applyAlignment="1">
      <alignment vertical="center" wrapText="1"/>
    </xf>
    <xf numFmtId="0" fontId="10" fillId="14" borderId="1" xfId="0" applyFont="1" applyFill="1" applyBorder="1" applyAlignment="1">
      <alignment vertical="center" wrapText="1"/>
    </xf>
    <xf numFmtId="0" fontId="10" fillId="15" borderId="1" xfId="0" applyFont="1" applyFill="1" applyBorder="1" applyAlignment="1">
      <alignment vertical="center" wrapText="1"/>
    </xf>
    <xf numFmtId="0" fontId="12" fillId="10" borderId="1" xfId="1" applyFont="1" applyFill="1" applyBorder="1" applyAlignment="1">
      <alignment horizontal="center" vertical="center" wrapText="1"/>
    </xf>
    <xf numFmtId="0" fontId="31" fillId="9" borderId="1" xfId="0" applyFont="1" applyFill="1" applyBorder="1" applyAlignment="1">
      <alignment horizontal="center" vertical="center" wrapText="1"/>
    </xf>
    <xf numFmtId="0" fontId="1" fillId="9" borderId="1" xfId="0" applyFont="1" applyFill="1" applyBorder="1" applyAlignment="1">
      <alignment horizontal="center" vertical="center"/>
    </xf>
    <xf numFmtId="0" fontId="0" fillId="14" borderId="1" xfId="0" applyFill="1" applyBorder="1"/>
    <xf numFmtId="0" fontId="0" fillId="15" borderId="1" xfId="0" applyFill="1" applyBorder="1"/>
    <xf numFmtId="0" fontId="0" fillId="6" borderId="1" xfId="0" applyFill="1" applyBorder="1"/>
    <xf numFmtId="0" fontId="1" fillId="9" borderId="1" xfId="0" applyFont="1" applyFill="1" applyBorder="1" applyAlignment="1">
      <alignment horizontal="center"/>
    </xf>
    <xf numFmtId="0" fontId="17" fillId="4" borderId="1" xfId="0" applyFont="1" applyFill="1" applyBorder="1" applyAlignment="1">
      <alignment vertical="center" wrapText="1"/>
    </xf>
    <xf numFmtId="0" fontId="10" fillId="3" borderId="1" xfId="0" applyFont="1" applyFill="1" applyBorder="1" applyAlignment="1">
      <alignment horizontal="left" vertical="center" wrapText="1"/>
    </xf>
    <xf numFmtId="0" fontId="10" fillId="3" borderId="1" xfId="1" applyFont="1" applyFill="1" applyBorder="1" applyAlignment="1">
      <alignment horizontal="center" vertical="center"/>
    </xf>
    <xf numFmtId="0" fontId="17" fillId="3" borderId="1" xfId="0" applyFont="1" applyFill="1" applyBorder="1" applyAlignment="1">
      <alignment horizontal="left" vertical="center" wrapText="1"/>
    </xf>
    <xf numFmtId="0" fontId="10" fillId="3" borderId="6" xfId="1" applyFont="1" applyFill="1" applyBorder="1" applyAlignment="1">
      <alignment horizontal="center" vertical="center"/>
    </xf>
    <xf numFmtId="1" fontId="10" fillId="3" borderId="1" xfId="1" applyNumberFormat="1" applyFont="1" applyFill="1" applyBorder="1" applyAlignment="1">
      <alignment horizontal="center" vertical="center"/>
    </xf>
    <xf numFmtId="0" fontId="17" fillId="3" borderId="1" xfId="0" applyFont="1" applyFill="1" applyBorder="1" applyAlignment="1">
      <alignment vertical="top" wrapText="1"/>
    </xf>
    <xf numFmtId="0" fontId="10" fillId="3" borderId="1" xfId="1" applyFont="1" applyFill="1" applyBorder="1" applyAlignment="1">
      <alignment vertical="center" wrapText="1"/>
    </xf>
    <xf numFmtId="0" fontId="11" fillId="3" borderId="0" xfId="1" applyFill="1"/>
    <xf numFmtId="0" fontId="23" fillId="3" borderId="19" xfId="0" applyFont="1" applyFill="1" applyBorder="1" applyAlignment="1">
      <alignment horizontal="left" vertical="center" wrapText="1"/>
    </xf>
    <xf numFmtId="0" fontId="17" fillId="3" borderId="1" xfId="0" applyFont="1" applyFill="1" applyBorder="1" applyAlignment="1">
      <alignment vertical="center" wrapText="1"/>
    </xf>
    <xf numFmtId="164" fontId="10" fillId="3" borderId="6" xfId="1" applyNumberFormat="1" applyFont="1" applyFill="1" applyBorder="1" applyAlignment="1">
      <alignment horizontal="center" vertical="center"/>
    </xf>
    <xf numFmtId="0" fontId="23"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10" fillId="0" borderId="6" xfId="1" applyFont="1" applyBorder="1" applyAlignment="1">
      <alignment horizontal="center" vertical="center"/>
    </xf>
    <xf numFmtId="1" fontId="10" fillId="0" borderId="1" xfId="1" applyNumberFormat="1" applyFont="1" applyBorder="1" applyAlignment="1">
      <alignment horizontal="center" vertical="center"/>
    </xf>
    <xf numFmtId="0" fontId="1" fillId="8" borderId="6" xfId="0" applyFont="1" applyFill="1"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1" fillId="8" borderId="2" xfId="0" applyFont="1" applyFill="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9"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1" xfId="0" applyBorder="1" applyAlignment="1">
      <alignment vertical="center" wrapText="1"/>
    </xf>
    <xf numFmtId="0" fontId="27" fillId="0" borderId="0" xfId="0" applyFont="1" applyAlignment="1">
      <alignment horizontal="justify" vertical="center" wrapText="1"/>
    </xf>
    <xf numFmtId="0" fontId="27" fillId="0" borderId="0" xfId="0" applyFont="1" applyAlignment="1">
      <alignment wrapText="1"/>
    </xf>
    <xf numFmtId="0" fontId="0" fillId="0" borderId="0" xfId="0" applyAlignment="1">
      <alignment wrapText="1"/>
    </xf>
    <xf numFmtId="0" fontId="1" fillId="0" borderId="1" xfId="0" applyFont="1" applyBorder="1" applyAlignment="1">
      <alignment horizontal="left" vertical="center" wrapText="1"/>
    </xf>
    <xf numFmtId="0" fontId="0" fillId="0" borderId="2" xfId="0" applyBorder="1" applyAlignment="1">
      <alignment vertical="center" wrapText="1"/>
    </xf>
    <xf numFmtId="0" fontId="6" fillId="10" borderId="2" xfId="1" applyFont="1" applyFill="1" applyBorder="1" applyAlignment="1">
      <alignment horizontal="center" vertical="center" wrapText="1"/>
    </xf>
    <xf numFmtId="0" fontId="22" fillId="10" borderId="3" xfId="0" applyFont="1" applyFill="1" applyBorder="1" applyAlignment="1">
      <alignment horizontal="center" vertical="center" wrapText="1"/>
    </xf>
    <xf numFmtId="0" fontId="22" fillId="10" borderId="4" xfId="0" applyFont="1" applyFill="1" applyBorder="1" applyAlignment="1">
      <alignment horizontal="center" vertical="center" wrapText="1"/>
    </xf>
    <xf numFmtId="0" fontId="2" fillId="2" borderId="0" xfId="0" applyFont="1" applyFill="1" applyAlignment="1">
      <alignment vertical="center" wrapText="1"/>
    </xf>
    <xf numFmtId="0" fontId="0" fillId="0" borderId="0" xfId="0" applyAlignment="1">
      <alignment vertical="center" wrapText="1"/>
    </xf>
    <xf numFmtId="0" fontId="27" fillId="0" borderId="0" xfId="0" applyFont="1" applyAlignment="1">
      <alignment vertical="center" wrapText="1"/>
    </xf>
    <xf numFmtId="0" fontId="13" fillId="12" borderId="2" xfId="1" applyFont="1" applyFill="1" applyBorder="1" applyAlignment="1">
      <alignment horizontal="center" vertical="center" wrapText="1"/>
    </xf>
    <xf numFmtId="0" fontId="13" fillId="12" borderId="3" xfId="1" applyFont="1" applyFill="1" applyBorder="1" applyAlignment="1">
      <alignment horizontal="center" vertical="center" wrapText="1"/>
    </xf>
    <xf numFmtId="0" fontId="13" fillId="12" borderId="4" xfId="1" applyFont="1" applyFill="1" applyBorder="1" applyAlignment="1">
      <alignment horizontal="center" vertical="center" wrapText="1"/>
    </xf>
    <xf numFmtId="0" fontId="13" fillId="12" borderId="7" xfId="1" applyFont="1" applyFill="1" applyBorder="1" applyAlignment="1">
      <alignment horizontal="center" wrapText="1"/>
    </xf>
    <xf numFmtId="0" fontId="13" fillId="12" borderId="8" xfId="1" applyFont="1" applyFill="1" applyBorder="1" applyAlignment="1">
      <alignment horizontal="center" wrapText="1"/>
    </xf>
    <xf numFmtId="0" fontId="13" fillId="12" borderId="9" xfId="1" applyFont="1" applyFill="1" applyBorder="1" applyAlignment="1">
      <alignment horizontal="center" wrapText="1"/>
    </xf>
    <xf numFmtId="0" fontId="13" fillId="12" borderId="10" xfId="1" applyFont="1" applyFill="1" applyBorder="1" applyAlignment="1">
      <alignment horizontal="center" wrapText="1"/>
    </xf>
    <xf numFmtId="0" fontId="12" fillId="7" borderId="11"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12" fillId="7" borderId="2" xfId="1" applyFont="1" applyFill="1" applyBorder="1" applyAlignment="1">
      <alignment horizontal="center" vertical="center" wrapText="1"/>
    </xf>
    <xf numFmtId="0" fontId="12" fillId="7" borderId="4" xfId="1" applyFont="1" applyFill="1" applyBorder="1" applyAlignment="1">
      <alignment horizontal="center" vertical="center" wrapText="1"/>
    </xf>
    <xf numFmtId="0" fontId="12" fillId="5" borderId="12" xfId="1" applyFont="1" applyFill="1" applyBorder="1" applyAlignment="1">
      <alignment horizontal="center" vertical="center"/>
    </xf>
    <xf numFmtId="0" fontId="10" fillId="5" borderId="13" xfId="1" applyFont="1" applyFill="1" applyBorder="1" applyAlignment="1">
      <alignment horizontal="center" vertical="center"/>
    </xf>
    <xf numFmtId="0" fontId="12" fillId="5" borderId="15" xfId="1" applyFont="1" applyFill="1" applyBorder="1" applyAlignment="1">
      <alignment horizontal="center" vertical="center" wrapText="1"/>
    </xf>
    <xf numFmtId="0" fontId="12" fillId="5" borderId="13" xfId="1" applyFont="1" applyFill="1" applyBorder="1" applyAlignment="1">
      <alignment horizontal="center" vertical="center" wrapText="1"/>
    </xf>
    <xf numFmtId="0" fontId="13" fillId="8" borderId="2" xfId="1" applyFont="1" applyFill="1" applyBorder="1" applyAlignment="1">
      <alignment horizontal="center" vertical="center" wrapText="1"/>
    </xf>
    <xf numFmtId="0" fontId="0" fillId="8" borderId="3" xfId="0" applyFill="1" applyBorder="1" applyAlignment="1">
      <alignment horizontal="center" vertical="center" wrapText="1"/>
    </xf>
    <xf numFmtId="0" fontId="0" fillId="12" borderId="3" xfId="0" applyFill="1" applyBorder="1" applyAlignment="1">
      <alignment horizontal="center" vertical="center" wrapText="1"/>
    </xf>
    <xf numFmtId="0" fontId="0" fillId="12" borderId="4" xfId="0" applyFill="1" applyBorder="1" applyAlignment="1">
      <alignment horizontal="center" vertical="center" wrapText="1"/>
    </xf>
    <xf numFmtId="0" fontId="13" fillId="8" borderId="3" xfId="1" applyFont="1" applyFill="1" applyBorder="1" applyAlignment="1">
      <alignment horizontal="center" vertical="center" wrapText="1"/>
    </xf>
    <xf numFmtId="0" fontId="13" fillId="8" borderId="4" xfId="1" applyFont="1" applyFill="1" applyBorder="1" applyAlignment="1">
      <alignment horizontal="center" vertical="center" wrapText="1"/>
    </xf>
  </cellXfs>
  <cellStyles count="3">
    <cellStyle name="Hipervínculo" xfId="2" builtinId="8"/>
    <cellStyle name="Normal" xfId="0" builtinId="0"/>
    <cellStyle name="Normal 2" xfId="1" xr:uid="{00000000-0005-0000-0000-000002000000}"/>
  </cellStyles>
  <dxfs count="190">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92D050"/>
        </patternFill>
      </fill>
    </dxf>
    <dxf>
      <fill>
        <patternFill>
          <bgColor rgb="FFFFC000"/>
        </patternFill>
      </fill>
    </dxf>
    <dxf>
      <fill>
        <patternFill>
          <bgColor rgb="FFFF0000"/>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600075</xdr:colOff>
      <xdr:row>22</xdr:row>
      <xdr:rowOff>57150</xdr:rowOff>
    </xdr:from>
    <xdr:to>
      <xdr:col>9</xdr:col>
      <xdr:colOff>38101</xdr:colOff>
      <xdr:row>32</xdr:row>
      <xdr:rowOff>57151</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600075" y="9677400"/>
          <a:ext cx="12963526" cy="1524001"/>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ES" sz="1100" b="1" u="sng"/>
            <a:t>INTERPRETACIÓN RESULTADOS</a:t>
          </a:r>
          <a:r>
            <a:rPr lang="es-ES" sz="1100"/>
            <a:t>: Las celdas de "Resultado de la Autoevaluación" se calculan directamente al estar vinculadas con los resultados de las pestañas donde</a:t>
          </a:r>
          <a:r>
            <a:rPr lang="es-ES" sz="1100" baseline="0"/>
            <a:t> se desarrolla </a:t>
          </a:r>
          <a:r>
            <a:rPr lang="es-ES" sz="1100"/>
            <a:t>cada uno de los riesgos.</a:t>
          </a:r>
        </a:p>
        <a:p>
          <a:endParaRPr lang="es-ES" sz="1100"/>
        </a:p>
        <a:p>
          <a:r>
            <a:rPr lang="en-GB" sz="1100">
              <a:solidFill>
                <a:schemeClr val="dk1"/>
              </a:solidFill>
              <a:effectLst/>
              <a:latin typeface="+mn-lt"/>
              <a:ea typeface="+mn-ea"/>
              <a:cs typeface="+mn-cs"/>
            </a:rPr>
            <a:t>Dentro de cada uno de los riesgos, en el caso de que el coeficiente total del riesgo neto sea elevado (una vez descontados la controles existentes en la entidad), se deberán de incorporar los controles necesarios hasta que el coeficiente total de riesgo objetivo se reduzca a niveles aceptables.</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lang="en-GB" sz="1100">
              <a:solidFill>
                <a:schemeClr val="dk1"/>
              </a:solidFill>
              <a:effectLst/>
              <a:latin typeface="+mn-lt"/>
              <a:ea typeface="+mn-ea"/>
              <a:cs typeface="+mn-cs"/>
            </a:rPr>
            <a:t>De forma complementaria o adicional, se recomienda tomar las medidas oportunas si en los</a:t>
          </a:r>
          <a:r>
            <a:rPr lang="en-GB" sz="1100" baseline="0">
              <a:solidFill>
                <a:schemeClr val="dk1"/>
              </a:solidFill>
              <a:effectLst/>
              <a:latin typeface="+mn-lt"/>
              <a:ea typeface="+mn-ea"/>
              <a:cs typeface="+mn-cs"/>
            </a:rPr>
            <a:t> indicadores de riesgo </a:t>
          </a:r>
          <a:r>
            <a:rPr lang="en-GB" sz="1100">
              <a:solidFill>
                <a:schemeClr val="dk1"/>
              </a:solidFill>
              <a:effectLst/>
              <a:latin typeface="+mn-lt"/>
              <a:ea typeface="+mn-ea"/>
              <a:cs typeface="+mn-cs"/>
            </a:rPr>
            <a:t>que se desarrollan en las pestañas de cada uno de los riesgos se indica</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que no hay controles o que estos tienen un nivel de confianza bajo, así como si cualquiera</a:t>
          </a:r>
          <a:r>
            <a:rPr lang="en-GB" sz="1100" baseline="0">
              <a:solidFill>
                <a:schemeClr val="dk1"/>
              </a:solidFill>
              <a:effectLst/>
              <a:latin typeface="+mn-lt"/>
              <a:ea typeface="+mn-ea"/>
              <a:cs typeface="+mn-cs"/>
            </a:rPr>
            <a:t> de los distintos</a:t>
          </a:r>
          <a:r>
            <a:rPr lang="en-GB" sz="1100">
              <a:solidFill>
                <a:schemeClr val="dk1"/>
              </a:solidFill>
              <a:effectLst/>
              <a:latin typeface="+mn-lt"/>
              <a:ea typeface="+mn-ea"/>
              <a:cs typeface="+mn-cs"/>
            </a:rPr>
            <a:t> indicadores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de riesgo permanecen elevados, los cuales se ofrecen también de forma parcial en cada pestaña a efectos de orientar a la entidad sobre las necesidades de control o hacia dónde dirigir el plan de acción.</a:t>
          </a:r>
          <a:endParaRPr lang="es-E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ecretaria\02.%20Iniciativas%20SNCA\02.%20Instrucciones%20y%20recomendaciones\2021\P284-2021-INI02%20Gu&#237;as%20Marco%20PRTR\CONTRATACI&#211;N%20Evaluaci&#243;n%20riesgo%20de%20fraude%20DGREGIO-UAF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row r="54">
          <cell r="B54">
            <v>1</v>
          </cell>
          <cell r="C54">
            <v>-1</v>
          </cell>
        </row>
        <row r="55">
          <cell r="B55">
            <v>2</v>
          </cell>
          <cell r="C55">
            <v>-2</v>
          </cell>
        </row>
        <row r="56">
          <cell r="B56">
            <v>3</v>
          </cell>
          <cell r="C56">
            <v>-3</v>
          </cell>
        </row>
        <row r="57">
          <cell r="B57">
            <v>4</v>
          </cell>
          <cell r="C57">
            <v>-4</v>
          </cell>
        </row>
      </sheetData>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1"/>
  <sheetViews>
    <sheetView zoomScaleNormal="100" workbookViewId="0">
      <selection sqref="A1:E1"/>
    </sheetView>
  </sheetViews>
  <sheetFormatPr baseColWidth="10" defaultColWidth="9.109375" defaultRowHeight="14.4" x14ac:dyDescent="0.3"/>
  <cols>
    <col min="2" max="2" width="43.5546875" customWidth="1"/>
    <col min="3" max="3" width="12.88671875" customWidth="1"/>
    <col min="4" max="4" width="35.33203125" customWidth="1"/>
    <col min="5" max="5" width="63.33203125" customWidth="1"/>
    <col min="7" max="7" width="11.5546875" customWidth="1"/>
  </cols>
  <sheetData>
    <row r="1" spans="1:16" ht="18" x14ac:dyDescent="0.35">
      <c r="A1" s="139" t="s">
        <v>50</v>
      </c>
      <c r="B1" s="140"/>
      <c r="C1" s="140"/>
      <c r="D1" s="140"/>
      <c r="E1" s="140"/>
      <c r="F1" s="1"/>
      <c r="G1" s="1"/>
      <c r="H1" s="1"/>
      <c r="I1" s="1"/>
      <c r="J1" s="1"/>
      <c r="K1" s="1"/>
      <c r="L1" s="1"/>
      <c r="M1" s="1"/>
      <c r="N1" s="1"/>
      <c r="O1" s="1"/>
      <c r="P1" s="1"/>
    </row>
    <row r="2" spans="1:16" ht="18" x14ac:dyDescent="0.35">
      <c r="A2" s="2"/>
      <c r="B2" s="91"/>
      <c r="C2" s="2"/>
      <c r="D2" s="2"/>
      <c r="E2" s="2"/>
      <c r="F2" s="1"/>
      <c r="G2" s="1"/>
      <c r="H2" s="1"/>
      <c r="I2" s="1"/>
      <c r="J2" s="1"/>
      <c r="K2" s="1"/>
      <c r="L2" s="1"/>
      <c r="M2" s="1"/>
      <c r="N2" s="1"/>
      <c r="O2" s="1"/>
      <c r="P2" s="1"/>
    </row>
    <row r="3" spans="1:16" ht="18" x14ac:dyDescent="0.35">
      <c r="A3" s="3" t="s">
        <v>0</v>
      </c>
      <c r="B3" s="2"/>
      <c r="C3" s="2"/>
      <c r="D3" s="2"/>
      <c r="E3" s="2"/>
      <c r="F3" s="1"/>
      <c r="G3" s="1"/>
      <c r="H3" s="1"/>
      <c r="I3" s="1"/>
      <c r="J3" s="1"/>
      <c r="K3" s="1"/>
      <c r="L3" s="1"/>
      <c r="M3" s="1"/>
      <c r="N3" s="1"/>
      <c r="O3" s="1"/>
      <c r="P3" s="1"/>
    </row>
    <row r="4" spans="1:16" ht="18" x14ac:dyDescent="0.35">
      <c r="A4" s="3"/>
      <c r="B4" s="2"/>
      <c r="C4" s="2"/>
      <c r="D4" s="2"/>
      <c r="E4" s="2"/>
      <c r="F4" s="1"/>
      <c r="G4" s="1"/>
      <c r="H4" s="1"/>
      <c r="I4" s="1"/>
      <c r="J4" s="1"/>
      <c r="K4" s="1"/>
      <c r="L4" s="1"/>
      <c r="M4" s="1"/>
      <c r="N4" s="1"/>
      <c r="O4" s="1"/>
      <c r="P4" s="1"/>
    </row>
    <row r="5" spans="1:16" ht="18" x14ac:dyDescent="0.35">
      <c r="A5" s="4" t="s">
        <v>1</v>
      </c>
      <c r="B5" s="2"/>
      <c r="C5" s="2"/>
      <c r="D5" s="2"/>
      <c r="E5" s="2"/>
      <c r="F5" s="1"/>
      <c r="G5" s="1"/>
      <c r="H5" s="1"/>
      <c r="I5" s="1"/>
      <c r="J5" s="1"/>
      <c r="K5" s="1"/>
      <c r="L5" s="1"/>
      <c r="M5" s="1"/>
      <c r="N5" s="1"/>
      <c r="O5" s="1"/>
      <c r="P5" s="1"/>
    </row>
    <row r="6" spans="1:16" ht="18" x14ac:dyDescent="0.35">
      <c r="A6" s="4"/>
      <c r="B6" s="4"/>
      <c r="C6" s="4"/>
      <c r="D6" s="4"/>
      <c r="E6" s="4"/>
      <c r="G6" s="1"/>
      <c r="H6" s="1"/>
      <c r="I6" s="1"/>
      <c r="J6" s="1"/>
      <c r="K6" s="1"/>
      <c r="L6" s="1"/>
      <c r="M6" s="1"/>
      <c r="N6" s="1"/>
      <c r="O6" s="1"/>
      <c r="P6" s="1"/>
    </row>
    <row r="7" spans="1:16" ht="18" x14ac:dyDescent="0.35">
      <c r="A7" s="4"/>
      <c r="B7" s="5" t="s">
        <v>52</v>
      </c>
      <c r="C7" s="4"/>
      <c r="D7" s="4"/>
      <c r="E7" s="4"/>
      <c r="G7" s="1"/>
      <c r="H7" s="1"/>
      <c r="I7" s="1"/>
      <c r="J7" s="1"/>
      <c r="K7" s="1"/>
      <c r="L7" s="1"/>
      <c r="M7" s="1"/>
      <c r="N7" s="1"/>
      <c r="O7" s="1"/>
      <c r="P7" s="1"/>
    </row>
    <row r="8" spans="1:16" ht="18" x14ac:dyDescent="0.35">
      <c r="A8" s="4"/>
      <c r="B8" s="4" t="s">
        <v>384</v>
      </c>
      <c r="C8" s="4"/>
      <c r="D8" s="4"/>
      <c r="E8" s="4"/>
      <c r="G8" s="1"/>
      <c r="H8" s="1"/>
      <c r="I8" s="1"/>
      <c r="J8" s="1"/>
      <c r="K8" s="1"/>
      <c r="L8" s="1"/>
      <c r="M8" s="1"/>
      <c r="N8" s="1"/>
      <c r="O8" s="1"/>
      <c r="P8" s="1"/>
    </row>
    <row r="9" spans="1:16" ht="18" x14ac:dyDescent="0.35">
      <c r="A9" s="4"/>
      <c r="B9" s="4"/>
      <c r="C9" s="4"/>
      <c r="D9" s="4"/>
      <c r="E9" s="4"/>
      <c r="G9" s="1"/>
      <c r="H9" s="1"/>
      <c r="I9" s="1"/>
      <c r="J9" s="1"/>
      <c r="K9" s="1"/>
      <c r="L9" s="1"/>
      <c r="M9" s="1"/>
      <c r="N9" s="1"/>
      <c r="O9" s="1"/>
      <c r="P9" s="1"/>
    </row>
    <row r="10" spans="1:16" ht="18" x14ac:dyDescent="0.35">
      <c r="A10" s="4"/>
      <c r="B10" s="140" t="s">
        <v>358</v>
      </c>
      <c r="C10" s="140"/>
      <c r="D10" s="140"/>
      <c r="E10" s="140"/>
      <c r="G10" s="1"/>
      <c r="H10" s="1"/>
      <c r="I10" s="1"/>
      <c r="J10" s="1"/>
      <c r="K10" s="1"/>
      <c r="L10" s="1"/>
      <c r="M10" s="1"/>
      <c r="N10" s="1"/>
      <c r="O10" s="1"/>
      <c r="P10" s="1"/>
    </row>
    <row r="11" spans="1:16" ht="16.5" customHeight="1" x14ac:dyDescent="0.35">
      <c r="A11" s="4"/>
      <c r="B11" s="140"/>
      <c r="C11" s="140"/>
      <c r="D11" s="140"/>
      <c r="E11" s="140"/>
      <c r="G11" s="1"/>
      <c r="H11" s="1"/>
      <c r="I11" s="1"/>
      <c r="J11" s="1"/>
      <c r="K11" s="1"/>
      <c r="L11" s="1"/>
      <c r="M11" s="1"/>
      <c r="N11" s="1"/>
      <c r="O11" s="1"/>
      <c r="P11" s="1"/>
    </row>
    <row r="12" spans="1:16" ht="18" x14ac:dyDescent="0.35">
      <c r="A12" s="4"/>
      <c r="B12" s="6"/>
      <c r="C12" s="6"/>
      <c r="D12" s="6"/>
      <c r="E12" s="6"/>
      <c r="G12" s="1"/>
      <c r="H12" s="1"/>
      <c r="I12" s="1"/>
      <c r="J12" s="1"/>
      <c r="K12" s="1"/>
      <c r="L12" s="1"/>
      <c r="M12" s="1"/>
      <c r="N12" s="1"/>
      <c r="O12" s="1"/>
      <c r="P12" s="1"/>
    </row>
    <row r="13" spans="1:16" ht="51" customHeight="1" x14ac:dyDescent="0.35">
      <c r="A13" s="4"/>
      <c r="B13" s="140" t="s">
        <v>370</v>
      </c>
      <c r="C13" s="140"/>
      <c r="D13" s="140"/>
      <c r="E13" s="140"/>
      <c r="G13" s="1"/>
      <c r="H13" s="1"/>
      <c r="I13" s="1"/>
      <c r="J13" s="1"/>
      <c r="K13" s="1"/>
      <c r="L13" s="1"/>
      <c r="M13" s="1"/>
      <c r="N13" s="1"/>
      <c r="O13" s="1"/>
      <c r="P13" s="1"/>
    </row>
    <row r="14" spans="1:16" ht="18" x14ac:dyDescent="0.35">
      <c r="A14" s="4"/>
      <c r="B14" s="6"/>
      <c r="C14" s="6"/>
      <c r="D14" s="6"/>
      <c r="E14" s="6"/>
      <c r="G14" s="1"/>
      <c r="H14" s="1"/>
      <c r="I14" s="1"/>
      <c r="J14" s="1"/>
      <c r="K14" s="1"/>
      <c r="L14" s="1"/>
      <c r="M14" s="1"/>
      <c r="N14" s="1"/>
      <c r="O14" s="1"/>
      <c r="P14" s="1"/>
    </row>
    <row r="15" spans="1:16" ht="45" customHeight="1" x14ac:dyDescent="0.35">
      <c r="A15" s="4"/>
      <c r="B15" s="140" t="s">
        <v>371</v>
      </c>
      <c r="C15" s="140"/>
      <c r="D15" s="140"/>
      <c r="E15" s="140"/>
      <c r="G15" s="1"/>
      <c r="H15" s="1"/>
      <c r="I15" s="1"/>
      <c r="J15" s="1"/>
      <c r="K15" s="1"/>
      <c r="L15" s="1"/>
      <c r="M15" s="1"/>
      <c r="N15" s="1"/>
      <c r="O15" s="1"/>
      <c r="P15" s="1"/>
    </row>
    <row r="16" spans="1:16" ht="18" x14ac:dyDescent="0.35">
      <c r="A16" s="4"/>
      <c r="B16" s="4"/>
      <c r="C16" s="4"/>
      <c r="D16" s="4"/>
      <c r="E16" s="4"/>
      <c r="G16" s="1"/>
      <c r="H16" s="1"/>
      <c r="I16" s="1"/>
      <c r="J16" s="1"/>
      <c r="K16" s="1"/>
      <c r="L16" s="1"/>
      <c r="M16" s="1"/>
      <c r="N16" s="1"/>
      <c r="O16" s="1"/>
      <c r="P16" s="1"/>
    </row>
    <row r="17" spans="1:16" ht="18" x14ac:dyDescent="0.35">
      <c r="A17" s="4"/>
      <c r="B17" s="141" t="s">
        <v>359</v>
      </c>
      <c r="C17" s="141"/>
      <c r="D17" s="141"/>
      <c r="E17" s="141"/>
      <c r="G17" s="1"/>
      <c r="H17" s="1"/>
      <c r="I17" s="1"/>
      <c r="J17" s="1"/>
      <c r="K17" s="1"/>
      <c r="L17" s="1"/>
      <c r="M17" s="1"/>
      <c r="N17" s="1"/>
      <c r="O17" s="1"/>
      <c r="P17" s="1"/>
    </row>
    <row r="18" spans="1:16" ht="18" x14ac:dyDescent="0.35">
      <c r="A18" s="4"/>
      <c r="B18" s="141"/>
      <c r="C18" s="141"/>
      <c r="D18" s="141"/>
      <c r="E18" s="141"/>
      <c r="G18" s="1"/>
      <c r="H18" s="1"/>
      <c r="I18" s="1"/>
      <c r="J18" s="1"/>
      <c r="K18" s="1"/>
      <c r="L18" s="1"/>
      <c r="M18" s="1"/>
      <c r="N18" s="1"/>
      <c r="O18" s="1"/>
      <c r="P18" s="1"/>
    </row>
    <row r="19" spans="1:16" ht="45" customHeight="1" x14ac:dyDescent="0.35">
      <c r="A19" s="4"/>
      <c r="B19" s="141"/>
      <c r="C19" s="141"/>
      <c r="D19" s="141"/>
      <c r="E19" s="141"/>
      <c r="G19" s="1"/>
      <c r="H19" s="1"/>
      <c r="I19" s="1"/>
      <c r="J19" s="1"/>
      <c r="K19" s="1"/>
      <c r="L19" s="1"/>
      <c r="M19" s="1"/>
      <c r="N19" s="1"/>
      <c r="O19" s="1"/>
      <c r="P19" s="1"/>
    </row>
    <row r="20" spans="1:16" ht="18" x14ac:dyDescent="0.35">
      <c r="A20" s="4"/>
      <c r="B20" s="4"/>
      <c r="C20" s="4"/>
      <c r="D20" s="4"/>
      <c r="E20" s="4"/>
      <c r="G20" s="1"/>
      <c r="H20" s="1"/>
      <c r="I20" s="1"/>
      <c r="J20" s="1"/>
      <c r="K20" s="1"/>
      <c r="L20" s="1"/>
      <c r="M20" s="1"/>
      <c r="N20" s="1"/>
      <c r="O20" s="1"/>
      <c r="P20" s="1"/>
    </row>
    <row r="21" spans="1:16" ht="18" x14ac:dyDescent="0.35">
      <c r="A21" s="3" t="s">
        <v>2</v>
      </c>
      <c r="B21" s="4"/>
      <c r="C21" s="4"/>
      <c r="D21" s="4"/>
      <c r="E21" s="4"/>
      <c r="G21" s="1"/>
      <c r="H21" s="1"/>
      <c r="I21" s="1"/>
      <c r="J21" s="1"/>
      <c r="K21" s="1"/>
      <c r="L21" s="1"/>
      <c r="M21" s="1"/>
      <c r="N21" s="1"/>
      <c r="O21" s="1"/>
      <c r="P21" s="1"/>
    </row>
    <row r="22" spans="1:16" ht="18" x14ac:dyDescent="0.35">
      <c r="A22" s="3"/>
      <c r="B22" s="4"/>
      <c r="C22" s="4"/>
      <c r="D22" s="4"/>
      <c r="E22" s="4"/>
      <c r="G22" s="1"/>
      <c r="H22" s="1"/>
      <c r="I22" s="1"/>
      <c r="J22" s="1"/>
      <c r="K22" s="1"/>
      <c r="L22" s="1"/>
      <c r="M22" s="1"/>
      <c r="N22" s="1"/>
      <c r="O22" s="1"/>
      <c r="P22" s="1"/>
    </row>
    <row r="23" spans="1:16" ht="18" x14ac:dyDescent="0.35">
      <c r="A23" s="4" t="s">
        <v>3</v>
      </c>
      <c r="B23" s="4"/>
      <c r="C23" s="4"/>
      <c r="D23" s="4"/>
      <c r="E23" s="4"/>
      <c r="G23" s="1"/>
      <c r="H23" s="1"/>
      <c r="I23" s="1"/>
      <c r="J23" s="1"/>
      <c r="K23" s="1"/>
      <c r="L23" s="1"/>
      <c r="M23" s="1"/>
      <c r="N23" s="1"/>
      <c r="O23" s="1"/>
      <c r="P23" s="1"/>
    </row>
    <row r="24" spans="1:16" ht="18" x14ac:dyDescent="0.35">
      <c r="A24" s="4"/>
      <c r="B24" s="4"/>
      <c r="C24" s="4"/>
      <c r="D24" s="4"/>
      <c r="E24" s="4"/>
      <c r="G24" s="1"/>
      <c r="H24" s="1"/>
      <c r="I24" s="1"/>
      <c r="J24" s="1"/>
      <c r="K24" s="1"/>
      <c r="L24" s="1"/>
      <c r="M24" s="1"/>
      <c r="N24" s="1"/>
      <c r="O24" s="1"/>
      <c r="P24" s="1"/>
    </row>
    <row r="25" spans="1:16" ht="18" x14ac:dyDescent="0.35">
      <c r="A25" s="7"/>
      <c r="B25" s="8" t="s">
        <v>4</v>
      </c>
      <c r="C25" s="4" t="s">
        <v>5</v>
      </c>
      <c r="D25" s="4"/>
      <c r="E25" s="4"/>
      <c r="F25" s="4"/>
      <c r="G25" s="2"/>
      <c r="H25" s="1"/>
      <c r="I25" s="1"/>
      <c r="J25" s="4"/>
      <c r="K25" s="1"/>
      <c r="L25" s="1"/>
      <c r="M25" s="1"/>
      <c r="O25" s="1"/>
      <c r="P25" s="1"/>
    </row>
    <row r="26" spans="1:16" ht="18" x14ac:dyDescent="0.35">
      <c r="A26" s="7"/>
      <c r="B26" s="8"/>
      <c r="C26" s="4"/>
      <c r="D26" s="4"/>
      <c r="E26" s="4"/>
      <c r="F26" s="4"/>
      <c r="G26" s="2"/>
      <c r="H26" s="1"/>
      <c r="I26" s="1"/>
      <c r="J26" s="4"/>
      <c r="K26" s="1"/>
      <c r="L26" s="1"/>
      <c r="M26" s="1"/>
      <c r="O26" s="1"/>
      <c r="P26" s="1"/>
    </row>
    <row r="27" spans="1:16" ht="31.5" customHeight="1" x14ac:dyDescent="0.35">
      <c r="A27" s="7"/>
      <c r="B27" s="8" t="s">
        <v>6</v>
      </c>
      <c r="C27" s="140" t="s">
        <v>183</v>
      </c>
      <c r="D27" s="140"/>
      <c r="E27" s="140"/>
      <c r="F27" s="4"/>
      <c r="G27" s="2"/>
      <c r="H27" s="1"/>
      <c r="I27" s="1"/>
      <c r="J27" s="4"/>
      <c r="K27" s="1"/>
      <c r="L27" s="1"/>
      <c r="M27" s="1"/>
      <c r="O27" s="1"/>
      <c r="P27" s="1"/>
    </row>
    <row r="28" spans="1:16" ht="18" x14ac:dyDescent="0.35">
      <c r="A28" s="7"/>
      <c r="B28" s="8"/>
      <c r="C28" s="4"/>
      <c r="D28" s="4"/>
      <c r="E28" s="4"/>
      <c r="F28" s="4"/>
      <c r="G28" s="2"/>
      <c r="H28" s="1"/>
      <c r="I28" s="1"/>
      <c r="J28" s="4"/>
      <c r="K28" s="1"/>
      <c r="L28" s="1"/>
      <c r="M28" s="1"/>
      <c r="O28" s="1"/>
      <c r="P28" s="1"/>
    </row>
    <row r="29" spans="1:16" ht="57.6" x14ac:dyDescent="0.35">
      <c r="A29" s="7"/>
      <c r="B29" s="8"/>
      <c r="C29" s="9">
        <v>1</v>
      </c>
      <c r="D29" s="10" t="s">
        <v>7</v>
      </c>
      <c r="E29" s="11" t="s">
        <v>190</v>
      </c>
      <c r="F29" s="4"/>
      <c r="G29" s="2"/>
      <c r="H29" s="1"/>
      <c r="I29" s="1"/>
      <c r="J29" s="4"/>
      <c r="K29" s="1"/>
      <c r="L29" s="1"/>
      <c r="M29" s="1"/>
      <c r="O29" s="1"/>
      <c r="P29" s="1"/>
    </row>
    <row r="30" spans="1:16" ht="57.6" x14ac:dyDescent="0.35">
      <c r="A30" s="7"/>
      <c r="B30" s="8"/>
      <c r="C30" s="9">
        <v>2</v>
      </c>
      <c r="D30" s="10" t="s">
        <v>8</v>
      </c>
      <c r="E30" s="11" t="s">
        <v>198</v>
      </c>
      <c r="F30" s="4"/>
      <c r="G30" s="2"/>
      <c r="H30" s="1"/>
      <c r="I30" s="1"/>
      <c r="J30" s="4"/>
      <c r="K30" s="1"/>
      <c r="L30" s="1"/>
      <c r="M30" s="1"/>
      <c r="O30" s="1"/>
      <c r="P30" s="1"/>
    </row>
    <row r="31" spans="1:16" ht="86.4" x14ac:dyDescent="0.35">
      <c r="A31" s="7"/>
      <c r="B31" s="8"/>
      <c r="C31" s="9">
        <v>3</v>
      </c>
      <c r="D31" s="10" t="s">
        <v>9</v>
      </c>
      <c r="E31" s="11" t="s">
        <v>199</v>
      </c>
      <c r="F31" s="4"/>
      <c r="G31" s="2"/>
      <c r="H31" s="1"/>
      <c r="I31" s="1"/>
      <c r="J31" s="4"/>
      <c r="K31" s="1"/>
      <c r="L31" s="1"/>
      <c r="M31" s="1"/>
      <c r="O31" s="1"/>
      <c r="P31" s="1"/>
    </row>
    <row r="32" spans="1:16" ht="86.4" x14ac:dyDescent="0.35">
      <c r="A32" s="7"/>
      <c r="B32" s="8"/>
      <c r="C32" s="9">
        <v>4</v>
      </c>
      <c r="D32" s="10" t="s">
        <v>10</v>
      </c>
      <c r="E32" s="11" t="s">
        <v>191</v>
      </c>
      <c r="F32" s="4"/>
      <c r="G32" s="2"/>
      <c r="H32" s="1"/>
      <c r="I32" s="1"/>
      <c r="J32" s="4"/>
      <c r="K32" s="1"/>
      <c r="L32" s="1"/>
      <c r="M32" s="1"/>
      <c r="O32" s="1"/>
      <c r="P32" s="1"/>
    </row>
    <row r="33" spans="1:16" ht="18" x14ac:dyDescent="0.35">
      <c r="A33" s="7"/>
      <c r="B33" s="8"/>
      <c r="C33" s="4"/>
      <c r="D33" s="4"/>
      <c r="E33" s="4"/>
      <c r="F33" s="4"/>
      <c r="G33" s="2"/>
      <c r="H33" s="1"/>
      <c r="I33" s="1"/>
      <c r="J33" s="4"/>
      <c r="K33" s="1"/>
      <c r="L33" s="1"/>
      <c r="M33" s="1"/>
      <c r="O33" s="1"/>
      <c r="P33" s="1"/>
    </row>
    <row r="34" spans="1:16" ht="18" x14ac:dyDescent="0.35">
      <c r="A34" s="7"/>
      <c r="B34" s="8" t="s">
        <v>11</v>
      </c>
      <c r="C34" s="4" t="s">
        <v>12</v>
      </c>
      <c r="D34" s="4"/>
      <c r="E34" s="4"/>
      <c r="F34" s="4"/>
      <c r="G34" s="2"/>
      <c r="H34" s="1"/>
      <c r="I34" s="1"/>
      <c r="J34" s="4"/>
      <c r="K34" s="1"/>
      <c r="L34" s="1"/>
      <c r="M34" s="1"/>
      <c r="O34" s="1"/>
      <c r="P34" s="1"/>
    </row>
    <row r="35" spans="1:16" ht="25.5" customHeight="1" x14ac:dyDescent="0.35">
      <c r="A35" s="7"/>
      <c r="B35" s="8"/>
      <c r="C35" s="4"/>
      <c r="D35" s="4"/>
      <c r="E35" s="4"/>
      <c r="F35" s="4"/>
      <c r="G35" s="2"/>
      <c r="H35" s="1"/>
      <c r="I35" s="1"/>
      <c r="J35" s="4"/>
      <c r="K35" s="1"/>
      <c r="L35" s="1"/>
      <c r="M35" s="1"/>
      <c r="O35" s="1"/>
      <c r="P35" s="1"/>
    </row>
    <row r="36" spans="1:16" ht="18" x14ac:dyDescent="0.35">
      <c r="A36" s="7"/>
      <c r="B36" s="8"/>
      <c r="C36" s="9">
        <v>1</v>
      </c>
      <c r="D36" s="10" t="s">
        <v>13</v>
      </c>
      <c r="E36" s="4"/>
      <c r="F36" s="4"/>
      <c r="G36" s="2"/>
      <c r="H36" s="1"/>
      <c r="I36" s="1"/>
      <c r="J36" s="4"/>
      <c r="K36" s="1"/>
      <c r="L36" s="1"/>
      <c r="M36" s="1"/>
      <c r="O36" s="1"/>
      <c r="P36" s="1"/>
    </row>
    <row r="37" spans="1:16" ht="18" x14ac:dyDescent="0.35">
      <c r="A37" s="7"/>
      <c r="B37" s="8"/>
      <c r="C37" s="9">
        <v>2</v>
      </c>
      <c r="D37" s="10" t="s">
        <v>14</v>
      </c>
      <c r="E37" s="4"/>
      <c r="F37" s="4"/>
      <c r="G37" s="2"/>
      <c r="H37" s="1"/>
      <c r="I37" s="1"/>
      <c r="J37" s="4"/>
      <c r="K37" s="1"/>
      <c r="L37" s="1"/>
      <c r="M37" s="1"/>
      <c r="O37" s="1"/>
      <c r="P37" s="1"/>
    </row>
    <row r="38" spans="1:16" ht="18" x14ac:dyDescent="0.35">
      <c r="A38" s="7"/>
      <c r="B38" s="8"/>
      <c r="C38" s="9">
        <v>3</v>
      </c>
      <c r="D38" s="10" t="s">
        <v>15</v>
      </c>
      <c r="E38" s="4"/>
      <c r="F38" s="4"/>
      <c r="G38" s="2"/>
      <c r="H38" s="1"/>
      <c r="I38" s="1"/>
      <c r="J38" s="4"/>
      <c r="K38" s="1"/>
      <c r="L38" s="1"/>
      <c r="M38" s="1"/>
      <c r="O38" s="1"/>
      <c r="P38" s="1"/>
    </row>
    <row r="39" spans="1:16" ht="18" x14ac:dyDescent="0.35">
      <c r="A39" s="7"/>
      <c r="B39" s="8"/>
      <c r="C39" s="9">
        <v>4</v>
      </c>
      <c r="D39" s="10" t="s">
        <v>16</v>
      </c>
      <c r="E39" s="4"/>
      <c r="F39" s="4"/>
      <c r="G39" s="2"/>
      <c r="H39" s="1"/>
      <c r="I39" s="1"/>
      <c r="J39" s="4"/>
      <c r="K39" s="1"/>
      <c r="L39" s="1"/>
      <c r="M39" s="1"/>
      <c r="O39" s="1"/>
      <c r="P39" s="1"/>
    </row>
    <row r="40" spans="1:16" ht="18" x14ac:dyDescent="0.35">
      <c r="A40" s="7"/>
      <c r="B40" s="8"/>
      <c r="C40" s="4"/>
      <c r="D40" s="4"/>
      <c r="E40" s="4"/>
      <c r="F40" s="4"/>
      <c r="G40" s="2"/>
      <c r="H40" s="1"/>
      <c r="I40" s="1"/>
      <c r="J40" s="1"/>
      <c r="K40" s="1"/>
      <c r="L40" s="1"/>
      <c r="M40" s="1"/>
      <c r="N40" s="1"/>
      <c r="O40" s="1"/>
      <c r="P40" s="1"/>
    </row>
    <row r="41" spans="1:16" ht="18" x14ac:dyDescent="0.35">
      <c r="A41" s="7"/>
      <c r="B41" s="8" t="s">
        <v>37</v>
      </c>
      <c r="C41" s="128" t="s">
        <v>385</v>
      </c>
      <c r="D41" s="128"/>
      <c r="E41" s="128"/>
      <c r="F41" s="4"/>
      <c r="G41" s="2"/>
      <c r="H41" s="1"/>
      <c r="I41" s="1"/>
      <c r="J41" s="1"/>
      <c r="K41" s="1"/>
      <c r="L41" s="1"/>
      <c r="M41" s="1"/>
      <c r="N41" s="1"/>
      <c r="O41" s="1"/>
      <c r="P41" s="1"/>
    </row>
    <row r="42" spans="1:16" ht="27.75" customHeight="1" x14ac:dyDescent="0.35">
      <c r="A42" s="7"/>
      <c r="B42" s="8"/>
      <c r="C42" s="128"/>
      <c r="D42" s="128"/>
      <c r="E42" s="128"/>
      <c r="F42" s="4"/>
      <c r="G42" s="2"/>
      <c r="H42" s="1"/>
      <c r="I42" s="1"/>
      <c r="J42" s="1"/>
      <c r="K42" s="1"/>
      <c r="L42" s="1"/>
      <c r="M42" s="1"/>
      <c r="N42" s="1"/>
      <c r="O42" s="1"/>
      <c r="P42" s="1"/>
    </row>
    <row r="43" spans="1:16" ht="18" x14ac:dyDescent="0.35">
      <c r="A43" s="7"/>
      <c r="B43" s="8"/>
      <c r="C43" s="4"/>
      <c r="D43" s="4"/>
      <c r="E43" s="4"/>
      <c r="F43" s="4"/>
      <c r="G43" s="2"/>
      <c r="H43" s="1"/>
      <c r="I43" s="1"/>
      <c r="J43" s="1"/>
      <c r="K43" s="1"/>
      <c r="L43" s="1"/>
      <c r="M43" s="1"/>
      <c r="N43" s="1"/>
      <c r="O43" s="1"/>
      <c r="P43" s="1"/>
    </row>
    <row r="44" spans="1:16" ht="18" x14ac:dyDescent="0.35">
      <c r="A44" s="2"/>
      <c r="B44" s="8" t="s">
        <v>360</v>
      </c>
      <c r="C44" s="128" t="s">
        <v>192</v>
      </c>
      <c r="D44" s="128"/>
      <c r="E44" s="128"/>
      <c r="F44" s="4"/>
      <c r="G44" s="2"/>
      <c r="H44" s="1"/>
      <c r="I44" s="1"/>
      <c r="J44" s="1"/>
      <c r="K44" s="1"/>
      <c r="L44" s="1"/>
      <c r="M44" s="1"/>
      <c r="N44" s="1"/>
      <c r="O44" s="1"/>
      <c r="P44" s="1"/>
    </row>
    <row r="45" spans="1:16" ht="15" customHeight="1" x14ac:dyDescent="0.35">
      <c r="A45" s="2"/>
      <c r="B45" s="8"/>
      <c r="C45" s="128"/>
      <c r="D45" s="128"/>
      <c r="E45" s="128"/>
      <c r="F45" s="4"/>
      <c r="G45" s="2"/>
      <c r="H45" s="1"/>
      <c r="I45" s="1"/>
      <c r="J45" s="1"/>
      <c r="K45" s="1"/>
      <c r="L45" s="1"/>
      <c r="M45" s="1"/>
      <c r="N45" s="1"/>
      <c r="O45" s="1"/>
      <c r="P45" s="1"/>
    </row>
    <row r="46" spans="1:16" ht="18" x14ac:dyDescent="0.35">
      <c r="A46" s="2"/>
      <c r="B46" s="8"/>
      <c r="C46" s="4"/>
      <c r="D46" s="4"/>
      <c r="E46" s="4"/>
      <c r="F46" s="4"/>
      <c r="G46" s="2"/>
      <c r="H46" s="1"/>
      <c r="I46" s="1"/>
      <c r="J46" s="1"/>
      <c r="K46" s="1"/>
      <c r="L46" s="1"/>
      <c r="M46" s="1"/>
      <c r="N46" s="1"/>
      <c r="O46" s="1"/>
      <c r="P46" s="1"/>
    </row>
    <row r="47" spans="1:16" ht="21" customHeight="1" x14ac:dyDescent="0.35">
      <c r="A47" s="2"/>
      <c r="B47" s="8" t="s">
        <v>17</v>
      </c>
      <c r="C47" s="4" t="s">
        <v>361</v>
      </c>
      <c r="D47" s="2"/>
      <c r="E47" s="2"/>
      <c r="F47" s="2"/>
      <c r="G47" s="2"/>
      <c r="H47" s="1"/>
      <c r="I47" s="1"/>
      <c r="J47" s="1"/>
      <c r="K47" s="1"/>
      <c r="L47" s="1"/>
      <c r="M47" s="1"/>
      <c r="N47" s="1"/>
      <c r="O47" s="1"/>
      <c r="P47" s="1"/>
    </row>
    <row r="48" spans="1:16" ht="18" x14ac:dyDescent="0.35">
      <c r="A48" s="2"/>
      <c r="B48" s="8"/>
      <c r="C48" s="4"/>
      <c r="D48" s="4"/>
      <c r="E48" s="4"/>
      <c r="F48" s="4"/>
      <c r="G48" s="2"/>
      <c r="H48" s="1"/>
      <c r="I48" s="1"/>
      <c r="J48" s="1"/>
      <c r="K48" s="1"/>
      <c r="L48" s="1"/>
      <c r="M48" s="1"/>
      <c r="N48" s="1"/>
      <c r="O48" s="1"/>
      <c r="P48" s="1"/>
    </row>
    <row r="49" spans="1:16" ht="47.25" customHeight="1" x14ac:dyDescent="0.35">
      <c r="A49" s="2"/>
      <c r="B49" s="8" t="s">
        <v>39</v>
      </c>
      <c r="C49" s="129" t="s">
        <v>362</v>
      </c>
      <c r="D49" s="128"/>
      <c r="E49" s="128"/>
      <c r="F49" s="4"/>
      <c r="G49" s="2"/>
      <c r="H49" s="1"/>
      <c r="I49" s="1"/>
      <c r="J49" s="1"/>
      <c r="K49" s="1"/>
      <c r="L49" s="1"/>
      <c r="M49" s="1"/>
      <c r="N49" s="1"/>
      <c r="O49" s="1"/>
      <c r="P49" s="1"/>
    </row>
    <row r="50" spans="1:16" ht="18" x14ac:dyDescent="0.35">
      <c r="A50" s="2"/>
      <c r="B50" s="8"/>
      <c r="C50" s="5"/>
      <c r="D50" s="4"/>
      <c r="E50" s="4"/>
      <c r="F50" s="4"/>
      <c r="G50" s="2"/>
      <c r="H50" s="1"/>
      <c r="I50" s="1"/>
      <c r="J50" s="1"/>
      <c r="K50" s="1"/>
      <c r="L50" s="1"/>
      <c r="M50" s="1"/>
      <c r="N50" s="1"/>
      <c r="O50" s="1"/>
      <c r="P50" s="1"/>
    </row>
    <row r="51" spans="1:16" ht="21.75" customHeight="1" x14ac:dyDescent="0.35">
      <c r="A51" s="2"/>
      <c r="B51" s="8" t="s">
        <v>18</v>
      </c>
      <c r="C51" s="5" t="s">
        <v>19</v>
      </c>
      <c r="D51" s="4"/>
      <c r="E51" s="4"/>
      <c r="F51" s="4"/>
      <c r="G51" s="2"/>
      <c r="H51" s="1"/>
      <c r="I51" s="1"/>
      <c r="J51" s="1"/>
      <c r="K51" s="1"/>
      <c r="L51" s="1"/>
      <c r="M51" s="1"/>
      <c r="N51" s="1"/>
      <c r="O51" s="1"/>
      <c r="P51" s="1"/>
    </row>
    <row r="52" spans="1:16" ht="18" x14ac:dyDescent="0.35">
      <c r="A52" s="2"/>
      <c r="B52" s="8"/>
      <c r="C52" s="4"/>
      <c r="D52" s="4"/>
      <c r="E52" s="4"/>
      <c r="F52" s="4"/>
      <c r="G52" s="2"/>
      <c r="H52" s="1"/>
      <c r="I52" s="1"/>
      <c r="J52" s="1"/>
      <c r="K52" s="1"/>
      <c r="L52" s="1"/>
      <c r="M52" s="1"/>
      <c r="N52" s="1"/>
      <c r="O52" s="1"/>
      <c r="P52" s="1"/>
    </row>
    <row r="53" spans="1:16" ht="38.25" customHeight="1" x14ac:dyDescent="0.35">
      <c r="A53" s="2"/>
      <c r="B53" s="8" t="s">
        <v>182</v>
      </c>
      <c r="C53" s="128" t="s">
        <v>363</v>
      </c>
      <c r="D53" s="128"/>
      <c r="E53" s="128"/>
      <c r="F53" s="2"/>
      <c r="G53" s="2"/>
      <c r="H53" s="1"/>
      <c r="I53" s="1"/>
      <c r="J53" s="1"/>
      <c r="K53" s="1"/>
      <c r="L53" s="1"/>
      <c r="M53" s="1"/>
      <c r="N53" s="1"/>
      <c r="O53" s="1"/>
      <c r="P53" s="1"/>
    </row>
    <row r="54" spans="1:16" ht="18" x14ac:dyDescent="0.35">
      <c r="A54" s="2"/>
      <c r="B54" s="8"/>
      <c r="C54" s="4"/>
      <c r="D54" s="4"/>
      <c r="E54" s="4"/>
      <c r="F54" s="2"/>
      <c r="G54" s="2"/>
      <c r="H54" s="1"/>
      <c r="I54" s="1"/>
      <c r="J54" s="1"/>
      <c r="K54" s="1"/>
      <c r="L54" s="1"/>
      <c r="M54" s="1"/>
      <c r="N54" s="1"/>
      <c r="O54" s="1"/>
      <c r="P54" s="1"/>
    </row>
    <row r="55" spans="1:16" ht="18" x14ac:dyDescent="0.35">
      <c r="A55" s="2"/>
      <c r="B55" s="8"/>
      <c r="C55" s="4"/>
      <c r="D55" s="2"/>
      <c r="E55" s="2"/>
      <c r="F55" s="2"/>
      <c r="G55" s="2"/>
      <c r="H55" s="1"/>
      <c r="I55" s="1"/>
      <c r="J55" s="1"/>
      <c r="K55" s="1"/>
      <c r="L55" s="1"/>
      <c r="M55" s="1"/>
      <c r="N55" s="1"/>
      <c r="O55" s="1"/>
      <c r="P55" s="1"/>
    </row>
    <row r="56" spans="1:16" ht="18" x14ac:dyDescent="0.35">
      <c r="A56" s="3" t="s">
        <v>20</v>
      </c>
      <c r="B56" s="8"/>
      <c r="C56" s="4"/>
      <c r="D56" s="2"/>
      <c r="E56" s="2"/>
      <c r="F56" s="2"/>
      <c r="G56" s="2"/>
      <c r="H56" s="1"/>
      <c r="I56" s="1"/>
      <c r="J56" s="1"/>
      <c r="K56" s="1"/>
      <c r="L56" s="1"/>
      <c r="M56" s="1"/>
      <c r="N56" s="1"/>
      <c r="O56" s="1"/>
      <c r="P56" s="1"/>
    </row>
    <row r="57" spans="1:16" ht="18" x14ac:dyDescent="0.35">
      <c r="A57" s="3"/>
      <c r="B57" s="8"/>
      <c r="C57" s="4"/>
      <c r="D57" s="2"/>
      <c r="E57" s="2"/>
      <c r="F57" s="2"/>
      <c r="G57" s="2"/>
      <c r="H57" s="1"/>
      <c r="I57" s="1"/>
      <c r="J57" s="1"/>
      <c r="K57" s="1"/>
      <c r="L57" s="1"/>
      <c r="M57" s="1"/>
      <c r="N57" s="1"/>
      <c r="O57" s="1"/>
      <c r="P57" s="1"/>
    </row>
    <row r="58" spans="1:16" ht="18" x14ac:dyDescent="0.35">
      <c r="A58" s="3"/>
      <c r="B58" s="136" t="s">
        <v>217</v>
      </c>
      <c r="C58" s="137"/>
      <c r="D58" s="138"/>
      <c r="E58" s="2"/>
      <c r="F58" s="2"/>
      <c r="G58" s="2"/>
      <c r="H58" s="1"/>
      <c r="I58" s="1"/>
      <c r="J58" s="1"/>
      <c r="K58" s="1"/>
      <c r="L58" s="1"/>
      <c r="M58" s="1"/>
      <c r="N58" s="1"/>
      <c r="O58" s="1"/>
      <c r="P58" s="1"/>
    </row>
    <row r="59" spans="1:16" ht="18" x14ac:dyDescent="0.35">
      <c r="A59" s="3"/>
      <c r="B59" s="8"/>
      <c r="C59" s="4"/>
      <c r="D59" s="2"/>
      <c r="E59" s="2"/>
      <c r="F59" s="2"/>
      <c r="G59" s="2"/>
      <c r="H59" s="1"/>
      <c r="I59" s="1"/>
      <c r="J59" s="1"/>
      <c r="K59" s="1"/>
      <c r="L59" s="1"/>
      <c r="M59" s="1"/>
      <c r="N59" s="1"/>
      <c r="O59" s="1"/>
      <c r="P59" s="1"/>
    </row>
    <row r="60" spans="1:16" ht="48" customHeight="1" x14ac:dyDescent="0.35">
      <c r="A60" s="3"/>
      <c r="B60" s="130" t="s">
        <v>364</v>
      </c>
      <c r="C60" s="130"/>
      <c r="D60" s="130"/>
      <c r="E60" s="2"/>
      <c r="F60" s="2"/>
      <c r="G60" s="2"/>
      <c r="H60" s="1"/>
      <c r="I60" s="1"/>
      <c r="J60" s="1"/>
      <c r="K60" s="1"/>
      <c r="L60" s="1"/>
      <c r="M60" s="1"/>
      <c r="N60" s="1"/>
      <c r="O60" s="1"/>
      <c r="P60" s="1"/>
    </row>
    <row r="61" spans="1:16" ht="18" x14ac:dyDescent="0.35">
      <c r="A61" s="3"/>
      <c r="B61" s="8"/>
      <c r="C61" s="4"/>
      <c r="D61" s="2"/>
      <c r="E61" s="2"/>
      <c r="F61" s="2"/>
      <c r="G61" s="2"/>
      <c r="H61" s="1"/>
      <c r="I61" s="1"/>
      <c r="J61" s="1"/>
      <c r="K61" s="1"/>
      <c r="L61" s="1"/>
      <c r="M61" s="1"/>
      <c r="N61" s="1"/>
      <c r="O61" s="1"/>
      <c r="P61" s="1"/>
    </row>
    <row r="62" spans="1:16" ht="125.25" customHeight="1" x14ac:dyDescent="0.35">
      <c r="A62" s="3"/>
      <c r="B62" s="127" t="s">
        <v>365</v>
      </c>
      <c r="C62" s="127"/>
      <c r="D62" s="127"/>
      <c r="E62" s="127"/>
      <c r="F62" s="2"/>
      <c r="G62" s="2"/>
      <c r="H62" s="1"/>
      <c r="I62" s="1"/>
      <c r="J62" s="1"/>
      <c r="K62" s="1"/>
      <c r="L62" s="1"/>
      <c r="M62" s="1"/>
      <c r="N62" s="1"/>
      <c r="O62" s="1"/>
      <c r="P62" s="1"/>
    </row>
    <row r="63" spans="1:16" ht="18" x14ac:dyDescent="0.35">
      <c r="A63" s="3"/>
      <c r="B63" s="8"/>
      <c r="C63" s="4"/>
      <c r="D63" s="2"/>
      <c r="E63" s="2"/>
      <c r="F63" s="2"/>
      <c r="G63" s="2"/>
      <c r="H63" s="1"/>
      <c r="I63" s="1"/>
      <c r="J63" s="1"/>
      <c r="K63" s="1"/>
      <c r="L63" s="1"/>
      <c r="M63" s="1"/>
      <c r="N63" s="1"/>
      <c r="O63" s="1"/>
      <c r="P63" s="1"/>
    </row>
    <row r="64" spans="1:16" ht="42" customHeight="1" x14ac:dyDescent="0.35">
      <c r="A64" s="1"/>
      <c r="B64" s="12" t="s">
        <v>21</v>
      </c>
      <c r="C64" s="124" t="s">
        <v>218</v>
      </c>
      <c r="D64" s="125"/>
      <c r="E64" s="126"/>
      <c r="F64" s="4"/>
      <c r="G64" s="2"/>
      <c r="H64" s="1"/>
      <c r="I64" s="1"/>
      <c r="J64" s="1"/>
      <c r="K64" s="1"/>
      <c r="L64" s="1"/>
      <c r="M64" s="1"/>
      <c r="N64" s="1"/>
      <c r="O64" s="1"/>
      <c r="P64" s="1"/>
    </row>
    <row r="65" spans="1:16" ht="18" x14ac:dyDescent="0.35">
      <c r="A65" s="4"/>
      <c r="B65" s="8"/>
      <c r="C65" s="4"/>
      <c r="D65" s="2"/>
      <c r="E65" s="2"/>
      <c r="F65" s="2"/>
      <c r="G65" s="2"/>
      <c r="H65" s="1"/>
      <c r="I65" s="1"/>
      <c r="J65" s="1"/>
      <c r="K65" s="1"/>
      <c r="L65" s="1"/>
      <c r="M65" s="1"/>
      <c r="N65" s="1"/>
      <c r="O65" s="1"/>
      <c r="P65" s="1"/>
    </row>
    <row r="66" spans="1:16" ht="45" customHeight="1" x14ac:dyDescent="0.35">
      <c r="A66" s="1"/>
      <c r="B66" s="134" t="s">
        <v>22</v>
      </c>
      <c r="C66" s="135" t="s">
        <v>386</v>
      </c>
      <c r="D66" s="125"/>
      <c r="E66" s="126"/>
      <c r="F66" s="2"/>
      <c r="G66" s="2"/>
      <c r="H66" s="1"/>
      <c r="I66" s="1"/>
      <c r="J66" s="1"/>
      <c r="K66" s="1"/>
      <c r="L66" s="1"/>
      <c r="M66" s="1"/>
      <c r="N66" s="1"/>
      <c r="O66" s="1"/>
      <c r="P66" s="1"/>
    </row>
    <row r="67" spans="1:16" ht="45.75" customHeight="1" x14ac:dyDescent="0.35">
      <c r="A67" s="1"/>
      <c r="B67" s="134"/>
      <c r="C67" s="135" t="s">
        <v>387</v>
      </c>
      <c r="D67" s="125"/>
      <c r="E67" s="126"/>
      <c r="F67" s="2"/>
      <c r="G67" s="2"/>
      <c r="H67" s="1"/>
      <c r="I67" s="1"/>
      <c r="J67" s="1"/>
      <c r="K67" s="1"/>
      <c r="L67" s="1"/>
      <c r="M67" s="1"/>
      <c r="N67" s="1"/>
      <c r="O67" s="1"/>
      <c r="P67" s="1"/>
    </row>
    <row r="68" spans="1:16" ht="61.5" customHeight="1" x14ac:dyDescent="0.35">
      <c r="A68" s="1"/>
      <c r="B68" s="134"/>
      <c r="C68" s="135" t="s">
        <v>366</v>
      </c>
      <c r="D68" s="125"/>
      <c r="E68" s="126"/>
      <c r="F68" s="2"/>
      <c r="G68" s="2"/>
      <c r="H68" s="1"/>
      <c r="I68" s="1"/>
      <c r="J68" s="1"/>
      <c r="K68" s="1"/>
      <c r="L68" s="1"/>
      <c r="M68" s="1"/>
      <c r="N68" s="1"/>
      <c r="O68" s="1"/>
      <c r="P68" s="1"/>
    </row>
    <row r="69" spans="1:16" ht="232.5" customHeight="1" x14ac:dyDescent="0.35">
      <c r="A69" s="1"/>
      <c r="B69" s="134"/>
      <c r="C69" s="135" t="s">
        <v>388</v>
      </c>
      <c r="D69" s="125"/>
      <c r="E69" s="126"/>
      <c r="F69" s="2"/>
      <c r="G69" s="2"/>
      <c r="H69" s="1"/>
      <c r="I69" s="1"/>
      <c r="J69" s="1"/>
      <c r="K69" s="1"/>
      <c r="L69" s="1"/>
      <c r="M69" s="1"/>
      <c r="N69" s="1"/>
      <c r="O69" s="1"/>
      <c r="P69" s="1"/>
    </row>
    <row r="70" spans="1:16" ht="133.5" customHeight="1" x14ac:dyDescent="0.35">
      <c r="A70" s="2"/>
      <c r="B70" s="134"/>
      <c r="C70" s="135" t="s">
        <v>389</v>
      </c>
      <c r="D70" s="125"/>
      <c r="E70" s="126"/>
      <c r="F70" s="2"/>
      <c r="G70" s="2"/>
      <c r="H70" s="1"/>
      <c r="I70" s="1"/>
      <c r="J70" s="1"/>
      <c r="K70" s="1"/>
      <c r="L70" s="1"/>
      <c r="M70" s="1"/>
      <c r="N70" s="1"/>
      <c r="O70" s="1"/>
      <c r="P70" s="1"/>
    </row>
    <row r="71" spans="1:16" ht="51.75" customHeight="1" x14ac:dyDescent="0.35">
      <c r="A71" s="2"/>
      <c r="B71" s="134"/>
      <c r="C71" s="135" t="s">
        <v>367</v>
      </c>
      <c r="D71" s="125"/>
      <c r="E71" s="126"/>
      <c r="F71" s="2"/>
      <c r="G71" s="2"/>
      <c r="H71" s="1"/>
      <c r="I71" s="1"/>
      <c r="J71" s="1"/>
      <c r="K71" s="1"/>
      <c r="L71" s="1"/>
      <c r="M71" s="1"/>
      <c r="N71" s="1"/>
      <c r="O71" s="1"/>
      <c r="P71" s="1"/>
    </row>
    <row r="72" spans="1:16" ht="123.75" customHeight="1" x14ac:dyDescent="0.35">
      <c r="A72" s="2"/>
      <c r="B72" s="134"/>
      <c r="C72" s="135" t="s">
        <v>219</v>
      </c>
      <c r="D72" s="125"/>
      <c r="E72" s="126"/>
      <c r="F72" s="2"/>
      <c r="G72" s="2"/>
      <c r="H72" s="1"/>
      <c r="I72" s="1"/>
      <c r="J72" s="1"/>
      <c r="K72" s="1"/>
      <c r="L72" s="1"/>
      <c r="M72" s="1"/>
      <c r="N72" s="1"/>
      <c r="O72" s="1"/>
      <c r="P72" s="1"/>
    </row>
    <row r="73" spans="1:16" ht="60" customHeight="1" x14ac:dyDescent="0.35">
      <c r="A73" s="2"/>
      <c r="B73" s="134"/>
      <c r="C73" s="135" t="s">
        <v>368</v>
      </c>
      <c r="D73" s="125"/>
      <c r="E73" s="126"/>
      <c r="F73" s="2"/>
      <c r="G73" s="2"/>
      <c r="H73" s="1"/>
      <c r="I73" s="1"/>
      <c r="J73" s="1"/>
      <c r="K73" s="1"/>
      <c r="L73" s="1"/>
      <c r="M73" s="1"/>
      <c r="N73" s="1"/>
      <c r="O73" s="1"/>
      <c r="P73" s="1"/>
    </row>
    <row r="74" spans="1:16" ht="18" x14ac:dyDescent="0.35">
      <c r="A74" s="2"/>
      <c r="B74" s="2"/>
      <c r="C74" s="4"/>
      <c r="D74" s="2"/>
      <c r="E74" s="2"/>
      <c r="F74" s="2"/>
      <c r="G74" s="2"/>
      <c r="H74" s="1"/>
      <c r="I74" s="1"/>
      <c r="J74" s="1"/>
      <c r="K74" s="1"/>
      <c r="L74" s="1"/>
      <c r="M74" s="1"/>
      <c r="N74" s="1"/>
      <c r="O74" s="1"/>
      <c r="P74" s="1"/>
    </row>
    <row r="75" spans="1:16" ht="18" x14ac:dyDescent="0.35">
      <c r="A75" s="3" t="s">
        <v>23</v>
      </c>
      <c r="B75" s="2"/>
      <c r="C75" s="2"/>
      <c r="D75" s="2"/>
      <c r="E75" s="2"/>
      <c r="F75" s="1"/>
      <c r="G75" s="1"/>
      <c r="H75" s="1"/>
      <c r="I75" s="1"/>
      <c r="J75" s="1"/>
      <c r="K75" s="1"/>
      <c r="L75" s="1"/>
      <c r="M75" s="1"/>
      <c r="N75" s="1"/>
      <c r="O75" s="1"/>
      <c r="P75" s="1"/>
    </row>
    <row r="76" spans="1:16" ht="18" x14ac:dyDescent="0.35">
      <c r="A76" s="3"/>
      <c r="B76" s="2"/>
      <c r="C76" s="2"/>
      <c r="D76" s="2"/>
      <c r="E76" s="2"/>
      <c r="F76" s="1"/>
      <c r="G76" s="1"/>
      <c r="H76" s="1"/>
      <c r="I76" s="1"/>
      <c r="J76" s="1"/>
      <c r="K76" s="1"/>
      <c r="L76" s="1"/>
      <c r="M76" s="1"/>
      <c r="N76" s="1"/>
      <c r="O76" s="1"/>
      <c r="P76" s="1"/>
    </row>
    <row r="77" spans="1:16" ht="18" x14ac:dyDescent="0.35">
      <c r="A77" s="4" t="s">
        <v>369</v>
      </c>
      <c r="B77" s="2"/>
      <c r="C77" s="2"/>
      <c r="D77" s="2"/>
      <c r="E77" s="2"/>
      <c r="F77" s="1"/>
      <c r="G77" s="1"/>
      <c r="H77" s="1"/>
      <c r="I77" s="1"/>
      <c r="J77" s="1"/>
      <c r="K77" s="1"/>
      <c r="L77" s="1"/>
      <c r="M77" s="1"/>
      <c r="N77" s="1"/>
      <c r="O77" s="1"/>
      <c r="P77" s="1"/>
    </row>
    <row r="78" spans="1:16" ht="18" x14ac:dyDescent="0.35">
      <c r="A78" s="4"/>
      <c r="B78" s="2"/>
      <c r="C78" s="2"/>
      <c r="D78" s="2"/>
      <c r="E78" s="2"/>
      <c r="F78" s="1"/>
      <c r="G78" s="1"/>
      <c r="H78" s="1"/>
      <c r="I78" s="1"/>
      <c r="J78" s="1"/>
      <c r="K78" s="1"/>
      <c r="L78" s="1"/>
      <c r="M78" s="1"/>
      <c r="N78" s="1"/>
      <c r="O78" s="1"/>
      <c r="P78" s="1"/>
    </row>
    <row r="79" spans="1:16" ht="18" x14ac:dyDescent="0.35">
      <c r="A79" s="8" t="s">
        <v>203</v>
      </c>
      <c r="B79" s="2"/>
      <c r="C79" s="2"/>
      <c r="D79" s="2"/>
      <c r="E79" s="2"/>
      <c r="F79" s="8" t="s">
        <v>204</v>
      </c>
      <c r="G79" s="1"/>
      <c r="H79" s="1"/>
      <c r="I79" s="1"/>
      <c r="J79" s="1"/>
      <c r="K79" s="1"/>
      <c r="L79" s="1"/>
      <c r="M79" s="1"/>
      <c r="N79" s="1"/>
      <c r="O79" s="1"/>
      <c r="P79" s="1"/>
    </row>
    <row r="80" spans="1:16" ht="18" x14ac:dyDescent="0.35">
      <c r="A80" s="8"/>
      <c r="B80" s="2"/>
      <c r="C80" s="2"/>
      <c r="D80" s="2"/>
      <c r="E80" s="2"/>
      <c r="F80" s="1"/>
      <c r="G80" s="1"/>
      <c r="H80" s="1"/>
      <c r="I80" s="1"/>
      <c r="J80" s="1"/>
      <c r="K80" s="1"/>
      <c r="L80" s="1"/>
      <c r="M80" s="1"/>
      <c r="N80" s="1"/>
      <c r="O80" s="1"/>
      <c r="P80" s="1"/>
    </row>
    <row r="81" spans="1:12" ht="25.5" customHeight="1" x14ac:dyDescent="0.3">
      <c r="B81" s="92"/>
      <c r="C81" s="10" t="s">
        <v>24</v>
      </c>
      <c r="D81" s="13" t="s">
        <v>196</v>
      </c>
      <c r="F81" s="118" t="s">
        <v>200</v>
      </c>
      <c r="G81" s="96" t="s">
        <v>201</v>
      </c>
      <c r="H81" s="97">
        <v>4</v>
      </c>
      <c r="I81" s="98"/>
      <c r="J81" s="99"/>
      <c r="K81" s="99"/>
      <c r="L81" s="99"/>
    </row>
    <row r="82" spans="1:12" ht="27" customHeight="1" x14ac:dyDescent="0.3">
      <c r="B82" s="93"/>
      <c r="C82" s="10" t="s">
        <v>25</v>
      </c>
      <c r="D82" s="13" t="s">
        <v>194</v>
      </c>
      <c r="F82" s="119"/>
      <c r="G82" s="96" t="s">
        <v>9</v>
      </c>
      <c r="H82" s="97">
        <v>3</v>
      </c>
      <c r="I82" s="100"/>
      <c r="J82" s="98"/>
      <c r="K82" s="99"/>
      <c r="L82" s="99"/>
    </row>
    <row r="83" spans="1:12" ht="27.6" x14ac:dyDescent="0.3">
      <c r="B83" s="94"/>
      <c r="C83" s="10" t="s">
        <v>26</v>
      </c>
      <c r="D83" s="13" t="s">
        <v>195</v>
      </c>
      <c r="F83" s="119"/>
      <c r="G83" s="96" t="s">
        <v>8</v>
      </c>
      <c r="H83" s="97">
        <v>2</v>
      </c>
      <c r="I83" s="100"/>
      <c r="J83" s="98"/>
      <c r="K83" s="98"/>
      <c r="L83" s="99"/>
    </row>
    <row r="84" spans="1:12" ht="27.6" x14ac:dyDescent="0.3">
      <c r="F84" s="120"/>
      <c r="G84" s="96" t="s">
        <v>7</v>
      </c>
      <c r="H84" s="97">
        <v>1</v>
      </c>
      <c r="I84" s="100"/>
      <c r="J84" s="100"/>
      <c r="K84" s="100"/>
      <c r="L84" s="98"/>
    </row>
    <row r="85" spans="1:12" x14ac:dyDescent="0.3">
      <c r="I85" s="101">
        <v>1</v>
      </c>
      <c r="J85" s="101">
        <v>2</v>
      </c>
      <c r="K85" s="101">
        <v>3</v>
      </c>
      <c r="L85" s="101">
        <v>4</v>
      </c>
    </row>
    <row r="86" spans="1:12" ht="69" x14ac:dyDescent="0.3">
      <c r="I86" s="96" t="s">
        <v>13</v>
      </c>
      <c r="J86" s="96" t="s">
        <v>14</v>
      </c>
      <c r="K86" s="96" t="s">
        <v>15</v>
      </c>
      <c r="L86" s="96" t="s">
        <v>16</v>
      </c>
    </row>
    <row r="87" spans="1:12" ht="15" customHeight="1" x14ac:dyDescent="0.3">
      <c r="I87" s="121" t="s">
        <v>202</v>
      </c>
      <c r="J87" s="122"/>
      <c r="K87" s="122"/>
      <c r="L87" s="123"/>
    </row>
    <row r="89" spans="1:12" x14ac:dyDescent="0.3">
      <c r="A89" s="3" t="s">
        <v>184</v>
      </c>
    </row>
    <row r="91" spans="1:12" ht="409.5" customHeight="1" x14ac:dyDescent="0.3">
      <c r="A91" s="133" t="s">
        <v>390</v>
      </c>
      <c r="B91" s="133"/>
      <c r="C91" s="133"/>
      <c r="D91" s="133"/>
      <c r="E91" s="133"/>
    </row>
    <row r="92" spans="1:12" ht="120.75" customHeight="1" x14ac:dyDescent="0.3">
      <c r="A92" s="133"/>
      <c r="B92" s="133"/>
      <c r="C92" s="133"/>
      <c r="D92" s="133"/>
      <c r="E92" s="133"/>
    </row>
    <row r="95" spans="1:12" x14ac:dyDescent="0.3">
      <c r="A95" s="45" t="s">
        <v>107</v>
      </c>
    </row>
    <row r="97" spans="1:5" ht="48.75" customHeight="1" x14ac:dyDescent="0.3">
      <c r="A97" s="131" t="s">
        <v>108</v>
      </c>
      <c r="B97" s="132"/>
      <c r="C97" s="132"/>
      <c r="D97" s="132"/>
      <c r="E97" s="132"/>
    </row>
    <row r="100" spans="1:5" ht="15" x14ac:dyDescent="0.3">
      <c r="A100" s="43"/>
    </row>
    <row r="101" spans="1:5" x14ac:dyDescent="0.3">
      <c r="A101" s="44"/>
    </row>
  </sheetData>
  <mergeCells count="27">
    <mergeCell ref="C41:E42"/>
    <mergeCell ref="C44:E45"/>
    <mergeCell ref="A1:E1"/>
    <mergeCell ref="B10:E11"/>
    <mergeCell ref="B13:E13"/>
    <mergeCell ref="B15:E15"/>
    <mergeCell ref="B17:E19"/>
    <mergeCell ref="C27:E27"/>
    <mergeCell ref="C49:E49"/>
    <mergeCell ref="B60:D60"/>
    <mergeCell ref="A97:E97"/>
    <mergeCell ref="A91:E92"/>
    <mergeCell ref="B66:B73"/>
    <mergeCell ref="C69:E69"/>
    <mergeCell ref="C70:E70"/>
    <mergeCell ref="C72:E72"/>
    <mergeCell ref="B58:D58"/>
    <mergeCell ref="C66:E66"/>
    <mergeCell ref="C67:E67"/>
    <mergeCell ref="C68:E68"/>
    <mergeCell ref="C71:E71"/>
    <mergeCell ref="C73:E73"/>
    <mergeCell ref="F81:F84"/>
    <mergeCell ref="I87:L87"/>
    <mergeCell ref="C64:E64"/>
    <mergeCell ref="B62:E62"/>
    <mergeCell ref="C53:E53"/>
  </mergeCells>
  <pageMargins left="0.7" right="0.7" top="0.75" bottom="0.75" header="0.3" footer="0.3"/>
  <pageSetup paperSize="9" fitToHeight="0"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pageSetUpPr fitToPage="1"/>
  </sheetPr>
  <dimension ref="A1:V40"/>
  <sheetViews>
    <sheetView topLeftCell="D1" zoomScaleNormal="100" zoomScaleSheetLayoutView="100" workbookViewId="0">
      <selection activeCell="K12" sqref="K12"/>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(C)'!A13</f>
        <v>C.R8</v>
      </c>
      <c r="D5" s="154"/>
      <c r="E5" s="155" t="str">
        <f>'2. Contratación (C)'!B13</f>
        <v xml:space="preserve">Falsedad documental </v>
      </c>
      <c r="F5" s="156"/>
      <c r="G5" s="79" t="str">
        <f>'2. Contratación (C)'!C13</f>
        <v>El licitador incurre en falsedad para poder acceder al procedimiento de licitación y/o se aprecia falsedad en la documentación presentada para obtener el pago del precio.</v>
      </c>
      <c r="H5" s="24" t="str">
        <f>'2. Contratación (C)'!D13</f>
        <v>EE/C/T</v>
      </c>
      <c r="I5" s="30" t="str">
        <f>'2. Contratación (C)'!E13</f>
        <v>EXTERNO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84" x14ac:dyDescent="0.25">
      <c r="A10" s="80" t="s">
        <v>332</v>
      </c>
      <c r="B10" s="61" t="s">
        <v>395</v>
      </c>
      <c r="C10" s="68">
        <v>4</v>
      </c>
      <c r="D10" s="68">
        <v>1</v>
      </c>
      <c r="E10" s="74">
        <f>C10*D10</f>
        <v>4</v>
      </c>
      <c r="F10" s="80" t="s">
        <v>336</v>
      </c>
      <c r="G10" s="48" t="s">
        <v>154</v>
      </c>
      <c r="H10" s="69" t="s">
        <v>31</v>
      </c>
      <c r="I10" s="69" t="s">
        <v>32</v>
      </c>
      <c r="J10" s="68">
        <v>-4</v>
      </c>
      <c r="K10" s="68">
        <v>-1</v>
      </c>
      <c r="L10" s="80">
        <f t="shared" ref="L10:M13"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156" x14ac:dyDescent="0.25">
      <c r="A11" s="80" t="s">
        <v>333</v>
      </c>
      <c r="B11" s="60" t="s">
        <v>396</v>
      </c>
      <c r="C11" s="68">
        <v>3</v>
      </c>
      <c r="D11" s="68">
        <v>1</v>
      </c>
      <c r="E11" s="74">
        <f t="shared" ref="E11:E13" si="1">C11*D11</f>
        <v>3</v>
      </c>
      <c r="F11" s="80" t="s">
        <v>337</v>
      </c>
      <c r="G11" s="52" t="s">
        <v>155</v>
      </c>
      <c r="H11" s="69" t="s">
        <v>31</v>
      </c>
      <c r="I11" s="69" t="s">
        <v>32</v>
      </c>
      <c r="J11" s="68">
        <v>-3</v>
      </c>
      <c r="K11" s="68">
        <v>-1</v>
      </c>
      <c r="L11" s="80">
        <f t="shared" si="0"/>
        <v>1</v>
      </c>
      <c r="M11" s="80">
        <f t="shared" si="0"/>
        <v>1</v>
      </c>
      <c r="N11" s="74">
        <f t="shared" ref="N11:N13" si="2">L11*M11</f>
        <v>1</v>
      </c>
      <c r="O11" s="71"/>
      <c r="P11" s="71"/>
      <c r="Q11" s="71"/>
      <c r="R11" s="68"/>
      <c r="S11" s="68"/>
      <c r="T11" s="80">
        <f t="shared" ref="T11:T13" si="3">IF(ISNUMBER($L11),IF($L11+R11&gt;1,$L11+R11,1),"")</f>
        <v>1</v>
      </c>
      <c r="U11" s="80">
        <f t="shared" ref="U11:U13" si="4">IF(ISNUMBER($M11),IF($M11+S11&gt;1,$M11+S11,1),"")</f>
        <v>1</v>
      </c>
      <c r="V11" s="74">
        <f t="shared" ref="V11:V13" si="5">T11*U11</f>
        <v>1</v>
      </c>
    </row>
    <row r="12" spans="1:22" ht="108" x14ac:dyDescent="0.25">
      <c r="A12" s="80" t="s">
        <v>334</v>
      </c>
      <c r="B12" s="55" t="s">
        <v>123</v>
      </c>
      <c r="C12" s="68">
        <v>4</v>
      </c>
      <c r="D12" s="68">
        <v>1</v>
      </c>
      <c r="E12" s="74">
        <f t="shared" si="1"/>
        <v>4</v>
      </c>
      <c r="F12" s="80" t="s">
        <v>338</v>
      </c>
      <c r="G12" s="52" t="s">
        <v>156</v>
      </c>
      <c r="H12" s="69" t="s">
        <v>31</v>
      </c>
      <c r="I12" s="69" t="s">
        <v>32</v>
      </c>
      <c r="J12" s="68">
        <v>-4</v>
      </c>
      <c r="K12" s="68">
        <v>-1</v>
      </c>
      <c r="L12" s="80">
        <f t="shared" si="0"/>
        <v>1</v>
      </c>
      <c r="M12" s="80">
        <f t="shared" si="0"/>
        <v>1</v>
      </c>
      <c r="N12" s="74">
        <f t="shared" si="2"/>
        <v>1</v>
      </c>
      <c r="O12" s="71"/>
      <c r="P12" s="71"/>
      <c r="Q12" s="71"/>
      <c r="R12" s="68"/>
      <c r="S12" s="68"/>
      <c r="T12" s="80">
        <f t="shared" si="3"/>
        <v>1</v>
      </c>
      <c r="U12" s="80">
        <f t="shared" si="4"/>
        <v>1</v>
      </c>
      <c r="V12" s="74">
        <f t="shared" si="5"/>
        <v>1</v>
      </c>
    </row>
    <row r="13" spans="1:22" ht="72" customHeight="1" x14ac:dyDescent="0.25">
      <c r="A13" s="69" t="s">
        <v>335</v>
      </c>
      <c r="B13" s="70" t="s">
        <v>223</v>
      </c>
      <c r="C13" s="69"/>
      <c r="D13" s="69"/>
      <c r="E13" s="74">
        <f t="shared" si="1"/>
        <v>0</v>
      </c>
      <c r="F13" s="69" t="s">
        <v>339</v>
      </c>
      <c r="G13" s="70" t="s">
        <v>67</v>
      </c>
      <c r="H13" s="69"/>
      <c r="I13" s="69"/>
      <c r="J13" s="69"/>
      <c r="K13" s="69"/>
      <c r="L13" s="80" t="str">
        <f t="shared" si="0"/>
        <v/>
      </c>
      <c r="M13" s="80" t="str">
        <f t="shared" si="0"/>
        <v/>
      </c>
      <c r="N13" s="74" t="e">
        <f t="shared" si="2"/>
        <v>#VALUE!</v>
      </c>
      <c r="O13" s="70" t="s">
        <v>67</v>
      </c>
      <c r="P13" s="72"/>
      <c r="Q13" s="72"/>
      <c r="R13" s="69"/>
      <c r="S13" s="69"/>
      <c r="T13" s="80" t="str">
        <f t="shared" si="3"/>
        <v/>
      </c>
      <c r="U13" s="80" t="str">
        <f t="shared" si="4"/>
        <v/>
      </c>
      <c r="V13" s="74" t="e">
        <f t="shared" si="5"/>
        <v>#VALUE!</v>
      </c>
    </row>
    <row r="14" spans="1:22" ht="48" customHeight="1" x14ac:dyDescent="0.25">
      <c r="D14" s="76" t="s">
        <v>127</v>
      </c>
      <c r="E14" s="73">
        <f>ROUND(SUM(E10:E13)/COUNT(C10:C13),2)</f>
        <v>3.67</v>
      </c>
      <c r="M14" s="76" t="s">
        <v>128</v>
      </c>
      <c r="N14" s="73">
        <f>ROUND(SUMIF(N10:N13,"&gt;0",N10:N13)/COUNT(N10:N13),2)</f>
        <v>1</v>
      </c>
      <c r="U14" s="76" t="s">
        <v>129</v>
      </c>
      <c r="V14" s="73">
        <f>ROUND(SUMIF(V10:V13,"&gt;0",V10:V13)/COUNT(V10:V13),2)</f>
        <v>1</v>
      </c>
    </row>
    <row r="37" spans="4:5" x14ac:dyDescent="0.25">
      <c r="D37" s="16">
        <v>1</v>
      </c>
      <c r="E37" s="16">
        <v>-1</v>
      </c>
    </row>
    <row r="38" spans="4:5" x14ac:dyDescent="0.25">
      <c r="D38" s="16">
        <v>2</v>
      </c>
      <c r="E38" s="16">
        <v>-2</v>
      </c>
    </row>
    <row r="39" spans="4:5" x14ac:dyDescent="0.25">
      <c r="D39" s="16">
        <v>3</v>
      </c>
      <c r="E39" s="16">
        <v>-3</v>
      </c>
    </row>
    <row r="40" spans="4:5" x14ac:dyDescent="0.25">
      <c r="D40" s="16">
        <v>4</v>
      </c>
      <c r="E40"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67" priority="13" operator="between">
      <formula>8</formula>
      <formula>16</formula>
    </cfRule>
    <cfRule type="cellIs" dxfId="66" priority="14" operator="between">
      <formula>4</formula>
      <formula>7.99</formula>
    </cfRule>
    <cfRule type="cellIs" dxfId="65" priority="15" operator="between">
      <formula>1</formula>
      <formula>3.99</formula>
    </cfRule>
  </conditionalFormatting>
  <conditionalFormatting sqref="F10:F12">
    <cfRule type="cellIs" dxfId="64" priority="21" operator="between">
      <formula>11</formula>
      <formula>25</formula>
    </cfRule>
    <cfRule type="cellIs" dxfId="63" priority="22" operator="between">
      <formula>6</formula>
      <formula>10</formula>
    </cfRule>
    <cfRule type="cellIs" dxfId="62" priority="23" operator="between">
      <formula>0</formula>
      <formula>5</formula>
    </cfRule>
  </conditionalFormatting>
  <conditionalFormatting sqref="H10:H13">
    <cfRule type="containsText" dxfId="61" priority="19" operator="containsText" text="Sí">
      <formula>NOT(ISERROR(SEARCH("Sí",H10)))</formula>
    </cfRule>
    <cfRule type="containsText" dxfId="60" priority="20" operator="containsText" text="No">
      <formula>NOT(ISERROR(SEARCH("No",H10)))</formula>
    </cfRule>
  </conditionalFormatting>
  <conditionalFormatting sqref="I10:I13">
    <cfRule type="containsText" dxfId="59" priority="16" operator="containsText" text="Bajo">
      <formula>NOT(ISERROR(SEARCH("Bajo",I10)))</formula>
    </cfRule>
    <cfRule type="containsText" dxfId="58" priority="17" operator="containsText" text="Medio">
      <formula>NOT(ISERROR(SEARCH("Medio",I10)))</formula>
    </cfRule>
    <cfRule type="containsText" dxfId="57" priority="18" operator="containsText" text="Alto">
      <formula>NOT(ISERROR(SEARCH("Alto",I10)))</formula>
    </cfRule>
  </conditionalFormatting>
  <conditionalFormatting sqref="N10:N14">
    <cfRule type="cellIs" dxfId="56" priority="7" operator="between">
      <formula>8</formula>
      <formula>16</formula>
    </cfRule>
    <cfRule type="cellIs" dxfId="55" priority="8" operator="between">
      <formula>4</formula>
      <formula>7.99</formula>
    </cfRule>
    <cfRule type="cellIs" dxfId="54" priority="9" operator="between">
      <formula>1</formula>
      <formula>3.99</formula>
    </cfRule>
  </conditionalFormatting>
  <conditionalFormatting sqref="V10:V14">
    <cfRule type="cellIs" dxfId="53" priority="1" operator="between">
      <formula>8</formula>
      <formula>16</formula>
    </cfRule>
    <cfRule type="cellIs" dxfId="52" priority="2" operator="between">
      <formula>4</formula>
      <formula>7.99</formula>
    </cfRule>
    <cfRule type="cellIs" dxfId="51" priority="3" operator="between">
      <formula>1</formula>
      <formula>3.99</formula>
    </cfRule>
  </conditionalFormatting>
  <dataValidations count="4">
    <dataValidation type="list" allowBlank="1" showInputMessage="1" showErrorMessage="1" sqref="R10:S13 J10:K13" xr:uid="{00000000-0002-0000-0900-000000000000}">
      <formula1>negative</formula1>
    </dataValidation>
    <dataValidation type="list" allowBlank="1" showInputMessage="1" showErrorMessage="1" sqref="C10:D13" xr:uid="{00000000-0002-0000-0900-000001000000}">
      <formula1>positive</formula1>
    </dataValidation>
    <dataValidation type="list" allowBlank="1" showInputMessage="1" showErrorMessage="1" sqref="H10:H13" xr:uid="{00000000-0002-0000-0900-000002000000}">
      <formula1>$L$3:$L$4</formula1>
    </dataValidation>
    <dataValidation type="list" allowBlank="1" showInputMessage="1" showErrorMessage="1" sqref="I10:I13" xr:uid="{00000000-0002-0000-09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V38"/>
  <sheetViews>
    <sheetView topLeftCell="F4" zoomScaleNormal="100" zoomScaleSheetLayoutView="100" workbookViewId="0">
      <selection activeCell="K10" sqref="K10"/>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(C)'!A14</f>
        <v>C.R9</v>
      </c>
      <c r="D5" s="154"/>
      <c r="E5" s="155" t="str">
        <f>'2. Contratación (C)'!B14</f>
        <v>Doble financiación</v>
      </c>
      <c r="F5" s="156"/>
      <c r="G5" s="79" t="str">
        <f>'2. Contratación (C)'!C14</f>
        <v>Incumplimiento de la prohibición de doble financiación.</v>
      </c>
      <c r="H5" s="24" t="str">
        <f>'2. Contratación (C)'!D14</f>
        <v>EE</v>
      </c>
      <c r="I5" s="30" t="str">
        <f>'2. Contratación (C)'!E14</f>
        <v>INTERNO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20" x14ac:dyDescent="0.25">
      <c r="A10" s="80" t="s">
        <v>340</v>
      </c>
      <c r="B10" s="29" t="s">
        <v>173</v>
      </c>
      <c r="C10" s="68">
        <v>4</v>
      </c>
      <c r="D10" s="68">
        <v>1</v>
      </c>
      <c r="E10" s="74">
        <f>C10*D10</f>
        <v>4</v>
      </c>
      <c r="F10" s="80" t="s">
        <v>342</v>
      </c>
      <c r="G10" s="85" t="s">
        <v>216</v>
      </c>
      <c r="H10" s="69" t="s">
        <v>31</v>
      </c>
      <c r="I10" s="69" t="s">
        <v>32</v>
      </c>
      <c r="J10" s="68">
        <v>-4</v>
      </c>
      <c r="K10" s="68">
        <v>-1</v>
      </c>
      <c r="L10" s="80">
        <f t="shared" ref="L10:M11"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72" customHeight="1" x14ac:dyDescent="0.25">
      <c r="A11" s="69" t="s">
        <v>341</v>
      </c>
      <c r="B11" s="70" t="s">
        <v>223</v>
      </c>
      <c r="C11" s="69"/>
      <c r="D11" s="69"/>
      <c r="E11" s="74">
        <f t="shared" ref="E11" si="1">C11*D11</f>
        <v>0</v>
      </c>
      <c r="F11" s="69" t="s">
        <v>343</v>
      </c>
      <c r="G11" s="70" t="s">
        <v>67</v>
      </c>
      <c r="H11" s="69"/>
      <c r="I11" s="69"/>
      <c r="J11" s="69"/>
      <c r="K11" s="69"/>
      <c r="L11" s="80" t="str">
        <f t="shared" si="0"/>
        <v/>
      </c>
      <c r="M11" s="80" t="str">
        <f t="shared" si="0"/>
        <v/>
      </c>
      <c r="N11" s="74" t="e">
        <f t="shared" ref="N11" si="2">L11*M11</f>
        <v>#VALUE!</v>
      </c>
      <c r="O11" s="70" t="s">
        <v>67</v>
      </c>
      <c r="P11" s="72"/>
      <c r="Q11" s="72"/>
      <c r="R11" s="69"/>
      <c r="S11" s="69"/>
      <c r="T11" s="80" t="str">
        <f t="shared" ref="T11" si="3">IF(ISNUMBER($L11),IF($L11+R11&gt;1,$L11+R11,1),"")</f>
        <v/>
      </c>
      <c r="U11" s="80" t="str">
        <f t="shared" ref="U11" si="4">IF(ISNUMBER($M11),IF($M11+S11&gt;1,$M11+S11,1),"")</f>
        <v/>
      </c>
      <c r="V11" s="74" t="e">
        <f t="shared" ref="V11" si="5">T11*U11</f>
        <v>#VALUE!</v>
      </c>
    </row>
    <row r="12" spans="1:22" ht="48" customHeight="1" x14ac:dyDescent="0.25">
      <c r="D12" s="76" t="s">
        <v>127</v>
      </c>
      <c r="E12" s="73">
        <f>ROUND(SUM(E10:E11)/COUNT(C10:C11),2)</f>
        <v>4</v>
      </c>
      <c r="M12" s="76" t="s">
        <v>128</v>
      </c>
      <c r="N12" s="73">
        <f>ROUND(SUMIF(N10:N11,"&gt;0",N10:N11)/COUNT(N10:N11),2)</f>
        <v>1</v>
      </c>
      <c r="U12" s="76" t="s">
        <v>129</v>
      </c>
      <c r="V12" s="73">
        <f>ROUND(SUMIF(V10:V11,"&gt;0",V10:V11)/COUNT(V10:V11),2)</f>
        <v>1</v>
      </c>
    </row>
    <row r="35" spans="4:5" x14ac:dyDescent="0.25">
      <c r="D35" s="16">
        <v>1</v>
      </c>
      <c r="E35" s="16">
        <v>-1</v>
      </c>
    </row>
    <row r="36" spans="4:5" x14ac:dyDescent="0.25">
      <c r="D36" s="16">
        <v>2</v>
      </c>
      <c r="E36" s="16">
        <v>-2</v>
      </c>
    </row>
    <row r="37" spans="4:5" x14ac:dyDescent="0.25">
      <c r="D37" s="16">
        <v>3</v>
      </c>
      <c r="E37" s="16">
        <v>-3</v>
      </c>
    </row>
    <row r="38" spans="4:5" x14ac:dyDescent="0.25">
      <c r="D38" s="16">
        <v>4</v>
      </c>
      <c r="E38"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2">
    <cfRule type="cellIs" dxfId="50" priority="13" operator="between">
      <formula>8</formula>
      <formula>16</formula>
    </cfRule>
    <cfRule type="cellIs" dxfId="49" priority="14" operator="between">
      <formula>4</formula>
      <formula>7.99</formula>
    </cfRule>
    <cfRule type="cellIs" dxfId="48" priority="15" operator="between">
      <formula>1</formula>
      <formula>3.99</formula>
    </cfRule>
  </conditionalFormatting>
  <conditionalFormatting sqref="F10">
    <cfRule type="cellIs" dxfId="47" priority="21" operator="between">
      <formula>11</formula>
      <formula>25</formula>
    </cfRule>
    <cfRule type="cellIs" dxfId="46" priority="22" operator="between">
      <formula>6</formula>
      <formula>10</formula>
    </cfRule>
    <cfRule type="cellIs" dxfId="45" priority="23" operator="between">
      <formula>0</formula>
      <formula>5</formula>
    </cfRule>
  </conditionalFormatting>
  <conditionalFormatting sqref="H10:H11">
    <cfRule type="containsText" dxfId="44" priority="19" operator="containsText" text="Sí">
      <formula>NOT(ISERROR(SEARCH("Sí",H10)))</formula>
    </cfRule>
    <cfRule type="containsText" dxfId="43" priority="20" operator="containsText" text="No">
      <formula>NOT(ISERROR(SEARCH("No",H10)))</formula>
    </cfRule>
  </conditionalFormatting>
  <conditionalFormatting sqref="I10:I11">
    <cfRule type="containsText" dxfId="42" priority="16" operator="containsText" text="Bajo">
      <formula>NOT(ISERROR(SEARCH("Bajo",I10)))</formula>
    </cfRule>
    <cfRule type="containsText" dxfId="41" priority="17" operator="containsText" text="Medio">
      <formula>NOT(ISERROR(SEARCH("Medio",I10)))</formula>
    </cfRule>
    <cfRule type="containsText" dxfId="40" priority="18" operator="containsText" text="Alto">
      <formula>NOT(ISERROR(SEARCH("Alto",I10)))</formula>
    </cfRule>
  </conditionalFormatting>
  <conditionalFormatting sqref="N10:N12">
    <cfRule type="cellIs" dxfId="39" priority="7" operator="between">
      <formula>8</formula>
      <formula>16</formula>
    </cfRule>
    <cfRule type="cellIs" dxfId="38" priority="8" operator="between">
      <formula>4</formula>
      <formula>7.99</formula>
    </cfRule>
    <cfRule type="cellIs" dxfId="37" priority="9" operator="between">
      <formula>1</formula>
      <formula>3.99</formula>
    </cfRule>
  </conditionalFormatting>
  <conditionalFormatting sqref="V10:V12">
    <cfRule type="cellIs" dxfId="36" priority="1" operator="between">
      <formula>8</formula>
      <formula>16</formula>
    </cfRule>
    <cfRule type="cellIs" dxfId="35" priority="2" operator="between">
      <formula>4</formula>
      <formula>7.99</formula>
    </cfRule>
    <cfRule type="cellIs" dxfId="34" priority="3" operator="between">
      <formula>1</formula>
      <formula>3.99</formula>
    </cfRule>
  </conditionalFormatting>
  <dataValidations count="4">
    <dataValidation type="list" allowBlank="1" showInputMessage="1" showErrorMessage="1" sqref="R10:S11 J10:K11" xr:uid="{00000000-0002-0000-0A00-000000000000}">
      <formula1>negative</formula1>
    </dataValidation>
    <dataValidation type="list" allowBlank="1" showInputMessage="1" showErrorMessage="1" sqref="C10:D11" xr:uid="{00000000-0002-0000-0A00-000001000000}">
      <formula1>positive</formula1>
    </dataValidation>
    <dataValidation type="list" allowBlank="1" showInputMessage="1" showErrorMessage="1" sqref="H10:H11" xr:uid="{00000000-0002-0000-0A00-000002000000}">
      <formula1>$L$3:$L$4</formula1>
    </dataValidation>
    <dataValidation type="list" allowBlank="1" showInputMessage="1" showErrorMessage="1" sqref="I10:I11" xr:uid="{00000000-0002-0000-0A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pageSetUpPr fitToPage="1"/>
  </sheetPr>
  <dimension ref="A1:V39"/>
  <sheetViews>
    <sheetView tabSelected="1" topLeftCell="O7" zoomScaleNormal="100" zoomScaleSheetLayoutView="100" workbookViewId="0">
      <selection activeCell="P11" sqref="P11"/>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(C)'!A15</f>
        <v>C.R10</v>
      </c>
      <c r="D5" s="154"/>
      <c r="E5" s="155" t="str">
        <f>'2. Contratación (C)'!B15</f>
        <v xml:space="preserve">Incumplimiento de las obligaciones de información, comunicación y publicidad </v>
      </c>
      <c r="F5" s="156"/>
      <c r="G5" s="79" t="str">
        <f>'2. Contratación (C)'!C15</f>
        <v>No se cumple lo estipulado en la normativa nacional o europea respecto a las obligaciones de información y publicidad.</v>
      </c>
      <c r="H5" s="24" t="str">
        <f>'2. Contratación (C)'!D15</f>
        <v>EE/C</v>
      </c>
      <c r="I5" s="30" t="str">
        <f>'2. Contratación (C)'!E15</f>
        <v>COLUSION</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s="110" customFormat="1" ht="228" x14ac:dyDescent="0.25">
      <c r="A10" s="104" t="s">
        <v>344</v>
      </c>
      <c r="B10" s="114" t="s">
        <v>100</v>
      </c>
      <c r="C10" s="106">
        <v>4</v>
      </c>
      <c r="D10" s="106">
        <v>2</v>
      </c>
      <c r="E10" s="107">
        <f>C10*D10</f>
        <v>8</v>
      </c>
      <c r="F10" s="104" t="s">
        <v>347</v>
      </c>
      <c r="G10" s="115" t="s">
        <v>159</v>
      </c>
      <c r="H10" s="104" t="s">
        <v>34</v>
      </c>
      <c r="I10" s="104"/>
      <c r="J10" s="106"/>
      <c r="K10" s="106"/>
      <c r="L10" s="104">
        <f t="shared" ref="L10:M12" si="0">IF(ISNUMBER(C10),IF(C10+J10&gt;1,C10+J10,1),"")</f>
        <v>4</v>
      </c>
      <c r="M10" s="104">
        <f t="shared" si="0"/>
        <v>2</v>
      </c>
      <c r="N10" s="107">
        <f>L10*M10</f>
        <v>8</v>
      </c>
      <c r="O10" s="115" t="s">
        <v>159</v>
      </c>
      <c r="P10" s="109" t="s">
        <v>410</v>
      </c>
      <c r="Q10" s="109" t="s">
        <v>409</v>
      </c>
      <c r="R10" s="106">
        <v>-4</v>
      </c>
      <c r="S10" s="106">
        <v>-4</v>
      </c>
      <c r="T10" s="104">
        <f>IF(ISNUMBER($L10),IF($L10+R10&gt;1,$L10+R10,1),"")</f>
        <v>1</v>
      </c>
      <c r="U10" s="104">
        <f>IF(ISNUMBER($M10),IF($M10+S10&gt;1,$M10+S10,1),"")</f>
        <v>1</v>
      </c>
      <c r="V10" s="107">
        <f>T10*U10</f>
        <v>1</v>
      </c>
    </row>
    <row r="11" spans="1:22" ht="96" customHeight="1" x14ac:dyDescent="0.25">
      <c r="A11" s="80" t="s">
        <v>345</v>
      </c>
      <c r="B11" s="29" t="s">
        <v>157</v>
      </c>
      <c r="C11" s="116">
        <v>4</v>
      </c>
      <c r="D11" s="116">
        <v>2</v>
      </c>
      <c r="E11" s="117">
        <f t="shared" ref="E11:E12" si="1">C11*D11</f>
        <v>8</v>
      </c>
      <c r="F11" s="80" t="s">
        <v>348</v>
      </c>
      <c r="G11" s="27" t="s">
        <v>124</v>
      </c>
      <c r="H11" s="80" t="s">
        <v>31</v>
      </c>
      <c r="I11" s="80" t="s">
        <v>32</v>
      </c>
      <c r="J11" s="116">
        <v>-4</v>
      </c>
      <c r="K11" s="116">
        <v>-2</v>
      </c>
      <c r="L11" s="80">
        <f t="shared" si="0"/>
        <v>1</v>
      </c>
      <c r="M11" s="80">
        <f t="shared" si="0"/>
        <v>1</v>
      </c>
      <c r="N11" s="117">
        <f t="shared" ref="N11:N12" si="2">L11*M11</f>
        <v>1</v>
      </c>
      <c r="O11" s="27"/>
      <c r="P11" s="27"/>
      <c r="Q11" s="27"/>
      <c r="R11" s="116"/>
      <c r="S11" s="116"/>
      <c r="T11" s="80">
        <f t="shared" ref="T11:T12" si="3">IF(ISNUMBER($L11),IF($L11+R11&gt;1,$L11+R11,1),"")</f>
        <v>1</v>
      </c>
      <c r="U11" s="80">
        <f t="shared" ref="U11:U12" si="4">IF(ISNUMBER($M11),IF($M11+S11&gt;1,$M11+S11,1),"")</f>
        <v>1</v>
      </c>
      <c r="V11" s="117">
        <f t="shared" ref="V11:V12" si="5">T11*U11</f>
        <v>1</v>
      </c>
    </row>
    <row r="12" spans="1:22" ht="72" customHeight="1" x14ac:dyDescent="0.25">
      <c r="A12" s="69" t="s">
        <v>346</v>
      </c>
      <c r="B12" s="70" t="s">
        <v>223</v>
      </c>
      <c r="C12" s="69"/>
      <c r="D12" s="69"/>
      <c r="E12" s="74">
        <f t="shared" si="1"/>
        <v>0</v>
      </c>
      <c r="F12" s="69" t="s">
        <v>349</v>
      </c>
      <c r="G12" s="70" t="s">
        <v>67</v>
      </c>
      <c r="H12" s="69"/>
      <c r="I12" s="69"/>
      <c r="J12" s="69"/>
      <c r="K12" s="69"/>
      <c r="L12" s="80" t="str">
        <f t="shared" si="0"/>
        <v/>
      </c>
      <c r="M12" s="80" t="str">
        <f t="shared" si="0"/>
        <v/>
      </c>
      <c r="N12" s="74" t="e">
        <f t="shared" si="2"/>
        <v>#VALUE!</v>
      </c>
      <c r="O12" s="70" t="s">
        <v>67</v>
      </c>
      <c r="P12" s="72"/>
      <c r="Q12" s="72"/>
      <c r="R12" s="69"/>
      <c r="S12" s="69"/>
      <c r="T12" s="80" t="str">
        <f t="shared" si="3"/>
        <v/>
      </c>
      <c r="U12" s="80" t="str">
        <f t="shared" si="4"/>
        <v/>
      </c>
      <c r="V12" s="74" t="e">
        <f t="shared" si="5"/>
        <v>#VALUE!</v>
      </c>
    </row>
    <row r="13" spans="1:22" ht="48" customHeight="1" x14ac:dyDescent="0.25">
      <c r="D13" s="76" t="s">
        <v>127</v>
      </c>
      <c r="E13" s="73">
        <f>ROUND(SUM(E10:E12)/COUNT(C10:C12),2)</f>
        <v>8</v>
      </c>
      <c r="M13" s="76" t="s">
        <v>128</v>
      </c>
      <c r="N13" s="73">
        <f>ROUND(SUMIF(N10:N12,"&gt;0",N10:N12)/COUNT(N10:N12),2)</f>
        <v>4.5</v>
      </c>
      <c r="U13" s="76" t="s">
        <v>129</v>
      </c>
      <c r="V13" s="73">
        <f>ROUND(SUMIF(V10:V12,"&gt;0",V10:V12)/COUNT(V10:V12),2)</f>
        <v>1</v>
      </c>
    </row>
    <row r="36" spans="4:5" x14ac:dyDescent="0.25">
      <c r="D36" s="16">
        <v>1</v>
      </c>
      <c r="E36" s="16">
        <v>-1</v>
      </c>
    </row>
    <row r="37" spans="4:5" x14ac:dyDescent="0.25">
      <c r="D37" s="16">
        <v>2</v>
      </c>
      <c r="E37" s="16">
        <v>-2</v>
      </c>
    </row>
    <row r="38" spans="4:5" x14ac:dyDescent="0.25">
      <c r="D38" s="16">
        <v>3</v>
      </c>
      <c r="E38" s="16">
        <v>-3</v>
      </c>
    </row>
    <row r="39" spans="4:5" x14ac:dyDescent="0.25">
      <c r="D39" s="16">
        <v>4</v>
      </c>
      <c r="E39"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3">
    <cfRule type="cellIs" dxfId="33" priority="13" operator="between">
      <formula>8</formula>
      <formula>16</formula>
    </cfRule>
    <cfRule type="cellIs" dxfId="32" priority="14" operator="between">
      <formula>4</formula>
      <formula>7.99</formula>
    </cfRule>
    <cfRule type="cellIs" dxfId="31" priority="15" operator="between">
      <formula>1</formula>
      <formula>3.99</formula>
    </cfRule>
  </conditionalFormatting>
  <conditionalFormatting sqref="F10:F11">
    <cfRule type="cellIs" dxfId="30" priority="21" operator="between">
      <formula>11</formula>
      <formula>25</formula>
    </cfRule>
    <cfRule type="cellIs" dxfId="29" priority="22" operator="between">
      <formula>6</formula>
      <formula>10</formula>
    </cfRule>
    <cfRule type="cellIs" dxfId="28" priority="23" operator="between">
      <formula>0</formula>
      <formula>5</formula>
    </cfRule>
  </conditionalFormatting>
  <conditionalFormatting sqref="H10:H12">
    <cfRule type="containsText" dxfId="27" priority="19" operator="containsText" text="Sí">
      <formula>NOT(ISERROR(SEARCH("Sí",H10)))</formula>
    </cfRule>
    <cfRule type="containsText" dxfId="26" priority="20" operator="containsText" text="No">
      <formula>NOT(ISERROR(SEARCH("No",H10)))</formula>
    </cfRule>
  </conditionalFormatting>
  <conditionalFormatting sqref="I10:I12">
    <cfRule type="containsText" dxfId="25" priority="16" operator="containsText" text="Bajo">
      <formula>NOT(ISERROR(SEARCH("Bajo",I10)))</formula>
    </cfRule>
    <cfRule type="containsText" dxfId="24" priority="17" operator="containsText" text="Medio">
      <formula>NOT(ISERROR(SEARCH("Medio",I10)))</formula>
    </cfRule>
    <cfRule type="containsText" dxfId="23" priority="18" operator="containsText" text="Alto">
      <formula>NOT(ISERROR(SEARCH("Alto",I10)))</formula>
    </cfRule>
  </conditionalFormatting>
  <conditionalFormatting sqref="N10:N13">
    <cfRule type="cellIs" dxfId="22" priority="7" operator="between">
      <formula>8</formula>
      <formula>16</formula>
    </cfRule>
    <cfRule type="cellIs" dxfId="21" priority="8" operator="between">
      <formula>4</formula>
      <formula>7.99</formula>
    </cfRule>
    <cfRule type="cellIs" dxfId="20" priority="9" operator="between">
      <formula>1</formula>
      <formula>3.99</formula>
    </cfRule>
  </conditionalFormatting>
  <conditionalFormatting sqref="V10:V13">
    <cfRule type="cellIs" dxfId="19" priority="1" operator="between">
      <formula>8</formula>
      <formula>16</formula>
    </cfRule>
    <cfRule type="cellIs" dxfId="18" priority="2" operator="between">
      <formula>4</formula>
      <formula>7.99</formula>
    </cfRule>
    <cfRule type="cellIs" dxfId="17" priority="3" operator="between">
      <formula>1</formula>
      <formula>3.99</formula>
    </cfRule>
  </conditionalFormatting>
  <dataValidations count="4">
    <dataValidation type="list" allowBlank="1" showInputMessage="1" showErrorMessage="1" sqref="R10:S12 J10:K12" xr:uid="{00000000-0002-0000-0B00-000000000000}">
      <formula1>negative</formula1>
    </dataValidation>
    <dataValidation type="list" allowBlank="1" showInputMessage="1" showErrorMessage="1" sqref="C10:D12" xr:uid="{00000000-0002-0000-0B00-000001000000}">
      <formula1>positive</formula1>
    </dataValidation>
    <dataValidation type="list" allowBlank="1" showInputMessage="1" showErrorMessage="1" sqref="H10:H12" xr:uid="{00000000-0002-0000-0B00-000002000000}">
      <formula1>$L$3:$L$4</formula1>
    </dataValidation>
    <dataValidation type="list" allowBlank="1" showInputMessage="1" showErrorMessage="1" sqref="I10:I12" xr:uid="{00000000-0002-0000-0B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1:V40"/>
  <sheetViews>
    <sheetView topLeftCell="E1" zoomScaleNormal="100" zoomScaleSheetLayoutView="100" workbookViewId="0">
      <selection activeCell="K12" sqref="K12"/>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(C)'!A16</f>
        <v>C.R11</v>
      </c>
      <c r="D5" s="154"/>
      <c r="E5" s="155" t="str">
        <f>'2. Contratación (C)'!B16</f>
        <v>Pérdida de pista de auditoría</v>
      </c>
      <c r="F5" s="156"/>
      <c r="G5" s="79" t="str">
        <f>'2. Contratación (C)'!C16</f>
        <v>No se garantiza la conservación de toda la documentación y registros contables para disponer de una pista de auditoría adecuada</v>
      </c>
      <c r="H5" s="24" t="str">
        <f>'2. Contratación (C)'!D16</f>
        <v>EE</v>
      </c>
      <c r="I5" s="30" t="str">
        <f>'2. Contratación (C)'!E16</f>
        <v>INTERNO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72" x14ac:dyDescent="0.25">
      <c r="A10" s="80" t="s">
        <v>350</v>
      </c>
      <c r="B10" s="42" t="s">
        <v>125</v>
      </c>
      <c r="C10" s="68">
        <v>4</v>
      </c>
      <c r="D10" s="68">
        <v>1</v>
      </c>
      <c r="E10" s="74">
        <f>C10*D10</f>
        <v>4</v>
      </c>
      <c r="F10" s="80" t="s">
        <v>354</v>
      </c>
      <c r="G10" s="54" t="s">
        <v>132</v>
      </c>
      <c r="H10" s="69" t="s">
        <v>31</v>
      </c>
      <c r="I10" s="69" t="s">
        <v>32</v>
      </c>
      <c r="J10" s="68">
        <v>-4</v>
      </c>
      <c r="K10" s="68">
        <v>-1</v>
      </c>
      <c r="L10" s="80">
        <f t="shared" ref="L10:M13"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84" x14ac:dyDescent="0.25">
      <c r="A11" s="80" t="s">
        <v>351</v>
      </c>
      <c r="B11" s="28" t="s">
        <v>161</v>
      </c>
      <c r="C11" s="68">
        <v>4</v>
      </c>
      <c r="D11" s="68">
        <v>1</v>
      </c>
      <c r="E11" s="74">
        <f>C11*D11</f>
        <v>4</v>
      </c>
      <c r="F11" s="80" t="s">
        <v>355</v>
      </c>
      <c r="G11" s="27" t="s">
        <v>54</v>
      </c>
      <c r="H11" s="69" t="s">
        <v>31</v>
      </c>
      <c r="I11" s="69" t="s">
        <v>32</v>
      </c>
      <c r="J11" s="68">
        <v>-4</v>
      </c>
      <c r="K11" s="68">
        <v>-1</v>
      </c>
      <c r="L11" s="80">
        <f t="shared" si="0"/>
        <v>1</v>
      </c>
      <c r="M11" s="80">
        <f t="shared" si="0"/>
        <v>1</v>
      </c>
      <c r="N11" s="74">
        <f>L11*M11</f>
        <v>1</v>
      </c>
      <c r="O11" s="71"/>
      <c r="P11" s="71"/>
      <c r="Q11" s="71"/>
      <c r="R11" s="68"/>
      <c r="S11" s="68"/>
      <c r="T11" s="80">
        <f>IF(ISNUMBER($L11),IF($L11+R11&gt;1,$L11+R11,1),"")</f>
        <v>1</v>
      </c>
      <c r="U11" s="80">
        <f>IF(ISNUMBER($M11),IF($M11+S11&gt;1,$M11+S11,1),"")</f>
        <v>1</v>
      </c>
      <c r="V11" s="74">
        <f>T11*U11</f>
        <v>1</v>
      </c>
    </row>
    <row r="12" spans="1:22" ht="96" customHeight="1" x14ac:dyDescent="0.25">
      <c r="A12" s="80" t="s">
        <v>352</v>
      </c>
      <c r="B12" s="29" t="s">
        <v>179</v>
      </c>
      <c r="C12" s="68">
        <v>4</v>
      </c>
      <c r="D12" s="68">
        <v>1</v>
      </c>
      <c r="E12" s="74">
        <f t="shared" ref="E12:E13" si="1">C12*D12</f>
        <v>4</v>
      </c>
      <c r="F12" s="80" t="s">
        <v>356</v>
      </c>
      <c r="G12" s="85" t="s">
        <v>180</v>
      </c>
      <c r="H12" s="69" t="s">
        <v>31</v>
      </c>
      <c r="I12" s="69" t="s">
        <v>32</v>
      </c>
      <c r="J12" s="68">
        <v>-4</v>
      </c>
      <c r="K12" s="68">
        <v>-1</v>
      </c>
      <c r="L12" s="80">
        <f t="shared" si="0"/>
        <v>1</v>
      </c>
      <c r="M12" s="80">
        <f t="shared" si="0"/>
        <v>1</v>
      </c>
      <c r="N12" s="74">
        <f t="shared" ref="N12:N13" si="2">L12*M12</f>
        <v>1</v>
      </c>
      <c r="O12" s="71"/>
      <c r="P12" s="71"/>
      <c r="Q12" s="71"/>
      <c r="R12" s="68"/>
      <c r="S12" s="68"/>
      <c r="T12" s="80">
        <f t="shared" ref="T12:T13" si="3">IF(ISNUMBER($L12),IF($L12+R12&gt;1,$L12+R12,1),"")</f>
        <v>1</v>
      </c>
      <c r="U12" s="80">
        <f t="shared" ref="U12:U13" si="4">IF(ISNUMBER($M12),IF($M12+S12&gt;1,$M12+S12,1),"")</f>
        <v>1</v>
      </c>
      <c r="V12" s="74">
        <f t="shared" ref="V12:V13" si="5">T12*U12</f>
        <v>1</v>
      </c>
    </row>
    <row r="13" spans="1:22" ht="72" customHeight="1" x14ac:dyDescent="0.25">
      <c r="A13" s="69" t="s">
        <v>353</v>
      </c>
      <c r="B13" s="70" t="s">
        <v>223</v>
      </c>
      <c r="C13" s="69"/>
      <c r="D13" s="69"/>
      <c r="E13" s="74">
        <f t="shared" si="1"/>
        <v>0</v>
      </c>
      <c r="F13" s="69" t="s">
        <v>357</v>
      </c>
      <c r="G13" s="70" t="s">
        <v>67</v>
      </c>
      <c r="H13" s="69"/>
      <c r="I13" s="69"/>
      <c r="J13" s="69"/>
      <c r="K13" s="69"/>
      <c r="L13" s="80" t="str">
        <f t="shared" si="0"/>
        <v/>
      </c>
      <c r="M13" s="80" t="str">
        <f t="shared" si="0"/>
        <v/>
      </c>
      <c r="N13" s="74" t="e">
        <f t="shared" si="2"/>
        <v>#VALUE!</v>
      </c>
      <c r="O13" s="70" t="s">
        <v>67</v>
      </c>
      <c r="P13" s="72"/>
      <c r="Q13" s="72"/>
      <c r="R13" s="69"/>
      <c r="S13" s="69"/>
      <c r="T13" s="80" t="str">
        <f t="shared" si="3"/>
        <v/>
      </c>
      <c r="U13" s="80" t="str">
        <f t="shared" si="4"/>
        <v/>
      </c>
      <c r="V13" s="74" t="e">
        <f t="shared" si="5"/>
        <v>#VALUE!</v>
      </c>
    </row>
    <row r="14" spans="1:22" ht="48" customHeight="1" x14ac:dyDescent="0.25">
      <c r="D14" s="76" t="s">
        <v>127</v>
      </c>
      <c r="E14" s="73">
        <f>ROUND(SUM(E10:E13)/COUNT(C10:C13),2)</f>
        <v>4</v>
      </c>
      <c r="M14" s="76" t="s">
        <v>128</v>
      </c>
      <c r="N14" s="73">
        <f>ROUND(SUMIF(N10:N13,"&gt;0",N10:N13)/COUNT(N10:N13),2)</f>
        <v>1</v>
      </c>
      <c r="U14" s="76" t="s">
        <v>129</v>
      </c>
      <c r="V14" s="73">
        <f>ROUND(SUMIF(V10:V13,"&gt;0",V10:V13)/COUNT(V10:V13),2)</f>
        <v>1</v>
      </c>
    </row>
    <row r="37" spans="4:5" x14ac:dyDescent="0.25">
      <c r="D37" s="16">
        <v>1</v>
      </c>
      <c r="E37" s="16">
        <v>-1</v>
      </c>
    </row>
    <row r="38" spans="4:5" x14ac:dyDescent="0.25">
      <c r="D38" s="16">
        <v>2</v>
      </c>
      <c r="E38" s="16">
        <v>-2</v>
      </c>
    </row>
    <row r="39" spans="4:5" x14ac:dyDescent="0.25">
      <c r="D39" s="16">
        <v>3</v>
      </c>
      <c r="E39" s="16">
        <v>-3</v>
      </c>
    </row>
    <row r="40" spans="4:5" x14ac:dyDescent="0.25">
      <c r="D40" s="16">
        <v>4</v>
      </c>
      <c r="E40"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6" priority="13" operator="between">
      <formula>8</formula>
      <formula>16</formula>
    </cfRule>
    <cfRule type="cellIs" dxfId="15" priority="14" operator="between">
      <formula>4</formula>
      <formula>7.99</formula>
    </cfRule>
    <cfRule type="cellIs" dxfId="14" priority="15" operator="between">
      <formula>1</formula>
      <formula>3.99</formula>
    </cfRule>
  </conditionalFormatting>
  <conditionalFormatting sqref="F10:F12">
    <cfRule type="cellIs" dxfId="13" priority="21" operator="between">
      <formula>11</formula>
      <formula>25</formula>
    </cfRule>
    <cfRule type="cellIs" dxfId="12" priority="22" operator="between">
      <formula>6</formula>
      <formula>10</formula>
    </cfRule>
    <cfRule type="cellIs" dxfId="11" priority="23" operator="between">
      <formula>0</formula>
      <formula>5</formula>
    </cfRule>
  </conditionalFormatting>
  <conditionalFormatting sqref="H10:H13">
    <cfRule type="containsText" dxfId="10" priority="19" operator="containsText" text="Sí">
      <formula>NOT(ISERROR(SEARCH("Sí",H10)))</formula>
    </cfRule>
    <cfRule type="containsText" dxfId="9" priority="20" operator="containsText" text="No">
      <formula>NOT(ISERROR(SEARCH("No",H10)))</formula>
    </cfRule>
  </conditionalFormatting>
  <conditionalFormatting sqref="I10:I13">
    <cfRule type="containsText" dxfId="8" priority="16" operator="containsText" text="Bajo">
      <formula>NOT(ISERROR(SEARCH("Bajo",I10)))</formula>
    </cfRule>
    <cfRule type="containsText" dxfId="7" priority="17" operator="containsText" text="Medio">
      <formula>NOT(ISERROR(SEARCH("Medio",I10)))</formula>
    </cfRule>
    <cfRule type="containsText" dxfId="6" priority="18" operator="containsText" text="Alto">
      <formula>NOT(ISERROR(SEARCH("Alto",I10)))</formula>
    </cfRule>
  </conditionalFormatting>
  <conditionalFormatting sqref="N10:N14">
    <cfRule type="cellIs" dxfId="5" priority="7" operator="between">
      <formula>8</formula>
      <formula>16</formula>
    </cfRule>
    <cfRule type="cellIs" dxfId="4" priority="8" operator="between">
      <formula>4</formula>
      <formula>7.99</formula>
    </cfRule>
    <cfRule type="cellIs" dxfId="3" priority="9" operator="between">
      <formula>1</formula>
      <formula>3.99</formula>
    </cfRule>
  </conditionalFormatting>
  <conditionalFormatting sqref="V10:V14">
    <cfRule type="cellIs" dxfId="2" priority="1" operator="between">
      <formula>8</formula>
      <formula>16</formula>
    </cfRule>
    <cfRule type="cellIs" dxfId="1" priority="2" operator="between">
      <formula>4</formula>
      <formula>7.99</formula>
    </cfRule>
    <cfRule type="cellIs" dxfId="0" priority="3" operator="between">
      <formula>1</formula>
      <formula>3.99</formula>
    </cfRule>
  </conditionalFormatting>
  <dataValidations count="4">
    <dataValidation type="list" allowBlank="1" showInputMessage="1" showErrorMessage="1" sqref="R10:S13 J10:K13" xr:uid="{00000000-0002-0000-0C00-000000000000}">
      <formula1>negative</formula1>
    </dataValidation>
    <dataValidation type="list" allowBlank="1" showInputMessage="1" showErrorMessage="1" sqref="C10:D13" xr:uid="{00000000-0002-0000-0C00-000001000000}">
      <formula1>positive</formula1>
    </dataValidation>
    <dataValidation type="list" allowBlank="1" showInputMessage="1" showErrorMessage="1" sqref="H10:H13" xr:uid="{00000000-0002-0000-0C00-000002000000}">
      <formula1>$L$3:$L$4</formula1>
    </dataValidation>
    <dataValidation type="list" allowBlank="1" showInputMessage="1" showErrorMessage="1" sqref="I10:I13" xr:uid="{00000000-0002-0000-0C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G605"/>
  <sheetViews>
    <sheetView topLeftCell="C4" zoomScaleNormal="100" zoomScalePageLayoutView="125" workbookViewId="0">
      <selection activeCell="F12" sqref="F12"/>
    </sheetView>
  </sheetViews>
  <sheetFormatPr baseColWidth="10" defaultColWidth="8.6640625" defaultRowHeight="12" x14ac:dyDescent="0.25"/>
  <cols>
    <col min="1" max="1" width="11.33203125" style="31" customWidth="1"/>
    <col min="2" max="2" width="36.88671875" style="14" customWidth="1"/>
    <col min="3" max="3" width="60.44140625" style="14" customWidth="1"/>
    <col min="4" max="4" width="31.6640625" style="33" bestFit="1" customWidth="1"/>
    <col min="5" max="5" width="17.6640625" style="33" bestFit="1" customWidth="1"/>
    <col min="6" max="6" width="13" style="15" customWidth="1"/>
    <col min="7" max="7" width="14.44140625" style="15" customWidth="1"/>
    <col min="8" max="16384" width="8.6640625" style="15"/>
  </cols>
  <sheetData>
    <row r="1" spans="1:7" x14ac:dyDescent="0.25">
      <c r="A1" s="31" t="s">
        <v>397</v>
      </c>
      <c r="D1" s="14"/>
      <c r="E1" s="14"/>
    </row>
    <row r="2" spans="1:7" ht="15.6" x14ac:dyDescent="0.25">
      <c r="A2" s="89" t="s">
        <v>165</v>
      </c>
      <c r="D2" s="14"/>
      <c r="E2" s="14"/>
    </row>
    <row r="3" spans="1:7" x14ac:dyDescent="0.25">
      <c r="D3" s="14"/>
      <c r="E3" s="14"/>
    </row>
    <row r="4" spans="1:7" s="17" customFormat="1" ht="38.25" customHeight="1" x14ac:dyDescent="0.25">
      <c r="A4" s="142" t="s">
        <v>27</v>
      </c>
      <c r="B4" s="143"/>
      <c r="C4" s="143"/>
      <c r="D4" s="143"/>
      <c r="E4" s="144"/>
      <c r="F4" s="142" t="s">
        <v>164</v>
      </c>
      <c r="G4" s="144"/>
    </row>
    <row r="5" spans="1:7" s="19" customFormat="1" ht="48" x14ac:dyDescent="0.25">
      <c r="A5" s="83" t="s">
        <v>28</v>
      </c>
      <c r="B5" s="76" t="s">
        <v>29</v>
      </c>
      <c r="C5" s="76" t="s">
        <v>30</v>
      </c>
      <c r="D5" s="82" t="s">
        <v>193</v>
      </c>
      <c r="E5" s="86" t="s">
        <v>51</v>
      </c>
      <c r="F5" s="76" t="s">
        <v>162</v>
      </c>
      <c r="G5" s="76" t="s">
        <v>163</v>
      </c>
    </row>
    <row r="6" spans="1:7" ht="54.75" customHeight="1" x14ac:dyDescent="0.25">
      <c r="A6" s="34" t="s">
        <v>372</v>
      </c>
      <c r="B6" s="35" t="s">
        <v>56</v>
      </c>
      <c r="C6" s="22" t="s">
        <v>89</v>
      </c>
      <c r="D6" s="81" t="s">
        <v>403</v>
      </c>
      <c r="E6" s="81" t="s">
        <v>398</v>
      </c>
      <c r="F6" s="73">
        <f>'C.R1'!N18</f>
        <v>1</v>
      </c>
      <c r="G6" s="73">
        <f>'C.R1'!V18</f>
        <v>1</v>
      </c>
    </row>
    <row r="7" spans="1:7" ht="36" x14ac:dyDescent="0.25">
      <c r="A7" s="34" t="s">
        <v>373</v>
      </c>
      <c r="B7" s="35" t="s">
        <v>47</v>
      </c>
      <c r="C7" s="22" t="s">
        <v>62</v>
      </c>
      <c r="D7" s="81" t="s">
        <v>403</v>
      </c>
      <c r="E7" s="81" t="s">
        <v>399</v>
      </c>
      <c r="F7" s="73">
        <f>'C.R2'!N18</f>
        <v>1.57</v>
      </c>
      <c r="G7" s="73">
        <f>'C.R2'!V18</f>
        <v>1.57</v>
      </c>
    </row>
    <row r="8" spans="1:7" ht="48" x14ac:dyDescent="0.25">
      <c r="A8" s="34" t="s">
        <v>374</v>
      </c>
      <c r="B8" s="35" t="s">
        <v>178</v>
      </c>
      <c r="C8" s="22" t="s">
        <v>205</v>
      </c>
      <c r="D8" s="81" t="s">
        <v>403</v>
      </c>
      <c r="E8" s="81" t="s">
        <v>398</v>
      </c>
      <c r="F8" s="73">
        <f>'C.R3'!N22</f>
        <v>1.55</v>
      </c>
      <c r="G8" s="73">
        <f>'C.R3'!V22</f>
        <v>1.55</v>
      </c>
    </row>
    <row r="9" spans="1:7" ht="43.5" customHeight="1" x14ac:dyDescent="0.25">
      <c r="A9" s="34" t="s">
        <v>375</v>
      </c>
      <c r="B9" s="35" t="s">
        <v>101</v>
      </c>
      <c r="C9" s="22" t="s">
        <v>60</v>
      </c>
      <c r="D9" s="81" t="s">
        <v>403</v>
      </c>
      <c r="E9" s="81" t="s">
        <v>402</v>
      </c>
      <c r="F9" s="73">
        <f>'C.R4'!N21</f>
        <v>1</v>
      </c>
      <c r="G9" s="73">
        <f>'C.R4'!V21</f>
        <v>1</v>
      </c>
    </row>
    <row r="10" spans="1:7" ht="36" x14ac:dyDescent="0.25">
      <c r="A10" s="34" t="s">
        <v>376</v>
      </c>
      <c r="B10" s="35" t="s">
        <v>97</v>
      </c>
      <c r="C10" s="22" t="s">
        <v>55</v>
      </c>
      <c r="D10" s="81" t="s">
        <v>403</v>
      </c>
      <c r="E10" s="81" t="s">
        <v>398</v>
      </c>
      <c r="F10" s="73">
        <f>'C.R5'!N14</f>
        <v>2</v>
      </c>
      <c r="G10" s="73">
        <f>'C.R5'!V14</f>
        <v>2</v>
      </c>
    </row>
    <row r="11" spans="1:7" ht="43.5" customHeight="1" x14ac:dyDescent="0.25">
      <c r="A11" s="34" t="s">
        <v>377</v>
      </c>
      <c r="B11" s="35" t="s">
        <v>98</v>
      </c>
      <c r="C11" s="22" t="s">
        <v>61</v>
      </c>
      <c r="D11" s="81" t="s">
        <v>406</v>
      </c>
      <c r="E11" s="81" t="s">
        <v>402</v>
      </c>
      <c r="F11" s="73">
        <f>'C.R6'!N16</f>
        <v>2.4</v>
      </c>
      <c r="G11" s="73">
        <f>'C.R6'!V16</f>
        <v>2.4</v>
      </c>
    </row>
    <row r="12" spans="1:7" ht="43.5" customHeight="1" x14ac:dyDescent="0.25">
      <c r="A12" s="34" t="s">
        <v>378</v>
      </c>
      <c r="B12" s="59" t="s">
        <v>102</v>
      </c>
      <c r="C12" s="21" t="s">
        <v>88</v>
      </c>
      <c r="D12" s="81" t="s">
        <v>406</v>
      </c>
      <c r="E12" s="81" t="s">
        <v>398</v>
      </c>
      <c r="F12" s="73">
        <f>'C.R7'!N15</f>
        <v>1</v>
      </c>
      <c r="G12" s="73">
        <f>'C.R7'!V15</f>
        <v>1</v>
      </c>
    </row>
    <row r="13" spans="1:7" ht="38.25" customHeight="1" x14ac:dyDescent="0.25">
      <c r="A13" s="34" t="s">
        <v>379</v>
      </c>
      <c r="B13" s="35" t="s">
        <v>48</v>
      </c>
      <c r="C13" s="56" t="s">
        <v>76</v>
      </c>
      <c r="D13" s="81" t="s">
        <v>403</v>
      </c>
      <c r="E13" s="81" t="s">
        <v>399</v>
      </c>
      <c r="F13" s="73">
        <f>'C.R8'!N14</f>
        <v>1</v>
      </c>
      <c r="G13" s="73">
        <f>'C.R8'!V14</f>
        <v>1</v>
      </c>
    </row>
    <row r="14" spans="1:7" ht="39.75" customHeight="1" x14ac:dyDescent="0.25">
      <c r="A14" s="34" t="s">
        <v>380</v>
      </c>
      <c r="B14" s="90" t="s">
        <v>53</v>
      </c>
      <c r="C14" s="22" t="s">
        <v>66</v>
      </c>
      <c r="D14" s="81" t="s">
        <v>408</v>
      </c>
      <c r="E14" s="81" t="s">
        <v>402</v>
      </c>
      <c r="F14" s="73">
        <f>'C.R9'!N12</f>
        <v>1</v>
      </c>
      <c r="G14" s="73">
        <f>'C.R9'!V12</f>
        <v>1</v>
      </c>
    </row>
    <row r="15" spans="1:7" ht="43.5" customHeight="1" x14ac:dyDescent="0.25">
      <c r="A15" s="34" t="s">
        <v>381</v>
      </c>
      <c r="B15" s="35" t="s">
        <v>70</v>
      </c>
      <c r="C15" s="88" t="s">
        <v>158</v>
      </c>
      <c r="D15" s="81" t="s">
        <v>406</v>
      </c>
      <c r="E15" s="81" t="s">
        <v>398</v>
      </c>
      <c r="F15" s="73">
        <f>'C.R10'!N13</f>
        <v>4.5</v>
      </c>
      <c r="G15" s="73">
        <f>'C.R10'!V13</f>
        <v>1</v>
      </c>
    </row>
    <row r="16" spans="1:7" s="32" customFormat="1" ht="39" customHeight="1" x14ac:dyDescent="0.25">
      <c r="A16" s="34" t="s">
        <v>382</v>
      </c>
      <c r="B16" s="36" t="s">
        <v>49</v>
      </c>
      <c r="C16" s="87" t="s">
        <v>160</v>
      </c>
      <c r="D16" s="81" t="s">
        <v>408</v>
      </c>
      <c r="E16" s="81" t="s">
        <v>402</v>
      </c>
      <c r="F16" s="73">
        <f>'C.R11'!N14</f>
        <v>1</v>
      </c>
      <c r="G16" s="73">
        <f>'C.R11'!V14</f>
        <v>1</v>
      </c>
    </row>
    <row r="17" spans="1:7" ht="45.75" customHeight="1" x14ac:dyDescent="0.25">
      <c r="A17" s="84" t="s">
        <v>383</v>
      </c>
      <c r="B17" s="81" t="s">
        <v>85</v>
      </c>
      <c r="C17" s="81" t="s">
        <v>84</v>
      </c>
      <c r="D17" s="81"/>
      <c r="E17" s="81"/>
      <c r="F17" s="73" t="e">
        <f>#REF!</f>
        <v>#REF!</v>
      </c>
      <c r="G17" s="73" t="e">
        <f>#REF!</f>
        <v>#REF!</v>
      </c>
    </row>
    <row r="18" spans="1:7" ht="36" x14ac:dyDescent="0.25">
      <c r="D18" s="14"/>
      <c r="E18" s="95" t="s">
        <v>197</v>
      </c>
      <c r="F18" s="73" t="e">
        <f>ROUND(SUM(F6:F17)/COUNT(F6:F17),2)</f>
        <v>#REF!</v>
      </c>
      <c r="G18" s="73" t="e">
        <f>ROUND(SUM(G6:G17)/COUNT(G6:G17),2)</f>
        <v>#REF!</v>
      </c>
    </row>
    <row r="19" spans="1:7" x14ac:dyDescent="0.25">
      <c r="D19" s="14"/>
      <c r="E19" s="14"/>
    </row>
    <row r="20" spans="1:7" x14ac:dyDescent="0.25">
      <c r="D20" s="14"/>
      <c r="E20" s="14"/>
    </row>
    <row r="21" spans="1:7" x14ac:dyDescent="0.25">
      <c r="D21" s="14"/>
      <c r="E21" s="14"/>
    </row>
    <row r="22" spans="1:7" x14ac:dyDescent="0.25">
      <c r="D22" s="14"/>
      <c r="E22" s="14"/>
    </row>
    <row r="23" spans="1:7" x14ac:dyDescent="0.25">
      <c r="D23" s="14"/>
      <c r="E23" s="14"/>
    </row>
    <row r="24" spans="1:7" x14ac:dyDescent="0.25">
      <c r="D24" s="14"/>
      <c r="E24" s="14"/>
    </row>
    <row r="25" spans="1:7" x14ac:dyDescent="0.25">
      <c r="D25" s="14"/>
      <c r="E25" s="14"/>
    </row>
    <row r="26" spans="1:7" x14ac:dyDescent="0.25">
      <c r="D26" s="14"/>
      <c r="E26" s="14"/>
    </row>
    <row r="27" spans="1:7" x14ac:dyDescent="0.25">
      <c r="D27" s="14"/>
      <c r="E27" s="14"/>
    </row>
    <row r="28" spans="1:7" x14ac:dyDescent="0.25">
      <c r="D28" s="14"/>
      <c r="E28" s="14"/>
    </row>
    <row r="29" spans="1:7" x14ac:dyDescent="0.25">
      <c r="D29" s="14"/>
      <c r="E29" s="14"/>
    </row>
    <row r="30" spans="1:7" x14ac:dyDescent="0.25">
      <c r="D30" s="14"/>
      <c r="E30" s="14"/>
    </row>
    <row r="31" spans="1:7" x14ac:dyDescent="0.25">
      <c r="D31" s="14"/>
      <c r="E31" s="14"/>
    </row>
    <row r="32" spans="1:7" x14ac:dyDescent="0.25">
      <c r="D32" s="14"/>
      <c r="E32" s="14"/>
    </row>
    <row r="33" spans="4:5" x14ac:dyDescent="0.25">
      <c r="D33" s="14"/>
      <c r="E33" s="14"/>
    </row>
    <row r="34" spans="4:5" x14ac:dyDescent="0.25">
      <c r="D34" s="14"/>
      <c r="E34" s="14"/>
    </row>
    <row r="35" spans="4:5" x14ac:dyDescent="0.25">
      <c r="D35" s="14"/>
      <c r="E35" s="14"/>
    </row>
    <row r="36" spans="4:5" x14ac:dyDescent="0.25">
      <c r="D36" s="14"/>
      <c r="E36" s="14"/>
    </row>
    <row r="37" spans="4:5" x14ac:dyDescent="0.25">
      <c r="D37" s="14"/>
      <c r="E37" s="14"/>
    </row>
    <row r="38" spans="4:5" x14ac:dyDescent="0.25">
      <c r="D38" s="14"/>
      <c r="E38" s="14"/>
    </row>
    <row r="39" spans="4:5" x14ac:dyDescent="0.25">
      <c r="D39" s="14"/>
      <c r="E39" s="14"/>
    </row>
    <row r="40" spans="4:5" x14ac:dyDescent="0.25">
      <c r="D40" s="14"/>
      <c r="E40" s="14"/>
    </row>
    <row r="41" spans="4:5" hidden="1" x14ac:dyDescent="0.25">
      <c r="D41" s="14"/>
      <c r="E41" s="14"/>
    </row>
    <row r="42" spans="4:5" hidden="1" x14ac:dyDescent="0.25">
      <c r="D42" s="14"/>
      <c r="E42" s="14"/>
    </row>
    <row r="43" spans="4:5" x14ac:dyDescent="0.25">
      <c r="D43" s="14"/>
      <c r="E43" s="14"/>
    </row>
    <row r="44" spans="4:5" x14ac:dyDescent="0.25">
      <c r="D44" s="14"/>
      <c r="E44" s="14"/>
    </row>
    <row r="45" spans="4:5" x14ac:dyDescent="0.25">
      <c r="D45" s="14"/>
      <c r="E45" s="14"/>
    </row>
    <row r="46" spans="4:5" x14ac:dyDescent="0.25">
      <c r="D46" s="14"/>
      <c r="E46" s="14"/>
    </row>
    <row r="47" spans="4:5" x14ac:dyDescent="0.25">
      <c r="D47" s="14"/>
      <c r="E47" s="14"/>
    </row>
    <row r="48" spans="4:5" x14ac:dyDescent="0.25">
      <c r="D48" s="14"/>
      <c r="E48" s="14"/>
    </row>
    <row r="49" spans="4:5" x14ac:dyDescent="0.25">
      <c r="D49" s="14"/>
      <c r="E49" s="14"/>
    </row>
    <row r="50" spans="4:5" x14ac:dyDescent="0.25">
      <c r="D50" s="14"/>
      <c r="E50" s="14"/>
    </row>
    <row r="51" spans="4:5" x14ac:dyDescent="0.25">
      <c r="D51" s="14"/>
      <c r="E51" s="14"/>
    </row>
    <row r="52" spans="4:5" x14ac:dyDescent="0.25">
      <c r="D52" s="14"/>
      <c r="E52" s="14"/>
    </row>
    <row r="53" spans="4:5" x14ac:dyDescent="0.25">
      <c r="D53" s="14"/>
      <c r="E53" s="14"/>
    </row>
    <row r="54" spans="4:5" x14ac:dyDescent="0.25">
      <c r="D54" s="14"/>
      <c r="E54" s="14"/>
    </row>
    <row r="55" spans="4:5" x14ac:dyDescent="0.25">
      <c r="D55" s="14"/>
      <c r="E55" s="14"/>
    </row>
    <row r="56" spans="4:5" x14ac:dyDescent="0.25">
      <c r="D56" s="14"/>
      <c r="E56" s="14"/>
    </row>
    <row r="57" spans="4:5" ht="15.75" hidden="1" customHeight="1" x14ac:dyDescent="0.25">
      <c r="D57" s="14"/>
      <c r="E57" s="14"/>
    </row>
    <row r="58" spans="4:5" ht="15.75" hidden="1" customHeight="1" x14ac:dyDescent="0.25">
      <c r="D58" s="14"/>
      <c r="E58" s="14"/>
    </row>
    <row r="59" spans="4:5" ht="15.75" hidden="1" customHeight="1" x14ac:dyDescent="0.25">
      <c r="D59" s="14"/>
      <c r="E59" s="14"/>
    </row>
    <row r="60" spans="4:5" ht="15.75" hidden="1" customHeight="1" x14ac:dyDescent="0.25">
      <c r="D60" s="14"/>
      <c r="E60" s="14"/>
    </row>
    <row r="61" spans="4:5" ht="15.75" hidden="1" customHeight="1" x14ac:dyDescent="0.25">
      <c r="D61" s="14"/>
      <c r="E61" s="14"/>
    </row>
    <row r="62" spans="4:5" ht="15.75" hidden="1" customHeight="1" x14ac:dyDescent="0.25">
      <c r="D62" s="14"/>
      <c r="E62" s="14"/>
    </row>
    <row r="63" spans="4:5" ht="15.75" hidden="1" customHeight="1" x14ac:dyDescent="0.25">
      <c r="D63" s="14"/>
      <c r="E63" s="14"/>
    </row>
    <row r="64" spans="4:5" ht="15.75" hidden="1" customHeight="1" x14ac:dyDescent="0.25">
      <c r="D64" s="14"/>
      <c r="E64" s="14"/>
    </row>
    <row r="65" spans="4:5" ht="15.75" hidden="1" customHeight="1" x14ac:dyDescent="0.25">
      <c r="D65" s="14"/>
      <c r="E65" s="14"/>
    </row>
    <row r="66" spans="4:5" ht="15.75" hidden="1" customHeight="1" x14ac:dyDescent="0.25">
      <c r="D66" s="14"/>
      <c r="E66" s="14"/>
    </row>
    <row r="67" spans="4:5" ht="15.75" hidden="1" customHeight="1" x14ac:dyDescent="0.25">
      <c r="D67" s="14"/>
      <c r="E67" s="14"/>
    </row>
    <row r="68" spans="4:5" ht="15.75" hidden="1" customHeight="1" x14ac:dyDescent="0.25">
      <c r="D68" s="14"/>
      <c r="E68" s="14"/>
    </row>
    <row r="69" spans="4:5" ht="15.75" hidden="1" customHeight="1" x14ac:dyDescent="0.25">
      <c r="D69" s="14"/>
      <c r="E69" s="14"/>
    </row>
    <row r="70" spans="4:5" ht="15.75" hidden="1" customHeight="1" x14ac:dyDescent="0.25">
      <c r="D70" s="14"/>
      <c r="E70" s="14"/>
    </row>
    <row r="71" spans="4:5" ht="15.75" hidden="1" customHeight="1" x14ac:dyDescent="0.25">
      <c r="D71" s="14"/>
      <c r="E71" s="14"/>
    </row>
    <row r="72" spans="4:5" ht="15.75" hidden="1" customHeight="1" x14ac:dyDescent="0.25">
      <c r="D72" s="14"/>
      <c r="E72" s="14"/>
    </row>
    <row r="73" spans="4:5" ht="15.75" hidden="1" customHeight="1" x14ac:dyDescent="0.25">
      <c r="D73" s="14"/>
      <c r="E73" s="14"/>
    </row>
    <row r="74" spans="4:5" ht="15.75" hidden="1" customHeight="1" x14ac:dyDescent="0.25">
      <c r="D74" s="14"/>
      <c r="E74" s="14"/>
    </row>
    <row r="75" spans="4:5" ht="15.75" hidden="1" customHeight="1" x14ac:dyDescent="0.25">
      <c r="D75" s="14"/>
      <c r="E75" s="14"/>
    </row>
    <row r="76" spans="4:5" ht="15.75" hidden="1" customHeight="1" x14ac:dyDescent="0.25">
      <c r="D76" s="14"/>
      <c r="E76" s="14"/>
    </row>
    <row r="77" spans="4:5" ht="15.75" hidden="1" customHeight="1" x14ac:dyDescent="0.25">
      <c r="D77" s="14"/>
      <c r="E77" s="14"/>
    </row>
    <row r="78" spans="4:5" ht="15.75" hidden="1" customHeight="1" x14ac:dyDescent="0.25">
      <c r="D78" s="14"/>
      <c r="E78" s="14"/>
    </row>
    <row r="79" spans="4:5" x14ac:dyDescent="0.25">
      <c r="D79" s="14"/>
      <c r="E79" s="14"/>
    </row>
    <row r="80" spans="4:5" x14ac:dyDescent="0.25">
      <c r="D80" s="14"/>
      <c r="E80" s="14"/>
    </row>
    <row r="81" spans="4:5" x14ac:dyDescent="0.25">
      <c r="D81" s="14"/>
      <c r="E81" s="14"/>
    </row>
    <row r="82" spans="4:5" x14ac:dyDescent="0.25">
      <c r="D82" s="14"/>
      <c r="E82" s="14"/>
    </row>
    <row r="83" spans="4:5" x14ac:dyDescent="0.25">
      <c r="D83" s="14"/>
      <c r="E83" s="14"/>
    </row>
    <row r="84" spans="4:5" x14ac:dyDescent="0.25">
      <c r="D84" s="14"/>
      <c r="E84" s="14"/>
    </row>
    <row r="85" spans="4:5" x14ac:dyDescent="0.25">
      <c r="D85" s="14"/>
      <c r="E85" s="14"/>
    </row>
    <row r="86" spans="4:5" x14ac:dyDescent="0.25">
      <c r="D86" s="14"/>
      <c r="E86" s="14"/>
    </row>
    <row r="87" spans="4:5" x14ac:dyDescent="0.25">
      <c r="D87" s="14"/>
      <c r="E87" s="14"/>
    </row>
    <row r="88" spans="4:5" x14ac:dyDescent="0.25">
      <c r="D88" s="14"/>
      <c r="E88" s="14"/>
    </row>
    <row r="89" spans="4:5" x14ac:dyDescent="0.25">
      <c r="D89" s="14"/>
      <c r="E89" s="14"/>
    </row>
    <row r="90" spans="4:5" x14ac:dyDescent="0.25">
      <c r="D90" s="14"/>
      <c r="E90" s="14"/>
    </row>
    <row r="91" spans="4:5" x14ac:dyDescent="0.25">
      <c r="D91" s="14"/>
      <c r="E91" s="14"/>
    </row>
    <row r="92" spans="4:5" x14ac:dyDescent="0.25">
      <c r="D92" s="14"/>
      <c r="E92" s="14"/>
    </row>
    <row r="93" spans="4:5" x14ac:dyDescent="0.25">
      <c r="D93" s="14"/>
      <c r="E93" s="14"/>
    </row>
    <row r="94" spans="4:5" x14ac:dyDescent="0.25">
      <c r="D94" s="14"/>
      <c r="E94" s="14"/>
    </row>
    <row r="95" spans="4:5" x14ac:dyDescent="0.25">
      <c r="D95" s="14"/>
      <c r="E95" s="14"/>
    </row>
    <row r="96" spans="4:5" x14ac:dyDescent="0.25">
      <c r="D96" s="14"/>
      <c r="E96" s="14"/>
    </row>
    <row r="97" spans="4:5" x14ac:dyDescent="0.25">
      <c r="D97" s="14"/>
      <c r="E97" s="14"/>
    </row>
    <row r="98" spans="4:5" x14ac:dyDescent="0.25">
      <c r="D98" s="14"/>
      <c r="E98" s="14"/>
    </row>
    <row r="99" spans="4:5" x14ac:dyDescent="0.25">
      <c r="D99" s="14"/>
      <c r="E99" s="14"/>
    </row>
    <row r="100" spans="4:5" x14ac:dyDescent="0.25">
      <c r="D100" s="14"/>
      <c r="E100" s="14"/>
    </row>
    <row r="101" spans="4:5" x14ac:dyDescent="0.25">
      <c r="D101" s="14"/>
      <c r="E101" s="14"/>
    </row>
    <row r="102" spans="4:5" x14ac:dyDescent="0.25">
      <c r="D102" s="14"/>
      <c r="E102" s="14"/>
    </row>
    <row r="103" spans="4:5" x14ac:dyDescent="0.25">
      <c r="D103" s="14"/>
      <c r="E103" s="14"/>
    </row>
    <row r="104" spans="4:5" x14ac:dyDescent="0.25">
      <c r="D104" s="14"/>
      <c r="E104" s="14"/>
    </row>
    <row r="105" spans="4:5" x14ac:dyDescent="0.25">
      <c r="D105" s="14"/>
      <c r="E105" s="14"/>
    </row>
    <row r="106" spans="4:5" x14ac:dyDescent="0.25">
      <c r="D106" s="14"/>
      <c r="E106" s="14"/>
    </row>
    <row r="107" spans="4:5" x14ac:dyDescent="0.25">
      <c r="D107" s="14"/>
      <c r="E107" s="14"/>
    </row>
    <row r="108" spans="4:5" x14ac:dyDescent="0.25">
      <c r="D108" s="14"/>
      <c r="E108" s="14"/>
    </row>
    <row r="109" spans="4:5" x14ac:dyDescent="0.25">
      <c r="D109" s="14"/>
      <c r="E109" s="14"/>
    </row>
    <row r="110" spans="4:5" x14ac:dyDescent="0.25">
      <c r="D110" s="14"/>
      <c r="E110" s="14"/>
    </row>
    <row r="111" spans="4:5" x14ac:dyDescent="0.25">
      <c r="D111" s="14"/>
      <c r="E111" s="14"/>
    </row>
    <row r="112" spans="4:5" x14ac:dyDescent="0.25">
      <c r="D112" s="14"/>
      <c r="E112" s="14"/>
    </row>
    <row r="113" spans="4:5" x14ac:dyDescent="0.25">
      <c r="D113" s="14"/>
      <c r="E113" s="14"/>
    </row>
    <row r="114" spans="4:5" x14ac:dyDescent="0.25">
      <c r="D114" s="14"/>
      <c r="E114" s="14"/>
    </row>
    <row r="115" spans="4:5" x14ac:dyDescent="0.25">
      <c r="D115" s="14"/>
      <c r="E115" s="14"/>
    </row>
    <row r="116" spans="4:5" x14ac:dyDescent="0.25">
      <c r="D116" s="14"/>
      <c r="E116" s="14"/>
    </row>
    <row r="117" spans="4:5" x14ac:dyDescent="0.25">
      <c r="D117" s="14"/>
      <c r="E117" s="14"/>
    </row>
    <row r="118" spans="4:5" x14ac:dyDescent="0.25">
      <c r="D118" s="14"/>
      <c r="E118" s="14"/>
    </row>
    <row r="119" spans="4:5" x14ac:dyDescent="0.25">
      <c r="D119" s="14"/>
      <c r="E119" s="14"/>
    </row>
    <row r="120" spans="4:5" x14ac:dyDescent="0.25">
      <c r="D120" s="14"/>
      <c r="E120" s="14"/>
    </row>
    <row r="121" spans="4:5" x14ac:dyDescent="0.25">
      <c r="D121" s="14"/>
      <c r="E121" s="14"/>
    </row>
    <row r="122" spans="4:5" x14ac:dyDescent="0.25">
      <c r="D122" s="14"/>
      <c r="E122" s="14"/>
    </row>
    <row r="123" spans="4:5" x14ac:dyDescent="0.25">
      <c r="D123" s="14"/>
      <c r="E123" s="14"/>
    </row>
    <row r="124" spans="4:5" x14ac:dyDescent="0.25">
      <c r="D124" s="14"/>
      <c r="E124" s="14"/>
    </row>
    <row r="125" spans="4:5" x14ac:dyDescent="0.25">
      <c r="D125" s="14"/>
      <c r="E125" s="14"/>
    </row>
    <row r="126" spans="4:5" x14ac:dyDescent="0.25">
      <c r="D126" s="14"/>
      <c r="E126" s="14"/>
    </row>
    <row r="127" spans="4:5" x14ac:dyDescent="0.25">
      <c r="D127" s="14"/>
      <c r="E127" s="14"/>
    </row>
    <row r="128" spans="4:5" x14ac:dyDescent="0.25">
      <c r="D128" s="14"/>
      <c r="E128" s="14"/>
    </row>
    <row r="129" spans="4:5" x14ac:dyDescent="0.25">
      <c r="D129" s="14"/>
      <c r="E129" s="14"/>
    </row>
    <row r="130" spans="4:5" x14ac:dyDescent="0.25">
      <c r="D130" s="14"/>
      <c r="E130" s="14"/>
    </row>
    <row r="131" spans="4:5" x14ac:dyDescent="0.25">
      <c r="D131" s="14"/>
      <c r="E131" s="14"/>
    </row>
    <row r="132" spans="4:5" x14ac:dyDescent="0.25">
      <c r="D132" s="14"/>
      <c r="E132" s="14"/>
    </row>
    <row r="133" spans="4:5" x14ac:dyDescent="0.25">
      <c r="D133" s="14"/>
      <c r="E133" s="14"/>
    </row>
    <row r="134" spans="4:5" x14ac:dyDescent="0.25">
      <c r="D134" s="14"/>
      <c r="E134" s="14"/>
    </row>
    <row r="135" spans="4:5" x14ac:dyDescent="0.25">
      <c r="D135" s="14"/>
      <c r="E135" s="14"/>
    </row>
    <row r="136" spans="4:5" x14ac:dyDescent="0.25">
      <c r="D136" s="14"/>
      <c r="E136" s="14"/>
    </row>
    <row r="137" spans="4:5" x14ac:dyDescent="0.25">
      <c r="D137" s="14"/>
      <c r="E137" s="14"/>
    </row>
    <row r="138" spans="4:5" x14ac:dyDescent="0.25">
      <c r="D138" s="14"/>
      <c r="E138" s="14"/>
    </row>
    <row r="139" spans="4:5" x14ac:dyDescent="0.25">
      <c r="D139" s="14"/>
      <c r="E139" s="14"/>
    </row>
    <row r="140" spans="4:5" x14ac:dyDescent="0.25">
      <c r="D140" s="14"/>
      <c r="E140" s="14"/>
    </row>
    <row r="141" spans="4:5" x14ac:dyDescent="0.25">
      <c r="D141" s="14"/>
      <c r="E141" s="14"/>
    </row>
    <row r="142" spans="4:5" x14ac:dyDescent="0.25">
      <c r="D142" s="14"/>
      <c r="E142" s="14"/>
    </row>
    <row r="143" spans="4:5" x14ac:dyDescent="0.25">
      <c r="D143" s="14"/>
      <c r="E143" s="14"/>
    </row>
    <row r="144" spans="4:5" x14ac:dyDescent="0.25">
      <c r="D144" s="14"/>
      <c r="E144" s="14"/>
    </row>
    <row r="145" spans="4:5" x14ac:dyDescent="0.25">
      <c r="D145" s="14"/>
      <c r="E145" s="14"/>
    </row>
    <row r="146" spans="4:5" x14ac:dyDescent="0.25">
      <c r="D146" s="14"/>
      <c r="E146" s="14"/>
    </row>
    <row r="147" spans="4:5" x14ac:dyDescent="0.25">
      <c r="D147" s="14"/>
      <c r="E147" s="14"/>
    </row>
    <row r="148" spans="4:5" x14ac:dyDescent="0.25">
      <c r="D148" s="14"/>
      <c r="E148" s="14"/>
    </row>
    <row r="149" spans="4:5" x14ac:dyDescent="0.25">
      <c r="D149" s="14"/>
      <c r="E149" s="14"/>
    </row>
    <row r="150" spans="4:5" x14ac:dyDescent="0.25">
      <c r="D150" s="14"/>
      <c r="E150" s="14"/>
    </row>
    <row r="151" spans="4:5" x14ac:dyDescent="0.25">
      <c r="D151" s="14"/>
      <c r="E151" s="14"/>
    </row>
    <row r="152" spans="4:5" x14ac:dyDescent="0.25">
      <c r="D152" s="14"/>
      <c r="E152" s="14"/>
    </row>
    <row r="153" spans="4:5" x14ac:dyDescent="0.25">
      <c r="D153" s="14"/>
      <c r="E153" s="14"/>
    </row>
    <row r="154" spans="4:5" x14ac:dyDescent="0.25">
      <c r="D154" s="14"/>
      <c r="E154" s="14"/>
    </row>
    <row r="155" spans="4:5" x14ac:dyDescent="0.25">
      <c r="D155" s="14"/>
      <c r="E155" s="14"/>
    </row>
    <row r="156" spans="4:5" x14ac:dyDescent="0.25">
      <c r="D156" s="14"/>
      <c r="E156" s="14"/>
    </row>
    <row r="157" spans="4:5" x14ac:dyDescent="0.25">
      <c r="D157" s="14"/>
      <c r="E157" s="14"/>
    </row>
    <row r="158" spans="4:5" x14ac:dyDescent="0.25">
      <c r="D158" s="14"/>
      <c r="E158" s="14"/>
    </row>
    <row r="159" spans="4:5" x14ac:dyDescent="0.25">
      <c r="D159" s="14"/>
      <c r="E159" s="14"/>
    </row>
    <row r="160" spans="4:5" x14ac:dyDescent="0.25">
      <c r="D160" s="14"/>
      <c r="E160" s="14"/>
    </row>
    <row r="161" spans="4:5" x14ac:dyDescent="0.25">
      <c r="D161" s="14"/>
      <c r="E161" s="14"/>
    </row>
    <row r="162" spans="4:5" x14ac:dyDescent="0.25">
      <c r="D162" s="14"/>
      <c r="E162" s="14"/>
    </row>
    <row r="163" spans="4:5" x14ac:dyDescent="0.25">
      <c r="D163" s="14"/>
      <c r="E163" s="14"/>
    </row>
    <row r="164" spans="4:5" x14ac:dyDescent="0.25">
      <c r="D164" s="14"/>
      <c r="E164" s="14"/>
    </row>
    <row r="165" spans="4:5" x14ac:dyDescent="0.25">
      <c r="D165" s="14"/>
      <c r="E165" s="14"/>
    </row>
    <row r="166" spans="4:5" x14ac:dyDescent="0.25">
      <c r="D166" s="14"/>
      <c r="E166" s="14"/>
    </row>
    <row r="167" spans="4:5" x14ac:dyDescent="0.25">
      <c r="D167" s="14"/>
      <c r="E167" s="14"/>
    </row>
    <row r="168" spans="4:5" x14ac:dyDescent="0.25">
      <c r="D168" s="14"/>
      <c r="E168" s="14"/>
    </row>
    <row r="169" spans="4:5" x14ac:dyDescent="0.25">
      <c r="D169" s="14"/>
      <c r="E169" s="14"/>
    </row>
    <row r="170" spans="4:5" x14ac:dyDescent="0.25">
      <c r="D170" s="14"/>
      <c r="E170" s="14"/>
    </row>
    <row r="171" spans="4:5" x14ac:dyDescent="0.25">
      <c r="D171" s="14"/>
      <c r="E171" s="14"/>
    </row>
    <row r="172" spans="4:5" x14ac:dyDescent="0.25">
      <c r="D172" s="14"/>
      <c r="E172" s="14"/>
    </row>
    <row r="173" spans="4:5" x14ac:dyDescent="0.25">
      <c r="D173" s="14"/>
      <c r="E173" s="14"/>
    </row>
    <row r="174" spans="4:5" x14ac:dyDescent="0.25">
      <c r="D174" s="14"/>
      <c r="E174" s="14"/>
    </row>
    <row r="175" spans="4:5" x14ac:dyDescent="0.25">
      <c r="D175" s="14"/>
      <c r="E175" s="14"/>
    </row>
    <row r="176" spans="4:5" x14ac:dyDescent="0.25">
      <c r="D176" s="14"/>
      <c r="E176" s="14"/>
    </row>
    <row r="177" spans="4:5" x14ac:dyDescent="0.25">
      <c r="D177" s="14"/>
      <c r="E177" s="14"/>
    </row>
    <row r="178" spans="4:5" x14ac:dyDescent="0.25">
      <c r="D178" s="14"/>
      <c r="E178" s="14"/>
    </row>
    <row r="179" spans="4:5" x14ac:dyDescent="0.25">
      <c r="D179" s="14"/>
      <c r="E179" s="14"/>
    </row>
    <row r="180" spans="4:5" x14ac:dyDescent="0.25">
      <c r="D180" s="14"/>
      <c r="E180" s="14"/>
    </row>
    <row r="181" spans="4:5" x14ac:dyDescent="0.25">
      <c r="D181" s="14"/>
      <c r="E181" s="14"/>
    </row>
    <row r="182" spans="4:5" x14ac:dyDescent="0.25">
      <c r="D182" s="14"/>
      <c r="E182" s="14"/>
    </row>
    <row r="183" spans="4:5" x14ac:dyDescent="0.25">
      <c r="D183" s="14"/>
      <c r="E183" s="14"/>
    </row>
    <row r="184" spans="4:5" x14ac:dyDescent="0.25">
      <c r="D184" s="14"/>
      <c r="E184" s="14"/>
    </row>
    <row r="185" spans="4:5" x14ac:dyDescent="0.25">
      <c r="D185" s="14"/>
      <c r="E185" s="14"/>
    </row>
    <row r="186" spans="4:5" x14ac:dyDescent="0.25">
      <c r="D186" s="14"/>
      <c r="E186" s="14"/>
    </row>
    <row r="187" spans="4:5" x14ac:dyDescent="0.25">
      <c r="D187" s="14"/>
      <c r="E187" s="14"/>
    </row>
    <row r="188" spans="4:5" x14ac:dyDescent="0.25">
      <c r="D188" s="14"/>
      <c r="E188" s="14"/>
    </row>
    <row r="189" spans="4:5" x14ac:dyDescent="0.25">
      <c r="D189" s="14"/>
      <c r="E189" s="14"/>
    </row>
    <row r="190" spans="4:5" x14ac:dyDescent="0.25">
      <c r="D190" s="14"/>
      <c r="E190" s="14"/>
    </row>
    <row r="191" spans="4:5" x14ac:dyDescent="0.25">
      <c r="D191" s="14"/>
      <c r="E191" s="14"/>
    </row>
    <row r="192" spans="4:5" x14ac:dyDescent="0.25">
      <c r="D192" s="14"/>
      <c r="E192" s="14"/>
    </row>
    <row r="193" spans="4:5" x14ac:dyDescent="0.25">
      <c r="D193" s="14"/>
      <c r="E193" s="14"/>
    </row>
    <row r="194" spans="4:5" x14ac:dyDescent="0.25">
      <c r="D194" s="14"/>
      <c r="E194" s="14"/>
    </row>
    <row r="195" spans="4:5" x14ac:dyDescent="0.25">
      <c r="D195" s="14"/>
      <c r="E195" s="14"/>
    </row>
    <row r="196" spans="4:5" x14ac:dyDescent="0.25">
      <c r="D196" s="14"/>
      <c r="E196" s="14"/>
    </row>
    <row r="197" spans="4:5" x14ac:dyDescent="0.25">
      <c r="D197" s="14"/>
      <c r="E197" s="14"/>
    </row>
    <row r="198" spans="4:5" x14ac:dyDescent="0.25">
      <c r="D198" s="14"/>
      <c r="E198" s="14"/>
    </row>
    <row r="199" spans="4:5" x14ac:dyDescent="0.25">
      <c r="D199" s="14"/>
      <c r="E199" s="14"/>
    </row>
    <row r="200" spans="4:5" x14ac:dyDescent="0.25">
      <c r="D200" s="14"/>
      <c r="E200" s="14"/>
    </row>
    <row r="201" spans="4:5" x14ac:dyDescent="0.25">
      <c r="D201" s="14"/>
      <c r="E201" s="14"/>
    </row>
    <row r="202" spans="4:5" x14ac:dyDescent="0.25">
      <c r="D202" s="14"/>
      <c r="E202" s="14"/>
    </row>
    <row r="203" spans="4:5" x14ac:dyDescent="0.25">
      <c r="D203" s="14"/>
      <c r="E203" s="14"/>
    </row>
    <row r="204" spans="4:5" x14ac:dyDescent="0.25">
      <c r="D204" s="14"/>
      <c r="E204" s="14"/>
    </row>
    <row r="205" spans="4:5" x14ac:dyDescent="0.25">
      <c r="D205" s="14"/>
      <c r="E205" s="14"/>
    </row>
    <row r="206" spans="4:5" x14ac:dyDescent="0.25">
      <c r="D206" s="14"/>
      <c r="E206" s="14"/>
    </row>
    <row r="207" spans="4:5" x14ac:dyDescent="0.25">
      <c r="D207" s="14"/>
      <c r="E207" s="14"/>
    </row>
    <row r="208" spans="4:5" x14ac:dyDescent="0.25">
      <c r="D208" s="14"/>
      <c r="E208" s="14"/>
    </row>
    <row r="209" spans="4:5" x14ac:dyDescent="0.25">
      <c r="D209" s="14"/>
      <c r="E209" s="14"/>
    </row>
    <row r="210" spans="4:5" x14ac:dyDescent="0.25">
      <c r="D210" s="14"/>
      <c r="E210" s="14"/>
    </row>
    <row r="211" spans="4:5" x14ac:dyDescent="0.25">
      <c r="D211" s="14"/>
      <c r="E211" s="14"/>
    </row>
    <row r="212" spans="4:5" x14ac:dyDescent="0.25">
      <c r="D212" s="14"/>
      <c r="E212" s="14"/>
    </row>
    <row r="213" spans="4:5" x14ac:dyDescent="0.25">
      <c r="D213" s="14"/>
      <c r="E213" s="14"/>
    </row>
    <row r="214" spans="4:5" x14ac:dyDescent="0.25">
      <c r="D214" s="14"/>
      <c r="E214" s="14"/>
    </row>
    <row r="215" spans="4:5" x14ac:dyDescent="0.25">
      <c r="D215" s="14"/>
      <c r="E215" s="14"/>
    </row>
    <row r="216" spans="4:5" x14ac:dyDescent="0.25">
      <c r="D216" s="14"/>
      <c r="E216" s="14"/>
    </row>
    <row r="217" spans="4:5" x14ac:dyDescent="0.25">
      <c r="D217" s="14"/>
      <c r="E217" s="14"/>
    </row>
    <row r="218" spans="4:5" x14ac:dyDescent="0.25">
      <c r="D218" s="14"/>
      <c r="E218" s="14"/>
    </row>
    <row r="219" spans="4:5" x14ac:dyDescent="0.25">
      <c r="D219" s="14"/>
      <c r="E219" s="14"/>
    </row>
    <row r="220" spans="4:5" x14ac:dyDescent="0.25">
      <c r="D220" s="14"/>
      <c r="E220" s="14"/>
    </row>
    <row r="221" spans="4:5" x14ac:dyDescent="0.25">
      <c r="D221" s="14"/>
      <c r="E221" s="14"/>
    </row>
    <row r="222" spans="4:5" x14ac:dyDescent="0.25">
      <c r="D222" s="14"/>
      <c r="E222" s="14"/>
    </row>
    <row r="223" spans="4:5" x14ac:dyDescent="0.25">
      <c r="D223" s="14"/>
      <c r="E223" s="14"/>
    </row>
    <row r="224" spans="4:5" x14ac:dyDescent="0.25">
      <c r="D224" s="14"/>
      <c r="E224" s="14"/>
    </row>
    <row r="225" spans="4:5" x14ac:dyDescent="0.25">
      <c r="D225" s="14"/>
      <c r="E225" s="14"/>
    </row>
    <row r="226" spans="4:5" x14ac:dyDescent="0.25">
      <c r="D226" s="14"/>
      <c r="E226" s="14"/>
    </row>
    <row r="227" spans="4:5" x14ac:dyDescent="0.25">
      <c r="D227" s="14"/>
      <c r="E227" s="14"/>
    </row>
    <row r="228" spans="4:5" x14ac:dyDescent="0.25">
      <c r="D228" s="14"/>
      <c r="E228" s="14"/>
    </row>
    <row r="229" spans="4:5" x14ac:dyDescent="0.25">
      <c r="D229" s="14"/>
      <c r="E229" s="14"/>
    </row>
    <row r="230" spans="4:5" x14ac:dyDescent="0.25">
      <c r="D230" s="14"/>
      <c r="E230" s="14"/>
    </row>
    <row r="231" spans="4:5" x14ac:dyDescent="0.25">
      <c r="D231" s="14"/>
      <c r="E231" s="14"/>
    </row>
    <row r="232" spans="4:5" x14ac:dyDescent="0.25">
      <c r="D232" s="14"/>
      <c r="E232" s="14"/>
    </row>
    <row r="233" spans="4:5" x14ac:dyDescent="0.25">
      <c r="D233" s="14"/>
      <c r="E233" s="14"/>
    </row>
    <row r="234" spans="4:5" x14ac:dyDescent="0.25">
      <c r="D234" s="14"/>
      <c r="E234" s="14"/>
    </row>
    <row r="235" spans="4:5" x14ac:dyDescent="0.25">
      <c r="D235" s="14"/>
      <c r="E235" s="14"/>
    </row>
    <row r="236" spans="4:5" x14ac:dyDescent="0.25">
      <c r="D236" s="14"/>
      <c r="E236" s="14"/>
    </row>
    <row r="237" spans="4:5" x14ac:dyDescent="0.25">
      <c r="D237" s="14"/>
      <c r="E237" s="14"/>
    </row>
    <row r="238" spans="4:5" x14ac:dyDescent="0.25">
      <c r="D238" s="14"/>
      <c r="E238" s="14"/>
    </row>
    <row r="239" spans="4:5" x14ac:dyDescent="0.25">
      <c r="D239" s="14"/>
      <c r="E239" s="14"/>
    </row>
    <row r="240" spans="4:5" x14ac:dyDescent="0.25">
      <c r="D240" s="14"/>
      <c r="E240" s="14"/>
    </row>
    <row r="241" spans="4:5" x14ac:dyDescent="0.25">
      <c r="D241" s="14"/>
      <c r="E241" s="14"/>
    </row>
    <row r="242" spans="4:5" x14ac:dyDescent="0.25">
      <c r="D242" s="14"/>
      <c r="E242" s="14"/>
    </row>
    <row r="243" spans="4:5" x14ac:dyDescent="0.25">
      <c r="D243" s="14"/>
      <c r="E243" s="14"/>
    </row>
    <row r="244" spans="4:5" x14ac:dyDescent="0.25">
      <c r="D244" s="14"/>
      <c r="E244" s="14"/>
    </row>
    <row r="245" spans="4:5" x14ac:dyDescent="0.25">
      <c r="D245" s="14"/>
      <c r="E245" s="14"/>
    </row>
    <row r="246" spans="4:5" x14ac:dyDescent="0.25">
      <c r="D246" s="14"/>
      <c r="E246" s="14"/>
    </row>
    <row r="247" spans="4:5" x14ac:dyDescent="0.25">
      <c r="D247" s="14"/>
      <c r="E247" s="14"/>
    </row>
    <row r="248" spans="4:5" x14ac:dyDescent="0.25">
      <c r="D248" s="14"/>
      <c r="E248" s="14"/>
    </row>
    <row r="249" spans="4:5" x14ac:dyDescent="0.25">
      <c r="D249" s="14"/>
      <c r="E249" s="14"/>
    </row>
    <row r="250" spans="4:5" x14ac:dyDescent="0.25">
      <c r="D250" s="14"/>
      <c r="E250" s="14"/>
    </row>
    <row r="251" spans="4:5" x14ac:dyDescent="0.25">
      <c r="D251" s="14"/>
      <c r="E251" s="14"/>
    </row>
    <row r="252" spans="4:5" x14ac:dyDescent="0.25">
      <c r="D252" s="14"/>
      <c r="E252" s="14"/>
    </row>
    <row r="253" spans="4:5" x14ac:dyDescent="0.25">
      <c r="D253" s="14"/>
      <c r="E253" s="14"/>
    </row>
    <row r="254" spans="4:5" x14ac:dyDescent="0.25">
      <c r="D254" s="14"/>
      <c r="E254" s="14"/>
    </row>
    <row r="255" spans="4:5" x14ac:dyDescent="0.25">
      <c r="D255" s="14"/>
      <c r="E255" s="14"/>
    </row>
    <row r="256" spans="4:5" x14ac:dyDescent="0.25">
      <c r="D256" s="14"/>
      <c r="E256" s="14"/>
    </row>
    <row r="257" spans="4:5" x14ac:dyDescent="0.25">
      <c r="D257" s="14"/>
      <c r="E257" s="14"/>
    </row>
    <row r="258" spans="4:5" x14ac:dyDescent="0.25">
      <c r="D258" s="14"/>
      <c r="E258" s="14"/>
    </row>
    <row r="259" spans="4:5" x14ac:dyDescent="0.25">
      <c r="D259" s="14"/>
      <c r="E259" s="14"/>
    </row>
    <row r="260" spans="4:5" x14ac:dyDescent="0.25">
      <c r="D260" s="14"/>
      <c r="E260" s="14"/>
    </row>
    <row r="261" spans="4:5" x14ac:dyDescent="0.25">
      <c r="D261" s="14"/>
      <c r="E261" s="14"/>
    </row>
    <row r="262" spans="4:5" x14ac:dyDescent="0.25">
      <c r="D262" s="14"/>
      <c r="E262" s="14"/>
    </row>
    <row r="263" spans="4:5" x14ac:dyDescent="0.25">
      <c r="D263" s="14"/>
      <c r="E263" s="14"/>
    </row>
    <row r="264" spans="4:5" x14ac:dyDescent="0.25">
      <c r="D264" s="14"/>
      <c r="E264" s="14"/>
    </row>
    <row r="265" spans="4:5" x14ac:dyDescent="0.25">
      <c r="D265" s="14"/>
      <c r="E265" s="14"/>
    </row>
    <row r="266" spans="4:5" x14ac:dyDescent="0.25">
      <c r="D266" s="14"/>
      <c r="E266" s="14"/>
    </row>
    <row r="267" spans="4:5" x14ac:dyDescent="0.25">
      <c r="D267" s="14"/>
      <c r="E267" s="14"/>
    </row>
    <row r="268" spans="4:5" x14ac:dyDescent="0.25">
      <c r="D268" s="14"/>
      <c r="E268" s="14"/>
    </row>
    <row r="269" spans="4:5" x14ac:dyDescent="0.25">
      <c r="D269" s="14"/>
      <c r="E269" s="14"/>
    </row>
    <row r="270" spans="4:5" x14ac:dyDescent="0.25">
      <c r="D270" s="14"/>
      <c r="E270" s="14"/>
    </row>
    <row r="271" spans="4:5" x14ac:dyDescent="0.25">
      <c r="D271" s="14"/>
      <c r="E271" s="14"/>
    </row>
    <row r="272" spans="4:5" x14ac:dyDescent="0.25">
      <c r="D272" s="14"/>
      <c r="E272" s="14"/>
    </row>
    <row r="273" spans="4:5" x14ac:dyDescent="0.25">
      <c r="D273" s="14"/>
      <c r="E273" s="14"/>
    </row>
    <row r="274" spans="4:5" x14ac:dyDescent="0.25">
      <c r="D274" s="14"/>
      <c r="E274" s="14"/>
    </row>
    <row r="275" spans="4:5" x14ac:dyDescent="0.25">
      <c r="D275" s="14"/>
      <c r="E275" s="14"/>
    </row>
    <row r="276" spans="4:5" x14ac:dyDescent="0.25">
      <c r="D276" s="14"/>
      <c r="E276" s="14"/>
    </row>
    <row r="277" spans="4:5" x14ac:dyDescent="0.25">
      <c r="D277" s="14"/>
      <c r="E277" s="14"/>
    </row>
    <row r="278" spans="4:5" x14ac:dyDescent="0.25">
      <c r="D278" s="14"/>
      <c r="E278" s="14"/>
    </row>
    <row r="279" spans="4:5" x14ac:dyDescent="0.25">
      <c r="D279" s="14"/>
      <c r="E279" s="14"/>
    </row>
    <row r="280" spans="4:5" x14ac:dyDescent="0.25">
      <c r="D280" s="14"/>
      <c r="E280" s="14"/>
    </row>
    <row r="281" spans="4:5" x14ac:dyDescent="0.25">
      <c r="D281" s="14"/>
      <c r="E281" s="14"/>
    </row>
    <row r="282" spans="4:5" x14ac:dyDescent="0.25">
      <c r="D282" s="14"/>
      <c r="E282" s="14"/>
    </row>
    <row r="283" spans="4:5" x14ac:dyDescent="0.25">
      <c r="D283" s="14"/>
      <c r="E283" s="14"/>
    </row>
    <row r="284" spans="4:5" x14ac:dyDescent="0.25">
      <c r="D284" s="14"/>
      <c r="E284" s="14"/>
    </row>
    <row r="285" spans="4:5" x14ac:dyDescent="0.25">
      <c r="D285" s="14"/>
      <c r="E285" s="14"/>
    </row>
    <row r="286" spans="4:5" x14ac:dyDescent="0.25">
      <c r="D286" s="14"/>
      <c r="E286" s="14"/>
    </row>
    <row r="287" spans="4:5" x14ac:dyDescent="0.25">
      <c r="D287" s="14"/>
      <c r="E287" s="14"/>
    </row>
    <row r="288" spans="4:5" x14ac:dyDescent="0.25">
      <c r="D288" s="14"/>
      <c r="E288" s="14"/>
    </row>
    <row r="289" spans="4:5" x14ac:dyDescent="0.25">
      <c r="D289" s="14"/>
      <c r="E289" s="14"/>
    </row>
    <row r="290" spans="4:5" x14ac:dyDescent="0.25">
      <c r="D290" s="14"/>
      <c r="E290" s="14"/>
    </row>
    <row r="291" spans="4:5" x14ac:dyDescent="0.25">
      <c r="D291" s="14"/>
      <c r="E291" s="14"/>
    </row>
    <row r="292" spans="4:5" x14ac:dyDescent="0.25">
      <c r="D292" s="14"/>
      <c r="E292" s="14"/>
    </row>
    <row r="293" spans="4:5" x14ac:dyDescent="0.25">
      <c r="D293" s="14"/>
      <c r="E293" s="14"/>
    </row>
    <row r="294" spans="4:5" x14ac:dyDescent="0.25">
      <c r="D294" s="14"/>
      <c r="E294" s="14"/>
    </row>
    <row r="295" spans="4:5" x14ac:dyDescent="0.25">
      <c r="D295" s="14"/>
      <c r="E295" s="14"/>
    </row>
    <row r="296" spans="4:5" x14ac:dyDescent="0.25">
      <c r="D296" s="14"/>
      <c r="E296" s="14"/>
    </row>
    <row r="297" spans="4:5" x14ac:dyDescent="0.25">
      <c r="D297" s="14"/>
      <c r="E297" s="14"/>
    </row>
    <row r="298" spans="4:5" x14ac:dyDescent="0.25">
      <c r="D298" s="14"/>
      <c r="E298" s="14"/>
    </row>
    <row r="299" spans="4:5" x14ac:dyDescent="0.25">
      <c r="D299" s="14"/>
      <c r="E299" s="14"/>
    </row>
    <row r="300" spans="4:5" x14ac:dyDescent="0.25">
      <c r="D300" s="14"/>
      <c r="E300" s="14"/>
    </row>
    <row r="301" spans="4:5" x14ac:dyDescent="0.25">
      <c r="D301" s="14"/>
      <c r="E301" s="14"/>
    </row>
    <row r="302" spans="4:5" x14ac:dyDescent="0.25">
      <c r="D302" s="14"/>
      <c r="E302" s="14"/>
    </row>
    <row r="303" spans="4:5" x14ac:dyDescent="0.25">
      <c r="D303" s="14"/>
      <c r="E303" s="14"/>
    </row>
    <row r="304" spans="4:5" x14ac:dyDescent="0.25">
      <c r="D304" s="14"/>
      <c r="E304" s="14"/>
    </row>
    <row r="305" spans="4:5" x14ac:dyDescent="0.25">
      <c r="D305" s="14"/>
      <c r="E305" s="14"/>
    </row>
    <row r="306" spans="4:5" x14ac:dyDescent="0.25">
      <c r="D306" s="14"/>
      <c r="E306" s="14"/>
    </row>
    <row r="307" spans="4:5" x14ac:dyDescent="0.25">
      <c r="D307" s="14"/>
      <c r="E307" s="14"/>
    </row>
    <row r="308" spans="4:5" x14ac:dyDescent="0.25">
      <c r="D308" s="14"/>
      <c r="E308" s="14"/>
    </row>
    <row r="309" spans="4:5" x14ac:dyDescent="0.25">
      <c r="D309" s="14"/>
      <c r="E309" s="14"/>
    </row>
    <row r="310" spans="4:5" x14ac:dyDescent="0.25">
      <c r="D310" s="14"/>
      <c r="E310" s="14"/>
    </row>
    <row r="311" spans="4:5" x14ac:dyDescent="0.25">
      <c r="D311" s="14"/>
      <c r="E311" s="14"/>
    </row>
    <row r="312" spans="4:5" x14ac:dyDescent="0.25">
      <c r="D312" s="14"/>
      <c r="E312" s="14"/>
    </row>
    <row r="313" spans="4:5" x14ac:dyDescent="0.25">
      <c r="D313" s="14"/>
      <c r="E313" s="14"/>
    </row>
    <row r="314" spans="4:5" x14ac:dyDescent="0.25">
      <c r="D314" s="14"/>
      <c r="E314" s="14"/>
    </row>
    <row r="315" spans="4:5" x14ac:dyDescent="0.25">
      <c r="D315" s="14"/>
      <c r="E315" s="14"/>
    </row>
    <row r="316" spans="4:5" x14ac:dyDescent="0.25">
      <c r="D316" s="14"/>
      <c r="E316" s="14"/>
    </row>
    <row r="317" spans="4:5" x14ac:dyDescent="0.25">
      <c r="D317" s="14"/>
      <c r="E317" s="14"/>
    </row>
    <row r="318" spans="4:5" x14ac:dyDescent="0.25">
      <c r="D318" s="14"/>
      <c r="E318" s="14"/>
    </row>
    <row r="319" spans="4:5" x14ac:dyDescent="0.25">
      <c r="D319" s="14"/>
      <c r="E319" s="14"/>
    </row>
    <row r="320" spans="4:5" x14ac:dyDescent="0.25">
      <c r="D320" s="14"/>
      <c r="E320" s="14"/>
    </row>
    <row r="321" spans="4:5" x14ac:dyDescent="0.25">
      <c r="D321" s="14"/>
      <c r="E321" s="14"/>
    </row>
    <row r="322" spans="4:5" x14ac:dyDescent="0.25">
      <c r="D322" s="14"/>
      <c r="E322" s="14"/>
    </row>
    <row r="323" spans="4:5" x14ac:dyDescent="0.25">
      <c r="D323" s="14"/>
      <c r="E323" s="14"/>
    </row>
    <row r="324" spans="4:5" x14ac:dyDescent="0.25">
      <c r="D324" s="14"/>
      <c r="E324" s="14"/>
    </row>
    <row r="325" spans="4:5" x14ac:dyDescent="0.25">
      <c r="D325" s="14"/>
      <c r="E325" s="14"/>
    </row>
    <row r="326" spans="4:5" x14ac:dyDescent="0.25">
      <c r="D326" s="14"/>
      <c r="E326" s="14"/>
    </row>
    <row r="327" spans="4:5" x14ac:dyDescent="0.25">
      <c r="D327" s="14"/>
      <c r="E327" s="14"/>
    </row>
    <row r="328" spans="4:5" x14ac:dyDescent="0.25">
      <c r="D328" s="14"/>
      <c r="E328" s="14"/>
    </row>
    <row r="329" spans="4:5" x14ac:dyDescent="0.25">
      <c r="D329" s="14"/>
      <c r="E329" s="14"/>
    </row>
    <row r="330" spans="4:5" x14ac:dyDescent="0.25">
      <c r="D330" s="14"/>
      <c r="E330" s="14"/>
    </row>
    <row r="331" spans="4:5" x14ac:dyDescent="0.25">
      <c r="D331" s="14"/>
      <c r="E331" s="14"/>
    </row>
    <row r="332" spans="4:5" x14ac:dyDescent="0.25">
      <c r="D332" s="14"/>
      <c r="E332" s="14"/>
    </row>
    <row r="333" spans="4:5" x14ac:dyDescent="0.25">
      <c r="D333" s="14"/>
      <c r="E333" s="14"/>
    </row>
    <row r="334" spans="4:5" x14ac:dyDescent="0.25">
      <c r="D334" s="14"/>
      <c r="E334" s="14"/>
    </row>
    <row r="335" spans="4:5" x14ac:dyDescent="0.25">
      <c r="D335" s="14"/>
      <c r="E335" s="14"/>
    </row>
    <row r="336" spans="4:5" x14ac:dyDescent="0.25">
      <c r="D336" s="14"/>
      <c r="E336" s="14"/>
    </row>
    <row r="337" spans="4:5" x14ac:dyDescent="0.25">
      <c r="D337" s="14"/>
      <c r="E337" s="14"/>
    </row>
    <row r="338" spans="4:5" x14ac:dyDescent="0.25">
      <c r="D338" s="14"/>
      <c r="E338" s="14"/>
    </row>
    <row r="339" spans="4:5" x14ac:dyDescent="0.25">
      <c r="D339" s="14"/>
      <c r="E339" s="14"/>
    </row>
    <row r="340" spans="4:5" x14ac:dyDescent="0.25">
      <c r="D340" s="14"/>
      <c r="E340" s="14"/>
    </row>
    <row r="341" spans="4:5" x14ac:dyDescent="0.25">
      <c r="D341" s="14"/>
      <c r="E341" s="14"/>
    </row>
    <row r="342" spans="4:5" x14ac:dyDescent="0.25">
      <c r="D342" s="14"/>
      <c r="E342" s="14"/>
    </row>
    <row r="343" spans="4:5" x14ac:dyDescent="0.25">
      <c r="D343" s="14"/>
      <c r="E343" s="14"/>
    </row>
    <row r="344" spans="4:5" x14ac:dyDescent="0.25">
      <c r="D344" s="14"/>
      <c r="E344" s="14"/>
    </row>
    <row r="345" spans="4:5" x14ac:dyDescent="0.25">
      <c r="D345" s="14"/>
      <c r="E345" s="14"/>
    </row>
    <row r="346" spans="4:5" x14ac:dyDescent="0.25">
      <c r="D346" s="14"/>
      <c r="E346" s="14"/>
    </row>
    <row r="347" spans="4:5" x14ac:dyDescent="0.25">
      <c r="D347" s="14"/>
      <c r="E347" s="14"/>
    </row>
    <row r="348" spans="4:5" x14ac:dyDescent="0.25">
      <c r="D348" s="14"/>
      <c r="E348" s="14"/>
    </row>
    <row r="349" spans="4:5" x14ac:dyDescent="0.25">
      <c r="D349" s="14"/>
      <c r="E349" s="14"/>
    </row>
    <row r="350" spans="4:5" x14ac:dyDescent="0.25">
      <c r="D350" s="14"/>
      <c r="E350" s="14"/>
    </row>
    <row r="351" spans="4:5" x14ac:dyDescent="0.25">
      <c r="D351" s="14"/>
      <c r="E351" s="14"/>
    </row>
    <row r="352" spans="4:5" x14ac:dyDescent="0.25">
      <c r="D352" s="14"/>
      <c r="E352" s="14"/>
    </row>
    <row r="353" spans="4:5" x14ac:dyDescent="0.25">
      <c r="D353" s="14"/>
      <c r="E353" s="14"/>
    </row>
    <row r="354" spans="4:5" x14ac:dyDescent="0.25">
      <c r="D354" s="14"/>
      <c r="E354" s="14"/>
    </row>
    <row r="355" spans="4:5" x14ac:dyDescent="0.25">
      <c r="D355" s="14"/>
      <c r="E355" s="14"/>
    </row>
    <row r="356" spans="4:5" x14ac:dyDescent="0.25">
      <c r="D356" s="14"/>
      <c r="E356" s="14"/>
    </row>
    <row r="357" spans="4:5" x14ac:dyDescent="0.25">
      <c r="D357" s="14"/>
      <c r="E357" s="14"/>
    </row>
    <row r="358" spans="4:5" x14ac:dyDescent="0.25">
      <c r="D358" s="14"/>
      <c r="E358" s="14"/>
    </row>
    <row r="359" spans="4:5" x14ac:dyDescent="0.25">
      <c r="D359" s="14"/>
      <c r="E359" s="14"/>
    </row>
    <row r="360" spans="4:5" x14ac:dyDescent="0.25">
      <c r="D360" s="14"/>
      <c r="E360" s="14"/>
    </row>
    <row r="361" spans="4:5" x14ac:dyDescent="0.25">
      <c r="D361" s="14"/>
      <c r="E361" s="14"/>
    </row>
    <row r="362" spans="4:5" x14ac:dyDescent="0.25">
      <c r="D362" s="14"/>
      <c r="E362" s="14"/>
    </row>
    <row r="363" spans="4:5" x14ac:dyDescent="0.25">
      <c r="D363" s="14"/>
      <c r="E363" s="14"/>
    </row>
    <row r="364" spans="4:5" x14ac:dyDescent="0.25">
      <c r="D364" s="14"/>
      <c r="E364" s="14"/>
    </row>
    <row r="365" spans="4:5" x14ac:dyDescent="0.25">
      <c r="D365" s="14"/>
      <c r="E365" s="14"/>
    </row>
    <row r="366" spans="4:5" x14ac:dyDescent="0.25">
      <c r="D366" s="14"/>
      <c r="E366" s="14"/>
    </row>
    <row r="367" spans="4:5" x14ac:dyDescent="0.25">
      <c r="D367" s="14"/>
      <c r="E367" s="14"/>
    </row>
    <row r="368" spans="4:5" x14ac:dyDescent="0.25">
      <c r="D368" s="14"/>
      <c r="E368" s="14"/>
    </row>
    <row r="369" spans="4:5" x14ac:dyDescent="0.25">
      <c r="D369" s="14"/>
      <c r="E369" s="14"/>
    </row>
    <row r="370" spans="4:5" x14ac:dyDescent="0.25">
      <c r="D370" s="14"/>
      <c r="E370" s="14"/>
    </row>
    <row r="371" spans="4:5" x14ac:dyDescent="0.25">
      <c r="D371" s="14"/>
      <c r="E371" s="14"/>
    </row>
    <row r="372" spans="4:5" x14ac:dyDescent="0.25">
      <c r="D372" s="14"/>
      <c r="E372" s="14"/>
    </row>
    <row r="373" spans="4:5" x14ac:dyDescent="0.25">
      <c r="D373" s="14"/>
      <c r="E373" s="14"/>
    </row>
    <row r="374" spans="4:5" x14ac:dyDescent="0.25">
      <c r="D374" s="14"/>
      <c r="E374" s="14"/>
    </row>
    <row r="375" spans="4:5" x14ac:dyDescent="0.25">
      <c r="D375" s="14"/>
      <c r="E375" s="14"/>
    </row>
    <row r="376" spans="4:5" x14ac:dyDescent="0.25">
      <c r="D376" s="14"/>
      <c r="E376" s="14"/>
    </row>
    <row r="377" spans="4:5" x14ac:dyDescent="0.25">
      <c r="D377" s="14"/>
      <c r="E377" s="14"/>
    </row>
    <row r="378" spans="4:5" x14ac:dyDescent="0.25">
      <c r="D378" s="14"/>
      <c r="E378" s="14"/>
    </row>
    <row r="379" spans="4:5" x14ac:dyDescent="0.25">
      <c r="D379" s="14"/>
      <c r="E379" s="14"/>
    </row>
    <row r="380" spans="4:5" x14ac:dyDescent="0.25">
      <c r="D380" s="14"/>
      <c r="E380" s="14"/>
    </row>
    <row r="381" spans="4:5" x14ac:dyDescent="0.25">
      <c r="D381" s="14"/>
      <c r="E381" s="14"/>
    </row>
    <row r="382" spans="4:5" x14ac:dyDescent="0.25">
      <c r="D382" s="14"/>
      <c r="E382" s="14"/>
    </row>
    <row r="383" spans="4:5" x14ac:dyDescent="0.25">
      <c r="D383" s="14"/>
      <c r="E383" s="14"/>
    </row>
    <row r="384" spans="4:5" x14ac:dyDescent="0.25">
      <c r="D384" s="14"/>
      <c r="E384" s="14"/>
    </row>
    <row r="385" spans="4:5" x14ac:dyDescent="0.25">
      <c r="D385" s="14"/>
      <c r="E385" s="14"/>
    </row>
    <row r="386" spans="4:5" x14ac:dyDescent="0.25">
      <c r="D386" s="14"/>
      <c r="E386" s="14"/>
    </row>
    <row r="387" spans="4:5" x14ac:dyDescent="0.25">
      <c r="D387" s="14"/>
      <c r="E387" s="14"/>
    </row>
    <row r="388" spans="4:5" x14ac:dyDescent="0.25">
      <c r="D388" s="14"/>
      <c r="E388" s="14"/>
    </row>
    <row r="389" spans="4:5" x14ac:dyDescent="0.25">
      <c r="D389" s="14"/>
      <c r="E389" s="14"/>
    </row>
    <row r="390" spans="4:5" x14ac:dyDescent="0.25">
      <c r="D390" s="14"/>
      <c r="E390" s="14"/>
    </row>
    <row r="391" spans="4:5" x14ac:dyDescent="0.25">
      <c r="D391" s="14"/>
      <c r="E391" s="14"/>
    </row>
    <row r="392" spans="4:5" x14ac:dyDescent="0.25">
      <c r="D392" s="14"/>
      <c r="E392" s="14"/>
    </row>
    <row r="393" spans="4:5" x14ac:dyDescent="0.25">
      <c r="D393" s="14"/>
      <c r="E393" s="14"/>
    </row>
    <row r="394" spans="4:5" x14ac:dyDescent="0.25">
      <c r="D394" s="14"/>
      <c r="E394" s="14"/>
    </row>
    <row r="395" spans="4:5" x14ac:dyDescent="0.25">
      <c r="D395" s="14"/>
      <c r="E395" s="14"/>
    </row>
    <row r="396" spans="4:5" x14ac:dyDescent="0.25">
      <c r="D396" s="14"/>
      <c r="E396" s="14"/>
    </row>
    <row r="397" spans="4:5" x14ac:dyDescent="0.25">
      <c r="D397" s="14"/>
      <c r="E397" s="14"/>
    </row>
    <row r="398" spans="4:5" x14ac:dyDescent="0.25">
      <c r="D398" s="14"/>
      <c r="E398" s="14"/>
    </row>
    <row r="399" spans="4:5" x14ac:dyDescent="0.25">
      <c r="D399" s="14"/>
      <c r="E399" s="14"/>
    </row>
    <row r="400" spans="4:5" x14ac:dyDescent="0.25">
      <c r="D400" s="14"/>
      <c r="E400" s="14"/>
    </row>
    <row r="401" spans="4:5" x14ac:dyDescent="0.25">
      <c r="D401" s="14"/>
      <c r="E401" s="14"/>
    </row>
    <row r="402" spans="4:5" x14ac:dyDescent="0.25">
      <c r="D402" s="14"/>
      <c r="E402" s="14"/>
    </row>
    <row r="403" spans="4:5" x14ac:dyDescent="0.25">
      <c r="D403" s="14"/>
      <c r="E403" s="14"/>
    </row>
    <row r="404" spans="4:5" x14ac:dyDescent="0.25">
      <c r="D404" s="14"/>
      <c r="E404" s="14"/>
    </row>
    <row r="405" spans="4:5" x14ac:dyDescent="0.25">
      <c r="D405" s="14"/>
      <c r="E405" s="14"/>
    </row>
    <row r="406" spans="4:5" x14ac:dyDescent="0.25">
      <c r="D406" s="14"/>
      <c r="E406" s="14"/>
    </row>
    <row r="407" spans="4:5" x14ac:dyDescent="0.25">
      <c r="D407" s="14"/>
      <c r="E407" s="14"/>
    </row>
    <row r="408" spans="4:5" x14ac:dyDescent="0.25">
      <c r="D408" s="14"/>
      <c r="E408" s="14"/>
    </row>
    <row r="409" spans="4:5" x14ac:dyDescent="0.25">
      <c r="D409" s="14"/>
      <c r="E409" s="14"/>
    </row>
    <row r="410" spans="4:5" x14ac:dyDescent="0.25">
      <c r="D410" s="14"/>
      <c r="E410" s="14"/>
    </row>
    <row r="411" spans="4:5" x14ac:dyDescent="0.25">
      <c r="D411" s="14"/>
      <c r="E411" s="14"/>
    </row>
    <row r="412" spans="4:5" x14ac:dyDescent="0.25">
      <c r="D412" s="14"/>
      <c r="E412" s="14"/>
    </row>
    <row r="413" spans="4:5" x14ac:dyDescent="0.25">
      <c r="D413" s="14"/>
      <c r="E413" s="14"/>
    </row>
    <row r="414" spans="4:5" x14ac:dyDescent="0.25">
      <c r="D414" s="14"/>
      <c r="E414" s="14"/>
    </row>
    <row r="415" spans="4:5" x14ac:dyDescent="0.25">
      <c r="D415" s="14"/>
      <c r="E415" s="14"/>
    </row>
    <row r="416" spans="4:5" x14ac:dyDescent="0.25">
      <c r="D416" s="14"/>
      <c r="E416" s="14"/>
    </row>
    <row r="417" spans="4:5" x14ac:dyDescent="0.25">
      <c r="D417" s="14"/>
      <c r="E417" s="14"/>
    </row>
    <row r="418" spans="4:5" x14ac:dyDescent="0.25">
      <c r="D418" s="14"/>
      <c r="E418" s="14"/>
    </row>
    <row r="419" spans="4:5" x14ac:dyDescent="0.25">
      <c r="D419" s="14"/>
      <c r="E419" s="14"/>
    </row>
    <row r="420" spans="4:5" x14ac:dyDescent="0.25">
      <c r="D420" s="14"/>
      <c r="E420" s="14"/>
    </row>
    <row r="421" spans="4:5" x14ac:dyDescent="0.25">
      <c r="D421" s="14"/>
      <c r="E421" s="14"/>
    </row>
    <row r="422" spans="4:5" x14ac:dyDescent="0.25">
      <c r="D422" s="14"/>
      <c r="E422" s="14"/>
    </row>
    <row r="423" spans="4:5" x14ac:dyDescent="0.25">
      <c r="D423" s="14"/>
      <c r="E423" s="14"/>
    </row>
    <row r="424" spans="4:5" x14ac:dyDescent="0.25">
      <c r="D424" s="14"/>
      <c r="E424" s="14"/>
    </row>
    <row r="425" spans="4:5" x14ac:dyDescent="0.25">
      <c r="D425" s="14"/>
      <c r="E425" s="14"/>
    </row>
    <row r="426" spans="4:5" x14ac:dyDescent="0.25">
      <c r="D426" s="14"/>
      <c r="E426" s="14"/>
    </row>
    <row r="427" spans="4:5" x14ac:dyDescent="0.25">
      <c r="D427" s="14"/>
      <c r="E427" s="14"/>
    </row>
    <row r="428" spans="4:5" x14ac:dyDescent="0.25">
      <c r="D428" s="14"/>
      <c r="E428" s="14"/>
    </row>
    <row r="429" spans="4:5" x14ac:dyDescent="0.25">
      <c r="D429" s="14"/>
      <c r="E429" s="14"/>
    </row>
    <row r="430" spans="4:5" x14ac:dyDescent="0.25">
      <c r="D430" s="14"/>
      <c r="E430" s="14"/>
    </row>
    <row r="431" spans="4:5" x14ac:dyDescent="0.25">
      <c r="D431" s="14"/>
      <c r="E431" s="14"/>
    </row>
    <row r="432" spans="4:5" x14ac:dyDescent="0.25">
      <c r="D432" s="14"/>
      <c r="E432" s="14"/>
    </row>
    <row r="433" spans="4:5" x14ac:dyDescent="0.25">
      <c r="D433" s="14"/>
      <c r="E433" s="14"/>
    </row>
    <row r="434" spans="4:5" x14ac:dyDescent="0.25">
      <c r="D434" s="14"/>
      <c r="E434" s="14"/>
    </row>
    <row r="435" spans="4:5" x14ac:dyDescent="0.25">
      <c r="D435" s="14"/>
      <c r="E435" s="14"/>
    </row>
    <row r="436" spans="4:5" x14ac:dyDescent="0.25">
      <c r="D436" s="14"/>
      <c r="E436" s="14"/>
    </row>
    <row r="437" spans="4:5" x14ac:dyDescent="0.25">
      <c r="D437" s="14"/>
      <c r="E437" s="14"/>
    </row>
    <row r="438" spans="4:5" x14ac:dyDescent="0.25">
      <c r="D438" s="14"/>
      <c r="E438" s="14"/>
    </row>
    <row r="439" spans="4:5" x14ac:dyDescent="0.25">
      <c r="D439" s="14"/>
      <c r="E439" s="14"/>
    </row>
    <row r="440" spans="4:5" x14ac:dyDescent="0.25">
      <c r="D440" s="14"/>
      <c r="E440" s="14"/>
    </row>
    <row r="441" spans="4:5" x14ac:dyDescent="0.25">
      <c r="D441" s="14"/>
      <c r="E441" s="14"/>
    </row>
    <row r="442" spans="4:5" x14ac:dyDescent="0.25">
      <c r="D442" s="14"/>
      <c r="E442" s="14"/>
    </row>
    <row r="443" spans="4:5" x14ac:dyDescent="0.25">
      <c r="D443" s="14"/>
      <c r="E443" s="14"/>
    </row>
    <row r="444" spans="4:5" x14ac:dyDescent="0.25">
      <c r="D444" s="14"/>
      <c r="E444" s="14"/>
    </row>
    <row r="445" spans="4:5" x14ac:dyDescent="0.25">
      <c r="D445" s="14"/>
      <c r="E445" s="14"/>
    </row>
    <row r="446" spans="4:5" x14ac:dyDescent="0.25">
      <c r="D446" s="14"/>
      <c r="E446" s="14"/>
    </row>
    <row r="447" spans="4:5" x14ac:dyDescent="0.25">
      <c r="D447" s="14"/>
      <c r="E447" s="14"/>
    </row>
    <row r="448" spans="4:5" x14ac:dyDescent="0.25">
      <c r="D448" s="14"/>
      <c r="E448" s="14"/>
    </row>
    <row r="449" spans="4:5" x14ac:dyDescent="0.25">
      <c r="D449" s="14"/>
      <c r="E449" s="14"/>
    </row>
    <row r="450" spans="4:5" x14ac:dyDescent="0.25">
      <c r="D450" s="14"/>
      <c r="E450" s="14"/>
    </row>
    <row r="451" spans="4:5" x14ac:dyDescent="0.25">
      <c r="D451" s="14"/>
      <c r="E451" s="14"/>
    </row>
    <row r="452" spans="4:5" x14ac:dyDescent="0.25">
      <c r="D452" s="14"/>
      <c r="E452" s="14"/>
    </row>
    <row r="453" spans="4:5" x14ac:dyDescent="0.25">
      <c r="D453" s="14"/>
      <c r="E453" s="14"/>
    </row>
    <row r="454" spans="4:5" x14ac:dyDescent="0.25">
      <c r="D454" s="14"/>
      <c r="E454" s="14"/>
    </row>
    <row r="455" spans="4:5" x14ac:dyDescent="0.25">
      <c r="D455" s="14"/>
      <c r="E455" s="14"/>
    </row>
    <row r="456" spans="4:5" x14ac:dyDescent="0.25">
      <c r="D456" s="14"/>
      <c r="E456" s="14"/>
    </row>
    <row r="457" spans="4:5" x14ac:dyDescent="0.25">
      <c r="D457" s="14"/>
      <c r="E457" s="14"/>
    </row>
    <row r="458" spans="4:5" x14ac:dyDescent="0.25">
      <c r="D458" s="14"/>
      <c r="E458" s="14"/>
    </row>
    <row r="459" spans="4:5" x14ac:dyDescent="0.25">
      <c r="D459" s="14"/>
      <c r="E459" s="14"/>
    </row>
    <row r="460" spans="4:5" x14ac:dyDescent="0.25">
      <c r="D460" s="14"/>
      <c r="E460" s="14"/>
    </row>
    <row r="461" spans="4:5" x14ac:dyDescent="0.25">
      <c r="D461" s="14"/>
      <c r="E461" s="14"/>
    </row>
    <row r="462" spans="4:5" x14ac:dyDescent="0.25">
      <c r="D462" s="14"/>
      <c r="E462" s="14"/>
    </row>
    <row r="463" spans="4:5" x14ac:dyDescent="0.25">
      <c r="D463" s="14"/>
      <c r="E463" s="14"/>
    </row>
    <row r="464" spans="4:5" x14ac:dyDescent="0.25">
      <c r="D464" s="14"/>
      <c r="E464" s="14"/>
    </row>
    <row r="465" spans="4:5" x14ac:dyDescent="0.25">
      <c r="D465" s="14"/>
      <c r="E465" s="14"/>
    </row>
    <row r="466" spans="4:5" x14ac:dyDescent="0.25">
      <c r="D466" s="14"/>
      <c r="E466" s="14"/>
    </row>
    <row r="467" spans="4:5" x14ac:dyDescent="0.25">
      <c r="D467" s="14"/>
      <c r="E467" s="14"/>
    </row>
    <row r="468" spans="4:5" x14ac:dyDescent="0.25">
      <c r="D468" s="14"/>
      <c r="E468" s="14"/>
    </row>
    <row r="469" spans="4:5" x14ac:dyDescent="0.25">
      <c r="D469" s="14"/>
      <c r="E469" s="14"/>
    </row>
    <row r="470" spans="4:5" x14ac:dyDescent="0.25">
      <c r="D470" s="14"/>
      <c r="E470" s="14"/>
    </row>
    <row r="471" spans="4:5" x14ac:dyDescent="0.25">
      <c r="D471" s="14"/>
      <c r="E471" s="14"/>
    </row>
    <row r="472" spans="4:5" x14ac:dyDescent="0.25">
      <c r="D472" s="14"/>
      <c r="E472" s="14"/>
    </row>
    <row r="473" spans="4:5" x14ac:dyDescent="0.25">
      <c r="D473" s="14"/>
      <c r="E473" s="14"/>
    </row>
    <row r="474" spans="4:5" x14ac:dyDescent="0.25">
      <c r="D474" s="14"/>
      <c r="E474" s="14"/>
    </row>
    <row r="475" spans="4:5" x14ac:dyDescent="0.25">
      <c r="D475" s="14"/>
      <c r="E475" s="14"/>
    </row>
    <row r="476" spans="4:5" x14ac:dyDescent="0.25">
      <c r="D476" s="14"/>
      <c r="E476" s="14"/>
    </row>
    <row r="477" spans="4:5" x14ac:dyDescent="0.25">
      <c r="D477" s="14"/>
      <c r="E477" s="14"/>
    </row>
    <row r="478" spans="4:5" x14ac:dyDescent="0.25">
      <c r="D478" s="14"/>
      <c r="E478" s="14"/>
    </row>
    <row r="479" spans="4:5" x14ac:dyDescent="0.25">
      <c r="D479" s="14"/>
      <c r="E479" s="14"/>
    </row>
    <row r="480" spans="4:5" x14ac:dyDescent="0.25">
      <c r="D480" s="14"/>
      <c r="E480" s="14"/>
    </row>
    <row r="481" spans="4:5" x14ac:dyDescent="0.25">
      <c r="D481" s="14"/>
      <c r="E481" s="14"/>
    </row>
    <row r="482" spans="4:5" x14ac:dyDescent="0.25">
      <c r="D482" s="14"/>
      <c r="E482" s="14"/>
    </row>
    <row r="483" spans="4:5" x14ac:dyDescent="0.25">
      <c r="D483" s="14"/>
      <c r="E483" s="14"/>
    </row>
    <row r="484" spans="4:5" x14ac:dyDescent="0.25">
      <c r="D484" s="14"/>
      <c r="E484" s="14"/>
    </row>
    <row r="485" spans="4:5" x14ac:dyDescent="0.25">
      <c r="D485" s="14"/>
      <c r="E485" s="14"/>
    </row>
    <row r="486" spans="4:5" x14ac:dyDescent="0.25">
      <c r="D486" s="14"/>
      <c r="E486" s="14"/>
    </row>
    <row r="487" spans="4:5" x14ac:dyDescent="0.25">
      <c r="D487" s="14"/>
      <c r="E487" s="14"/>
    </row>
    <row r="488" spans="4:5" x14ac:dyDescent="0.25">
      <c r="D488" s="14"/>
      <c r="E488" s="14"/>
    </row>
    <row r="489" spans="4:5" x14ac:dyDescent="0.25">
      <c r="D489" s="14"/>
      <c r="E489" s="14"/>
    </row>
    <row r="490" spans="4:5" x14ac:dyDescent="0.25">
      <c r="D490" s="14"/>
      <c r="E490" s="14"/>
    </row>
    <row r="491" spans="4:5" x14ac:dyDescent="0.25">
      <c r="D491" s="14"/>
      <c r="E491" s="14"/>
    </row>
    <row r="492" spans="4:5" x14ac:dyDescent="0.25">
      <c r="D492" s="14"/>
      <c r="E492" s="14"/>
    </row>
    <row r="493" spans="4:5" x14ac:dyDescent="0.25">
      <c r="D493" s="14"/>
      <c r="E493" s="14"/>
    </row>
    <row r="494" spans="4:5" x14ac:dyDescent="0.25">
      <c r="D494" s="14"/>
      <c r="E494" s="14"/>
    </row>
    <row r="495" spans="4:5" x14ac:dyDescent="0.25">
      <c r="D495" s="14"/>
      <c r="E495" s="14"/>
    </row>
    <row r="496" spans="4:5" x14ac:dyDescent="0.25">
      <c r="D496" s="14"/>
      <c r="E496" s="14"/>
    </row>
    <row r="497" spans="4:5" x14ac:dyDescent="0.25">
      <c r="D497" s="14"/>
      <c r="E497" s="14"/>
    </row>
    <row r="498" spans="4:5" x14ac:dyDescent="0.25">
      <c r="D498" s="14"/>
      <c r="E498" s="14"/>
    </row>
    <row r="499" spans="4:5" x14ac:dyDescent="0.25">
      <c r="D499" s="14"/>
      <c r="E499" s="14"/>
    </row>
    <row r="500" spans="4:5" x14ac:dyDescent="0.25">
      <c r="D500" s="14"/>
      <c r="E500" s="14"/>
    </row>
    <row r="501" spans="4:5" x14ac:dyDescent="0.25">
      <c r="D501" s="14"/>
      <c r="E501" s="14"/>
    </row>
    <row r="502" spans="4:5" x14ac:dyDescent="0.25">
      <c r="D502" s="14"/>
      <c r="E502" s="14"/>
    </row>
    <row r="503" spans="4:5" x14ac:dyDescent="0.25">
      <c r="D503" s="14"/>
      <c r="E503" s="14"/>
    </row>
    <row r="504" spans="4:5" x14ac:dyDescent="0.25">
      <c r="D504" s="14"/>
      <c r="E504" s="14"/>
    </row>
    <row r="505" spans="4:5" x14ac:dyDescent="0.25">
      <c r="D505" s="14"/>
      <c r="E505" s="14"/>
    </row>
    <row r="506" spans="4:5" x14ac:dyDescent="0.25">
      <c r="D506" s="14"/>
      <c r="E506" s="14"/>
    </row>
    <row r="507" spans="4:5" x14ac:dyDescent="0.25">
      <c r="D507" s="14"/>
      <c r="E507" s="14"/>
    </row>
    <row r="508" spans="4:5" x14ac:dyDescent="0.25">
      <c r="D508" s="14"/>
      <c r="E508" s="14"/>
    </row>
    <row r="509" spans="4:5" x14ac:dyDescent="0.25">
      <c r="D509" s="14"/>
      <c r="E509" s="14"/>
    </row>
    <row r="510" spans="4:5" x14ac:dyDescent="0.25">
      <c r="D510" s="14"/>
      <c r="E510" s="14"/>
    </row>
    <row r="511" spans="4:5" x14ac:dyDescent="0.25">
      <c r="D511" s="14"/>
      <c r="E511" s="14"/>
    </row>
    <row r="512" spans="4:5" x14ac:dyDescent="0.25">
      <c r="D512" s="14"/>
      <c r="E512" s="14"/>
    </row>
    <row r="513" spans="4:5" x14ac:dyDescent="0.25">
      <c r="D513" s="14"/>
      <c r="E513" s="14"/>
    </row>
    <row r="514" spans="4:5" x14ac:dyDescent="0.25">
      <c r="D514" s="14"/>
      <c r="E514" s="14"/>
    </row>
    <row r="515" spans="4:5" x14ac:dyDescent="0.25">
      <c r="D515" s="14"/>
      <c r="E515" s="14"/>
    </row>
    <row r="516" spans="4:5" x14ac:dyDescent="0.25">
      <c r="D516" s="14"/>
      <c r="E516" s="14"/>
    </row>
    <row r="517" spans="4:5" x14ac:dyDescent="0.25">
      <c r="D517" s="14"/>
      <c r="E517" s="14"/>
    </row>
    <row r="518" spans="4:5" x14ac:dyDescent="0.25">
      <c r="D518" s="14"/>
      <c r="E518" s="14"/>
    </row>
    <row r="519" spans="4:5" x14ac:dyDescent="0.25">
      <c r="D519" s="14"/>
      <c r="E519" s="14"/>
    </row>
    <row r="520" spans="4:5" x14ac:dyDescent="0.25">
      <c r="D520" s="14"/>
      <c r="E520" s="14"/>
    </row>
    <row r="521" spans="4:5" x14ac:dyDescent="0.25">
      <c r="D521" s="14"/>
      <c r="E521" s="14"/>
    </row>
    <row r="522" spans="4:5" x14ac:dyDescent="0.25">
      <c r="D522" s="14"/>
      <c r="E522" s="14"/>
    </row>
    <row r="523" spans="4:5" x14ac:dyDescent="0.25">
      <c r="D523" s="14"/>
      <c r="E523" s="14"/>
    </row>
    <row r="524" spans="4:5" x14ac:dyDescent="0.25">
      <c r="D524" s="14"/>
      <c r="E524" s="14"/>
    </row>
    <row r="525" spans="4:5" x14ac:dyDescent="0.25">
      <c r="D525" s="14"/>
      <c r="E525" s="14"/>
    </row>
    <row r="526" spans="4:5" x14ac:dyDescent="0.25">
      <c r="D526" s="14"/>
      <c r="E526" s="14"/>
    </row>
    <row r="527" spans="4:5" x14ac:dyDescent="0.25">
      <c r="D527" s="14"/>
      <c r="E527" s="14"/>
    </row>
    <row r="528" spans="4:5" x14ac:dyDescent="0.25">
      <c r="D528" s="14"/>
      <c r="E528" s="14"/>
    </row>
    <row r="529" spans="4:5" x14ac:dyDescent="0.25">
      <c r="D529" s="14"/>
      <c r="E529" s="14"/>
    </row>
    <row r="530" spans="4:5" x14ac:dyDescent="0.25">
      <c r="D530" s="14"/>
      <c r="E530" s="14"/>
    </row>
    <row r="531" spans="4:5" x14ac:dyDescent="0.25">
      <c r="D531" s="14"/>
      <c r="E531" s="14"/>
    </row>
    <row r="532" spans="4:5" x14ac:dyDescent="0.25">
      <c r="D532" s="14"/>
      <c r="E532" s="14"/>
    </row>
    <row r="533" spans="4:5" x14ac:dyDescent="0.25">
      <c r="D533" s="14"/>
      <c r="E533" s="14"/>
    </row>
    <row r="534" spans="4:5" x14ac:dyDescent="0.25">
      <c r="D534" s="14"/>
      <c r="E534" s="14"/>
    </row>
    <row r="535" spans="4:5" x14ac:dyDescent="0.25">
      <c r="D535" s="14"/>
      <c r="E535" s="14"/>
    </row>
    <row r="536" spans="4:5" x14ac:dyDescent="0.25">
      <c r="D536" s="14"/>
      <c r="E536" s="14"/>
    </row>
    <row r="537" spans="4:5" x14ac:dyDescent="0.25">
      <c r="D537" s="14"/>
      <c r="E537" s="14"/>
    </row>
    <row r="538" spans="4:5" x14ac:dyDescent="0.25">
      <c r="D538" s="14"/>
      <c r="E538" s="14"/>
    </row>
    <row r="539" spans="4:5" x14ac:dyDescent="0.25">
      <c r="D539" s="14"/>
      <c r="E539" s="14"/>
    </row>
    <row r="540" spans="4:5" x14ac:dyDescent="0.25">
      <c r="D540" s="14"/>
      <c r="E540" s="14"/>
    </row>
    <row r="541" spans="4:5" x14ac:dyDescent="0.25">
      <c r="D541" s="14"/>
      <c r="E541" s="14"/>
    </row>
    <row r="542" spans="4:5" x14ac:dyDescent="0.25">
      <c r="D542" s="14"/>
      <c r="E542" s="14"/>
    </row>
    <row r="543" spans="4:5" x14ac:dyDescent="0.25">
      <c r="D543" s="14"/>
      <c r="E543" s="14"/>
    </row>
    <row r="544" spans="4:5" x14ac:dyDescent="0.25">
      <c r="D544" s="14"/>
      <c r="E544" s="14"/>
    </row>
    <row r="545" spans="4:5" x14ac:dyDescent="0.25">
      <c r="D545" s="14"/>
      <c r="E545" s="14"/>
    </row>
    <row r="546" spans="4:5" x14ac:dyDescent="0.25">
      <c r="D546" s="14"/>
      <c r="E546" s="14"/>
    </row>
    <row r="547" spans="4:5" x14ac:dyDescent="0.25">
      <c r="D547" s="14"/>
      <c r="E547" s="14"/>
    </row>
    <row r="548" spans="4:5" x14ac:dyDescent="0.25">
      <c r="D548" s="14"/>
      <c r="E548" s="14"/>
    </row>
    <row r="549" spans="4:5" x14ac:dyDescent="0.25">
      <c r="D549" s="14"/>
      <c r="E549" s="14"/>
    </row>
    <row r="550" spans="4:5" x14ac:dyDescent="0.25">
      <c r="D550" s="14"/>
      <c r="E550" s="14"/>
    </row>
    <row r="551" spans="4:5" x14ac:dyDescent="0.25">
      <c r="D551" s="14"/>
      <c r="E551" s="14"/>
    </row>
    <row r="552" spans="4:5" x14ac:dyDescent="0.25">
      <c r="D552" s="14"/>
      <c r="E552" s="14"/>
    </row>
    <row r="553" spans="4:5" x14ac:dyDescent="0.25">
      <c r="D553" s="14"/>
      <c r="E553" s="14"/>
    </row>
    <row r="554" spans="4:5" x14ac:dyDescent="0.25">
      <c r="D554" s="14"/>
      <c r="E554" s="14"/>
    </row>
    <row r="555" spans="4:5" x14ac:dyDescent="0.25">
      <c r="D555" s="14"/>
      <c r="E555" s="14"/>
    </row>
    <row r="556" spans="4:5" x14ac:dyDescent="0.25">
      <c r="D556" s="14"/>
      <c r="E556" s="14"/>
    </row>
    <row r="557" spans="4:5" x14ac:dyDescent="0.25">
      <c r="D557" s="14"/>
      <c r="E557" s="14"/>
    </row>
    <row r="558" spans="4:5" x14ac:dyDescent="0.25">
      <c r="D558" s="14"/>
      <c r="E558" s="14"/>
    </row>
    <row r="559" spans="4:5" x14ac:dyDescent="0.25">
      <c r="D559" s="14"/>
      <c r="E559" s="14"/>
    </row>
    <row r="560" spans="4:5" x14ac:dyDescent="0.25">
      <c r="D560" s="14"/>
      <c r="E560" s="14"/>
    </row>
    <row r="561" spans="4:5" x14ac:dyDescent="0.25">
      <c r="D561" s="14"/>
      <c r="E561" s="14"/>
    </row>
    <row r="562" spans="4:5" x14ac:dyDescent="0.25">
      <c r="D562" s="14"/>
      <c r="E562" s="14"/>
    </row>
    <row r="563" spans="4:5" x14ac:dyDescent="0.25">
      <c r="D563" s="14"/>
      <c r="E563" s="14"/>
    </row>
    <row r="564" spans="4:5" x14ac:dyDescent="0.25">
      <c r="D564" s="14"/>
      <c r="E564" s="14"/>
    </row>
    <row r="565" spans="4:5" x14ac:dyDescent="0.25">
      <c r="D565" s="14"/>
      <c r="E565" s="14"/>
    </row>
    <row r="566" spans="4:5" x14ac:dyDescent="0.25">
      <c r="D566" s="14"/>
      <c r="E566" s="14"/>
    </row>
    <row r="567" spans="4:5" x14ac:dyDescent="0.25">
      <c r="D567" s="14"/>
      <c r="E567" s="14"/>
    </row>
    <row r="568" spans="4:5" x14ac:dyDescent="0.25">
      <c r="D568" s="14"/>
      <c r="E568" s="14"/>
    </row>
    <row r="569" spans="4:5" x14ac:dyDescent="0.25">
      <c r="D569" s="14"/>
      <c r="E569" s="14"/>
    </row>
    <row r="570" spans="4:5" x14ac:dyDescent="0.25">
      <c r="D570" s="14"/>
      <c r="E570" s="14"/>
    </row>
    <row r="571" spans="4:5" x14ac:dyDescent="0.25">
      <c r="D571" s="14"/>
      <c r="E571" s="14"/>
    </row>
    <row r="572" spans="4:5" x14ac:dyDescent="0.25">
      <c r="D572" s="14"/>
      <c r="E572" s="14"/>
    </row>
    <row r="573" spans="4:5" x14ac:dyDescent="0.25">
      <c r="D573" s="14"/>
      <c r="E573" s="14"/>
    </row>
    <row r="574" spans="4:5" x14ac:dyDescent="0.25">
      <c r="D574" s="14"/>
      <c r="E574" s="14"/>
    </row>
    <row r="575" spans="4:5" x14ac:dyDescent="0.25">
      <c r="D575" s="14"/>
      <c r="E575" s="14"/>
    </row>
    <row r="576" spans="4:5" x14ac:dyDescent="0.25">
      <c r="D576" s="14"/>
      <c r="E576" s="14"/>
    </row>
    <row r="577" spans="4:5" x14ac:dyDescent="0.25">
      <c r="D577" s="14"/>
      <c r="E577" s="14"/>
    </row>
    <row r="578" spans="4:5" x14ac:dyDescent="0.25">
      <c r="D578" s="14"/>
      <c r="E578" s="14"/>
    </row>
    <row r="579" spans="4:5" x14ac:dyDescent="0.25">
      <c r="D579" s="14"/>
      <c r="E579" s="14"/>
    </row>
    <row r="580" spans="4:5" x14ac:dyDescent="0.25">
      <c r="D580" s="14"/>
      <c r="E580" s="14"/>
    </row>
    <row r="581" spans="4:5" x14ac:dyDescent="0.25">
      <c r="D581" s="14"/>
      <c r="E581" s="14"/>
    </row>
    <row r="582" spans="4:5" x14ac:dyDescent="0.25">
      <c r="D582" s="14"/>
      <c r="E582" s="14"/>
    </row>
    <row r="583" spans="4:5" x14ac:dyDescent="0.25">
      <c r="D583" s="14"/>
      <c r="E583" s="14"/>
    </row>
    <row r="584" spans="4:5" x14ac:dyDescent="0.25">
      <c r="D584" s="14"/>
      <c r="E584" s="14"/>
    </row>
    <row r="585" spans="4:5" x14ac:dyDescent="0.25">
      <c r="D585" s="14"/>
      <c r="E585" s="14"/>
    </row>
    <row r="586" spans="4:5" x14ac:dyDescent="0.25">
      <c r="D586" s="14"/>
      <c r="E586" s="14"/>
    </row>
    <row r="587" spans="4:5" x14ac:dyDescent="0.25">
      <c r="D587" s="14"/>
      <c r="E587" s="14"/>
    </row>
    <row r="588" spans="4:5" x14ac:dyDescent="0.25">
      <c r="D588" s="14"/>
      <c r="E588" s="14"/>
    </row>
    <row r="589" spans="4:5" x14ac:dyDescent="0.25">
      <c r="D589" s="14"/>
      <c r="E589" s="14"/>
    </row>
    <row r="590" spans="4:5" x14ac:dyDescent="0.25">
      <c r="D590" s="14"/>
      <c r="E590" s="14"/>
    </row>
    <row r="591" spans="4:5" x14ac:dyDescent="0.25">
      <c r="D591" s="14"/>
      <c r="E591" s="14"/>
    </row>
    <row r="592" spans="4:5" x14ac:dyDescent="0.25">
      <c r="D592" s="14"/>
      <c r="E592" s="14"/>
    </row>
    <row r="593" spans="4:5" x14ac:dyDescent="0.25">
      <c r="D593" s="14"/>
      <c r="E593" s="14"/>
    </row>
    <row r="594" spans="4:5" x14ac:dyDescent="0.25">
      <c r="D594" s="14"/>
      <c r="E594" s="14"/>
    </row>
    <row r="595" spans="4:5" x14ac:dyDescent="0.25">
      <c r="D595" s="14"/>
      <c r="E595" s="14"/>
    </row>
    <row r="596" spans="4:5" x14ac:dyDescent="0.25">
      <c r="D596" s="14"/>
      <c r="E596" s="14"/>
    </row>
    <row r="597" spans="4:5" x14ac:dyDescent="0.25">
      <c r="D597" s="14"/>
      <c r="E597" s="14"/>
    </row>
    <row r="598" spans="4:5" x14ac:dyDescent="0.25">
      <c r="D598" s="14"/>
      <c r="E598" s="14"/>
    </row>
    <row r="599" spans="4:5" x14ac:dyDescent="0.25">
      <c r="D599" s="14"/>
      <c r="E599" s="14"/>
    </row>
    <row r="600" spans="4:5" x14ac:dyDescent="0.25">
      <c r="D600" s="14"/>
      <c r="E600" s="14"/>
    </row>
    <row r="601" spans="4:5" x14ac:dyDescent="0.25">
      <c r="D601" s="14"/>
      <c r="E601" s="14"/>
    </row>
    <row r="602" spans="4:5" x14ac:dyDescent="0.25">
      <c r="D602" s="14"/>
      <c r="E602" s="14"/>
    </row>
    <row r="603" spans="4:5" x14ac:dyDescent="0.25">
      <c r="D603" s="14"/>
      <c r="E603" s="14"/>
    </row>
    <row r="604" spans="4:5" x14ac:dyDescent="0.25">
      <c r="D604" s="14"/>
      <c r="E604" s="14"/>
    </row>
    <row r="605" spans="4:5" x14ac:dyDescent="0.25">
      <c r="D605" s="14"/>
      <c r="E605" s="14"/>
    </row>
  </sheetData>
  <mergeCells count="2">
    <mergeCell ref="A4:E4"/>
    <mergeCell ref="F4:G4"/>
  </mergeCells>
  <conditionalFormatting sqref="F6:G18">
    <cfRule type="cellIs" dxfId="189" priority="4" operator="between">
      <formula>8</formula>
      <formula>16</formula>
    </cfRule>
    <cfRule type="cellIs" dxfId="188" priority="5" operator="between">
      <formula>4</formula>
      <formula>7.99</formula>
    </cfRule>
    <cfRule type="cellIs" dxfId="187" priority="6" operator="between">
      <formula>1</formula>
      <formula>3.99</formula>
    </cfRule>
  </conditionalFormatting>
  <pageMargins left="0.70866141732283472" right="0.70866141732283472" top="0.74803149606299213" bottom="0.74803149606299213" header="0.31496062992125984" footer="0.31496062992125984"/>
  <pageSetup paperSize="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V44"/>
  <sheetViews>
    <sheetView topLeftCell="D6" zoomScaleNormal="100" zoomScaleSheetLayoutView="100" workbookViewId="0">
      <selection activeCell="K16" sqref="K16"/>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(C)'!A6</f>
        <v>C.R1</v>
      </c>
      <c r="D5" s="154"/>
      <c r="E5" s="155" t="str">
        <f>'2. Contratación (C)'!B6</f>
        <v xml:space="preserve">Limitación de la concurrencia </v>
      </c>
      <c r="F5" s="156"/>
      <c r="G5" s="79" t="str">
        <f>'2. Contratación (C)'!C6</f>
        <v>Manipulación del procedimiento de preparación y/o adjudicación, limitándose el acceso a la contratación pública en condiciones de igualdad y no discriminación a todos los licitadores.</v>
      </c>
      <c r="H5" s="24" t="str">
        <f>'2. Contratación (C)'!D6</f>
        <v>EE/C/T</v>
      </c>
      <c r="I5" s="30" t="str">
        <f>'2. Contratación (C)'!E6</f>
        <v>COLUSION</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32" x14ac:dyDescent="0.25">
      <c r="A10" s="80" t="s">
        <v>224</v>
      </c>
      <c r="B10" s="37" t="s">
        <v>103</v>
      </c>
      <c r="C10" s="68">
        <v>4</v>
      </c>
      <c r="D10" s="68">
        <v>1</v>
      </c>
      <c r="E10" s="74">
        <f>C10*D10</f>
        <v>4</v>
      </c>
      <c r="F10" s="80" t="s">
        <v>232</v>
      </c>
      <c r="G10" s="39" t="s">
        <v>185</v>
      </c>
      <c r="H10" s="69" t="s">
        <v>31</v>
      </c>
      <c r="I10" s="69" t="s">
        <v>32</v>
      </c>
      <c r="J10" s="68">
        <v>-4</v>
      </c>
      <c r="K10" s="68">
        <v>-1</v>
      </c>
      <c r="L10" s="80">
        <f t="shared" ref="L10:M17"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132" x14ac:dyDescent="0.25">
      <c r="A11" s="80" t="s">
        <v>225</v>
      </c>
      <c r="B11" s="49" t="s">
        <v>90</v>
      </c>
      <c r="C11" s="68">
        <v>3</v>
      </c>
      <c r="D11" s="68">
        <v>1</v>
      </c>
      <c r="E11" s="74">
        <f t="shared" ref="E11:E17" si="1">C11*D11</f>
        <v>3</v>
      </c>
      <c r="F11" s="80" t="s">
        <v>233</v>
      </c>
      <c r="G11" s="39" t="s">
        <v>186</v>
      </c>
      <c r="H11" s="69" t="s">
        <v>31</v>
      </c>
      <c r="I11" s="69" t="s">
        <v>32</v>
      </c>
      <c r="J11" s="68">
        <v>-3</v>
      </c>
      <c r="K11" s="68">
        <v>-1</v>
      </c>
      <c r="L11" s="80">
        <f t="shared" si="0"/>
        <v>1</v>
      </c>
      <c r="M11" s="80">
        <f t="shared" si="0"/>
        <v>1</v>
      </c>
      <c r="N11" s="74">
        <f t="shared" ref="N11:N17" si="2">L11*M11</f>
        <v>1</v>
      </c>
      <c r="O11" s="71"/>
      <c r="P11" s="71"/>
      <c r="Q11" s="71"/>
      <c r="R11" s="68"/>
      <c r="S11" s="68"/>
      <c r="T11" s="80">
        <f t="shared" ref="T11:T17" si="3">IF(ISNUMBER($L11),IF($L11+R11&gt;1,$L11+R11,1),"")</f>
        <v>1</v>
      </c>
      <c r="U11" s="80">
        <f t="shared" ref="U11:U17" si="4">IF(ISNUMBER($M11),IF($M11+S11&gt;1,$M11+S11,1),"")</f>
        <v>1</v>
      </c>
      <c r="V11" s="74">
        <f t="shared" ref="V11:V17" si="5">T11*U11</f>
        <v>1</v>
      </c>
    </row>
    <row r="12" spans="1:22" ht="132" x14ac:dyDescent="0.25">
      <c r="A12" s="80" t="s">
        <v>226</v>
      </c>
      <c r="B12" s="38" t="s">
        <v>91</v>
      </c>
      <c r="C12" s="68"/>
      <c r="D12" s="68"/>
      <c r="E12" s="74">
        <f t="shared" si="1"/>
        <v>0</v>
      </c>
      <c r="F12" s="80" t="s">
        <v>234</v>
      </c>
      <c r="G12" s="39" t="s">
        <v>187</v>
      </c>
      <c r="H12" s="69"/>
      <c r="I12" s="69"/>
      <c r="J12" s="68"/>
      <c r="K12" s="68"/>
      <c r="L12" s="80" t="str">
        <f t="shared" si="0"/>
        <v/>
      </c>
      <c r="M12" s="80" t="str">
        <f t="shared" si="0"/>
        <v/>
      </c>
      <c r="N12" s="74" t="e">
        <f t="shared" si="2"/>
        <v>#VALUE!</v>
      </c>
      <c r="O12" s="71"/>
      <c r="P12" s="71"/>
      <c r="Q12" s="71"/>
      <c r="R12" s="68"/>
      <c r="S12" s="68"/>
      <c r="T12" s="80" t="str">
        <f t="shared" si="3"/>
        <v/>
      </c>
      <c r="U12" s="80" t="str">
        <f t="shared" si="4"/>
        <v/>
      </c>
      <c r="V12" s="74" t="e">
        <f t="shared" si="5"/>
        <v>#VALUE!</v>
      </c>
    </row>
    <row r="13" spans="1:22" ht="72" x14ac:dyDescent="0.25">
      <c r="A13" s="80" t="s">
        <v>227</v>
      </c>
      <c r="B13" s="40" t="s">
        <v>57</v>
      </c>
      <c r="C13" s="68">
        <v>4</v>
      </c>
      <c r="D13" s="68">
        <v>1</v>
      </c>
      <c r="E13" s="74">
        <f t="shared" si="1"/>
        <v>4</v>
      </c>
      <c r="F13" s="80" t="s">
        <v>235</v>
      </c>
      <c r="G13" s="47" t="s">
        <v>188</v>
      </c>
      <c r="H13" s="69" t="s">
        <v>31</v>
      </c>
      <c r="I13" s="69" t="s">
        <v>32</v>
      </c>
      <c r="J13" s="68">
        <v>-4</v>
      </c>
      <c r="K13" s="68">
        <v>-1</v>
      </c>
      <c r="L13" s="80">
        <f t="shared" si="0"/>
        <v>1</v>
      </c>
      <c r="M13" s="80">
        <f t="shared" si="0"/>
        <v>1</v>
      </c>
      <c r="N13" s="74">
        <f t="shared" si="2"/>
        <v>1</v>
      </c>
      <c r="O13" s="71"/>
      <c r="P13" s="71"/>
      <c r="Q13" s="71"/>
      <c r="R13" s="68"/>
      <c r="S13" s="68"/>
      <c r="T13" s="80">
        <f t="shared" si="3"/>
        <v>1</v>
      </c>
      <c r="U13" s="80">
        <f t="shared" si="4"/>
        <v>1</v>
      </c>
      <c r="V13" s="74">
        <f t="shared" si="5"/>
        <v>1</v>
      </c>
    </row>
    <row r="14" spans="1:22" ht="168" x14ac:dyDescent="0.25">
      <c r="A14" s="80" t="s">
        <v>228</v>
      </c>
      <c r="B14" s="38" t="s">
        <v>130</v>
      </c>
      <c r="C14" s="68">
        <v>4</v>
      </c>
      <c r="D14" s="68">
        <v>1</v>
      </c>
      <c r="E14" s="74">
        <f t="shared" si="1"/>
        <v>4</v>
      </c>
      <c r="F14" s="80" t="s">
        <v>236</v>
      </c>
      <c r="G14" s="46" t="s">
        <v>189</v>
      </c>
      <c r="H14" s="69" t="s">
        <v>31</v>
      </c>
      <c r="I14" s="69" t="s">
        <v>32</v>
      </c>
      <c r="J14" s="68">
        <v>-4</v>
      </c>
      <c r="K14" s="68">
        <v>-1</v>
      </c>
      <c r="L14" s="80">
        <f t="shared" si="0"/>
        <v>1</v>
      </c>
      <c r="M14" s="80">
        <f t="shared" si="0"/>
        <v>1</v>
      </c>
      <c r="N14" s="74">
        <f t="shared" si="2"/>
        <v>1</v>
      </c>
      <c r="O14" s="71"/>
      <c r="P14" s="71"/>
      <c r="Q14" s="71"/>
      <c r="R14" s="68"/>
      <c r="S14" s="68"/>
      <c r="T14" s="80">
        <f t="shared" si="3"/>
        <v>1</v>
      </c>
      <c r="U14" s="80">
        <f t="shared" si="4"/>
        <v>1</v>
      </c>
      <c r="V14" s="74">
        <f t="shared" si="5"/>
        <v>1</v>
      </c>
    </row>
    <row r="15" spans="1:22" ht="48" x14ac:dyDescent="0.25">
      <c r="A15" s="80" t="s">
        <v>229</v>
      </c>
      <c r="B15" s="41" t="s">
        <v>58</v>
      </c>
      <c r="C15" s="68">
        <v>4</v>
      </c>
      <c r="D15" s="68">
        <v>1</v>
      </c>
      <c r="E15" s="74">
        <f t="shared" si="1"/>
        <v>4</v>
      </c>
      <c r="F15" s="80" t="s">
        <v>237</v>
      </c>
      <c r="G15" s="41" t="s">
        <v>92</v>
      </c>
      <c r="H15" s="69" t="s">
        <v>31</v>
      </c>
      <c r="I15" s="69" t="s">
        <v>32</v>
      </c>
      <c r="J15" s="68">
        <v>-4</v>
      </c>
      <c r="K15" s="68">
        <v>-1</v>
      </c>
      <c r="L15" s="80">
        <f t="shared" si="0"/>
        <v>1</v>
      </c>
      <c r="M15" s="80">
        <f t="shared" si="0"/>
        <v>1</v>
      </c>
      <c r="N15" s="74">
        <f t="shared" si="2"/>
        <v>1</v>
      </c>
      <c r="O15" s="71"/>
      <c r="P15" s="71"/>
      <c r="Q15" s="71"/>
      <c r="R15" s="68"/>
      <c r="S15" s="68"/>
      <c r="T15" s="80">
        <f t="shared" si="3"/>
        <v>1</v>
      </c>
      <c r="U15" s="80">
        <f t="shared" si="4"/>
        <v>1</v>
      </c>
      <c r="V15" s="74">
        <f t="shared" si="5"/>
        <v>1</v>
      </c>
    </row>
    <row r="16" spans="1:22" ht="108" x14ac:dyDescent="0.25">
      <c r="A16" s="80" t="s">
        <v>230</v>
      </c>
      <c r="B16" s="41" t="s">
        <v>131</v>
      </c>
      <c r="C16" s="68">
        <v>4</v>
      </c>
      <c r="D16" s="68">
        <v>1</v>
      </c>
      <c r="E16" s="74">
        <f t="shared" si="1"/>
        <v>4</v>
      </c>
      <c r="F16" s="80" t="s">
        <v>238</v>
      </c>
      <c r="G16" s="41" t="s">
        <v>170</v>
      </c>
      <c r="H16" s="69" t="s">
        <v>31</v>
      </c>
      <c r="I16" s="69" t="s">
        <v>32</v>
      </c>
      <c r="J16" s="68">
        <v>-4</v>
      </c>
      <c r="K16" s="68">
        <v>-1</v>
      </c>
      <c r="L16" s="80">
        <f t="shared" si="0"/>
        <v>1</v>
      </c>
      <c r="M16" s="80">
        <f t="shared" si="0"/>
        <v>1</v>
      </c>
      <c r="N16" s="74">
        <f t="shared" si="2"/>
        <v>1</v>
      </c>
      <c r="O16" s="71"/>
      <c r="P16" s="71"/>
      <c r="Q16" s="71"/>
      <c r="R16" s="68"/>
      <c r="S16" s="68"/>
      <c r="T16" s="80">
        <f t="shared" si="3"/>
        <v>1</v>
      </c>
      <c r="U16" s="80">
        <f t="shared" si="4"/>
        <v>1</v>
      </c>
      <c r="V16" s="74">
        <f t="shared" si="5"/>
        <v>1</v>
      </c>
    </row>
    <row r="17" spans="1:22" ht="72" customHeight="1" x14ac:dyDescent="0.25">
      <c r="A17" s="69" t="s">
        <v>231</v>
      </c>
      <c r="B17" s="70" t="s">
        <v>223</v>
      </c>
      <c r="C17" s="69"/>
      <c r="D17" s="69"/>
      <c r="E17" s="74">
        <f t="shared" si="1"/>
        <v>0</v>
      </c>
      <c r="F17" s="69" t="s">
        <v>239</v>
      </c>
      <c r="G17" s="70" t="s">
        <v>67</v>
      </c>
      <c r="H17" s="69"/>
      <c r="I17" s="69"/>
      <c r="J17" s="69"/>
      <c r="K17" s="69"/>
      <c r="L17" s="80" t="str">
        <f t="shared" si="0"/>
        <v/>
      </c>
      <c r="M17" s="80" t="str">
        <f t="shared" si="0"/>
        <v/>
      </c>
      <c r="N17" s="74" t="e">
        <f t="shared" si="2"/>
        <v>#VALUE!</v>
      </c>
      <c r="O17" s="70" t="s">
        <v>67</v>
      </c>
      <c r="P17" s="72"/>
      <c r="Q17" s="72"/>
      <c r="R17" s="69"/>
      <c r="S17" s="69"/>
      <c r="T17" s="80" t="str">
        <f t="shared" si="3"/>
        <v/>
      </c>
      <c r="U17" s="80" t="str">
        <f t="shared" si="4"/>
        <v/>
      </c>
      <c r="V17" s="74" t="e">
        <f t="shared" si="5"/>
        <v>#VALUE!</v>
      </c>
    </row>
    <row r="18" spans="1:22" ht="48" customHeight="1" x14ac:dyDescent="0.25">
      <c r="D18" s="76" t="s">
        <v>127</v>
      </c>
      <c r="E18" s="73">
        <f>ROUND(SUM(E10:E17)/COUNT(C10:C17),2)</f>
        <v>3.83</v>
      </c>
      <c r="M18" s="76" t="s">
        <v>128</v>
      </c>
      <c r="N18" s="73">
        <f>ROUND(SUMIF(N10:N17,"&gt;0",N10:N17)/COUNT(N10:N17),2)</f>
        <v>1</v>
      </c>
      <c r="U18" s="76" t="s">
        <v>129</v>
      </c>
      <c r="V18" s="73">
        <f>ROUND(SUMIF(V10:V17,"&gt;0",V10:V17)/COUNT(V10:V17),2)</f>
        <v>1</v>
      </c>
    </row>
    <row r="41" spans="4:5" x14ac:dyDescent="0.25">
      <c r="D41" s="16">
        <v>1</v>
      </c>
      <c r="E41" s="16">
        <v>-1</v>
      </c>
    </row>
    <row r="42" spans="4:5" x14ac:dyDescent="0.25">
      <c r="D42" s="16">
        <v>2</v>
      </c>
      <c r="E42" s="16">
        <v>-2</v>
      </c>
    </row>
    <row r="43" spans="4:5" x14ac:dyDescent="0.25">
      <c r="D43" s="16">
        <v>3</v>
      </c>
      <c r="E43" s="16">
        <v>-3</v>
      </c>
    </row>
    <row r="44" spans="4:5" x14ac:dyDescent="0.25">
      <c r="D44" s="16">
        <v>4</v>
      </c>
      <c r="E44" s="16">
        <v>-4</v>
      </c>
    </row>
  </sheetData>
  <mergeCells count="11">
    <mergeCell ref="A8:B8"/>
    <mergeCell ref="C8:E8"/>
    <mergeCell ref="F8:K8"/>
    <mergeCell ref="L8:N8"/>
    <mergeCell ref="O8:S8"/>
    <mergeCell ref="T8:V8"/>
    <mergeCell ref="C3:I3"/>
    <mergeCell ref="C4:D4"/>
    <mergeCell ref="E4:F4"/>
    <mergeCell ref="C5:D5"/>
    <mergeCell ref="E5:F5"/>
  </mergeCells>
  <conditionalFormatting sqref="E10:E18">
    <cfRule type="cellIs" dxfId="186" priority="13" operator="between">
      <formula>8</formula>
      <formula>16</formula>
    </cfRule>
    <cfRule type="cellIs" dxfId="185" priority="14" operator="between">
      <formula>4</formula>
      <formula>7.99</formula>
    </cfRule>
    <cfRule type="cellIs" dxfId="184" priority="15" operator="between">
      <formula>1</formula>
      <formula>3.99</formula>
    </cfRule>
  </conditionalFormatting>
  <conditionalFormatting sqref="F10:F16">
    <cfRule type="cellIs" dxfId="183" priority="21" operator="between">
      <formula>11</formula>
      <formula>25</formula>
    </cfRule>
    <cfRule type="cellIs" dxfId="182" priority="22" operator="between">
      <formula>6</formula>
      <formula>10</formula>
    </cfRule>
    <cfRule type="cellIs" dxfId="181" priority="23" operator="between">
      <formula>0</formula>
      <formula>5</formula>
    </cfRule>
  </conditionalFormatting>
  <conditionalFormatting sqref="H10:H17">
    <cfRule type="containsText" dxfId="180" priority="19" operator="containsText" text="Sí">
      <formula>NOT(ISERROR(SEARCH("Sí",H10)))</formula>
    </cfRule>
    <cfRule type="containsText" dxfId="179" priority="20" operator="containsText" text="No">
      <formula>NOT(ISERROR(SEARCH("No",H10)))</formula>
    </cfRule>
  </conditionalFormatting>
  <conditionalFormatting sqref="I10:I17">
    <cfRule type="containsText" dxfId="178" priority="16" operator="containsText" text="Bajo">
      <formula>NOT(ISERROR(SEARCH("Bajo",I10)))</formula>
    </cfRule>
    <cfRule type="containsText" dxfId="177" priority="17" operator="containsText" text="Medio">
      <formula>NOT(ISERROR(SEARCH("Medio",I10)))</formula>
    </cfRule>
    <cfRule type="containsText" dxfId="176" priority="18" operator="containsText" text="Alto">
      <formula>NOT(ISERROR(SEARCH("Alto",I10)))</formula>
    </cfRule>
  </conditionalFormatting>
  <conditionalFormatting sqref="N10:N18">
    <cfRule type="cellIs" dxfId="175" priority="7" operator="between">
      <formula>8</formula>
      <formula>16</formula>
    </cfRule>
    <cfRule type="cellIs" dxfId="174" priority="8" operator="between">
      <formula>4</formula>
      <formula>7.99</formula>
    </cfRule>
    <cfRule type="cellIs" dxfId="173" priority="9" operator="between">
      <formula>1</formula>
      <formula>3.99</formula>
    </cfRule>
  </conditionalFormatting>
  <conditionalFormatting sqref="V10:V18">
    <cfRule type="cellIs" dxfId="172" priority="1" operator="between">
      <formula>8</formula>
      <formula>16</formula>
    </cfRule>
    <cfRule type="cellIs" dxfId="171" priority="2" operator="between">
      <formula>4</formula>
      <formula>7.99</formula>
    </cfRule>
    <cfRule type="cellIs" dxfId="170" priority="3" operator="between">
      <formula>1</formula>
      <formula>3.99</formula>
    </cfRule>
  </conditionalFormatting>
  <dataValidations count="4">
    <dataValidation type="list" allowBlank="1" showInputMessage="1" showErrorMessage="1" sqref="R10:S17 J10:K17" xr:uid="{00000000-0002-0000-0200-000000000000}">
      <formula1>negative</formula1>
    </dataValidation>
    <dataValidation type="list" allowBlank="1" showInputMessage="1" showErrorMessage="1" sqref="C10:D17" xr:uid="{00000000-0002-0000-0200-000001000000}">
      <formula1>positive</formula1>
    </dataValidation>
    <dataValidation type="list" allowBlank="1" showInputMessage="1" showErrorMessage="1" sqref="H10:H17" xr:uid="{00000000-0002-0000-0200-000002000000}">
      <formula1>$L$3:$L$4</formula1>
    </dataValidation>
    <dataValidation type="list" allowBlank="1" showInputMessage="1" showErrorMessage="1" sqref="I10:I17" xr:uid="{00000000-0002-0000-02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V44"/>
  <sheetViews>
    <sheetView topLeftCell="D11" zoomScaleNormal="100" zoomScaleSheetLayoutView="100" workbookViewId="0">
      <selection activeCell="J16" sqref="J16"/>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(C)'!A7</f>
        <v>C.R2</v>
      </c>
      <c r="D5" s="154"/>
      <c r="E5" s="155" t="str">
        <f>'2. Contratación (C)'!B7</f>
        <v>Prácticas colusorias en las ofertas</v>
      </c>
      <c r="F5" s="156"/>
      <c r="G5" s="79" t="str">
        <f>'2.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24" t="str">
        <f>'2. Contratación (C)'!D7</f>
        <v>EE/C/T</v>
      </c>
      <c r="I5" s="30" t="str">
        <f>'2. Contratación (C)'!E7</f>
        <v>EXTERNO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32" x14ac:dyDescent="0.25">
      <c r="A10" s="80" t="s">
        <v>240</v>
      </c>
      <c r="B10" s="61" t="s">
        <v>391</v>
      </c>
      <c r="C10" s="68">
        <v>4</v>
      </c>
      <c r="D10" s="68">
        <v>2</v>
      </c>
      <c r="E10" s="74">
        <f>C10*D10</f>
        <v>8</v>
      </c>
      <c r="F10" s="80" t="s">
        <v>248</v>
      </c>
      <c r="G10" s="52" t="s">
        <v>181</v>
      </c>
      <c r="H10" s="69" t="s">
        <v>31</v>
      </c>
      <c r="I10" s="69" t="s">
        <v>32</v>
      </c>
      <c r="J10" s="68">
        <v>-4</v>
      </c>
      <c r="K10" s="68">
        <v>-2</v>
      </c>
      <c r="L10" s="80">
        <f t="shared" ref="L10:M17"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108" x14ac:dyDescent="0.25">
      <c r="A11" s="80" t="s">
        <v>241</v>
      </c>
      <c r="B11" s="49" t="s">
        <v>121</v>
      </c>
      <c r="C11" s="68">
        <v>3</v>
      </c>
      <c r="D11" s="68">
        <v>1</v>
      </c>
      <c r="E11" s="74">
        <f t="shared" ref="E11:E17" si="1">C11*D11</f>
        <v>3</v>
      </c>
      <c r="F11" s="80" t="s">
        <v>249</v>
      </c>
      <c r="G11" s="52" t="s">
        <v>166</v>
      </c>
      <c r="H11" s="69" t="s">
        <v>31</v>
      </c>
      <c r="I11" s="69" t="s">
        <v>32</v>
      </c>
      <c r="J11" s="68">
        <v>-3</v>
      </c>
      <c r="K11" s="68">
        <v>-1</v>
      </c>
      <c r="L11" s="80">
        <f t="shared" si="0"/>
        <v>1</v>
      </c>
      <c r="M11" s="80">
        <f t="shared" si="0"/>
        <v>1</v>
      </c>
      <c r="N11" s="74">
        <f t="shared" ref="N11:N17" si="2">L11*M11</f>
        <v>1</v>
      </c>
      <c r="O11" s="71"/>
      <c r="P11" s="71"/>
      <c r="Q11" s="71"/>
      <c r="R11" s="68"/>
      <c r="S11" s="68"/>
      <c r="T11" s="80">
        <f t="shared" ref="T11:T17" si="3">IF(ISNUMBER($L11),IF($L11+R11&gt;1,$L11+R11,1),"")</f>
        <v>1</v>
      </c>
      <c r="U11" s="80">
        <f t="shared" ref="U11:U17" si="4">IF(ISNUMBER($M11),IF($M11+S11&gt;1,$M11+S11,1),"")</f>
        <v>1</v>
      </c>
      <c r="V11" s="74">
        <f t="shared" ref="V11:V17" si="5">T11*U11</f>
        <v>1</v>
      </c>
    </row>
    <row r="12" spans="1:22" ht="108" x14ac:dyDescent="0.25">
      <c r="A12" s="80" t="s">
        <v>242</v>
      </c>
      <c r="B12" s="62" t="s">
        <v>392</v>
      </c>
      <c r="C12" s="68">
        <v>3</v>
      </c>
      <c r="D12" s="68">
        <v>1</v>
      </c>
      <c r="E12" s="74">
        <f t="shared" si="1"/>
        <v>3</v>
      </c>
      <c r="F12" s="80" t="s">
        <v>250</v>
      </c>
      <c r="G12" s="53" t="s">
        <v>167</v>
      </c>
      <c r="H12" s="69" t="s">
        <v>31</v>
      </c>
      <c r="I12" s="69" t="s">
        <v>32</v>
      </c>
      <c r="J12" s="68">
        <v>-3</v>
      </c>
      <c r="K12" s="68">
        <v>-1</v>
      </c>
      <c r="L12" s="80">
        <f t="shared" si="0"/>
        <v>1</v>
      </c>
      <c r="M12" s="80">
        <f t="shared" si="0"/>
        <v>1</v>
      </c>
      <c r="N12" s="74">
        <f t="shared" si="2"/>
        <v>1</v>
      </c>
      <c r="O12" s="71"/>
      <c r="P12" s="71"/>
      <c r="Q12" s="71"/>
      <c r="R12" s="68"/>
      <c r="S12" s="68"/>
      <c r="T12" s="80">
        <f t="shared" si="3"/>
        <v>1</v>
      </c>
      <c r="U12" s="80">
        <f t="shared" si="4"/>
        <v>1</v>
      </c>
      <c r="V12" s="74">
        <f t="shared" si="5"/>
        <v>1</v>
      </c>
    </row>
    <row r="13" spans="1:22" ht="60" x14ac:dyDescent="0.25">
      <c r="A13" s="80" t="s">
        <v>243</v>
      </c>
      <c r="B13" s="103" t="s">
        <v>71</v>
      </c>
      <c r="C13" s="68">
        <v>2</v>
      </c>
      <c r="D13" s="68">
        <v>1</v>
      </c>
      <c r="E13" s="74">
        <f t="shared" si="1"/>
        <v>2</v>
      </c>
      <c r="F13" s="80" t="s">
        <v>251</v>
      </c>
      <c r="G13" s="46" t="s">
        <v>168</v>
      </c>
      <c r="H13" s="69" t="s">
        <v>34</v>
      </c>
      <c r="I13" s="69"/>
      <c r="J13" s="68"/>
      <c r="K13" s="68"/>
      <c r="L13" s="80">
        <f t="shared" si="0"/>
        <v>2</v>
      </c>
      <c r="M13" s="80">
        <f t="shared" si="0"/>
        <v>1</v>
      </c>
      <c r="N13" s="74">
        <f t="shared" si="2"/>
        <v>2</v>
      </c>
      <c r="O13" s="71"/>
      <c r="P13" s="71"/>
      <c r="Q13" s="71"/>
      <c r="R13" s="68"/>
      <c r="S13" s="68"/>
      <c r="T13" s="80">
        <f t="shared" si="3"/>
        <v>2</v>
      </c>
      <c r="U13" s="80">
        <f t="shared" si="4"/>
        <v>1</v>
      </c>
      <c r="V13" s="74">
        <f t="shared" si="5"/>
        <v>2</v>
      </c>
    </row>
    <row r="14" spans="1:22" ht="72" x14ac:dyDescent="0.25">
      <c r="A14" s="80" t="s">
        <v>244</v>
      </c>
      <c r="B14" s="49" t="s">
        <v>120</v>
      </c>
      <c r="C14" s="68">
        <v>4</v>
      </c>
      <c r="D14" s="68">
        <v>1</v>
      </c>
      <c r="E14" s="74">
        <f t="shared" si="1"/>
        <v>4</v>
      </c>
      <c r="F14" s="80" t="s">
        <v>252</v>
      </c>
      <c r="G14" s="46" t="s">
        <v>122</v>
      </c>
      <c r="H14" s="69" t="s">
        <v>31</v>
      </c>
      <c r="I14" s="69" t="s">
        <v>32</v>
      </c>
      <c r="J14" s="68">
        <v>-4</v>
      </c>
      <c r="K14" s="68">
        <v>-1</v>
      </c>
      <c r="L14" s="80">
        <f t="shared" si="0"/>
        <v>1</v>
      </c>
      <c r="M14" s="80">
        <f t="shared" si="0"/>
        <v>1</v>
      </c>
      <c r="N14" s="74">
        <f t="shared" si="2"/>
        <v>1</v>
      </c>
      <c r="O14" s="71"/>
      <c r="P14" s="71"/>
      <c r="Q14" s="71"/>
      <c r="R14" s="68"/>
      <c r="S14" s="68"/>
      <c r="T14" s="80">
        <f t="shared" si="3"/>
        <v>1</v>
      </c>
      <c r="U14" s="80">
        <f t="shared" si="4"/>
        <v>1</v>
      </c>
      <c r="V14" s="74">
        <f t="shared" si="5"/>
        <v>1</v>
      </c>
    </row>
    <row r="15" spans="1:22" ht="96" x14ac:dyDescent="0.25">
      <c r="A15" s="80" t="s">
        <v>245</v>
      </c>
      <c r="B15" s="103" t="s">
        <v>133</v>
      </c>
      <c r="C15" s="68">
        <v>4</v>
      </c>
      <c r="D15" s="68">
        <v>1</v>
      </c>
      <c r="E15" s="74">
        <f t="shared" si="1"/>
        <v>4</v>
      </c>
      <c r="F15" s="80" t="s">
        <v>253</v>
      </c>
      <c r="G15" s="46" t="s">
        <v>72</v>
      </c>
      <c r="H15" s="69" t="s">
        <v>34</v>
      </c>
      <c r="I15" s="69"/>
      <c r="J15" s="68"/>
      <c r="K15" s="68"/>
      <c r="L15" s="80">
        <f t="shared" si="0"/>
        <v>4</v>
      </c>
      <c r="M15" s="80">
        <f t="shared" si="0"/>
        <v>1</v>
      </c>
      <c r="N15" s="74">
        <f t="shared" si="2"/>
        <v>4</v>
      </c>
      <c r="O15" s="71"/>
      <c r="P15" s="71"/>
      <c r="Q15" s="71"/>
      <c r="R15" s="68"/>
      <c r="S15" s="68"/>
      <c r="T15" s="80">
        <f t="shared" si="3"/>
        <v>4</v>
      </c>
      <c r="U15" s="80">
        <f t="shared" si="4"/>
        <v>1</v>
      </c>
      <c r="V15" s="74">
        <f t="shared" si="5"/>
        <v>4</v>
      </c>
    </row>
    <row r="16" spans="1:22" ht="60" x14ac:dyDescent="0.25">
      <c r="A16" s="80" t="s">
        <v>246</v>
      </c>
      <c r="B16" s="49" t="s">
        <v>134</v>
      </c>
      <c r="C16" s="68">
        <v>3</v>
      </c>
      <c r="D16" s="68">
        <v>1</v>
      </c>
      <c r="E16" s="74">
        <f t="shared" si="1"/>
        <v>3</v>
      </c>
      <c r="F16" s="80" t="s">
        <v>254</v>
      </c>
      <c r="G16" s="46" t="s">
        <v>400</v>
      </c>
      <c r="H16" s="69" t="s">
        <v>31</v>
      </c>
      <c r="I16" s="69" t="s">
        <v>32</v>
      </c>
      <c r="J16" s="68">
        <v>-3</v>
      </c>
      <c r="K16" s="68">
        <v>-1</v>
      </c>
      <c r="L16" s="80">
        <f t="shared" si="0"/>
        <v>1</v>
      </c>
      <c r="M16" s="80">
        <f t="shared" si="0"/>
        <v>1</v>
      </c>
      <c r="N16" s="74">
        <f t="shared" si="2"/>
        <v>1</v>
      </c>
      <c r="O16" s="71"/>
      <c r="P16" s="71"/>
      <c r="Q16" s="71"/>
      <c r="R16" s="68"/>
      <c r="S16" s="68"/>
      <c r="T16" s="80">
        <f t="shared" si="3"/>
        <v>1</v>
      </c>
      <c r="U16" s="80">
        <f t="shared" si="4"/>
        <v>1</v>
      </c>
      <c r="V16" s="74">
        <f t="shared" si="5"/>
        <v>1</v>
      </c>
    </row>
    <row r="17" spans="1:22" ht="72" customHeight="1" x14ac:dyDescent="0.25">
      <c r="A17" s="69" t="s">
        <v>247</v>
      </c>
      <c r="B17" s="70" t="s">
        <v>223</v>
      </c>
      <c r="C17" s="69"/>
      <c r="D17" s="69"/>
      <c r="E17" s="74">
        <f t="shared" si="1"/>
        <v>0</v>
      </c>
      <c r="F17" s="69" t="s">
        <v>255</v>
      </c>
      <c r="G17" s="70" t="s">
        <v>67</v>
      </c>
      <c r="H17" s="69"/>
      <c r="I17" s="69"/>
      <c r="J17" s="69"/>
      <c r="K17" s="69"/>
      <c r="L17" s="80" t="str">
        <f t="shared" si="0"/>
        <v/>
      </c>
      <c r="M17" s="80" t="str">
        <f t="shared" si="0"/>
        <v/>
      </c>
      <c r="N17" s="74" t="e">
        <f t="shared" si="2"/>
        <v>#VALUE!</v>
      </c>
      <c r="O17" s="70" t="s">
        <v>67</v>
      </c>
      <c r="P17" s="72"/>
      <c r="Q17" s="72"/>
      <c r="R17" s="69"/>
      <c r="S17" s="69"/>
      <c r="T17" s="80" t="str">
        <f t="shared" si="3"/>
        <v/>
      </c>
      <c r="U17" s="80" t="str">
        <f t="shared" si="4"/>
        <v/>
      </c>
      <c r="V17" s="74" t="e">
        <f t="shared" si="5"/>
        <v>#VALUE!</v>
      </c>
    </row>
    <row r="18" spans="1:22" ht="48" customHeight="1" x14ac:dyDescent="0.25">
      <c r="D18" s="76" t="s">
        <v>127</v>
      </c>
      <c r="E18" s="73">
        <f>ROUND(SUM(E10:E17)/COUNT(C10:C17),2)</f>
        <v>3.86</v>
      </c>
      <c r="M18" s="76" t="s">
        <v>128</v>
      </c>
      <c r="N18" s="73">
        <f>ROUND(SUMIF(N10:N17,"&gt;0",N10:N17)/COUNT(N10:N17),2)</f>
        <v>1.57</v>
      </c>
      <c r="U18" s="76" t="s">
        <v>129</v>
      </c>
      <c r="V18" s="73">
        <f>ROUND(SUMIF(V10:V17,"&gt;0",V10:V17)/COUNT(V10:V17),2)</f>
        <v>1.57</v>
      </c>
    </row>
    <row r="41" spans="4:5" x14ac:dyDescent="0.25">
      <c r="D41" s="16">
        <v>1</v>
      </c>
      <c r="E41" s="16">
        <v>-1</v>
      </c>
    </row>
    <row r="42" spans="4:5" x14ac:dyDescent="0.25">
      <c r="D42" s="16">
        <v>2</v>
      </c>
      <c r="E42" s="16">
        <v>-2</v>
      </c>
    </row>
    <row r="43" spans="4:5" x14ac:dyDescent="0.25">
      <c r="D43" s="16">
        <v>3</v>
      </c>
      <c r="E43" s="16">
        <v>-3</v>
      </c>
    </row>
    <row r="44" spans="4:5" x14ac:dyDescent="0.25">
      <c r="D44" s="16">
        <v>4</v>
      </c>
      <c r="E44"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8">
    <cfRule type="cellIs" dxfId="169" priority="13" operator="between">
      <formula>8</formula>
      <formula>16</formula>
    </cfRule>
    <cfRule type="cellIs" dxfId="168" priority="14" operator="between">
      <formula>4</formula>
      <formula>7.99</formula>
    </cfRule>
    <cfRule type="cellIs" dxfId="167" priority="15" operator="between">
      <formula>1</formula>
      <formula>3.99</formula>
    </cfRule>
  </conditionalFormatting>
  <conditionalFormatting sqref="F10:F16">
    <cfRule type="cellIs" dxfId="166" priority="21" operator="between">
      <formula>11</formula>
      <formula>25</formula>
    </cfRule>
    <cfRule type="cellIs" dxfId="165" priority="22" operator="between">
      <formula>6</formula>
      <formula>10</formula>
    </cfRule>
    <cfRule type="cellIs" dxfId="164" priority="23" operator="between">
      <formula>0</formula>
      <formula>5</formula>
    </cfRule>
  </conditionalFormatting>
  <conditionalFormatting sqref="H10:H17">
    <cfRule type="containsText" dxfId="163" priority="19" operator="containsText" text="Sí">
      <formula>NOT(ISERROR(SEARCH("Sí",H10)))</formula>
    </cfRule>
    <cfRule type="containsText" dxfId="162" priority="20" operator="containsText" text="No">
      <formula>NOT(ISERROR(SEARCH("No",H10)))</formula>
    </cfRule>
  </conditionalFormatting>
  <conditionalFormatting sqref="I10:I17">
    <cfRule type="containsText" dxfId="161" priority="16" operator="containsText" text="Bajo">
      <formula>NOT(ISERROR(SEARCH("Bajo",I10)))</formula>
    </cfRule>
    <cfRule type="containsText" dxfId="160" priority="17" operator="containsText" text="Medio">
      <formula>NOT(ISERROR(SEARCH("Medio",I10)))</formula>
    </cfRule>
    <cfRule type="containsText" dxfId="159" priority="18" operator="containsText" text="Alto">
      <formula>NOT(ISERROR(SEARCH("Alto",I10)))</formula>
    </cfRule>
  </conditionalFormatting>
  <conditionalFormatting sqref="N10:N18">
    <cfRule type="cellIs" dxfId="158" priority="7" operator="between">
      <formula>8</formula>
      <formula>16</formula>
    </cfRule>
    <cfRule type="cellIs" dxfId="157" priority="8" operator="between">
      <formula>4</formula>
      <formula>7.99</formula>
    </cfRule>
    <cfRule type="cellIs" dxfId="156" priority="9" operator="between">
      <formula>1</formula>
      <formula>3.99</formula>
    </cfRule>
  </conditionalFormatting>
  <conditionalFormatting sqref="V10:V18">
    <cfRule type="cellIs" dxfId="155" priority="1" operator="between">
      <formula>8</formula>
      <formula>16</formula>
    </cfRule>
    <cfRule type="cellIs" dxfId="154" priority="2" operator="between">
      <formula>4</formula>
      <formula>7.99</formula>
    </cfRule>
    <cfRule type="cellIs" dxfId="153" priority="3" operator="between">
      <formula>1</formula>
      <formula>3.99</formula>
    </cfRule>
  </conditionalFormatting>
  <dataValidations count="4">
    <dataValidation type="list" allowBlank="1" showInputMessage="1" showErrorMessage="1" sqref="J10:K17 R10:S17" xr:uid="{00000000-0002-0000-0300-000000000000}">
      <formula1>negative</formula1>
    </dataValidation>
    <dataValidation type="list" allowBlank="1" showInputMessage="1" showErrorMessage="1" sqref="C10:D17" xr:uid="{00000000-0002-0000-0300-000001000000}">
      <formula1>positive</formula1>
    </dataValidation>
    <dataValidation type="list" allowBlank="1" showInputMessage="1" showErrorMessage="1" sqref="H10:H17" xr:uid="{00000000-0002-0000-0300-000002000000}">
      <formula1>$L$3:$L$4</formula1>
    </dataValidation>
    <dataValidation type="list" allowBlank="1" showInputMessage="1" showErrorMessage="1" sqref="I10:I17" xr:uid="{00000000-0002-0000-03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A1:V48"/>
  <sheetViews>
    <sheetView topLeftCell="A4" zoomScaleNormal="100" zoomScaleSheetLayoutView="115" workbookViewId="0">
      <selection activeCell="D20" sqref="D20"/>
    </sheetView>
  </sheetViews>
  <sheetFormatPr baseColWidth="10" defaultColWidth="8.6640625" defaultRowHeight="13.2" x14ac:dyDescent="0.25"/>
  <cols>
    <col min="1" max="1" width="12.6640625" style="16" customWidth="1"/>
    <col min="2" max="2" width="64.5546875" style="16" bestFit="1" customWidth="1"/>
    <col min="3" max="3" width="13.44140625" style="16" customWidth="1"/>
    <col min="4" max="4" width="14.109375" style="16" customWidth="1"/>
    <col min="5" max="5" width="14.8867187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48.6" thickBot="1" x14ac:dyDescent="0.3">
      <c r="B5" s="64"/>
      <c r="C5" s="153" t="str">
        <f>'2. Contratación (C)'!A8</f>
        <v>C.R3</v>
      </c>
      <c r="D5" s="154"/>
      <c r="E5" s="155" t="str">
        <f>'2. Contratación (C)'!B8</f>
        <v>Conflicto de interés</v>
      </c>
      <c r="F5" s="156"/>
      <c r="G5" s="79" t="str">
        <f>'2.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24" t="str">
        <f>'2. Contratación (C)'!D8</f>
        <v>EE/C/T</v>
      </c>
      <c r="I5" s="30" t="str">
        <f>'2. Contratación (C)'!E8</f>
        <v>COLUSION</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44" x14ac:dyDescent="0.25">
      <c r="A10" s="80" t="s">
        <v>256</v>
      </c>
      <c r="B10" s="37" t="s">
        <v>135</v>
      </c>
      <c r="C10" s="68">
        <v>2</v>
      </c>
      <c r="D10" s="68">
        <v>1</v>
      </c>
      <c r="E10" s="74">
        <f>C10*D10</f>
        <v>2</v>
      </c>
      <c r="F10" s="80" t="s">
        <v>268</v>
      </c>
      <c r="G10" s="53" t="s">
        <v>401</v>
      </c>
      <c r="H10" s="69" t="s">
        <v>31</v>
      </c>
      <c r="I10" s="69" t="s">
        <v>32</v>
      </c>
      <c r="J10" s="68">
        <v>-2</v>
      </c>
      <c r="K10" s="68">
        <v>-1</v>
      </c>
      <c r="L10" s="80">
        <f t="shared" ref="L10:M21"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144" x14ac:dyDescent="0.25">
      <c r="A11" s="80" t="s">
        <v>257</v>
      </c>
      <c r="B11" s="38" t="s">
        <v>136</v>
      </c>
      <c r="C11" s="68">
        <v>2</v>
      </c>
      <c r="D11" s="68">
        <v>1</v>
      </c>
      <c r="E11" s="74">
        <f t="shared" ref="E11:E21" si="1">C11*D11</f>
        <v>2</v>
      </c>
      <c r="F11" s="80" t="s">
        <v>269</v>
      </c>
      <c r="G11" s="52" t="s">
        <v>213</v>
      </c>
      <c r="H11" s="69" t="s">
        <v>31</v>
      </c>
      <c r="I11" s="69" t="s">
        <v>32</v>
      </c>
      <c r="J11" s="68">
        <v>-2</v>
      </c>
      <c r="K11" s="68">
        <v>-1</v>
      </c>
      <c r="L11" s="80">
        <f t="shared" si="0"/>
        <v>1</v>
      </c>
      <c r="M11" s="80">
        <f t="shared" si="0"/>
        <v>1</v>
      </c>
      <c r="N11" s="74">
        <f t="shared" ref="N11:N21" si="2">L11*M11</f>
        <v>1</v>
      </c>
      <c r="O11" s="71"/>
      <c r="P11" s="71"/>
      <c r="Q11" s="71"/>
      <c r="R11" s="68"/>
      <c r="S11" s="68"/>
      <c r="T11" s="80">
        <f t="shared" ref="T11:T21" si="3">IF(ISNUMBER($L11),IF($L11+R11&gt;1,$L11+R11,1),"")</f>
        <v>1</v>
      </c>
      <c r="U11" s="80">
        <f t="shared" ref="U11:U21" si="4">IF(ISNUMBER($M11),IF($M11+S11&gt;1,$M11+S11,1),"")</f>
        <v>1</v>
      </c>
      <c r="V11" s="74">
        <f t="shared" ref="V11:V21" si="5">T11*U11</f>
        <v>1</v>
      </c>
    </row>
    <row r="12" spans="1:22" ht="144" x14ac:dyDescent="0.25">
      <c r="A12" s="80" t="s">
        <v>258</v>
      </c>
      <c r="B12" s="40" t="s">
        <v>137</v>
      </c>
      <c r="C12" s="68">
        <v>4</v>
      </c>
      <c r="D12" s="68">
        <v>1</v>
      </c>
      <c r="E12" s="74">
        <f t="shared" si="1"/>
        <v>4</v>
      </c>
      <c r="F12" s="80" t="s">
        <v>270</v>
      </c>
      <c r="G12" s="52" t="s">
        <v>213</v>
      </c>
      <c r="H12" s="69" t="s">
        <v>31</v>
      </c>
      <c r="I12" s="69" t="s">
        <v>32</v>
      </c>
      <c r="J12" s="68">
        <v>-4</v>
      </c>
      <c r="K12" s="68">
        <v>-1</v>
      </c>
      <c r="L12" s="80">
        <f t="shared" si="0"/>
        <v>1</v>
      </c>
      <c r="M12" s="80">
        <f t="shared" si="0"/>
        <v>1</v>
      </c>
      <c r="N12" s="74">
        <f t="shared" si="2"/>
        <v>1</v>
      </c>
      <c r="O12" s="71"/>
      <c r="P12" s="71"/>
      <c r="Q12" s="71"/>
      <c r="R12" s="68"/>
      <c r="S12" s="68"/>
      <c r="T12" s="80">
        <f t="shared" si="3"/>
        <v>1</v>
      </c>
      <c r="U12" s="80">
        <f t="shared" si="4"/>
        <v>1</v>
      </c>
      <c r="V12" s="74">
        <f t="shared" si="5"/>
        <v>1</v>
      </c>
    </row>
    <row r="13" spans="1:22" ht="180" x14ac:dyDescent="0.25">
      <c r="A13" s="80" t="s">
        <v>259</v>
      </c>
      <c r="B13" s="49" t="s">
        <v>138</v>
      </c>
      <c r="C13" s="68">
        <v>4</v>
      </c>
      <c r="D13" s="68">
        <v>1</v>
      </c>
      <c r="E13" s="74">
        <f t="shared" si="1"/>
        <v>4</v>
      </c>
      <c r="F13" s="80" t="s">
        <v>271</v>
      </c>
      <c r="G13" s="102" t="s">
        <v>212</v>
      </c>
      <c r="H13" s="69" t="s">
        <v>31</v>
      </c>
      <c r="I13" s="69" t="s">
        <v>32</v>
      </c>
      <c r="J13" s="68">
        <v>-4</v>
      </c>
      <c r="K13" s="68">
        <v>-1</v>
      </c>
      <c r="L13" s="80">
        <f t="shared" si="0"/>
        <v>1</v>
      </c>
      <c r="M13" s="80">
        <f t="shared" si="0"/>
        <v>1</v>
      </c>
      <c r="N13" s="74">
        <f t="shared" si="2"/>
        <v>1</v>
      </c>
      <c r="O13" s="71"/>
      <c r="P13" s="71"/>
      <c r="Q13" s="71"/>
      <c r="R13" s="68"/>
      <c r="S13" s="68"/>
      <c r="T13" s="80">
        <f t="shared" si="3"/>
        <v>1</v>
      </c>
      <c r="U13" s="80">
        <f t="shared" si="4"/>
        <v>1</v>
      </c>
      <c r="V13" s="74">
        <f t="shared" si="5"/>
        <v>1</v>
      </c>
    </row>
    <row r="14" spans="1:22" ht="168" x14ac:dyDescent="0.25">
      <c r="A14" s="80" t="s">
        <v>260</v>
      </c>
      <c r="B14" s="57" t="s">
        <v>139</v>
      </c>
      <c r="C14" s="68">
        <v>3</v>
      </c>
      <c r="D14" s="68">
        <v>1</v>
      </c>
      <c r="E14" s="74">
        <f t="shared" si="1"/>
        <v>3</v>
      </c>
      <c r="F14" s="80" t="s">
        <v>272</v>
      </c>
      <c r="G14" s="102" t="s">
        <v>211</v>
      </c>
      <c r="H14" s="69" t="s">
        <v>31</v>
      </c>
      <c r="I14" s="69" t="s">
        <v>32</v>
      </c>
      <c r="J14" s="68">
        <v>-4</v>
      </c>
      <c r="K14" s="68">
        <v>-1</v>
      </c>
      <c r="L14" s="80">
        <f t="shared" si="0"/>
        <v>1</v>
      </c>
      <c r="M14" s="80">
        <f t="shared" si="0"/>
        <v>1</v>
      </c>
      <c r="N14" s="74">
        <f t="shared" si="2"/>
        <v>1</v>
      </c>
      <c r="O14" s="71"/>
      <c r="P14" s="71"/>
      <c r="Q14" s="71"/>
      <c r="R14" s="68"/>
      <c r="S14" s="68"/>
      <c r="T14" s="80">
        <f t="shared" si="3"/>
        <v>1</v>
      </c>
      <c r="U14" s="80">
        <f t="shared" si="4"/>
        <v>1</v>
      </c>
      <c r="V14" s="74">
        <f t="shared" si="5"/>
        <v>1</v>
      </c>
    </row>
    <row r="15" spans="1:22" ht="156" x14ac:dyDescent="0.25">
      <c r="A15" s="80" t="s">
        <v>261</v>
      </c>
      <c r="B15" s="51" t="s">
        <v>63</v>
      </c>
      <c r="C15" s="68">
        <v>3</v>
      </c>
      <c r="D15" s="68">
        <v>1</v>
      </c>
      <c r="E15" s="74">
        <f t="shared" si="1"/>
        <v>3</v>
      </c>
      <c r="F15" s="80" t="s">
        <v>273</v>
      </c>
      <c r="G15" s="102" t="s">
        <v>210</v>
      </c>
      <c r="H15" s="69" t="s">
        <v>31</v>
      </c>
      <c r="I15" s="69" t="s">
        <v>32</v>
      </c>
      <c r="J15" s="68">
        <v>-3</v>
      </c>
      <c r="K15" s="68">
        <v>-1</v>
      </c>
      <c r="L15" s="80">
        <f t="shared" si="0"/>
        <v>1</v>
      </c>
      <c r="M15" s="80">
        <f t="shared" si="0"/>
        <v>1</v>
      </c>
      <c r="N15" s="74">
        <f t="shared" si="2"/>
        <v>1</v>
      </c>
      <c r="O15" s="71"/>
      <c r="P15" s="71"/>
      <c r="Q15" s="71"/>
      <c r="R15" s="68"/>
      <c r="S15" s="68"/>
      <c r="T15" s="80">
        <f t="shared" si="3"/>
        <v>1</v>
      </c>
      <c r="U15" s="80">
        <f t="shared" si="4"/>
        <v>1</v>
      </c>
      <c r="V15" s="74">
        <f t="shared" si="5"/>
        <v>1</v>
      </c>
    </row>
    <row r="16" spans="1:22" ht="156" x14ac:dyDescent="0.25">
      <c r="A16" s="80" t="s">
        <v>262</v>
      </c>
      <c r="B16" s="46" t="s">
        <v>73</v>
      </c>
      <c r="C16" s="68">
        <v>2</v>
      </c>
      <c r="D16" s="68">
        <v>1</v>
      </c>
      <c r="E16" s="74">
        <f t="shared" si="1"/>
        <v>2</v>
      </c>
      <c r="F16" s="80" t="s">
        <v>274</v>
      </c>
      <c r="G16" s="102" t="s">
        <v>209</v>
      </c>
      <c r="H16" s="69" t="s">
        <v>31</v>
      </c>
      <c r="I16" s="69" t="s">
        <v>32</v>
      </c>
      <c r="J16" s="68">
        <v>-2</v>
      </c>
      <c r="K16" s="68">
        <v>-1</v>
      </c>
      <c r="L16" s="80">
        <f t="shared" si="0"/>
        <v>1</v>
      </c>
      <c r="M16" s="80">
        <f t="shared" si="0"/>
        <v>1</v>
      </c>
      <c r="N16" s="74">
        <f t="shared" si="2"/>
        <v>1</v>
      </c>
      <c r="O16" s="71"/>
      <c r="P16" s="71"/>
      <c r="Q16" s="71"/>
      <c r="R16" s="68"/>
      <c r="S16" s="68"/>
      <c r="T16" s="80">
        <f t="shared" si="3"/>
        <v>1</v>
      </c>
      <c r="U16" s="80">
        <f t="shared" si="4"/>
        <v>1</v>
      </c>
      <c r="V16" s="74">
        <f t="shared" si="5"/>
        <v>1</v>
      </c>
    </row>
    <row r="17" spans="1:22" ht="144" x14ac:dyDescent="0.25">
      <c r="A17" s="80" t="s">
        <v>263</v>
      </c>
      <c r="B17" s="47" t="s">
        <v>64</v>
      </c>
      <c r="C17" s="68">
        <v>2</v>
      </c>
      <c r="D17" s="68">
        <v>1</v>
      </c>
      <c r="E17" s="74">
        <f t="shared" si="1"/>
        <v>2</v>
      </c>
      <c r="F17" s="80" t="s">
        <v>275</v>
      </c>
      <c r="G17" s="102" t="s">
        <v>206</v>
      </c>
      <c r="H17" s="69"/>
      <c r="I17" s="69"/>
      <c r="J17" s="68"/>
      <c r="K17" s="68"/>
      <c r="L17" s="80">
        <f t="shared" si="0"/>
        <v>2</v>
      </c>
      <c r="M17" s="80">
        <f t="shared" si="0"/>
        <v>1</v>
      </c>
      <c r="N17" s="74">
        <f t="shared" si="2"/>
        <v>2</v>
      </c>
      <c r="O17" s="71"/>
      <c r="P17" s="71"/>
      <c r="Q17" s="71"/>
      <c r="R17" s="68"/>
      <c r="S17" s="68"/>
      <c r="T17" s="80">
        <f t="shared" si="3"/>
        <v>2</v>
      </c>
      <c r="U17" s="80">
        <f t="shared" si="4"/>
        <v>1</v>
      </c>
      <c r="V17" s="74">
        <f t="shared" si="5"/>
        <v>2</v>
      </c>
    </row>
    <row r="18" spans="1:22" ht="156" x14ac:dyDescent="0.25">
      <c r="A18" s="80" t="s">
        <v>264</v>
      </c>
      <c r="B18" s="46" t="s">
        <v>65</v>
      </c>
      <c r="C18" s="68">
        <v>2</v>
      </c>
      <c r="D18" s="68">
        <v>2</v>
      </c>
      <c r="E18" s="74">
        <f t="shared" si="1"/>
        <v>4</v>
      </c>
      <c r="F18" s="80" t="s">
        <v>276</v>
      </c>
      <c r="G18" s="102" t="s">
        <v>208</v>
      </c>
      <c r="H18" s="69" t="s">
        <v>31</v>
      </c>
      <c r="I18" s="69"/>
      <c r="J18" s="68"/>
      <c r="K18" s="68"/>
      <c r="L18" s="80">
        <f t="shared" si="0"/>
        <v>2</v>
      </c>
      <c r="M18" s="80">
        <f t="shared" si="0"/>
        <v>2</v>
      </c>
      <c r="N18" s="74">
        <f t="shared" si="2"/>
        <v>4</v>
      </c>
      <c r="O18" s="71"/>
      <c r="P18" s="71"/>
      <c r="Q18" s="71"/>
      <c r="R18" s="68"/>
      <c r="S18" s="68"/>
      <c r="T18" s="80">
        <f t="shared" si="3"/>
        <v>2</v>
      </c>
      <c r="U18" s="80">
        <f t="shared" si="4"/>
        <v>2</v>
      </c>
      <c r="V18" s="74">
        <f t="shared" si="5"/>
        <v>4</v>
      </c>
    </row>
    <row r="19" spans="1:22" ht="168" x14ac:dyDescent="0.25">
      <c r="A19" s="80" t="s">
        <v>265</v>
      </c>
      <c r="B19" s="57" t="s">
        <v>140</v>
      </c>
      <c r="C19" s="68">
        <v>2</v>
      </c>
      <c r="D19" s="68">
        <v>1</v>
      </c>
      <c r="E19" s="74">
        <f>C19*D19</f>
        <v>2</v>
      </c>
      <c r="F19" s="80" t="s">
        <v>277</v>
      </c>
      <c r="G19" s="52" t="s">
        <v>207</v>
      </c>
      <c r="H19" s="69"/>
      <c r="I19" s="69"/>
      <c r="J19" s="68"/>
      <c r="K19" s="68"/>
      <c r="L19" s="80">
        <f t="shared" si="0"/>
        <v>2</v>
      </c>
      <c r="M19" s="80">
        <f t="shared" si="0"/>
        <v>1</v>
      </c>
      <c r="N19" s="74">
        <f t="shared" si="2"/>
        <v>2</v>
      </c>
      <c r="O19" s="71"/>
      <c r="P19" s="71"/>
      <c r="Q19" s="71"/>
      <c r="R19" s="68"/>
      <c r="S19" s="68"/>
      <c r="T19" s="80">
        <f t="shared" si="3"/>
        <v>2</v>
      </c>
      <c r="U19" s="80">
        <f t="shared" si="4"/>
        <v>1</v>
      </c>
      <c r="V19" s="74">
        <f t="shared" si="5"/>
        <v>2</v>
      </c>
    </row>
    <row r="20" spans="1:22" ht="132" x14ac:dyDescent="0.25">
      <c r="A20" s="80" t="s">
        <v>266</v>
      </c>
      <c r="B20" s="57" t="s">
        <v>141</v>
      </c>
      <c r="C20" s="68">
        <v>2</v>
      </c>
      <c r="D20" s="68">
        <v>1</v>
      </c>
      <c r="E20" s="74">
        <f t="shared" si="1"/>
        <v>2</v>
      </c>
      <c r="F20" s="80" t="s">
        <v>278</v>
      </c>
      <c r="G20" s="52" t="s">
        <v>214</v>
      </c>
      <c r="H20" s="69"/>
      <c r="I20" s="69"/>
      <c r="J20" s="68"/>
      <c r="K20" s="68"/>
      <c r="L20" s="80">
        <f t="shared" si="0"/>
        <v>2</v>
      </c>
      <c r="M20" s="80">
        <f t="shared" si="0"/>
        <v>1</v>
      </c>
      <c r="N20" s="74">
        <f t="shared" si="2"/>
        <v>2</v>
      </c>
      <c r="O20" s="71"/>
      <c r="P20" s="71"/>
      <c r="Q20" s="71"/>
      <c r="R20" s="68"/>
      <c r="S20" s="68"/>
      <c r="T20" s="80">
        <f t="shared" si="3"/>
        <v>2</v>
      </c>
      <c r="U20" s="80">
        <f t="shared" si="4"/>
        <v>1</v>
      </c>
      <c r="V20" s="74">
        <f t="shared" si="5"/>
        <v>2</v>
      </c>
    </row>
    <row r="21" spans="1:22" ht="72" customHeight="1" x14ac:dyDescent="0.25">
      <c r="A21" s="69" t="s">
        <v>267</v>
      </c>
      <c r="B21" s="70" t="s">
        <v>223</v>
      </c>
      <c r="C21" s="69"/>
      <c r="D21" s="69"/>
      <c r="E21" s="74">
        <f t="shared" si="1"/>
        <v>0</v>
      </c>
      <c r="F21" s="69" t="s">
        <v>279</v>
      </c>
      <c r="G21" s="70" t="s">
        <v>67</v>
      </c>
      <c r="H21" s="69"/>
      <c r="I21" s="69"/>
      <c r="J21" s="69"/>
      <c r="K21" s="69"/>
      <c r="L21" s="80" t="str">
        <f t="shared" si="0"/>
        <v/>
      </c>
      <c r="M21" s="80" t="str">
        <f t="shared" si="0"/>
        <v/>
      </c>
      <c r="N21" s="74" t="e">
        <f t="shared" si="2"/>
        <v>#VALUE!</v>
      </c>
      <c r="O21" s="70" t="s">
        <v>67</v>
      </c>
      <c r="P21" s="72"/>
      <c r="Q21" s="72"/>
      <c r="R21" s="69"/>
      <c r="S21" s="69"/>
      <c r="T21" s="80" t="str">
        <f t="shared" si="3"/>
        <v/>
      </c>
      <c r="U21" s="80" t="str">
        <f t="shared" si="4"/>
        <v/>
      </c>
      <c r="V21" s="74" t="e">
        <f t="shared" si="5"/>
        <v>#VALUE!</v>
      </c>
    </row>
    <row r="22" spans="1:22" ht="48" customHeight="1" x14ac:dyDescent="0.25">
      <c r="D22" s="76" t="s">
        <v>127</v>
      </c>
      <c r="E22" s="73">
        <f>ROUND(SUM(E10:E21)/COUNT(C10:C21),2)</f>
        <v>2.73</v>
      </c>
      <c r="M22" s="76" t="s">
        <v>128</v>
      </c>
      <c r="N22" s="73">
        <f>ROUND(SUMIF(N10:N21,"&gt;0",N10:N21)/COUNT(N10:N21),2)</f>
        <v>1.55</v>
      </c>
      <c r="U22" s="76" t="s">
        <v>129</v>
      </c>
      <c r="V22" s="73">
        <f>ROUND(SUMIF(V10:V21,"&gt;0",V10:V21)/COUNT(V10:V21),2)</f>
        <v>1.55</v>
      </c>
    </row>
    <row r="45" spans="4:5" x14ac:dyDescent="0.25">
      <c r="D45" s="16">
        <v>1</v>
      </c>
      <c r="E45" s="16">
        <v>-1</v>
      </c>
    </row>
    <row r="46" spans="4:5" x14ac:dyDescent="0.25">
      <c r="D46" s="16">
        <v>2</v>
      </c>
      <c r="E46" s="16">
        <v>-2</v>
      </c>
    </row>
    <row r="47" spans="4:5" x14ac:dyDescent="0.25">
      <c r="D47" s="16">
        <v>3</v>
      </c>
      <c r="E47" s="16">
        <v>-3</v>
      </c>
    </row>
    <row r="48" spans="4:5" x14ac:dyDescent="0.25">
      <c r="D48" s="16">
        <v>4</v>
      </c>
      <c r="E48"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2">
    <cfRule type="cellIs" dxfId="152" priority="13" operator="between">
      <formula>8</formula>
      <formula>16</formula>
    </cfRule>
    <cfRule type="cellIs" dxfId="151" priority="14" operator="between">
      <formula>4</formula>
      <formula>7.99</formula>
    </cfRule>
    <cfRule type="cellIs" dxfId="150" priority="15" operator="between">
      <formula>1</formula>
      <formula>3.99</formula>
    </cfRule>
  </conditionalFormatting>
  <conditionalFormatting sqref="F10:F20">
    <cfRule type="cellIs" dxfId="149" priority="21" operator="between">
      <formula>11</formula>
      <formula>25</formula>
    </cfRule>
    <cfRule type="cellIs" dxfId="148" priority="22" operator="between">
      <formula>6</formula>
      <formula>10</formula>
    </cfRule>
    <cfRule type="cellIs" dxfId="147" priority="23" operator="between">
      <formula>0</formula>
      <formula>5</formula>
    </cfRule>
  </conditionalFormatting>
  <conditionalFormatting sqref="H10:H21">
    <cfRule type="containsText" dxfId="146" priority="19" operator="containsText" text="Sí">
      <formula>NOT(ISERROR(SEARCH("Sí",H10)))</formula>
    </cfRule>
    <cfRule type="containsText" dxfId="145" priority="20" operator="containsText" text="No">
      <formula>NOT(ISERROR(SEARCH("No",H10)))</formula>
    </cfRule>
  </conditionalFormatting>
  <conditionalFormatting sqref="I10:I21">
    <cfRule type="containsText" dxfId="144" priority="16" operator="containsText" text="Bajo">
      <formula>NOT(ISERROR(SEARCH("Bajo",I10)))</formula>
    </cfRule>
    <cfRule type="containsText" dxfId="143" priority="17" operator="containsText" text="Medio">
      <formula>NOT(ISERROR(SEARCH("Medio",I10)))</formula>
    </cfRule>
    <cfRule type="containsText" dxfId="142" priority="18" operator="containsText" text="Alto">
      <formula>NOT(ISERROR(SEARCH("Alto",I10)))</formula>
    </cfRule>
  </conditionalFormatting>
  <conditionalFormatting sqref="N10:N22">
    <cfRule type="cellIs" dxfId="141" priority="7" operator="between">
      <formula>8</formula>
      <formula>16</formula>
    </cfRule>
    <cfRule type="cellIs" dxfId="140" priority="8" operator="between">
      <formula>4</formula>
      <formula>7.99</formula>
    </cfRule>
    <cfRule type="cellIs" dxfId="139" priority="9" operator="between">
      <formula>1</formula>
      <formula>3.99</formula>
    </cfRule>
  </conditionalFormatting>
  <conditionalFormatting sqref="V10:V22">
    <cfRule type="cellIs" dxfId="138" priority="1" operator="between">
      <formula>8</formula>
      <formula>16</formula>
    </cfRule>
    <cfRule type="cellIs" dxfId="137" priority="2" operator="between">
      <formula>4</formula>
      <formula>7.99</formula>
    </cfRule>
    <cfRule type="cellIs" dxfId="136" priority="3" operator="between">
      <formula>1</formula>
      <formula>3.99</formula>
    </cfRule>
  </conditionalFormatting>
  <dataValidations count="4">
    <dataValidation type="list" allowBlank="1" showInputMessage="1" showErrorMessage="1" sqref="J10:K21 R10:S21" xr:uid="{00000000-0002-0000-0400-000000000000}">
      <formula1>negative</formula1>
    </dataValidation>
    <dataValidation type="list" allowBlank="1" showInputMessage="1" showErrorMessage="1" sqref="C10:D21" xr:uid="{00000000-0002-0000-0400-000001000000}">
      <formula1>positive</formula1>
    </dataValidation>
    <dataValidation type="list" allowBlank="1" showInputMessage="1" showErrorMessage="1" sqref="H10:H21" xr:uid="{00000000-0002-0000-0400-000002000000}">
      <formula1>$L$3:$L$4</formula1>
    </dataValidation>
    <dataValidation type="list" allowBlank="1" showInputMessage="1" showErrorMessage="1" sqref="I10:I21" xr:uid="{00000000-0002-0000-0400-000003000000}">
      <formula1>$M$3:$M$5</formula1>
    </dataValidation>
  </dataValidations>
  <pageMargins left="0.70866141732283472" right="0.70866141732283472" top="0.74803149606299213" bottom="0.74803149606299213" header="0.31496062992125984" footer="0.31496062992125984"/>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V47"/>
  <sheetViews>
    <sheetView topLeftCell="D9" zoomScaleNormal="100" zoomScaleSheetLayoutView="100" workbookViewId="0">
      <selection activeCell="D13" sqref="A13:XFD13"/>
    </sheetView>
  </sheetViews>
  <sheetFormatPr baseColWidth="10" defaultColWidth="8.6640625" defaultRowHeight="13.2" x14ac:dyDescent="0.25"/>
  <cols>
    <col min="1" max="1" width="12.6640625" style="16" customWidth="1"/>
    <col min="2" max="2" width="64.6640625" style="16" customWidth="1"/>
    <col min="3" max="5" width="15.554687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(C)'!A9</f>
        <v>C.R4</v>
      </c>
      <c r="D5" s="154"/>
      <c r="E5" s="155" t="str">
        <f>'2. Contratación (C)'!B9</f>
        <v xml:space="preserve">Manipulación en la valoración técnica o económica de las ofertas presentadas </v>
      </c>
      <c r="F5" s="156"/>
      <c r="G5" s="79" t="str">
        <f>'2. Contratación (C)'!C9</f>
        <v>Manipulación del procedimiento de contratación en favor de un licitante o en detrimento de otro o varios.</v>
      </c>
      <c r="H5" s="24" t="str">
        <f>'2. Contratación (C)'!D9</f>
        <v>EE/C/T</v>
      </c>
      <c r="I5" s="30" t="str">
        <f>'2. Contratación (C)'!E9</f>
        <v>INTERNO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84" x14ac:dyDescent="0.25">
      <c r="A10" s="80" t="s">
        <v>280</v>
      </c>
      <c r="B10" s="49" t="s">
        <v>93</v>
      </c>
      <c r="C10" s="68">
        <v>4</v>
      </c>
      <c r="D10" s="68">
        <v>1</v>
      </c>
      <c r="E10" s="74">
        <f>C10*D10</f>
        <v>4</v>
      </c>
      <c r="F10" s="80" t="s">
        <v>291</v>
      </c>
      <c r="G10" s="54" t="s">
        <v>171</v>
      </c>
      <c r="H10" s="69" t="s">
        <v>31</v>
      </c>
      <c r="I10" s="69" t="s">
        <v>32</v>
      </c>
      <c r="J10" s="68">
        <v>-4</v>
      </c>
      <c r="K10" s="68">
        <v>-1</v>
      </c>
      <c r="L10" s="80">
        <f t="shared" ref="L10:M20"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96" customHeight="1" x14ac:dyDescent="0.25">
      <c r="A11" s="80" t="s">
        <v>281</v>
      </c>
      <c r="B11" s="55" t="s">
        <v>104</v>
      </c>
      <c r="C11" s="68">
        <v>4</v>
      </c>
      <c r="D11" s="68">
        <v>1</v>
      </c>
      <c r="E11" s="74">
        <f t="shared" ref="E11:E20" si="1">C11*D11</f>
        <v>4</v>
      </c>
      <c r="F11" s="80" t="s">
        <v>292</v>
      </c>
      <c r="G11" s="54" t="s">
        <v>172</v>
      </c>
      <c r="H11" s="69" t="s">
        <v>31</v>
      </c>
      <c r="I11" s="69" t="s">
        <v>32</v>
      </c>
      <c r="J11" s="68">
        <v>-4</v>
      </c>
      <c r="K11" s="68">
        <v>-1</v>
      </c>
      <c r="L11" s="80">
        <f t="shared" si="0"/>
        <v>1</v>
      </c>
      <c r="M11" s="80">
        <f t="shared" si="0"/>
        <v>1</v>
      </c>
      <c r="N11" s="74">
        <f t="shared" ref="N11:N20" si="2">L11*M11</f>
        <v>1</v>
      </c>
      <c r="O11" s="71"/>
      <c r="P11" s="71"/>
      <c r="Q11" s="71"/>
      <c r="R11" s="68"/>
      <c r="S11" s="68"/>
      <c r="T11" s="80">
        <f t="shared" ref="T11:T20" si="3">IF(ISNUMBER($L11),IF($L11+R11&gt;1,$L11+R11,1),"")</f>
        <v>1</v>
      </c>
      <c r="U11" s="80">
        <f t="shared" ref="U11:U20" si="4">IF(ISNUMBER($M11),IF($M11+S11&gt;1,$M11+S11,1),"")</f>
        <v>1</v>
      </c>
      <c r="V11" s="74">
        <f t="shared" ref="V11:V20" si="5">T11*U11</f>
        <v>1</v>
      </c>
    </row>
    <row r="12" spans="1:22" s="110" customFormat="1" ht="84" x14ac:dyDescent="0.25">
      <c r="A12" s="104" t="s">
        <v>282</v>
      </c>
      <c r="B12" s="105" t="s">
        <v>177</v>
      </c>
      <c r="C12" s="106">
        <v>4</v>
      </c>
      <c r="D12" s="106">
        <v>1</v>
      </c>
      <c r="E12" s="107">
        <f t="shared" si="1"/>
        <v>4</v>
      </c>
      <c r="F12" s="104" t="s">
        <v>293</v>
      </c>
      <c r="G12" s="108" t="s">
        <v>404</v>
      </c>
      <c r="H12" s="104" t="s">
        <v>31</v>
      </c>
      <c r="I12" s="104" t="s">
        <v>32</v>
      </c>
      <c r="J12" s="106">
        <v>-4</v>
      </c>
      <c r="K12" s="106">
        <v>-1</v>
      </c>
      <c r="L12" s="104">
        <f t="shared" si="0"/>
        <v>1</v>
      </c>
      <c r="M12" s="104">
        <f t="shared" si="0"/>
        <v>1</v>
      </c>
      <c r="N12" s="107">
        <f t="shared" si="2"/>
        <v>1</v>
      </c>
      <c r="O12" s="109"/>
      <c r="P12" s="109"/>
      <c r="Q12" s="109"/>
      <c r="R12" s="106"/>
      <c r="S12" s="106"/>
      <c r="T12" s="104">
        <f t="shared" si="3"/>
        <v>1</v>
      </c>
      <c r="U12" s="104">
        <f t="shared" si="4"/>
        <v>1</v>
      </c>
      <c r="V12" s="107">
        <f t="shared" si="5"/>
        <v>1</v>
      </c>
    </row>
    <row r="13" spans="1:22" s="110" customFormat="1" ht="72" x14ac:dyDescent="0.25">
      <c r="A13" s="104" t="s">
        <v>283</v>
      </c>
      <c r="B13" s="111" t="s">
        <v>142</v>
      </c>
      <c r="C13" s="106">
        <v>4</v>
      </c>
      <c r="D13" s="106">
        <v>1</v>
      </c>
      <c r="E13" s="107">
        <f t="shared" si="1"/>
        <v>4</v>
      </c>
      <c r="F13" s="104" t="s">
        <v>294</v>
      </c>
      <c r="G13" s="112" t="s">
        <v>215</v>
      </c>
      <c r="H13" s="104" t="s">
        <v>31</v>
      </c>
      <c r="I13" s="104" t="s">
        <v>32</v>
      </c>
      <c r="J13" s="106">
        <v>-4</v>
      </c>
      <c r="K13" s="113">
        <v>-1</v>
      </c>
      <c r="L13" s="104">
        <f t="shared" si="0"/>
        <v>1</v>
      </c>
      <c r="M13" s="104">
        <f t="shared" si="0"/>
        <v>1</v>
      </c>
      <c r="N13" s="107">
        <f t="shared" si="2"/>
        <v>1</v>
      </c>
      <c r="O13" s="109"/>
      <c r="P13" s="109"/>
      <c r="Q13" s="109"/>
      <c r="R13" s="106"/>
      <c r="S13" s="106"/>
      <c r="T13" s="104">
        <f t="shared" si="3"/>
        <v>1</v>
      </c>
      <c r="U13" s="104">
        <f t="shared" si="4"/>
        <v>1</v>
      </c>
      <c r="V13" s="107">
        <f t="shared" si="5"/>
        <v>1</v>
      </c>
    </row>
    <row r="14" spans="1:22" ht="96" x14ac:dyDescent="0.25">
      <c r="A14" s="80" t="s">
        <v>284</v>
      </c>
      <c r="B14" s="49" t="s">
        <v>94</v>
      </c>
      <c r="C14" s="68">
        <v>3</v>
      </c>
      <c r="D14" s="68">
        <v>1</v>
      </c>
      <c r="E14" s="74">
        <f t="shared" si="1"/>
        <v>3</v>
      </c>
      <c r="F14" s="80" t="s">
        <v>295</v>
      </c>
      <c r="G14" s="54" t="s">
        <v>143</v>
      </c>
      <c r="H14" s="69" t="s">
        <v>31</v>
      </c>
      <c r="I14" s="69" t="s">
        <v>32</v>
      </c>
      <c r="J14" s="68">
        <v>-3</v>
      </c>
      <c r="K14" s="68">
        <v>-1</v>
      </c>
      <c r="L14" s="80">
        <f t="shared" si="0"/>
        <v>1</v>
      </c>
      <c r="M14" s="80">
        <f t="shared" si="0"/>
        <v>1</v>
      </c>
      <c r="N14" s="74">
        <f t="shared" si="2"/>
        <v>1</v>
      </c>
      <c r="O14" s="71"/>
      <c r="P14" s="71"/>
      <c r="Q14" s="71"/>
      <c r="R14" s="68"/>
      <c r="S14" s="68"/>
      <c r="T14" s="80">
        <f t="shared" si="3"/>
        <v>1</v>
      </c>
      <c r="U14" s="80">
        <f t="shared" si="4"/>
        <v>1</v>
      </c>
      <c r="V14" s="74">
        <f t="shared" si="5"/>
        <v>1</v>
      </c>
    </row>
    <row r="15" spans="1:22" ht="84" x14ac:dyDescent="0.25">
      <c r="A15" s="80" t="s">
        <v>285</v>
      </c>
      <c r="B15" s="46" t="s">
        <v>144</v>
      </c>
      <c r="C15" s="68">
        <v>4</v>
      </c>
      <c r="D15" s="68">
        <v>1</v>
      </c>
      <c r="E15" s="74">
        <f t="shared" si="1"/>
        <v>4</v>
      </c>
      <c r="F15" s="80" t="s">
        <v>296</v>
      </c>
      <c r="G15" s="54" t="s">
        <v>145</v>
      </c>
      <c r="H15" s="69" t="s">
        <v>31</v>
      </c>
      <c r="I15" s="69" t="s">
        <v>32</v>
      </c>
      <c r="J15" s="68">
        <v>-4</v>
      </c>
      <c r="K15" s="68">
        <v>-1</v>
      </c>
      <c r="L15" s="80">
        <f t="shared" si="0"/>
        <v>1</v>
      </c>
      <c r="M15" s="80">
        <f t="shared" si="0"/>
        <v>1</v>
      </c>
      <c r="N15" s="74">
        <f t="shared" si="2"/>
        <v>1</v>
      </c>
      <c r="O15" s="71"/>
      <c r="P15" s="71"/>
      <c r="Q15" s="71"/>
      <c r="R15" s="68"/>
      <c r="S15" s="68"/>
      <c r="T15" s="80">
        <f t="shared" si="3"/>
        <v>1</v>
      </c>
      <c r="U15" s="80">
        <f t="shared" si="4"/>
        <v>1</v>
      </c>
      <c r="V15" s="74">
        <f t="shared" si="5"/>
        <v>1</v>
      </c>
    </row>
    <row r="16" spans="1:22" ht="84" x14ac:dyDescent="0.25">
      <c r="A16" s="80" t="s">
        <v>286</v>
      </c>
      <c r="B16" s="51" t="s">
        <v>95</v>
      </c>
      <c r="C16" s="68">
        <v>4</v>
      </c>
      <c r="D16" s="68">
        <v>1</v>
      </c>
      <c r="E16" s="74">
        <f t="shared" si="1"/>
        <v>4</v>
      </c>
      <c r="F16" s="80" t="s">
        <v>297</v>
      </c>
      <c r="G16" s="54" t="s">
        <v>146</v>
      </c>
      <c r="H16" s="69" t="s">
        <v>31</v>
      </c>
      <c r="I16" s="69" t="s">
        <v>32</v>
      </c>
      <c r="J16" s="68">
        <v>-4</v>
      </c>
      <c r="K16" s="68">
        <v>-1</v>
      </c>
      <c r="L16" s="80">
        <f t="shared" si="0"/>
        <v>1</v>
      </c>
      <c r="M16" s="80">
        <f t="shared" si="0"/>
        <v>1</v>
      </c>
      <c r="N16" s="74">
        <f t="shared" si="2"/>
        <v>1</v>
      </c>
      <c r="O16" s="71"/>
      <c r="P16" s="71"/>
      <c r="Q16" s="71"/>
      <c r="R16" s="68"/>
      <c r="S16" s="68"/>
      <c r="T16" s="80">
        <f t="shared" si="3"/>
        <v>1</v>
      </c>
      <c r="U16" s="80">
        <f t="shared" si="4"/>
        <v>1</v>
      </c>
      <c r="V16" s="74">
        <f t="shared" si="5"/>
        <v>1</v>
      </c>
    </row>
    <row r="17" spans="1:22" ht="72" x14ac:dyDescent="0.25">
      <c r="A17" s="80" t="s">
        <v>287</v>
      </c>
      <c r="B17" s="49" t="s">
        <v>96</v>
      </c>
      <c r="C17" s="68">
        <v>4</v>
      </c>
      <c r="D17" s="68">
        <v>1</v>
      </c>
      <c r="E17" s="74">
        <f t="shared" si="1"/>
        <v>4</v>
      </c>
      <c r="F17" s="80" t="s">
        <v>298</v>
      </c>
      <c r="G17" s="54" t="s">
        <v>147</v>
      </c>
      <c r="H17" s="69" t="s">
        <v>31</v>
      </c>
      <c r="I17" s="69" t="s">
        <v>32</v>
      </c>
      <c r="J17" s="68">
        <v>-4</v>
      </c>
      <c r="K17" s="68">
        <v>-1</v>
      </c>
      <c r="L17" s="80">
        <f t="shared" si="0"/>
        <v>1</v>
      </c>
      <c r="M17" s="80">
        <f t="shared" si="0"/>
        <v>1</v>
      </c>
      <c r="N17" s="74">
        <f t="shared" si="2"/>
        <v>1</v>
      </c>
      <c r="O17" s="71"/>
      <c r="P17" s="71"/>
      <c r="Q17" s="71"/>
      <c r="R17" s="68"/>
      <c r="S17" s="68"/>
      <c r="T17" s="80">
        <f t="shared" si="3"/>
        <v>1</v>
      </c>
      <c r="U17" s="80">
        <f t="shared" si="4"/>
        <v>1</v>
      </c>
      <c r="V17" s="74">
        <f t="shared" si="5"/>
        <v>1</v>
      </c>
    </row>
    <row r="18" spans="1:22" ht="48" x14ac:dyDescent="0.25">
      <c r="A18" s="80" t="s">
        <v>288</v>
      </c>
      <c r="B18" s="49" t="s">
        <v>59</v>
      </c>
      <c r="C18" s="68">
        <v>2</v>
      </c>
      <c r="D18" s="68">
        <v>2</v>
      </c>
      <c r="E18" s="74">
        <f t="shared" si="1"/>
        <v>4</v>
      </c>
      <c r="F18" s="80" t="s">
        <v>299</v>
      </c>
      <c r="G18" s="54" t="s">
        <v>405</v>
      </c>
      <c r="H18" s="69" t="s">
        <v>31</v>
      </c>
      <c r="I18" s="69" t="s">
        <v>32</v>
      </c>
      <c r="J18" s="68">
        <v>-2</v>
      </c>
      <c r="K18" s="68">
        <v>-2</v>
      </c>
      <c r="L18" s="80">
        <f t="shared" si="0"/>
        <v>1</v>
      </c>
      <c r="M18" s="80">
        <f t="shared" si="0"/>
        <v>1</v>
      </c>
      <c r="N18" s="74">
        <f t="shared" si="2"/>
        <v>1</v>
      </c>
      <c r="O18" s="71"/>
      <c r="P18" s="71"/>
      <c r="Q18" s="71"/>
      <c r="R18" s="68"/>
      <c r="S18" s="68"/>
      <c r="T18" s="80">
        <f t="shared" si="3"/>
        <v>1</v>
      </c>
      <c r="U18" s="80">
        <f t="shared" si="4"/>
        <v>1</v>
      </c>
      <c r="V18" s="74">
        <f t="shared" si="5"/>
        <v>1</v>
      </c>
    </row>
    <row r="19" spans="1:22" ht="72" x14ac:dyDescent="0.25">
      <c r="A19" s="80" t="s">
        <v>289</v>
      </c>
      <c r="B19" s="51" t="s">
        <v>106</v>
      </c>
      <c r="C19" s="68">
        <v>2</v>
      </c>
      <c r="D19" s="68">
        <v>1</v>
      </c>
      <c r="E19" s="74">
        <f t="shared" si="1"/>
        <v>2</v>
      </c>
      <c r="F19" s="80" t="s">
        <v>300</v>
      </c>
      <c r="G19" s="54" t="s">
        <v>148</v>
      </c>
      <c r="H19" s="69" t="s">
        <v>31</v>
      </c>
      <c r="I19" s="69" t="s">
        <v>32</v>
      </c>
      <c r="J19" s="68">
        <v>-2</v>
      </c>
      <c r="K19" s="68">
        <v>-1</v>
      </c>
      <c r="L19" s="80">
        <f t="shared" si="0"/>
        <v>1</v>
      </c>
      <c r="M19" s="80">
        <f t="shared" si="0"/>
        <v>1</v>
      </c>
      <c r="N19" s="74">
        <f t="shared" si="2"/>
        <v>1</v>
      </c>
      <c r="O19" s="71"/>
      <c r="P19" s="71"/>
      <c r="Q19" s="71"/>
      <c r="R19" s="68"/>
      <c r="S19" s="68"/>
      <c r="T19" s="80">
        <f t="shared" si="3"/>
        <v>1</v>
      </c>
      <c r="U19" s="80">
        <f t="shared" si="4"/>
        <v>1</v>
      </c>
      <c r="V19" s="74">
        <f t="shared" si="5"/>
        <v>1</v>
      </c>
    </row>
    <row r="20" spans="1:22" ht="72" customHeight="1" x14ac:dyDescent="0.25">
      <c r="A20" s="69" t="s">
        <v>290</v>
      </c>
      <c r="B20" s="70" t="s">
        <v>223</v>
      </c>
      <c r="C20" s="69"/>
      <c r="D20" s="69"/>
      <c r="E20" s="74">
        <f t="shared" si="1"/>
        <v>0</v>
      </c>
      <c r="F20" s="69" t="s">
        <v>301</v>
      </c>
      <c r="G20" s="70" t="s">
        <v>67</v>
      </c>
      <c r="H20" s="69"/>
      <c r="I20" s="69"/>
      <c r="J20" s="69"/>
      <c r="K20" s="69"/>
      <c r="L20" s="80" t="str">
        <f t="shared" si="0"/>
        <v/>
      </c>
      <c r="M20" s="80" t="str">
        <f t="shared" si="0"/>
        <v/>
      </c>
      <c r="N20" s="74" t="e">
        <f t="shared" si="2"/>
        <v>#VALUE!</v>
      </c>
      <c r="O20" s="70" t="s">
        <v>67</v>
      </c>
      <c r="P20" s="72"/>
      <c r="Q20" s="72"/>
      <c r="R20" s="69"/>
      <c r="S20" s="69"/>
      <c r="T20" s="80" t="str">
        <f t="shared" si="3"/>
        <v/>
      </c>
      <c r="U20" s="80" t="str">
        <f t="shared" si="4"/>
        <v/>
      </c>
      <c r="V20" s="74" t="e">
        <f t="shared" si="5"/>
        <v>#VALUE!</v>
      </c>
    </row>
    <row r="21" spans="1:22" ht="48" customHeight="1" x14ac:dyDescent="0.25">
      <c r="D21" s="76" t="s">
        <v>127</v>
      </c>
      <c r="E21" s="73">
        <f>ROUND(SUM(E10:E20)/COUNT(C10:C20),2)</f>
        <v>3.7</v>
      </c>
      <c r="M21" s="76" t="s">
        <v>128</v>
      </c>
      <c r="N21" s="73">
        <f>ROUND(SUMIF(N10:N20,"&gt;0",N10:N20)/COUNT(N10:N20),2)</f>
        <v>1</v>
      </c>
      <c r="U21" s="76" t="s">
        <v>129</v>
      </c>
      <c r="V21" s="73">
        <f>ROUND(SUMIF(V10:V20,"&gt;0",V10:V20)/COUNT(V10:V20),2)</f>
        <v>1</v>
      </c>
    </row>
    <row r="44" spans="4:5" x14ac:dyDescent="0.25">
      <c r="D44" s="16">
        <v>1</v>
      </c>
      <c r="E44" s="16">
        <v>-1</v>
      </c>
    </row>
    <row r="45" spans="4:5" x14ac:dyDescent="0.25">
      <c r="D45" s="16">
        <v>2</v>
      </c>
      <c r="E45" s="16">
        <v>-2</v>
      </c>
    </row>
    <row r="46" spans="4:5" x14ac:dyDescent="0.25">
      <c r="D46" s="16">
        <v>3</v>
      </c>
      <c r="E46" s="16">
        <v>-3</v>
      </c>
    </row>
    <row r="47" spans="4:5" x14ac:dyDescent="0.25">
      <c r="D47" s="16">
        <v>4</v>
      </c>
      <c r="E47"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21">
    <cfRule type="cellIs" dxfId="135" priority="13" operator="between">
      <formula>8</formula>
      <formula>16</formula>
    </cfRule>
    <cfRule type="cellIs" dxfId="134" priority="14" operator="between">
      <formula>4</formula>
      <formula>7.99</formula>
    </cfRule>
    <cfRule type="cellIs" dxfId="133" priority="15" operator="between">
      <formula>1</formula>
      <formula>3.99</formula>
    </cfRule>
  </conditionalFormatting>
  <conditionalFormatting sqref="F10:F19">
    <cfRule type="cellIs" dxfId="132" priority="21" operator="between">
      <formula>11</formula>
      <formula>25</formula>
    </cfRule>
    <cfRule type="cellIs" dxfId="131" priority="22" operator="between">
      <formula>6</formula>
      <formula>10</formula>
    </cfRule>
    <cfRule type="cellIs" dxfId="130" priority="23" operator="between">
      <formula>0</formula>
      <formula>5</formula>
    </cfRule>
  </conditionalFormatting>
  <conditionalFormatting sqref="H10:H20">
    <cfRule type="containsText" dxfId="129" priority="19" operator="containsText" text="Sí">
      <formula>NOT(ISERROR(SEARCH("Sí",H10)))</formula>
    </cfRule>
    <cfRule type="containsText" dxfId="128" priority="20" operator="containsText" text="No">
      <formula>NOT(ISERROR(SEARCH("No",H10)))</formula>
    </cfRule>
  </conditionalFormatting>
  <conditionalFormatting sqref="I10:I20">
    <cfRule type="containsText" dxfId="127" priority="16" operator="containsText" text="Bajo">
      <formula>NOT(ISERROR(SEARCH("Bajo",I10)))</formula>
    </cfRule>
    <cfRule type="containsText" dxfId="126" priority="17" operator="containsText" text="Medio">
      <formula>NOT(ISERROR(SEARCH("Medio",I10)))</formula>
    </cfRule>
    <cfRule type="containsText" dxfId="125" priority="18" operator="containsText" text="Alto">
      <formula>NOT(ISERROR(SEARCH("Alto",I10)))</formula>
    </cfRule>
  </conditionalFormatting>
  <conditionalFormatting sqref="N10:N21">
    <cfRule type="cellIs" dxfId="124" priority="7" operator="between">
      <formula>8</formula>
      <formula>16</formula>
    </cfRule>
    <cfRule type="cellIs" dxfId="123" priority="8" operator="between">
      <formula>4</formula>
      <formula>7.99</formula>
    </cfRule>
    <cfRule type="cellIs" dxfId="122" priority="9" operator="between">
      <formula>1</formula>
      <formula>3.99</formula>
    </cfRule>
  </conditionalFormatting>
  <conditionalFormatting sqref="V10:V21">
    <cfRule type="cellIs" dxfId="121" priority="1" operator="between">
      <formula>8</formula>
      <formula>16</formula>
    </cfRule>
    <cfRule type="cellIs" dxfId="120" priority="2" operator="between">
      <formula>4</formula>
      <formula>7.99</formula>
    </cfRule>
    <cfRule type="cellIs" dxfId="119" priority="3" operator="between">
      <formula>1</formula>
      <formula>3.99</formula>
    </cfRule>
  </conditionalFormatting>
  <dataValidations count="4">
    <dataValidation type="list" allowBlank="1" showInputMessage="1" showErrorMessage="1" sqref="J10:K20 R10:S20" xr:uid="{00000000-0002-0000-0500-000000000000}">
      <formula1>negative</formula1>
    </dataValidation>
    <dataValidation type="list" allowBlank="1" showInputMessage="1" showErrorMessage="1" sqref="C10:D20" xr:uid="{00000000-0002-0000-0500-000001000000}">
      <formula1>positive</formula1>
    </dataValidation>
    <dataValidation type="list" allowBlank="1" showInputMessage="1" showErrorMessage="1" sqref="H10:H20" xr:uid="{00000000-0002-0000-0500-000002000000}">
      <formula1>$L$3:$L$4</formula1>
    </dataValidation>
    <dataValidation type="list" allowBlank="1" showInputMessage="1" showErrorMessage="1" sqref="I10:I20" xr:uid="{00000000-0002-0000-05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pageSetUpPr fitToPage="1"/>
  </sheetPr>
  <dimension ref="A1:V40"/>
  <sheetViews>
    <sheetView topLeftCell="H7" zoomScaleNormal="100" zoomScaleSheetLayoutView="100" workbookViewId="0">
      <selection activeCell="K12" sqref="K12"/>
    </sheetView>
  </sheetViews>
  <sheetFormatPr baseColWidth="10" defaultColWidth="8.6640625" defaultRowHeight="13.2" x14ac:dyDescent="0.25"/>
  <cols>
    <col min="1" max="1" width="12.6640625" style="16" customWidth="1"/>
    <col min="2" max="2" width="64.6640625" style="16" customWidth="1"/>
    <col min="3" max="5" width="15.554687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(C)'!A10</f>
        <v>C.R5</v>
      </c>
      <c r="D5" s="154"/>
      <c r="E5" s="155" t="str">
        <f>'2. Contratación (C)'!B10</f>
        <v>Fraccionamiento fraudulento del contrato</v>
      </c>
      <c r="F5" s="156"/>
      <c r="G5" s="79" t="str">
        <f>'2. Contratación (C)'!C10</f>
        <v>Fraccionamiento del contrato en dos o más procedimientos con idéntico adjudicatario evitando la utilización de un procedimiento que, en base a la cuantía total, hubiese requerido mayores garantías de concurrencia y de publicidad.</v>
      </c>
      <c r="H5" s="24" t="str">
        <f>'2. Contratación (C)'!D10</f>
        <v>EE/C/T</v>
      </c>
      <c r="I5" s="30" t="str">
        <f>'2. Contratación (C)'!E10</f>
        <v>COLUSION</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84" x14ac:dyDescent="0.25">
      <c r="A10" s="80" t="s">
        <v>302</v>
      </c>
      <c r="B10" s="55" t="s">
        <v>75</v>
      </c>
      <c r="C10" s="68">
        <v>3</v>
      </c>
      <c r="D10" s="68">
        <v>4</v>
      </c>
      <c r="E10" s="74">
        <f>C10*D10</f>
        <v>12</v>
      </c>
      <c r="F10" s="80" t="s">
        <v>306</v>
      </c>
      <c r="G10" s="46" t="s">
        <v>74</v>
      </c>
      <c r="H10" s="69" t="s">
        <v>31</v>
      </c>
      <c r="I10" s="69" t="s">
        <v>32</v>
      </c>
      <c r="J10" s="68">
        <v>-2</v>
      </c>
      <c r="K10" s="68">
        <v>-2</v>
      </c>
      <c r="L10" s="80">
        <f t="shared" ref="L10:M13" si="0">IF(ISNUMBER(C10),IF(C10+J10&gt;1,C10+J10,1),"")</f>
        <v>1</v>
      </c>
      <c r="M10" s="80">
        <f t="shared" si="0"/>
        <v>2</v>
      </c>
      <c r="N10" s="74">
        <f>L10*M10</f>
        <v>2</v>
      </c>
      <c r="O10" s="71"/>
      <c r="P10" s="71"/>
      <c r="Q10" s="71"/>
      <c r="R10" s="68"/>
      <c r="S10" s="68"/>
      <c r="T10" s="80">
        <f>IF(ISNUMBER($L10),IF($L10+R10&gt;1,$L10+R10,1),"")</f>
        <v>1</v>
      </c>
      <c r="U10" s="80">
        <f>IF(ISNUMBER($M10),IF($M10+S10&gt;1,$M10+S10,1),"")</f>
        <v>2</v>
      </c>
      <c r="V10" s="74">
        <f>T10*U10</f>
        <v>2</v>
      </c>
    </row>
    <row r="11" spans="1:22" ht="60" x14ac:dyDescent="0.25">
      <c r="A11" s="80" t="s">
        <v>303</v>
      </c>
      <c r="B11" s="49" t="s">
        <v>149</v>
      </c>
      <c r="C11" s="68">
        <v>3</v>
      </c>
      <c r="D11" s="68">
        <v>4</v>
      </c>
      <c r="E11" s="74">
        <f t="shared" ref="E11:E13" si="1">C11*D11</f>
        <v>12</v>
      </c>
      <c r="F11" s="80" t="s">
        <v>307</v>
      </c>
      <c r="G11" s="52" t="s">
        <v>68</v>
      </c>
      <c r="H11" s="69" t="s">
        <v>31</v>
      </c>
      <c r="I11" s="69" t="s">
        <v>32</v>
      </c>
      <c r="J11" s="68">
        <v>-2</v>
      </c>
      <c r="K11" s="68">
        <v>-2</v>
      </c>
      <c r="L11" s="80">
        <f t="shared" si="0"/>
        <v>1</v>
      </c>
      <c r="M11" s="80">
        <f t="shared" si="0"/>
        <v>2</v>
      </c>
      <c r="N11" s="74">
        <f t="shared" ref="N11:N13" si="2">L11*M11</f>
        <v>2</v>
      </c>
      <c r="O11" s="71"/>
      <c r="P11" s="71"/>
      <c r="Q11" s="71"/>
      <c r="R11" s="68"/>
      <c r="S11" s="68"/>
      <c r="T11" s="80">
        <f t="shared" ref="T11:T13" si="3">IF(ISNUMBER($L11),IF($L11+R11&gt;1,$L11+R11,1),"")</f>
        <v>1</v>
      </c>
      <c r="U11" s="80">
        <f t="shared" ref="U11:U13" si="4">IF(ISNUMBER($M11),IF($M11+S11&gt;1,$M11+S11,1),"")</f>
        <v>2</v>
      </c>
      <c r="V11" s="74">
        <f t="shared" ref="V11:V13" si="5">T11*U11</f>
        <v>2</v>
      </c>
    </row>
    <row r="12" spans="1:22" ht="48" x14ac:dyDescent="0.25">
      <c r="A12" s="80" t="s">
        <v>304</v>
      </c>
      <c r="B12" s="49" t="s">
        <v>105</v>
      </c>
      <c r="C12" s="68">
        <v>3</v>
      </c>
      <c r="D12" s="68">
        <v>4</v>
      </c>
      <c r="E12" s="74">
        <f t="shared" si="1"/>
        <v>12</v>
      </c>
      <c r="F12" s="80" t="s">
        <v>308</v>
      </c>
      <c r="G12" s="53" t="s">
        <v>69</v>
      </c>
      <c r="H12" s="69" t="s">
        <v>31</v>
      </c>
      <c r="I12" s="69" t="s">
        <v>32</v>
      </c>
      <c r="J12" s="68">
        <v>-2</v>
      </c>
      <c r="K12" s="68">
        <v>-2</v>
      </c>
      <c r="L12" s="80">
        <f t="shared" si="0"/>
        <v>1</v>
      </c>
      <c r="M12" s="80">
        <f t="shared" si="0"/>
        <v>2</v>
      </c>
      <c r="N12" s="74">
        <f t="shared" si="2"/>
        <v>2</v>
      </c>
      <c r="O12" s="71"/>
      <c r="P12" s="71"/>
      <c r="Q12" s="71"/>
      <c r="R12" s="68"/>
      <c r="S12" s="68"/>
      <c r="T12" s="80">
        <f t="shared" si="3"/>
        <v>1</v>
      </c>
      <c r="U12" s="80">
        <f t="shared" si="4"/>
        <v>2</v>
      </c>
      <c r="V12" s="74">
        <f t="shared" si="5"/>
        <v>2</v>
      </c>
    </row>
    <row r="13" spans="1:22" ht="72" customHeight="1" x14ac:dyDescent="0.25">
      <c r="A13" s="69" t="s">
        <v>305</v>
      </c>
      <c r="B13" s="70" t="s">
        <v>223</v>
      </c>
      <c r="C13" s="69"/>
      <c r="D13" s="69"/>
      <c r="E13" s="74">
        <f t="shared" si="1"/>
        <v>0</v>
      </c>
      <c r="F13" s="69" t="s">
        <v>309</v>
      </c>
      <c r="G13" s="70" t="s">
        <v>67</v>
      </c>
      <c r="H13" s="69"/>
      <c r="I13" s="69"/>
      <c r="J13" s="69"/>
      <c r="K13" s="69"/>
      <c r="L13" s="80" t="str">
        <f t="shared" si="0"/>
        <v/>
      </c>
      <c r="M13" s="80" t="str">
        <f t="shared" si="0"/>
        <v/>
      </c>
      <c r="N13" s="74" t="e">
        <f t="shared" si="2"/>
        <v>#VALUE!</v>
      </c>
      <c r="O13" s="70" t="s">
        <v>67</v>
      </c>
      <c r="P13" s="72"/>
      <c r="Q13" s="72"/>
      <c r="R13" s="69"/>
      <c r="S13" s="69"/>
      <c r="T13" s="80" t="str">
        <f t="shared" si="3"/>
        <v/>
      </c>
      <c r="U13" s="80" t="str">
        <f t="shared" si="4"/>
        <v/>
      </c>
      <c r="V13" s="74" t="e">
        <f t="shared" si="5"/>
        <v>#VALUE!</v>
      </c>
    </row>
    <row r="14" spans="1:22" ht="48" customHeight="1" x14ac:dyDescent="0.25">
      <c r="D14" s="76" t="s">
        <v>127</v>
      </c>
      <c r="E14" s="73">
        <f>ROUND(SUM(E10:E13)/COUNT(C10:C13),2)</f>
        <v>12</v>
      </c>
      <c r="M14" s="76" t="s">
        <v>128</v>
      </c>
      <c r="N14" s="73">
        <f>ROUND(SUMIF(N10:N13,"&gt;0",N10:N13)/COUNT(N10:N13),2)</f>
        <v>2</v>
      </c>
      <c r="U14" s="76" t="s">
        <v>129</v>
      </c>
      <c r="V14" s="73">
        <f>ROUND(SUMIF(V10:V13,"&gt;0",V10:V13)/COUNT(V10:V13),2)</f>
        <v>2</v>
      </c>
    </row>
    <row r="37" spans="4:5" x14ac:dyDescent="0.25">
      <c r="D37" s="16">
        <v>1</v>
      </c>
      <c r="E37" s="16">
        <v>-1</v>
      </c>
    </row>
    <row r="38" spans="4:5" x14ac:dyDescent="0.25">
      <c r="D38" s="16">
        <v>2</v>
      </c>
      <c r="E38" s="16">
        <v>-2</v>
      </c>
    </row>
    <row r="39" spans="4:5" x14ac:dyDescent="0.25">
      <c r="D39" s="16">
        <v>3</v>
      </c>
      <c r="E39" s="16">
        <v>-3</v>
      </c>
    </row>
    <row r="40" spans="4:5" x14ac:dyDescent="0.25">
      <c r="D40" s="16">
        <v>4</v>
      </c>
      <c r="E40"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4">
    <cfRule type="cellIs" dxfId="118" priority="13" operator="between">
      <formula>8</formula>
      <formula>16</formula>
    </cfRule>
    <cfRule type="cellIs" dxfId="117" priority="14" operator="between">
      <formula>4</formula>
      <formula>7.99</formula>
    </cfRule>
    <cfRule type="cellIs" dxfId="116" priority="15" operator="between">
      <formula>1</formula>
      <formula>3.99</formula>
    </cfRule>
  </conditionalFormatting>
  <conditionalFormatting sqref="F10:F12">
    <cfRule type="cellIs" dxfId="115" priority="21" operator="between">
      <formula>11</formula>
      <formula>25</formula>
    </cfRule>
    <cfRule type="cellIs" dxfId="114" priority="22" operator="between">
      <formula>6</formula>
      <formula>10</formula>
    </cfRule>
    <cfRule type="cellIs" dxfId="113" priority="23" operator="between">
      <formula>0</formula>
      <formula>5</formula>
    </cfRule>
  </conditionalFormatting>
  <conditionalFormatting sqref="H10:H13">
    <cfRule type="containsText" dxfId="112" priority="19" operator="containsText" text="Sí">
      <formula>NOT(ISERROR(SEARCH("Sí",H10)))</formula>
    </cfRule>
    <cfRule type="containsText" dxfId="111" priority="20" operator="containsText" text="No">
      <formula>NOT(ISERROR(SEARCH("No",H10)))</formula>
    </cfRule>
  </conditionalFormatting>
  <conditionalFormatting sqref="I10:I13">
    <cfRule type="containsText" dxfId="110" priority="16" operator="containsText" text="Bajo">
      <formula>NOT(ISERROR(SEARCH("Bajo",I10)))</formula>
    </cfRule>
    <cfRule type="containsText" dxfId="109" priority="17" operator="containsText" text="Medio">
      <formula>NOT(ISERROR(SEARCH("Medio",I10)))</formula>
    </cfRule>
    <cfRule type="containsText" dxfId="108" priority="18" operator="containsText" text="Alto">
      <formula>NOT(ISERROR(SEARCH("Alto",I10)))</formula>
    </cfRule>
  </conditionalFormatting>
  <conditionalFormatting sqref="N10:N14">
    <cfRule type="cellIs" dxfId="107" priority="7" operator="between">
      <formula>8</formula>
      <formula>16</formula>
    </cfRule>
    <cfRule type="cellIs" dxfId="106" priority="8" operator="between">
      <formula>4</formula>
      <formula>7.99</formula>
    </cfRule>
    <cfRule type="cellIs" dxfId="105" priority="9" operator="between">
      <formula>1</formula>
      <formula>3.99</formula>
    </cfRule>
  </conditionalFormatting>
  <conditionalFormatting sqref="V10:V14">
    <cfRule type="cellIs" dxfId="104" priority="1" operator="between">
      <formula>8</formula>
      <formula>16</formula>
    </cfRule>
    <cfRule type="cellIs" dxfId="103" priority="2" operator="between">
      <formula>4</formula>
      <formula>7.99</formula>
    </cfRule>
    <cfRule type="cellIs" dxfId="102" priority="3" operator="between">
      <formula>1</formula>
      <formula>3.99</formula>
    </cfRule>
  </conditionalFormatting>
  <dataValidations count="4">
    <dataValidation type="list" allowBlank="1" showInputMessage="1" showErrorMessage="1" sqref="R10:S13 J10:K13" xr:uid="{00000000-0002-0000-0600-000000000000}">
      <formula1>negative</formula1>
    </dataValidation>
    <dataValidation type="list" allowBlank="1" showInputMessage="1" showErrorMessage="1" sqref="C10:D13" xr:uid="{00000000-0002-0000-0600-000001000000}">
      <formula1>positive</formula1>
    </dataValidation>
    <dataValidation type="list" allowBlank="1" showInputMessage="1" showErrorMessage="1" sqref="H10:H13" xr:uid="{00000000-0002-0000-0600-000002000000}">
      <formula1>$L$3:$L$4</formula1>
    </dataValidation>
    <dataValidation type="list" allowBlank="1" showInputMessage="1" showErrorMessage="1" sqref="I10:I13" xr:uid="{00000000-0002-0000-0600-000003000000}">
      <formula1>$M$3:$M$5</formula1>
    </dataValidation>
  </dataValidations>
  <pageMargins left="0.70866141732283472" right="0.70866141732283472" top="0.74803149606299213" bottom="0.74803149606299213" header="0.31496062992125984" footer="0.31496062992125984"/>
  <pageSetup paperSize="9" scale="2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pageSetUpPr fitToPage="1"/>
  </sheetPr>
  <dimension ref="A1:V42"/>
  <sheetViews>
    <sheetView topLeftCell="C13" zoomScaleNormal="100" zoomScaleSheetLayoutView="100" workbookViewId="0">
      <selection activeCell="I14" sqref="I14"/>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(C)'!A11</f>
        <v>C.R6</v>
      </c>
      <c r="D5" s="154"/>
      <c r="E5" s="155" t="str">
        <f>'2. Contratación (C)'!B11</f>
        <v>Incumplimientos en la formalización del contrato</v>
      </c>
      <c r="F5" s="156"/>
      <c r="G5" s="79" t="str">
        <f>'2. Contratación (C)'!C11</f>
        <v>Irregularidades en la formalización del contrato de manera que no se ajusta con exactitud a las condiciones de la licitación o se alteran los términos de la adjudicación.</v>
      </c>
      <c r="H5" s="24" t="str">
        <f>'2. Contratación (C)'!D11</f>
        <v>EE/C</v>
      </c>
      <c r="I5" s="30" t="str">
        <f>'2. Contratación (C)'!E11</f>
        <v>INTERNO</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20" x14ac:dyDescent="0.25">
      <c r="A10" s="80" t="s">
        <v>310</v>
      </c>
      <c r="B10" s="50" t="s">
        <v>79</v>
      </c>
      <c r="C10" s="68">
        <v>4</v>
      </c>
      <c r="D10" s="68">
        <v>1</v>
      </c>
      <c r="E10" s="74">
        <f>C10*D10</f>
        <v>4</v>
      </c>
      <c r="F10" s="80" t="s">
        <v>316</v>
      </c>
      <c r="G10" s="48" t="s">
        <v>77</v>
      </c>
      <c r="H10" s="69" t="s">
        <v>31</v>
      </c>
      <c r="I10" s="69" t="s">
        <v>32</v>
      </c>
      <c r="J10" s="68">
        <v>-4</v>
      </c>
      <c r="K10" s="68">
        <v>-1</v>
      </c>
      <c r="L10" s="80">
        <f t="shared" ref="L10:M15"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96" customHeight="1" x14ac:dyDescent="0.25">
      <c r="A11" s="80" t="s">
        <v>311</v>
      </c>
      <c r="B11" s="49" t="s">
        <v>80</v>
      </c>
      <c r="C11" s="68">
        <v>4</v>
      </c>
      <c r="D11" s="68">
        <v>1</v>
      </c>
      <c r="E11" s="74">
        <f t="shared" ref="E11:E15" si="1">C11*D11</f>
        <v>4</v>
      </c>
      <c r="F11" s="80" t="s">
        <v>317</v>
      </c>
      <c r="G11" s="52" t="s">
        <v>78</v>
      </c>
      <c r="H11" s="69" t="s">
        <v>31</v>
      </c>
      <c r="I11" s="69" t="s">
        <v>32</v>
      </c>
      <c r="J11" s="68"/>
      <c r="K11" s="68"/>
      <c r="L11" s="80">
        <f t="shared" si="0"/>
        <v>4</v>
      </c>
      <c r="M11" s="80">
        <f t="shared" si="0"/>
        <v>1</v>
      </c>
      <c r="N11" s="74">
        <f t="shared" ref="N11:N15" si="2">L11*M11</f>
        <v>4</v>
      </c>
      <c r="O11" s="71"/>
      <c r="P11" s="71"/>
      <c r="Q11" s="71"/>
      <c r="R11" s="68"/>
      <c r="S11" s="68"/>
      <c r="T11" s="80">
        <f t="shared" ref="T11:T15" si="3">IF(ISNUMBER($L11),IF($L11+R11&gt;1,$L11+R11,1),"")</f>
        <v>4</v>
      </c>
      <c r="U11" s="80">
        <f t="shared" ref="U11:U15" si="4">IF(ISNUMBER($M11),IF($M11+S11&gt;1,$M11+S11,1),"")</f>
        <v>1</v>
      </c>
      <c r="V11" s="74">
        <f t="shared" ref="V11:V15" si="5">T11*U11</f>
        <v>4</v>
      </c>
    </row>
    <row r="12" spans="1:22" ht="72" x14ac:dyDescent="0.25">
      <c r="A12" s="80" t="s">
        <v>312</v>
      </c>
      <c r="B12" s="49" t="s">
        <v>81</v>
      </c>
      <c r="C12" s="68">
        <v>3</v>
      </c>
      <c r="D12" s="68">
        <v>1</v>
      </c>
      <c r="E12" s="74">
        <f t="shared" si="1"/>
        <v>3</v>
      </c>
      <c r="F12" s="80" t="s">
        <v>318</v>
      </c>
      <c r="G12" s="52" t="s">
        <v>99</v>
      </c>
      <c r="H12" s="69" t="s">
        <v>31</v>
      </c>
      <c r="I12" s="69" t="s">
        <v>32</v>
      </c>
      <c r="J12" s="68">
        <v>-3</v>
      </c>
      <c r="K12" s="68">
        <v>-1</v>
      </c>
      <c r="L12" s="80">
        <f t="shared" si="0"/>
        <v>1</v>
      </c>
      <c r="M12" s="80">
        <f t="shared" si="0"/>
        <v>1</v>
      </c>
      <c r="N12" s="74">
        <f t="shared" si="2"/>
        <v>1</v>
      </c>
      <c r="O12" s="71"/>
      <c r="P12" s="71"/>
      <c r="Q12" s="71"/>
      <c r="R12" s="68"/>
      <c r="S12" s="68"/>
      <c r="T12" s="80">
        <f t="shared" si="3"/>
        <v>1</v>
      </c>
      <c r="U12" s="80">
        <f t="shared" si="4"/>
        <v>1</v>
      </c>
      <c r="V12" s="74">
        <f t="shared" si="5"/>
        <v>1</v>
      </c>
    </row>
    <row r="13" spans="1:22" ht="84" x14ac:dyDescent="0.25">
      <c r="A13" s="80" t="s">
        <v>313</v>
      </c>
      <c r="B13" s="60" t="s">
        <v>150</v>
      </c>
      <c r="C13" s="68">
        <v>4</v>
      </c>
      <c r="D13" s="68">
        <v>1</v>
      </c>
      <c r="E13" s="74">
        <f t="shared" si="1"/>
        <v>4</v>
      </c>
      <c r="F13" s="80" t="s">
        <v>319</v>
      </c>
      <c r="G13" s="46" t="s">
        <v>151</v>
      </c>
      <c r="H13" s="69" t="s">
        <v>31</v>
      </c>
      <c r="I13" s="69" t="s">
        <v>32</v>
      </c>
      <c r="J13" s="68"/>
      <c r="K13" s="68"/>
      <c r="L13" s="80">
        <f t="shared" si="0"/>
        <v>4</v>
      </c>
      <c r="M13" s="80">
        <f t="shared" si="0"/>
        <v>1</v>
      </c>
      <c r="N13" s="74">
        <f t="shared" si="2"/>
        <v>4</v>
      </c>
      <c r="O13" s="71"/>
      <c r="P13" s="71"/>
      <c r="Q13" s="71"/>
      <c r="R13" s="68"/>
      <c r="S13" s="68"/>
      <c r="T13" s="80">
        <f t="shared" si="3"/>
        <v>4</v>
      </c>
      <c r="U13" s="80">
        <f t="shared" si="4"/>
        <v>1</v>
      </c>
      <c r="V13" s="74">
        <f t="shared" si="5"/>
        <v>4</v>
      </c>
    </row>
    <row r="14" spans="1:22" ht="48" x14ac:dyDescent="0.25">
      <c r="A14" s="80" t="s">
        <v>314</v>
      </c>
      <c r="B14" s="51" t="s">
        <v>83</v>
      </c>
      <c r="C14" s="68">
        <v>2</v>
      </c>
      <c r="D14" s="68">
        <v>1</v>
      </c>
      <c r="E14" s="74">
        <f t="shared" si="1"/>
        <v>2</v>
      </c>
      <c r="F14" s="80" t="s">
        <v>320</v>
      </c>
      <c r="G14" s="47" t="s">
        <v>82</v>
      </c>
      <c r="H14" s="69" t="s">
        <v>31</v>
      </c>
      <c r="I14" s="69" t="s">
        <v>32</v>
      </c>
      <c r="J14" s="68"/>
      <c r="K14" s="68"/>
      <c r="L14" s="80">
        <f t="shared" si="0"/>
        <v>2</v>
      </c>
      <c r="M14" s="80">
        <f t="shared" si="0"/>
        <v>1</v>
      </c>
      <c r="N14" s="74">
        <f t="shared" si="2"/>
        <v>2</v>
      </c>
      <c r="O14" s="71"/>
      <c r="P14" s="71"/>
      <c r="Q14" s="71"/>
      <c r="R14" s="68"/>
      <c r="S14" s="68"/>
      <c r="T14" s="80">
        <f t="shared" si="3"/>
        <v>2</v>
      </c>
      <c r="U14" s="80">
        <f t="shared" si="4"/>
        <v>1</v>
      </c>
      <c r="V14" s="74">
        <f t="shared" si="5"/>
        <v>2</v>
      </c>
    </row>
    <row r="15" spans="1:22" ht="72" customHeight="1" x14ac:dyDescent="0.25">
      <c r="A15" s="69" t="s">
        <v>315</v>
      </c>
      <c r="B15" s="70" t="s">
        <v>223</v>
      </c>
      <c r="C15" s="69"/>
      <c r="D15" s="69"/>
      <c r="E15" s="74">
        <f t="shared" si="1"/>
        <v>0</v>
      </c>
      <c r="F15" s="69" t="s">
        <v>321</v>
      </c>
      <c r="G15" s="70" t="s">
        <v>67</v>
      </c>
      <c r="H15" s="69"/>
      <c r="I15" s="69"/>
      <c r="J15" s="69"/>
      <c r="K15" s="69"/>
      <c r="L15" s="80" t="str">
        <f t="shared" si="0"/>
        <v/>
      </c>
      <c r="M15" s="80" t="str">
        <f t="shared" si="0"/>
        <v/>
      </c>
      <c r="N15" s="74" t="e">
        <f t="shared" si="2"/>
        <v>#VALUE!</v>
      </c>
      <c r="O15" s="70" t="s">
        <v>67</v>
      </c>
      <c r="P15" s="72"/>
      <c r="Q15" s="72"/>
      <c r="R15" s="69"/>
      <c r="S15" s="69"/>
      <c r="T15" s="80" t="str">
        <f t="shared" si="3"/>
        <v/>
      </c>
      <c r="U15" s="80" t="str">
        <f t="shared" si="4"/>
        <v/>
      </c>
      <c r="V15" s="74" t="e">
        <f t="shared" si="5"/>
        <v>#VALUE!</v>
      </c>
    </row>
    <row r="16" spans="1:22" ht="48" customHeight="1" x14ac:dyDescent="0.25">
      <c r="D16" s="76" t="s">
        <v>127</v>
      </c>
      <c r="E16" s="73">
        <f>ROUND(SUM(E10:E15)/COUNT(C10:C15),2)</f>
        <v>3.4</v>
      </c>
      <c r="M16" s="76" t="s">
        <v>128</v>
      </c>
      <c r="N16" s="73">
        <f>ROUND(SUMIF(N10:N15,"&gt;0",N10:N15)/COUNT(N10:N15),2)</f>
        <v>2.4</v>
      </c>
      <c r="U16" s="76" t="s">
        <v>129</v>
      </c>
      <c r="V16" s="73">
        <f>ROUND(SUMIF(V10:V15,"&gt;0",V10:V15)/COUNT(V10:V15),2)</f>
        <v>2.4</v>
      </c>
    </row>
    <row r="39" spans="4:5" x14ac:dyDescent="0.25">
      <c r="D39" s="16">
        <v>1</v>
      </c>
      <c r="E39" s="16">
        <v>-1</v>
      </c>
    </row>
    <row r="40" spans="4:5" x14ac:dyDescent="0.25">
      <c r="D40" s="16">
        <v>2</v>
      </c>
      <c r="E40" s="16">
        <v>-2</v>
      </c>
    </row>
    <row r="41" spans="4:5" x14ac:dyDescent="0.25">
      <c r="D41" s="16">
        <v>3</v>
      </c>
      <c r="E41" s="16">
        <v>-3</v>
      </c>
    </row>
    <row r="42" spans="4:5" x14ac:dyDescent="0.25">
      <c r="D42" s="16">
        <v>4</v>
      </c>
      <c r="E42"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6">
    <cfRule type="cellIs" dxfId="101" priority="13" operator="between">
      <formula>8</formula>
      <formula>16</formula>
    </cfRule>
    <cfRule type="cellIs" dxfId="100" priority="14" operator="between">
      <formula>4</formula>
      <formula>7.99</formula>
    </cfRule>
    <cfRule type="cellIs" dxfId="99" priority="15" operator="between">
      <formula>1</formula>
      <formula>3.99</formula>
    </cfRule>
  </conditionalFormatting>
  <conditionalFormatting sqref="F10:F14">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conditionalFormatting sqref="H10:H15">
    <cfRule type="containsText" dxfId="95" priority="19" operator="containsText" text="Sí">
      <formula>NOT(ISERROR(SEARCH("Sí",H10)))</formula>
    </cfRule>
    <cfRule type="containsText" dxfId="94" priority="20" operator="containsText" text="No">
      <formula>NOT(ISERROR(SEARCH("No",H10)))</formula>
    </cfRule>
  </conditionalFormatting>
  <conditionalFormatting sqref="I10:I15">
    <cfRule type="containsText" dxfId="93" priority="16" operator="containsText" text="Bajo">
      <formula>NOT(ISERROR(SEARCH("Bajo",I10)))</formula>
    </cfRule>
    <cfRule type="containsText" dxfId="92" priority="17" operator="containsText" text="Medio">
      <formula>NOT(ISERROR(SEARCH("Medio",I10)))</formula>
    </cfRule>
    <cfRule type="containsText" dxfId="91" priority="18" operator="containsText" text="Alto">
      <formula>NOT(ISERROR(SEARCH("Alto",I10)))</formula>
    </cfRule>
  </conditionalFormatting>
  <conditionalFormatting sqref="N10:N16">
    <cfRule type="cellIs" dxfId="90" priority="7" operator="between">
      <formula>8</formula>
      <formula>16</formula>
    </cfRule>
    <cfRule type="cellIs" dxfId="89" priority="8" operator="between">
      <formula>4</formula>
      <formula>7.99</formula>
    </cfRule>
    <cfRule type="cellIs" dxfId="88" priority="9" operator="between">
      <formula>1</formula>
      <formula>3.99</formula>
    </cfRule>
  </conditionalFormatting>
  <conditionalFormatting sqref="V10:V16">
    <cfRule type="cellIs" dxfId="87" priority="1" operator="between">
      <formula>8</formula>
      <formula>16</formula>
    </cfRule>
    <cfRule type="cellIs" dxfId="86" priority="2" operator="between">
      <formula>4</formula>
      <formula>7.99</formula>
    </cfRule>
    <cfRule type="cellIs" dxfId="85" priority="3" operator="between">
      <formula>1</formula>
      <formula>3.99</formula>
    </cfRule>
  </conditionalFormatting>
  <dataValidations count="4">
    <dataValidation type="list" allowBlank="1" showInputMessage="1" showErrorMessage="1" sqref="J10:K15 R10:S15" xr:uid="{00000000-0002-0000-0700-000000000000}">
      <formula1>negative</formula1>
    </dataValidation>
    <dataValidation type="list" allowBlank="1" showInputMessage="1" showErrorMessage="1" sqref="C10:D15" xr:uid="{00000000-0002-0000-0700-000001000000}">
      <formula1>positive</formula1>
    </dataValidation>
    <dataValidation type="list" allowBlank="1" showInputMessage="1" showErrorMessage="1" sqref="H10:H15" xr:uid="{00000000-0002-0000-0700-000002000000}">
      <formula1>$L$3:$L$4</formula1>
    </dataValidation>
    <dataValidation type="list" allowBlank="1" showInputMessage="1" showErrorMessage="1" sqref="I10:I15" xr:uid="{00000000-0002-0000-07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pageSetUpPr fitToPage="1"/>
  </sheetPr>
  <dimension ref="A1:V41"/>
  <sheetViews>
    <sheetView topLeftCell="E1" zoomScaleNormal="100" zoomScaleSheetLayoutView="100" workbookViewId="0">
      <selection activeCell="F12" sqref="A12:XFD12"/>
    </sheetView>
  </sheetViews>
  <sheetFormatPr baseColWidth="10" defaultColWidth="8.6640625" defaultRowHeight="13.2" x14ac:dyDescent="0.25"/>
  <cols>
    <col min="1" max="1" width="12.6640625" style="16" customWidth="1"/>
    <col min="2" max="2" width="64.6640625" style="16" customWidth="1"/>
    <col min="3" max="3" width="13.33203125" style="16" customWidth="1"/>
    <col min="4" max="4" width="15" style="16" customWidth="1"/>
    <col min="5" max="5" width="14.44140625" style="16" customWidth="1"/>
    <col min="6" max="6" width="12.6640625" style="16" customWidth="1"/>
    <col min="7" max="7" width="64.6640625" style="16" customWidth="1"/>
    <col min="8" max="8" width="28.44140625" style="16" customWidth="1"/>
    <col min="9" max="9" width="23.44140625" style="16" customWidth="1"/>
    <col min="10" max="11" width="28.44140625" style="16" customWidth="1"/>
    <col min="12" max="14" width="14.6640625" style="16" customWidth="1"/>
    <col min="15" max="15" width="64.6640625" style="16" customWidth="1"/>
    <col min="16" max="17" width="14.6640625" style="16" customWidth="1"/>
    <col min="18" max="19" width="28.44140625" style="16" customWidth="1"/>
    <col min="20" max="22" width="14.6640625" style="16" customWidth="1"/>
    <col min="23" max="23" width="13.33203125" style="16" customWidth="1"/>
    <col min="24" max="24" width="12.6640625" style="16" customWidth="1"/>
    <col min="25" max="25" width="13.6640625" style="16" customWidth="1"/>
    <col min="26" max="26" width="41.33203125" style="16" customWidth="1"/>
    <col min="27" max="16384" width="8.6640625" style="16"/>
  </cols>
  <sheetData>
    <row r="1" spans="1:22" x14ac:dyDescent="0.25">
      <c r="A1" s="15"/>
      <c r="B1" s="15"/>
      <c r="C1" s="15"/>
      <c r="D1" s="15"/>
      <c r="E1" s="15"/>
      <c r="F1" s="15"/>
      <c r="G1" s="15"/>
      <c r="H1" s="15"/>
      <c r="I1" s="15"/>
      <c r="J1" s="15"/>
      <c r="K1" s="15"/>
      <c r="L1" s="15"/>
      <c r="M1" s="15"/>
      <c r="N1" s="15"/>
      <c r="O1" s="15"/>
      <c r="P1" s="15"/>
      <c r="Q1" s="15"/>
    </row>
    <row r="2" spans="1:22" ht="13.8" thickBot="1" x14ac:dyDescent="0.3">
      <c r="A2" s="15"/>
      <c r="B2" s="15"/>
      <c r="C2" s="15"/>
      <c r="D2" s="15"/>
      <c r="E2" s="15"/>
      <c r="F2" s="15"/>
      <c r="G2" s="15"/>
      <c r="H2" s="15"/>
      <c r="I2" s="15"/>
      <c r="J2" s="15"/>
      <c r="K2" s="15"/>
      <c r="L2" s="15"/>
      <c r="M2" s="15"/>
      <c r="N2" s="15"/>
      <c r="O2" s="15"/>
      <c r="P2" s="15"/>
      <c r="Q2" s="15"/>
    </row>
    <row r="3" spans="1:22" s="18" customFormat="1" ht="15" x14ac:dyDescent="0.25">
      <c r="C3" s="145" t="s">
        <v>27</v>
      </c>
      <c r="D3" s="146"/>
      <c r="E3" s="147"/>
      <c r="F3" s="147"/>
      <c r="G3" s="147"/>
      <c r="H3" s="147"/>
      <c r="I3" s="148"/>
      <c r="J3" s="17"/>
      <c r="K3" s="17"/>
      <c r="L3" s="23" t="s">
        <v>31</v>
      </c>
      <c r="M3" s="23" t="s">
        <v>32</v>
      </c>
      <c r="N3" s="17"/>
      <c r="O3" s="17"/>
    </row>
    <row r="4" spans="1:22" s="20" customFormat="1" ht="24.6" x14ac:dyDescent="0.3">
      <c r="B4" s="63"/>
      <c r="C4" s="149" t="s">
        <v>28</v>
      </c>
      <c r="D4" s="150"/>
      <c r="E4" s="151" t="s">
        <v>29</v>
      </c>
      <c r="F4" s="152"/>
      <c r="G4" s="78" t="s">
        <v>30</v>
      </c>
      <c r="H4" s="65" t="s">
        <v>33</v>
      </c>
      <c r="I4" s="75" t="s">
        <v>51</v>
      </c>
      <c r="J4" s="19"/>
      <c r="K4" s="19"/>
      <c r="L4" s="23" t="s">
        <v>34</v>
      </c>
      <c r="M4" s="23" t="s">
        <v>35</v>
      </c>
      <c r="N4" s="19"/>
      <c r="O4" s="19"/>
    </row>
    <row r="5" spans="1:22" s="26" customFormat="1" ht="54" customHeight="1" thickBot="1" x14ac:dyDescent="0.3">
      <c r="B5" s="64"/>
      <c r="C5" s="153" t="str">
        <f>'2. Contratación (C)'!A12</f>
        <v>C.R7</v>
      </c>
      <c r="D5" s="154"/>
      <c r="E5" s="155" t="str">
        <f>'2. Contratación (C)'!B12</f>
        <v>Incumplimientos o deficiencias en la ejecución del contrato</v>
      </c>
      <c r="F5" s="156"/>
      <c r="G5" s="79" t="str">
        <f>'2. Contratación (C)'!C12</f>
        <v>El contratista incumple las especificaciones del contrato durante su ejecución</v>
      </c>
      <c r="H5" s="24" t="str">
        <f>'2. Contratación (C)'!D12</f>
        <v>EE/C</v>
      </c>
      <c r="I5" s="30" t="str">
        <f>'2. Contratación (C)'!E12</f>
        <v>COLUSION</v>
      </c>
      <c r="J5" s="15"/>
      <c r="K5" s="15"/>
      <c r="L5" s="15"/>
      <c r="M5" s="25" t="s">
        <v>36</v>
      </c>
      <c r="N5" s="15"/>
      <c r="O5" s="15"/>
    </row>
    <row r="6" spans="1:22" x14ac:dyDescent="0.25">
      <c r="A6" s="15"/>
      <c r="B6" s="15"/>
      <c r="C6" s="15"/>
      <c r="D6" s="15"/>
      <c r="E6" s="15"/>
      <c r="F6" s="15"/>
      <c r="G6" s="15"/>
      <c r="H6" s="15"/>
      <c r="I6" s="15"/>
      <c r="J6" s="15"/>
      <c r="K6" s="15"/>
      <c r="L6" s="15"/>
      <c r="M6" s="15"/>
      <c r="N6" s="15"/>
      <c r="O6" s="15"/>
      <c r="P6" s="15"/>
      <c r="Q6" s="15"/>
    </row>
    <row r="7" spans="1:22" x14ac:dyDescent="0.25">
      <c r="A7" s="15"/>
      <c r="B7" s="15"/>
      <c r="C7" s="15"/>
      <c r="D7" s="15"/>
      <c r="E7" s="15"/>
      <c r="F7" s="15"/>
      <c r="G7" s="15"/>
      <c r="H7" s="15"/>
      <c r="I7" s="15"/>
      <c r="J7" s="15"/>
      <c r="K7" s="15"/>
      <c r="L7" s="15"/>
      <c r="M7" s="15"/>
      <c r="N7" s="15"/>
      <c r="O7" s="15"/>
      <c r="P7" s="15"/>
      <c r="Q7" s="15"/>
    </row>
    <row r="8" spans="1:22" ht="26.25" customHeight="1" x14ac:dyDescent="0.25">
      <c r="A8" s="157" t="s">
        <v>220</v>
      </c>
      <c r="B8" s="158"/>
      <c r="C8" s="142" t="s">
        <v>37</v>
      </c>
      <c r="D8" s="159"/>
      <c r="E8" s="160"/>
      <c r="F8" s="157" t="s">
        <v>38</v>
      </c>
      <c r="G8" s="161"/>
      <c r="H8" s="161"/>
      <c r="I8" s="161"/>
      <c r="J8" s="161"/>
      <c r="K8" s="162"/>
      <c r="L8" s="142" t="s">
        <v>39</v>
      </c>
      <c r="M8" s="143"/>
      <c r="N8" s="144"/>
      <c r="O8" s="157" t="s">
        <v>43</v>
      </c>
      <c r="P8" s="161"/>
      <c r="Q8" s="161"/>
      <c r="R8" s="161"/>
      <c r="S8" s="162"/>
      <c r="T8" s="142" t="s">
        <v>44</v>
      </c>
      <c r="U8" s="143"/>
      <c r="V8" s="144"/>
    </row>
    <row r="9" spans="1:22" ht="48" x14ac:dyDescent="0.25">
      <c r="A9" s="66" t="s">
        <v>221</v>
      </c>
      <c r="B9" s="66" t="s">
        <v>222</v>
      </c>
      <c r="C9" s="76" t="s">
        <v>114</v>
      </c>
      <c r="D9" s="76" t="s">
        <v>115</v>
      </c>
      <c r="E9" s="77" t="s">
        <v>174</v>
      </c>
      <c r="F9" s="66" t="s">
        <v>40</v>
      </c>
      <c r="G9" s="66" t="s">
        <v>41</v>
      </c>
      <c r="H9" s="66" t="s">
        <v>126</v>
      </c>
      <c r="I9" s="66" t="s">
        <v>42</v>
      </c>
      <c r="J9" s="66" t="s">
        <v>111</v>
      </c>
      <c r="K9" s="66" t="s">
        <v>112</v>
      </c>
      <c r="L9" s="76" t="s">
        <v>116</v>
      </c>
      <c r="M9" s="76" t="s">
        <v>117</v>
      </c>
      <c r="N9" s="76" t="s">
        <v>175</v>
      </c>
      <c r="O9" s="66" t="s">
        <v>45</v>
      </c>
      <c r="P9" s="66" t="s">
        <v>113</v>
      </c>
      <c r="Q9" s="66" t="s">
        <v>46</v>
      </c>
      <c r="R9" s="67" t="s">
        <v>109</v>
      </c>
      <c r="S9" s="67" t="s">
        <v>110</v>
      </c>
      <c r="T9" s="76" t="s">
        <v>118</v>
      </c>
      <c r="U9" s="76" t="s">
        <v>119</v>
      </c>
      <c r="V9" s="76" t="s">
        <v>176</v>
      </c>
    </row>
    <row r="10" spans="1:22" ht="144" x14ac:dyDescent="0.25">
      <c r="A10" s="80" t="s">
        <v>322</v>
      </c>
      <c r="B10" s="60" t="s">
        <v>393</v>
      </c>
      <c r="C10" s="68">
        <v>3</v>
      </c>
      <c r="D10" s="68">
        <v>2</v>
      </c>
      <c r="E10" s="74">
        <f>C10*D10</f>
        <v>6</v>
      </c>
      <c r="F10" s="80" t="s">
        <v>328</v>
      </c>
      <c r="G10" s="54" t="s">
        <v>86</v>
      </c>
      <c r="H10" s="69" t="s">
        <v>31</v>
      </c>
      <c r="I10" s="69" t="s">
        <v>35</v>
      </c>
      <c r="J10" s="68">
        <v>-2</v>
      </c>
      <c r="K10" s="68">
        <v>-2</v>
      </c>
      <c r="L10" s="80">
        <f t="shared" ref="L10:M14" si="0">IF(ISNUMBER(C10),IF(C10+J10&gt;1,C10+J10,1),"")</f>
        <v>1</v>
      </c>
      <c r="M10" s="80">
        <f t="shared" si="0"/>
        <v>1</v>
      </c>
      <c r="N10" s="74">
        <f>L10*M10</f>
        <v>1</v>
      </c>
      <c r="O10" s="71"/>
      <c r="P10" s="71"/>
      <c r="Q10" s="71"/>
      <c r="R10" s="68"/>
      <c r="S10" s="68"/>
      <c r="T10" s="80">
        <f>IF(ISNUMBER($L10),IF($L10+R10&gt;1,$L10+R10,1),"")</f>
        <v>1</v>
      </c>
      <c r="U10" s="80">
        <f>IF(ISNUMBER($M10),IF($M10+S10&gt;1,$M10+S10,1),"")</f>
        <v>1</v>
      </c>
      <c r="V10" s="74">
        <f>T10*U10</f>
        <v>1</v>
      </c>
    </row>
    <row r="11" spans="1:22" ht="108" x14ac:dyDescent="0.25">
      <c r="A11" s="80" t="s">
        <v>323</v>
      </c>
      <c r="B11" s="58" t="s">
        <v>394</v>
      </c>
      <c r="C11" s="68">
        <v>3</v>
      </c>
      <c r="D11" s="68">
        <v>1</v>
      </c>
      <c r="E11" s="74">
        <f t="shared" ref="E11:E14" si="1">C11*D11</f>
        <v>3</v>
      </c>
      <c r="F11" s="80" t="s">
        <v>329</v>
      </c>
      <c r="G11" s="54" t="s">
        <v>169</v>
      </c>
      <c r="H11" s="69" t="s">
        <v>31</v>
      </c>
      <c r="I11" s="69" t="s">
        <v>35</v>
      </c>
      <c r="J11" s="68">
        <v>-2</v>
      </c>
      <c r="K11" s="68">
        <v>-2</v>
      </c>
      <c r="L11" s="80">
        <f t="shared" si="0"/>
        <v>1</v>
      </c>
      <c r="M11" s="80">
        <f t="shared" si="0"/>
        <v>1</v>
      </c>
      <c r="N11" s="74">
        <f t="shared" ref="N11:N14" si="2">L11*M11</f>
        <v>1</v>
      </c>
      <c r="O11" s="71"/>
      <c r="P11" s="71"/>
      <c r="Q11" s="71"/>
      <c r="R11" s="68"/>
      <c r="S11" s="68"/>
      <c r="T11" s="80">
        <f t="shared" ref="T11:T14" si="3">IF(ISNUMBER($L11),IF($L11+R11&gt;1,$L11+R11,1),"")</f>
        <v>1</v>
      </c>
      <c r="U11" s="80">
        <f t="shared" ref="U11:U14" si="4">IF(ISNUMBER($M11),IF($M11+S11&gt;1,$M11+S11,1),"")</f>
        <v>1</v>
      </c>
      <c r="V11" s="74">
        <f t="shared" ref="V11:V14" si="5">T11*U11</f>
        <v>1</v>
      </c>
    </row>
    <row r="12" spans="1:22" s="110" customFormat="1" ht="84" x14ac:dyDescent="0.25">
      <c r="A12" s="104" t="s">
        <v>324</v>
      </c>
      <c r="B12" s="114" t="s">
        <v>152</v>
      </c>
      <c r="C12" s="106">
        <v>4</v>
      </c>
      <c r="D12" s="106">
        <v>2</v>
      </c>
      <c r="E12" s="107">
        <f t="shared" si="1"/>
        <v>8</v>
      </c>
      <c r="F12" s="104" t="s">
        <v>330</v>
      </c>
      <c r="G12" s="115" t="s">
        <v>87</v>
      </c>
      <c r="H12" s="104" t="s">
        <v>31</v>
      </c>
      <c r="I12" s="104" t="s">
        <v>32</v>
      </c>
      <c r="J12" s="106">
        <v>-4</v>
      </c>
      <c r="K12" s="106">
        <v>-2</v>
      </c>
      <c r="L12" s="104">
        <f t="shared" si="0"/>
        <v>1</v>
      </c>
      <c r="M12" s="104">
        <f t="shared" si="0"/>
        <v>1</v>
      </c>
      <c r="N12" s="107">
        <f t="shared" si="2"/>
        <v>1</v>
      </c>
      <c r="O12" s="109"/>
      <c r="P12" s="109"/>
      <c r="Q12" s="109"/>
      <c r="R12" s="106"/>
      <c r="S12" s="106"/>
      <c r="T12" s="104">
        <f t="shared" si="3"/>
        <v>1</v>
      </c>
      <c r="U12" s="104">
        <f t="shared" si="4"/>
        <v>1</v>
      </c>
      <c r="V12" s="107">
        <f t="shared" si="5"/>
        <v>1</v>
      </c>
    </row>
    <row r="13" spans="1:22" ht="60" x14ac:dyDescent="0.25">
      <c r="A13" s="80" t="s">
        <v>325</v>
      </c>
      <c r="B13" s="51" t="s">
        <v>407</v>
      </c>
      <c r="C13" s="68">
        <v>4</v>
      </c>
      <c r="D13" s="68">
        <v>1</v>
      </c>
      <c r="E13" s="74">
        <f t="shared" si="1"/>
        <v>4</v>
      </c>
      <c r="F13" s="80" t="s">
        <v>331</v>
      </c>
      <c r="G13" s="54" t="s">
        <v>153</v>
      </c>
      <c r="H13" s="69" t="s">
        <v>31</v>
      </c>
      <c r="I13" s="69" t="s">
        <v>32</v>
      </c>
      <c r="J13" s="68">
        <v>-4</v>
      </c>
      <c r="K13" s="68">
        <v>-1</v>
      </c>
      <c r="L13" s="80">
        <f t="shared" si="0"/>
        <v>1</v>
      </c>
      <c r="M13" s="80">
        <f t="shared" si="0"/>
        <v>1</v>
      </c>
      <c r="N13" s="74">
        <f t="shared" si="2"/>
        <v>1</v>
      </c>
      <c r="O13" s="71"/>
      <c r="P13" s="71"/>
      <c r="Q13" s="71"/>
      <c r="R13" s="68"/>
      <c r="S13" s="68"/>
      <c r="T13" s="80">
        <f t="shared" si="3"/>
        <v>1</v>
      </c>
      <c r="U13" s="80">
        <f t="shared" si="4"/>
        <v>1</v>
      </c>
      <c r="V13" s="74">
        <f t="shared" si="5"/>
        <v>1</v>
      </c>
    </row>
    <row r="14" spans="1:22" ht="72" customHeight="1" x14ac:dyDescent="0.25">
      <c r="A14" s="69" t="s">
        <v>326</v>
      </c>
      <c r="B14" s="70" t="s">
        <v>223</v>
      </c>
      <c r="C14" s="69"/>
      <c r="D14" s="69"/>
      <c r="E14" s="74">
        <f t="shared" si="1"/>
        <v>0</v>
      </c>
      <c r="F14" s="69" t="s">
        <v>327</v>
      </c>
      <c r="G14" s="70" t="s">
        <v>67</v>
      </c>
      <c r="H14" s="69"/>
      <c r="I14" s="69"/>
      <c r="J14" s="69"/>
      <c r="K14" s="69"/>
      <c r="L14" s="80" t="str">
        <f t="shared" si="0"/>
        <v/>
      </c>
      <c r="M14" s="80" t="str">
        <f t="shared" si="0"/>
        <v/>
      </c>
      <c r="N14" s="74" t="e">
        <f t="shared" si="2"/>
        <v>#VALUE!</v>
      </c>
      <c r="O14" s="70" t="s">
        <v>67</v>
      </c>
      <c r="P14" s="72"/>
      <c r="Q14" s="72"/>
      <c r="R14" s="69"/>
      <c r="S14" s="69"/>
      <c r="T14" s="80" t="str">
        <f t="shared" si="3"/>
        <v/>
      </c>
      <c r="U14" s="80" t="str">
        <f t="shared" si="4"/>
        <v/>
      </c>
      <c r="V14" s="74" t="e">
        <f t="shared" si="5"/>
        <v>#VALUE!</v>
      </c>
    </row>
    <row r="15" spans="1:22" ht="48" customHeight="1" x14ac:dyDescent="0.25">
      <c r="D15" s="76" t="s">
        <v>127</v>
      </c>
      <c r="E15" s="73">
        <f>ROUND(SUM(E10:E14)/COUNT(C10:C14),2)</f>
        <v>5.25</v>
      </c>
      <c r="M15" s="76" t="s">
        <v>128</v>
      </c>
      <c r="N15" s="73">
        <f>ROUND(SUMIF(N10:N14,"&gt;0",N10:N14)/COUNT(N10:N14),2)</f>
        <v>1</v>
      </c>
      <c r="U15" s="76" t="s">
        <v>129</v>
      </c>
      <c r="V15" s="73">
        <f>ROUND(SUMIF(V10:V14,"&gt;0",V10:V14)/COUNT(V10:V14),2)</f>
        <v>1</v>
      </c>
    </row>
    <row r="38" spans="4:5" x14ac:dyDescent="0.25">
      <c r="D38" s="16">
        <v>1</v>
      </c>
      <c r="E38" s="16">
        <v>-1</v>
      </c>
    </row>
    <row r="39" spans="4:5" x14ac:dyDescent="0.25">
      <c r="D39" s="16">
        <v>2</v>
      </c>
      <c r="E39" s="16">
        <v>-2</v>
      </c>
    </row>
    <row r="40" spans="4:5" x14ac:dyDescent="0.25">
      <c r="D40" s="16">
        <v>3</v>
      </c>
      <c r="E40" s="16">
        <v>-3</v>
      </c>
    </row>
    <row r="41" spans="4:5" x14ac:dyDescent="0.25">
      <c r="D41" s="16">
        <v>4</v>
      </c>
      <c r="E41" s="16">
        <v>-4</v>
      </c>
    </row>
  </sheetData>
  <mergeCells count="11">
    <mergeCell ref="T8:V8"/>
    <mergeCell ref="C3:I3"/>
    <mergeCell ref="C4:D4"/>
    <mergeCell ref="E4:F4"/>
    <mergeCell ref="C5:D5"/>
    <mergeCell ref="E5:F5"/>
    <mergeCell ref="A8:B8"/>
    <mergeCell ref="C8:E8"/>
    <mergeCell ref="F8:K8"/>
    <mergeCell ref="L8:N8"/>
    <mergeCell ref="O8:S8"/>
  </mergeCells>
  <conditionalFormatting sqref="E10:E15">
    <cfRule type="cellIs" dxfId="84" priority="13" operator="between">
      <formula>8</formula>
      <formula>16</formula>
    </cfRule>
    <cfRule type="cellIs" dxfId="83" priority="14" operator="between">
      <formula>4</formula>
      <formula>7.99</formula>
    </cfRule>
    <cfRule type="cellIs" dxfId="82" priority="15" operator="between">
      <formula>1</formula>
      <formula>3.99</formula>
    </cfRule>
  </conditionalFormatting>
  <conditionalFormatting sqref="F10:F13">
    <cfRule type="cellIs" dxfId="81" priority="21" operator="between">
      <formula>11</formula>
      <formula>25</formula>
    </cfRule>
    <cfRule type="cellIs" dxfId="80" priority="22" operator="between">
      <formula>6</formula>
      <formula>10</formula>
    </cfRule>
    <cfRule type="cellIs" dxfId="79" priority="23" operator="between">
      <formula>0</formula>
      <formula>5</formula>
    </cfRule>
  </conditionalFormatting>
  <conditionalFormatting sqref="H10:H14">
    <cfRule type="containsText" dxfId="78" priority="19" operator="containsText" text="Sí">
      <formula>NOT(ISERROR(SEARCH("Sí",H10)))</formula>
    </cfRule>
    <cfRule type="containsText" dxfId="77" priority="20" operator="containsText" text="No">
      <formula>NOT(ISERROR(SEARCH("No",H10)))</formula>
    </cfRule>
  </conditionalFormatting>
  <conditionalFormatting sqref="I10:I14">
    <cfRule type="containsText" dxfId="76" priority="16" operator="containsText" text="Bajo">
      <formula>NOT(ISERROR(SEARCH("Bajo",I10)))</formula>
    </cfRule>
    <cfRule type="containsText" dxfId="75" priority="17" operator="containsText" text="Medio">
      <formula>NOT(ISERROR(SEARCH("Medio",I10)))</formula>
    </cfRule>
    <cfRule type="containsText" dxfId="74" priority="18" operator="containsText" text="Alto">
      <formula>NOT(ISERROR(SEARCH("Alto",I10)))</formula>
    </cfRule>
  </conditionalFormatting>
  <conditionalFormatting sqref="N10:N15">
    <cfRule type="cellIs" dxfId="73" priority="7" operator="between">
      <formula>8</formula>
      <formula>16</formula>
    </cfRule>
    <cfRule type="cellIs" dxfId="72" priority="8" operator="between">
      <formula>4</formula>
      <formula>7.99</formula>
    </cfRule>
    <cfRule type="cellIs" dxfId="71" priority="9" operator="between">
      <formula>1</formula>
      <formula>3.99</formula>
    </cfRule>
  </conditionalFormatting>
  <conditionalFormatting sqref="V10:V15">
    <cfRule type="cellIs" dxfId="70" priority="1" operator="between">
      <formula>8</formula>
      <formula>16</formula>
    </cfRule>
    <cfRule type="cellIs" dxfId="69" priority="2" operator="between">
      <formula>4</formula>
      <formula>7.99</formula>
    </cfRule>
    <cfRule type="cellIs" dxfId="68" priority="3" operator="between">
      <formula>1</formula>
      <formula>3.99</formula>
    </cfRule>
  </conditionalFormatting>
  <dataValidations count="4">
    <dataValidation type="list" allowBlank="1" showInputMessage="1" showErrorMessage="1" sqref="R10:S14 J10:K14" xr:uid="{00000000-0002-0000-0800-000000000000}">
      <formula1>negative</formula1>
    </dataValidation>
    <dataValidation type="list" allowBlank="1" showInputMessage="1" showErrorMessage="1" sqref="C10:D14" xr:uid="{00000000-0002-0000-0800-000001000000}">
      <formula1>positive</formula1>
    </dataValidation>
    <dataValidation type="list" allowBlank="1" showInputMessage="1" showErrorMessage="1" sqref="H10:H14" xr:uid="{00000000-0002-0000-0800-000002000000}">
      <formula1>$L$3:$L$4</formula1>
    </dataValidation>
    <dataValidation type="list" allowBlank="1" showInputMessage="1" showErrorMessage="1" sqref="I10:I14" xr:uid="{00000000-0002-0000-0800-000003000000}">
      <formula1>$M$3:$M$5</formula1>
    </dataValidation>
  </dataValidations>
  <pageMargins left="0.70866141732283472" right="0.70866141732283472" top="0.74803149606299213" bottom="0.74803149606299213" header="0.31496062992125984" footer="0.31496062992125984"/>
  <pageSetup paperSize="9" scale="2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D4F18326BFA041BF91977A17673039" ma:contentTypeVersion="0" ma:contentTypeDescription="Crear nuevo documento." ma:contentTypeScope="" ma:versionID="6867e5779bbeed89077e439f82a7f5b7">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F1AF24-81BF-437D-A52F-9B446254E4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AAF96E3-BE7A-4935-A679-83318586261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6E306AA-1B2E-4D4B-8BE2-33DDD14588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34</vt:i4>
      </vt:variant>
    </vt:vector>
  </HeadingPairs>
  <TitlesOfParts>
    <vt:vector size="47" baseType="lpstr">
      <vt:lpstr>Introducción</vt:lpstr>
      <vt:lpstr>2. Contratación (C)</vt:lpstr>
      <vt:lpstr>C.R1</vt:lpstr>
      <vt:lpstr>C.R2</vt:lpstr>
      <vt:lpstr>C.R3</vt:lpstr>
      <vt:lpstr>C.R4</vt:lpstr>
      <vt:lpstr>C.R5</vt:lpstr>
      <vt:lpstr>C.R6</vt:lpstr>
      <vt:lpstr>C.R7</vt:lpstr>
      <vt:lpstr>C.R8</vt:lpstr>
      <vt:lpstr>C.R9</vt:lpstr>
      <vt:lpstr>C.R10</vt:lpstr>
      <vt:lpstr>C.R11</vt:lpstr>
      <vt:lpstr>Introducción!_ftn2</vt:lpstr>
      <vt:lpstr>C.R1!Área_de_impresión</vt:lpstr>
      <vt:lpstr>C.R10!Área_de_impresión</vt:lpstr>
      <vt:lpstr>C.R11!Área_de_impresión</vt:lpstr>
      <vt:lpstr>C.R2!Área_de_impresión</vt:lpstr>
      <vt:lpstr>C.R3!Área_de_impresión</vt:lpstr>
      <vt:lpstr>C.R4!Área_de_impresión</vt:lpstr>
      <vt:lpstr>C.R5!Área_de_impresión</vt:lpstr>
      <vt:lpstr>C.R6!Área_de_impresión</vt:lpstr>
      <vt:lpstr>C.R7!Área_de_impresión</vt:lpstr>
      <vt:lpstr>C.R8!Área_de_impresión</vt:lpstr>
      <vt:lpstr>C.R9!Área_de_impresión</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2025-01-29T12:41:46Z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0x01010053D4F18326BFA041BF91977A17673039</vt:lpwstr>
  </property>
</Properties>
</file>