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0\FMC\"/>
    </mc:Choice>
  </mc:AlternateContent>
  <bookViews>
    <workbookView xWindow="0" yWindow="30" windowWidth="7490" windowHeight="4140"/>
  </bookViews>
  <sheets>
    <sheet name="TD EJECUCION SEGUNDO TRIMESTRE" sheetId="2" r:id="rId1"/>
    <sheet name="Ejecución SEGUNDO TRIMESTRE" sheetId="1" state="hidden" r:id="rId2"/>
    <sheet name="Hoja2" sheetId="4" state="hidden" r:id="rId3"/>
  </sheets>
  <definedNames>
    <definedName name="_xlnm._FilterDatabase" localSheetId="1" hidden="1">'Ejecución SEGUNDO TRIMESTRE'!$A$1:$N$233</definedName>
    <definedName name="_xlnm.Print_Titles" localSheetId="0">'TD EJECUCION SEGUNDO TRIMESTRE'!$3:$3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D234" i="1" l="1"/>
  <c r="E234" i="1"/>
  <c r="D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C234" i="1"/>
  <c r="C235" i="1"/>
  <c r="C236" i="1"/>
  <c r="C237" i="1"/>
  <c r="C238" i="1"/>
  <c r="C239" i="1"/>
  <c r="C240" i="1"/>
  <c r="C241" i="1"/>
  <c r="C242" i="1"/>
  <c r="C243" i="1"/>
  <c r="C2" i="1" l="1"/>
  <c r="C3" i="1"/>
  <c r="C7" i="1"/>
  <c r="C11" i="1"/>
  <c r="C15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131" i="1"/>
  <c r="C135" i="1"/>
  <c r="C139" i="1"/>
  <c r="C143" i="1"/>
  <c r="C147" i="1"/>
  <c r="C151" i="1"/>
  <c r="C155" i="1"/>
  <c r="C159" i="1"/>
  <c r="C163" i="1"/>
  <c r="C167" i="1"/>
  <c r="C171" i="1"/>
  <c r="C175" i="1"/>
  <c r="C179" i="1"/>
  <c r="C183" i="1"/>
  <c r="C187" i="1"/>
  <c r="C191" i="1"/>
  <c r="C195" i="1"/>
  <c r="C199" i="1"/>
  <c r="C203" i="1"/>
  <c r="C206" i="1"/>
  <c r="C210" i="1"/>
  <c r="C214" i="1"/>
  <c r="C218" i="1"/>
  <c r="C222" i="1"/>
  <c r="C226" i="1"/>
  <c r="C230" i="1"/>
  <c r="C4" i="1"/>
  <c r="C8" i="1"/>
  <c r="C12" i="1"/>
  <c r="C16" i="1"/>
  <c r="C20" i="1"/>
  <c r="C24" i="1"/>
  <c r="C28" i="1"/>
  <c r="C32" i="1"/>
  <c r="C36" i="1"/>
  <c r="C40" i="1"/>
  <c r="C44" i="1"/>
  <c r="C48" i="1"/>
  <c r="C52" i="1"/>
  <c r="C56" i="1"/>
  <c r="C60" i="1"/>
  <c r="C64" i="1"/>
  <c r="C68" i="1"/>
  <c r="C72" i="1"/>
  <c r="C76" i="1"/>
  <c r="C80" i="1"/>
  <c r="C84" i="1"/>
  <c r="C88" i="1"/>
  <c r="C92" i="1"/>
  <c r="C96" i="1"/>
  <c r="C100" i="1"/>
  <c r="C104" i="1"/>
  <c r="C108" i="1"/>
  <c r="C112" i="1"/>
  <c r="C116" i="1"/>
  <c r="C120" i="1"/>
  <c r="C124" i="1"/>
  <c r="C128" i="1"/>
  <c r="C132" i="1"/>
  <c r="C136" i="1"/>
  <c r="C140" i="1"/>
  <c r="C144" i="1"/>
  <c r="C148" i="1"/>
  <c r="C152" i="1"/>
  <c r="C156" i="1"/>
  <c r="C160" i="1"/>
  <c r="C164" i="1"/>
  <c r="C168" i="1"/>
  <c r="C172" i="1"/>
  <c r="C176" i="1"/>
  <c r="C180" i="1"/>
  <c r="C184" i="1"/>
  <c r="C188" i="1"/>
  <c r="C192" i="1"/>
  <c r="C196" i="1"/>
  <c r="C200" i="1"/>
  <c r="C204" i="1"/>
  <c r="C207" i="1"/>
  <c r="C211" i="1"/>
  <c r="C215" i="1"/>
  <c r="C219" i="1"/>
  <c r="C223" i="1"/>
  <c r="C227" i="1"/>
  <c r="C231" i="1"/>
  <c r="C5" i="1"/>
  <c r="C9" i="1"/>
  <c r="C13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21" i="1"/>
  <c r="C125" i="1"/>
  <c r="C129" i="1"/>
  <c r="C133" i="1"/>
  <c r="C137" i="1"/>
  <c r="C141" i="1"/>
  <c r="C145" i="1"/>
  <c r="C149" i="1"/>
  <c r="C153" i="1"/>
  <c r="C157" i="1"/>
  <c r="C161" i="1"/>
  <c r="C165" i="1"/>
  <c r="C169" i="1"/>
  <c r="C173" i="1"/>
  <c r="C177" i="1"/>
  <c r="C181" i="1"/>
  <c r="C185" i="1"/>
  <c r="C189" i="1"/>
  <c r="C193" i="1"/>
  <c r="C197" i="1"/>
  <c r="C201" i="1"/>
  <c r="C205" i="1"/>
  <c r="C208" i="1"/>
  <c r="C212" i="1"/>
  <c r="C216" i="1"/>
  <c r="C220" i="1"/>
  <c r="C224" i="1"/>
  <c r="C228" i="1"/>
  <c r="C232" i="1"/>
  <c r="C6" i="1"/>
  <c r="C10" i="1"/>
  <c r="C14" i="1"/>
  <c r="C18" i="1"/>
  <c r="C22" i="1"/>
  <c r="C26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82" i="1"/>
  <c r="C86" i="1"/>
  <c r="C90" i="1"/>
  <c r="C94" i="1"/>
  <c r="C98" i="1"/>
  <c r="C102" i="1"/>
  <c r="C106" i="1"/>
  <c r="C110" i="1"/>
  <c r="C114" i="1"/>
  <c r="C118" i="1"/>
  <c r="C122" i="1"/>
  <c r="C126" i="1"/>
  <c r="C130" i="1"/>
  <c r="C134" i="1"/>
  <c r="C138" i="1"/>
  <c r="C142" i="1"/>
  <c r="C146" i="1"/>
  <c r="C150" i="1"/>
  <c r="C154" i="1"/>
  <c r="C158" i="1"/>
  <c r="C162" i="1"/>
  <c r="C166" i="1"/>
  <c r="C170" i="1"/>
  <c r="C174" i="1"/>
  <c r="C178" i="1"/>
  <c r="C182" i="1"/>
  <c r="C186" i="1"/>
  <c r="C190" i="1"/>
  <c r="C194" i="1"/>
  <c r="C198" i="1"/>
  <c r="C202" i="1"/>
  <c r="C209" i="1"/>
  <c r="C213" i="1"/>
  <c r="C217" i="1"/>
  <c r="C221" i="1"/>
  <c r="C225" i="1"/>
  <c r="C229" i="1"/>
  <c r="C233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29" i="1"/>
  <c r="E229" i="1"/>
  <c r="D230" i="1"/>
  <c r="E230" i="1"/>
  <c r="D231" i="1"/>
  <c r="E231" i="1"/>
  <c r="D232" i="1"/>
  <c r="E232" i="1"/>
  <c r="D233" i="1"/>
  <c r="E233" i="1"/>
  <c r="D2" i="1"/>
  <c r="E2" i="1"/>
</calcChain>
</file>

<file path=xl/sharedStrings.xml><?xml version="1.0" encoding="utf-8"?>
<sst xmlns="http://schemas.openxmlformats.org/spreadsheetml/2006/main" count="817" uniqueCount="192">
  <si>
    <t>Créditos Iniciales</t>
  </si>
  <si>
    <t>Modificaciones</t>
  </si>
  <si>
    <t>Créditos Totales</t>
  </si>
  <si>
    <t>Obligaciones Reconocidas</t>
  </si>
  <si>
    <t>Pagos Realizados</t>
  </si>
  <si>
    <t>Org.</t>
  </si>
  <si>
    <t>Prog.</t>
  </si>
  <si>
    <t>Econ.</t>
  </si>
  <si>
    <t>DENOMINACIÓN</t>
  </si>
  <si>
    <t>Art</t>
  </si>
  <si>
    <t>Cap</t>
  </si>
  <si>
    <t>Total general</t>
  </si>
  <si>
    <t>1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</si>
  <si>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</si>
  <si>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</si>
  <si>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</si>
  <si>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</si>
  <si>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</si>
  <si>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</si>
  <si>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</si>
  <si>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</si>
  <si>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2</t>
  </si>
  <si>
    <t>4</t>
  </si>
  <si>
    <t>8</t>
  </si>
  <si>
    <t>6</t>
  </si>
  <si>
    <t>9</t>
  </si>
  <si>
    <t>12003</t>
  </si>
  <si>
    <t>Sueldos del Grupo C1.</t>
  </si>
  <si>
    <t>12006</t>
  </si>
  <si>
    <t>Trienios.</t>
  </si>
  <si>
    <t>12103</t>
  </si>
  <si>
    <t>Otros complementos.</t>
  </si>
  <si>
    <t>23010</t>
  </si>
  <si>
    <t>Del personal directivo.</t>
  </si>
  <si>
    <t>22601</t>
  </si>
  <si>
    <t>Atenciones protocolarias y representativas.</t>
  </si>
  <si>
    <t>23120</t>
  </si>
  <si>
    <t>Locomoción del personal no directivo.</t>
  </si>
  <si>
    <t>Retribuciones básicas.</t>
  </si>
  <si>
    <t>23020</t>
  </si>
  <si>
    <t>Dietas del personal no directivo</t>
  </si>
  <si>
    <t>22001</t>
  </si>
  <si>
    <t>Prensa, revistas, libros y otras publicaciones.</t>
  </si>
  <si>
    <t>489</t>
  </si>
  <si>
    <t>Otras transf. a Familias e Instituciones sin fines de lucro.</t>
  </si>
  <si>
    <t>12100</t>
  </si>
  <si>
    <t>Complemento de destino.</t>
  </si>
  <si>
    <t>223</t>
  </si>
  <si>
    <t>Transportes.</t>
  </si>
  <si>
    <t>22706</t>
  </si>
  <si>
    <t>Estudios y trabajos técnicos.</t>
  </si>
  <si>
    <t>12101</t>
  </si>
  <si>
    <t>Complemento específico.</t>
  </si>
  <si>
    <t>22000</t>
  </si>
  <si>
    <t>Ordinario no inventariable.</t>
  </si>
  <si>
    <t>213</t>
  </si>
  <si>
    <t>Reparación de maquinaria, instalaciones técnicas y utillaje.</t>
  </si>
  <si>
    <t>12000</t>
  </si>
  <si>
    <t>Sueldos del Grupo A1.</t>
  </si>
  <si>
    <t>203</t>
  </si>
  <si>
    <t>Arrendamientos de maquinaria, instalaciones y utillaje.</t>
  </si>
  <si>
    <t>12004</t>
  </si>
  <si>
    <t>Sueldos del Grupo C2.</t>
  </si>
  <si>
    <t>22799</t>
  </si>
  <si>
    <t>Otros trabajos realizados por otras empresas y profes.</t>
  </si>
  <si>
    <t>13002</t>
  </si>
  <si>
    <t>Otras remuneraciones.</t>
  </si>
  <si>
    <t>22699</t>
  </si>
  <si>
    <t>Otros gastos diversos</t>
  </si>
  <si>
    <t>22103</t>
  </si>
  <si>
    <t>Combustibles y carburantes.</t>
  </si>
  <si>
    <t>22104</t>
  </si>
  <si>
    <t>Vestuario.</t>
  </si>
  <si>
    <t>13000</t>
  </si>
  <si>
    <t>22199</t>
  </si>
  <si>
    <t>Otros suministros.</t>
  </si>
  <si>
    <t>22602</t>
  </si>
  <si>
    <t>Publicidad y propaganda.</t>
  </si>
  <si>
    <t>151</t>
  </si>
  <si>
    <t>Gratificaciones.</t>
  </si>
  <si>
    <t>22110</t>
  </si>
  <si>
    <t>Productos de limpieza y aseo.</t>
  </si>
  <si>
    <t>22606</t>
  </si>
  <si>
    <t>Reuniones, conferencias y cursos.</t>
  </si>
  <si>
    <t>214</t>
  </si>
  <si>
    <t>Reparación de elementos de transporte.</t>
  </si>
  <si>
    <t>623</t>
  </si>
  <si>
    <t>Maquinaria, instalaciones técnicas y utillaje.</t>
  </si>
  <si>
    <t>22100</t>
  </si>
  <si>
    <t>Energía eléctrica.</t>
  </si>
  <si>
    <t>12001</t>
  </si>
  <si>
    <t>Sueldos del Grupo A2.</t>
  </si>
  <si>
    <t>131</t>
  </si>
  <si>
    <t>Laboral temporal.</t>
  </si>
  <si>
    <t>83000</t>
  </si>
  <si>
    <t>Anuncios por cuenta de particulares</t>
  </si>
  <si>
    <t>Edificios y otras construcciones.</t>
  </si>
  <si>
    <t>632</t>
  </si>
  <si>
    <t>640</t>
  </si>
  <si>
    <t>Gastos en inversiones de carácter inmaterial.</t>
  </si>
  <si>
    <t>212</t>
  </si>
  <si>
    <t>Reparación de edificios y otras construcciones.</t>
  </si>
  <si>
    <t>22102</t>
  </si>
  <si>
    <t>Gas.</t>
  </si>
  <si>
    <t>22700</t>
  </si>
  <si>
    <t>Limpieza y aseo.</t>
  </si>
  <si>
    <t>22609</t>
  </si>
  <si>
    <t>Actividades culturales y deportivas</t>
  </si>
  <si>
    <t>22002</t>
  </si>
  <si>
    <t>Material informático no inventariable.</t>
  </si>
  <si>
    <t>22701</t>
  </si>
  <si>
    <t>Seguridad.</t>
  </si>
  <si>
    <t>Equipos para procesos de información.</t>
  </si>
  <si>
    <t>626</t>
  </si>
  <si>
    <t>216</t>
  </si>
  <si>
    <t>22200</t>
  </si>
  <si>
    <t>Servicios de Telecomunicaciones.</t>
  </si>
  <si>
    <t>22201</t>
  </si>
  <si>
    <t>Postales.</t>
  </si>
  <si>
    <t>202</t>
  </si>
  <si>
    <t>Arrendamientos de edificios y otras construcciones.</t>
  </si>
  <si>
    <t>481</t>
  </si>
  <si>
    <t>Premios, becas, etc.</t>
  </si>
  <si>
    <t>Mobiliario.</t>
  </si>
  <si>
    <t>224</t>
  </si>
  <si>
    <t>Primas de seguros.</t>
  </si>
  <si>
    <t>479</t>
  </si>
  <si>
    <t>Otras subvenciones a Empresas privadas.</t>
  </si>
  <si>
    <t>16000</t>
  </si>
  <si>
    <t>Seguridad Social.</t>
  </si>
  <si>
    <t>83101</t>
  </si>
  <si>
    <t>Prestamos al personal</t>
  </si>
  <si>
    <t>16204</t>
  </si>
  <si>
    <t>Acción social.</t>
  </si>
  <si>
    <t>150</t>
  </si>
  <si>
    <t>Productividad.</t>
  </si>
  <si>
    <t>83001</t>
  </si>
  <si>
    <t>Anticipos al personal</t>
  </si>
  <si>
    <t>16200</t>
  </si>
  <si>
    <t>Formación y perfeccionamiento del personal.</t>
  </si>
  <si>
    <t>625</t>
  </si>
  <si>
    <t>215</t>
  </si>
  <si>
    <t>Gastos Autorizados</t>
  </si>
  <si>
    <t>Disposiciones ó Compromisos</t>
  </si>
  <si>
    <t>Suma de Gastos Autorizados</t>
  </si>
  <si>
    <t>Suma de Disposiciones ó Compromisos</t>
  </si>
  <si>
    <t>205</t>
  </si>
  <si>
    <t>Arrendamientos de mobiliario y enseres.</t>
  </si>
  <si>
    <t>22203</t>
  </si>
  <si>
    <t>Informáticas.</t>
  </si>
  <si>
    <t>22608</t>
  </si>
  <si>
    <t>Servicios bancarios y similares</t>
  </si>
  <si>
    <t>22610</t>
  </si>
  <si>
    <t>Premios y Trofeos</t>
  </si>
  <si>
    <t>911</t>
  </si>
  <si>
    <t>Amort de préstamos a l/p de entes del sector público.</t>
  </si>
  <si>
    <t>208</t>
  </si>
  <si>
    <t>Arrendamientos de otro inmovilizado material.</t>
  </si>
  <si>
    <t>ADMINISTRACION GENERAL DE CULTURA</t>
  </si>
  <si>
    <t>TEATRO CALDERON</t>
  </si>
  <si>
    <t>MUSEOS Y ARTES PLÁSTICAS</t>
  </si>
  <si>
    <t>PATIO HERRERIANO</t>
  </si>
  <si>
    <t>MUSEO DE LA CIENCIA</t>
  </si>
  <si>
    <t>PROMOCIÓN CULTURAL Y ARTES ESCÉNICAS</t>
  </si>
  <si>
    <t>SEMINCI</t>
  </si>
  <si>
    <t>FIESTAS POPULARES Y FESTEJOS</t>
  </si>
  <si>
    <t>FUNDACION CULTURA</t>
  </si>
  <si>
    <t>Total ADMINISTRACION GENERAL DE CULTURA</t>
  </si>
  <si>
    <t>Total 3302</t>
  </si>
  <si>
    <t>Total TEATRO CALDERON</t>
  </si>
  <si>
    <t>Total 3330</t>
  </si>
  <si>
    <t>Total MUSEOS Y ARTES PLÁSTICAS</t>
  </si>
  <si>
    <t>Total 3331</t>
  </si>
  <si>
    <t>Total PATIO HERRERIANO</t>
  </si>
  <si>
    <t>Total 3332</t>
  </si>
  <si>
    <t>Total MUSEO DE LA CIENCIA</t>
  </si>
  <si>
    <t>Total 3333</t>
  </si>
  <si>
    <t>Total PROMOCIÓN CULTURAL Y ARTES ESCÉNICAS</t>
  </si>
  <si>
    <t>Total 3342</t>
  </si>
  <si>
    <t>Total SEMINCI</t>
  </si>
  <si>
    <t>Total 3343</t>
  </si>
  <si>
    <t>Total FIESTAS POPULARES Y FESTEJOS</t>
  </si>
  <si>
    <t>Total 3381</t>
  </si>
  <si>
    <t>FUNDACION MUNICIPAL DE CULTURA  -  ESTADO DE EJECUCIÓN DE GASTOS - SEGUNDO TRIMESTRE DE 2020</t>
  </si>
  <si>
    <t>09</t>
  </si>
  <si>
    <t>22604</t>
  </si>
  <si>
    <t>Jurídicos, contenciosos.</t>
  </si>
  <si>
    <t>641</t>
  </si>
  <si>
    <t>Gastos en aplicaciones informáticas.</t>
  </si>
  <si>
    <t>220</t>
  </si>
  <si>
    <t>Material de oficina.</t>
  </si>
  <si>
    <t>Total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</si>
</sst>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0"/>
      <color indexed="8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8">
    <xf numFmtId="0" fontId="0" fillId="0" borderId="0"/>
    <xf numFmtId="0" fontId="6" fillId="0" borderId="0"/>
    <xf numFmtId="0" fontId="8" fillId="2" borderId="0" applyNumberFormat="0" applyBorder="0" applyAlignment="0" applyProtection="0"/>
    <xf numFmtId="0" fontId="7" fillId="0" borderId="1" applyNumberFormat="0" applyFill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</cellStyleXfs>
  <cellXfs count="25">
    <xf numFmtId="0" fontId="0" fillId="0" borderId="0" xfId="0" applyNumberForma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left" vertical="center"/>
    </xf>
    <xf numFmtId="49" fontId="3" fillId="0" borderId="0" xfId="4" applyNumberFormat="1"/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/>
    <xf numFmtId="0" fontId="9" fillId="0" borderId="0" xfId="5" applyNumberFormat="1" applyFont="1"/>
    <xf numFmtId="1" fontId="9" fillId="0" borderId="0" xfId="6" applyNumberFormat="1" applyFont="1"/>
    <xf numFmtId="1" fontId="9" fillId="0" borderId="0" xfId="7" applyNumberFormat="1" applyFont="1"/>
    <xf numFmtId="0" fontId="9" fillId="0" borderId="0" xfId="7" applyNumberFormat="1" applyFont="1"/>
    <xf numFmtId="49" fontId="9" fillId="0" borderId="0" xfId="7" applyNumberFormat="1" applyFont="1"/>
    <xf numFmtId="4" fontId="9" fillId="0" borderId="0" xfId="7" applyNumberFormat="1" applyFont="1"/>
    <xf numFmtId="0" fontId="12" fillId="0" borderId="0" xfId="0" applyNumberFormat="1" applyFont="1" applyFill="1" applyBorder="1" applyAlignment="1" applyProtection="1"/>
    <xf numFmtId="0" fontId="12" fillId="0" borderId="0" xfId="0" pivotButton="1" applyNumberFormat="1" applyFont="1" applyFill="1" applyBorder="1" applyAlignment="1" applyProtection="1"/>
    <xf numFmtId="4" fontId="12" fillId="0" borderId="0" xfId="0" applyNumberFormat="1" applyFont="1" applyFill="1" applyBorder="1" applyAlignment="1" applyProtection="1"/>
    <xf numFmtId="10" fontId="12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pivotButton="1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</cellXfs>
  <cellStyles count="8">
    <cellStyle name="Buena" xfId="2"/>
    <cellStyle name="Normal" xfId="0" builtinId="0"/>
    <cellStyle name="Normal 2" xfId="1"/>
    <cellStyle name="Normal_Ejecución SEGUNDO TRIMESTRE" xfId="7"/>
    <cellStyle name="Normal_GASTOS SEGUNDO TRIMESTRE" xfId="6"/>
    <cellStyle name="Normal_GASTOS TERCER TRIMESTRE" xfId="5"/>
    <cellStyle name="Normal_Hoja2" xfId="4"/>
    <cellStyle name="Título 1" xfId="3"/>
  </cellStyles>
  <dxfs count="23"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delpozo" refreshedDate="44014.431160995373" createdVersion="6" refreshedVersion="6" minRefreshableVersion="3" recordCount="242">
  <cacheSource type="worksheet">
    <worksheetSource ref="A1:N243" sheet="Ejecución SEGUNDO TRIMESTRE"/>
  </cacheSource>
  <cacheFields count="15">
    <cacheField name="Org." numFmtId="1">
      <sharedItems count="1">
        <s v="09"/>
      </sharedItems>
    </cacheField>
    <cacheField name="Prog." numFmtId="0">
      <sharedItems containsSemiMixedTypes="0" containsString="0" containsNumber="1" containsInteger="1" minValue="3302" maxValue="3381" count="8">
        <n v="3302"/>
        <n v="3330"/>
        <n v="3331"/>
        <n v="3332"/>
        <n v="3333"/>
        <n v="3342"/>
        <n v="3343"/>
        <n v="3381"/>
      </sharedItems>
    </cacheField>
    <cacheField name="Denominación" numFmtId="0">
      <sharedItems count="8">
        <s v="ADMINISTRACION GENERAL DE CULTURA"/>
        <s v="TEATRO CALDERON"/>
        <s v="MUSEOS Y ARTES PLÁSTICAS"/>
        <s v="PATIO HERRERIANO"/>
        <s v="MUSEO DE LA CIENCIA"/>
        <s v="PROMOCIÓN CULTURAL Y ARTES ESCÉNICAS"/>
        <s v="SEMINCI"/>
        <s v="FIESTAS POPULARES Y FESTEJOS"/>
      </sharedItems>
    </cacheField>
    <cacheField name="Cap" numFmtId="0">
      <sharedItems count="6">
        <s v="1"/>
        <s v="2"/>
        <s v="6"/>
        <s v="8"/>
        <s v="9"/>
        <s v="4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1277830"/>
    </cacheField>
    <cacheField name="Modificaciones" numFmtId="4">
      <sharedItems containsSemiMixedTypes="0" containsString="0" containsNumber="1" containsInteger="1" minValue="-50000" maxValue="44000"/>
    </cacheField>
    <cacheField name="Créditos Totales" numFmtId="4">
      <sharedItems containsSemiMixedTypes="0" containsString="0" containsNumber="1" containsInteger="1" minValue="0" maxValue="1277830"/>
    </cacheField>
    <cacheField name="Gastos Autorizados" numFmtId="4">
      <sharedItems containsSemiMixedTypes="0" containsString="0" containsNumber="1" minValue="0" maxValue="1116215.72"/>
    </cacheField>
    <cacheField name="Disposiciones ó Compromisos" numFmtId="4">
      <sharedItems containsSemiMixedTypes="0" containsString="0" containsNumber="1" minValue="0" maxValue="1116215.72"/>
    </cacheField>
    <cacheField name="Obligaciones Reconocidas" numFmtId="4">
      <sharedItems containsSemiMixedTypes="0" containsString="0" containsNumber="1" minValue="0" maxValue="579730.06000000006"/>
    </cacheField>
    <cacheField name="Pagos Realizados" numFmtId="4">
      <sharedItems containsSemiMixedTypes="0" containsString="0" containsNumber="1" minValue="0" maxValue="579730.06000000006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2">
  <r>
    <x v="0"/>
    <x v="0"/>
    <x v="0"/>
    <x v="0"/>
    <s v="12"/>
    <s v="12000"/>
    <s v="Sueldos del Grupo A1."/>
    <n v="45704"/>
    <n v="0"/>
    <n v="45704"/>
    <n v="35690.82"/>
    <n v="35690.82"/>
    <n v="9167.6200000000008"/>
    <n v="9167.6200000000008"/>
  </r>
  <r>
    <x v="0"/>
    <x v="0"/>
    <x v="0"/>
    <x v="0"/>
    <s v="12"/>
    <s v="12001"/>
    <s v="Sueldos del Grupo A2."/>
    <n v="13396"/>
    <n v="0"/>
    <n v="13396"/>
    <n v="7499.05"/>
    <n v="7499.05"/>
    <n v="0"/>
    <n v="0"/>
  </r>
  <r>
    <x v="0"/>
    <x v="0"/>
    <x v="0"/>
    <x v="0"/>
    <s v="12"/>
    <s v="12003"/>
    <s v="Sueldos del Grupo C1."/>
    <n v="20520"/>
    <n v="0"/>
    <n v="20520"/>
    <n v="21761.08"/>
    <n v="21761.08"/>
    <n v="10727.38"/>
    <n v="10727.38"/>
  </r>
  <r>
    <x v="0"/>
    <x v="0"/>
    <x v="0"/>
    <x v="0"/>
    <s v="12"/>
    <s v="12004"/>
    <s v="Sueldos del Grupo C2."/>
    <n v="26090"/>
    <n v="0"/>
    <n v="26090"/>
    <n v="47096.59"/>
    <n v="47096.59"/>
    <n v="4546.38"/>
    <n v="4546.38"/>
  </r>
  <r>
    <x v="0"/>
    <x v="0"/>
    <x v="0"/>
    <x v="0"/>
    <s v="12"/>
    <s v="12006"/>
    <s v="Trienios."/>
    <n v="13228"/>
    <n v="0"/>
    <n v="13228"/>
    <n v="14461.82"/>
    <n v="14461.82"/>
    <n v="7117.03"/>
    <n v="7117.03"/>
  </r>
  <r>
    <x v="0"/>
    <x v="0"/>
    <x v="0"/>
    <x v="0"/>
    <s v="12"/>
    <s v="12100"/>
    <s v="Complemento de destino."/>
    <n v="60167"/>
    <n v="0"/>
    <n v="60167"/>
    <n v="47014.37"/>
    <n v="47014.37"/>
    <n v="13424.34"/>
    <n v="13424.34"/>
  </r>
  <r>
    <x v="0"/>
    <x v="0"/>
    <x v="0"/>
    <x v="0"/>
    <s v="12"/>
    <s v="12101"/>
    <s v="Complemento específico."/>
    <n v="144948"/>
    <n v="0"/>
    <n v="144948"/>
    <n v="116181.69"/>
    <n v="116181.69"/>
    <n v="30959.33"/>
    <n v="30959.33"/>
  </r>
  <r>
    <x v="0"/>
    <x v="0"/>
    <x v="0"/>
    <x v="0"/>
    <s v="12"/>
    <s v="12103"/>
    <s v="Otros complementos."/>
    <n v="20864"/>
    <n v="0"/>
    <n v="20864"/>
    <n v="8006.78"/>
    <n v="8006.78"/>
    <n v="3799.05"/>
    <n v="3799.05"/>
  </r>
  <r>
    <x v="0"/>
    <x v="0"/>
    <x v="0"/>
    <x v="0"/>
    <s v="13"/>
    <s v="13000"/>
    <s v="Retribuciones básicas."/>
    <n v="159276"/>
    <n v="0"/>
    <n v="159276"/>
    <n v="218404.52"/>
    <n v="218404.52"/>
    <n v="95123.12"/>
    <n v="95123.12"/>
  </r>
  <r>
    <x v="0"/>
    <x v="0"/>
    <x v="0"/>
    <x v="0"/>
    <s v="13"/>
    <s v="13002"/>
    <s v="Otras remuneraciones."/>
    <n v="180734"/>
    <n v="0"/>
    <n v="180734"/>
    <n v="199140.98"/>
    <n v="199140.98"/>
    <n v="113814.77"/>
    <n v="113814.77"/>
  </r>
  <r>
    <x v="0"/>
    <x v="0"/>
    <x v="0"/>
    <x v="0"/>
    <s v="13"/>
    <s v="131"/>
    <s v="Laboral temporal."/>
    <n v="78015"/>
    <n v="0"/>
    <n v="78015"/>
    <n v="0"/>
    <n v="0"/>
    <n v="0"/>
    <n v="0"/>
  </r>
  <r>
    <x v="0"/>
    <x v="0"/>
    <x v="0"/>
    <x v="0"/>
    <s v="15"/>
    <s v="150"/>
    <s v="Productividad."/>
    <n v="11375"/>
    <n v="0"/>
    <n v="11375"/>
    <n v="9275"/>
    <n v="9275"/>
    <n v="4810.5"/>
    <n v="4810.5"/>
  </r>
  <r>
    <x v="0"/>
    <x v="0"/>
    <x v="0"/>
    <x v="0"/>
    <s v="15"/>
    <s v="151"/>
    <s v="Gratificaciones."/>
    <n v="0"/>
    <n v="0"/>
    <n v="0"/>
    <n v="2100"/>
    <n v="2100"/>
    <n v="1400"/>
    <n v="1400"/>
  </r>
  <r>
    <x v="0"/>
    <x v="0"/>
    <x v="0"/>
    <x v="0"/>
    <s v="16"/>
    <s v="16000"/>
    <s v="Seguridad Social."/>
    <n v="733737"/>
    <n v="0"/>
    <n v="733737"/>
    <n v="729571.7"/>
    <n v="729571.7"/>
    <n v="227571.7"/>
    <n v="227571.7"/>
  </r>
  <r>
    <x v="0"/>
    <x v="0"/>
    <x v="0"/>
    <x v="0"/>
    <s v="16"/>
    <s v="16200"/>
    <s v="Formación y perfeccionamiento del personal."/>
    <n v="5138"/>
    <n v="0"/>
    <n v="5138"/>
    <n v="1000"/>
    <n v="1000"/>
    <n v="0"/>
    <n v="0"/>
  </r>
  <r>
    <x v="0"/>
    <x v="0"/>
    <x v="0"/>
    <x v="0"/>
    <s v="16"/>
    <s v="16204"/>
    <s v="Acción social."/>
    <n v="10275"/>
    <n v="0"/>
    <n v="10275"/>
    <n v="10275"/>
    <n v="10275"/>
    <n v="3129.08"/>
    <n v="3129.08"/>
  </r>
  <r>
    <x v="0"/>
    <x v="0"/>
    <x v="0"/>
    <x v="1"/>
    <s v="20"/>
    <s v="202"/>
    <s v="Arrendamientos de edificios y otras construcciones."/>
    <n v="28800"/>
    <n v="0"/>
    <n v="28800"/>
    <n v="10683"/>
    <n v="10683"/>
    <n v="9183"/>
    <n v="9183"/>
  </r>
  <r>
    <x v="0"/>
    <x v="0"/>
    <x v="0"/>
    <x v="1"/>
    <s v="20"/>
    <s v="203"/>
    <s v="Arrendamientos de maquinaria, instalaciones y utillaje."/>
    <n v="238200"/>
    <n v="0"/>
    <n v="238200"/>
    <n v="0"/>
    <n v="0"/>
    <n v="0"/>
    <n v="0"/>
  </r>
  <r>
    <x v="0"/>
    <x v="0"/>
    <x v="0"/>
    <x v="1"/>
    <s v="20"/>
    <s v="205"/>
    <s v="Arrendamientos de mobiliario y enseres."/>
    <n v="8000"/>
    <n v="0"/>
    <n v="8000"/>
    <n v="12501.87"/>
    <n v="12501.87"/>
    <n v="2603.96"/>
    <n v="2603.96"/>
  </r>
  <r>
    <x v="0"/>
    <x v="0"/>
    <x v="0"/>
    <x v="1"/>
    <s v="21"/>
    <s v="212"/>
    <s v="Reparación de edificios y otras construcciones."/>
    <n v="8000"/>
    <n v="0"/>
    <n v="8000"/>
    <n v="16846.04"/>
    <n v="16846.04"/>
    <n v="3669.61"/>
    <n v="3669.61"/>
  </r>
  <r>
    <x v="0"/>
    <x v="0"/>
    <x v="0"/>
    <x v="1"/>
    <s v="21"/>
    <s v="213"/>
    <s v="Reparación de maquinaria, instalaciones técnicas y utillaje."/>
    <n v="60000"/>
    <n v="0"/>
    <n v="60000"/>
    <n v="19486.07"/>
    <n v="19486.07"/>
    <n v="10192.66"/>
    <n v="10192.66"/>
  </r>
  <r>
    <x v="0"/>
    <x v="0"/>
    <x v="0"/>
    <x v="1"/>
    <s v="21"/>
    <s v="214"/>
    <s v="Reparación de elementos de transporte."/>
    <n v="2500"/>
    <n v="0"/>
    <n v="2500"/>
    <n v="241.13"/>
    <n v="241.13"/>
    <n v="225.65"/>
    <n v="225.65"/>
  </r>
  <r>
    <x v="0"/>
    <x v="0"/>
    <x v="0"/>
    <x v="1"/>
    <s v="21"/>
    <s v="215"/>
    <s v="Mobiliario."/>
    <n v="500"/>
    <n v="0"/>
    <n v="500"/>
    <n v="8712"/>
    <n v="8712"/>
    <n v="0"/>
    <n v="0"/>
  </r>
  <r>
    <x v="0"/>
    <x v="0"/>
    <x v="0"/>
    <x v="1"/>
    <s v="21"/>
    <s v="216"/>
    <s v="Equipos para procesos de información."/>
    <n v="10000"/>
    <n v="0"/>
    <n v="10000"/>
    <n v="549.20000000000005"/>
    <n v="549.20000000000005"/>
    <n v="0"/>
    <n v="0"/>
  </r>
  <r>
    <x v="0"/>
    <x v="0"/>
    <x v="0"/>
    <x v="1"/>
    <s v="22"/>
    <s v="22000"/>
    <s v="Ordinario no inventariable."/>
    <n v="10000"/>
    <n v="0"/>
    <n v="10000"/>
    <n v="7070.89"/>
    <n v="7070.89"/>
    <n v="1500.31"/>
    <n v="1500.31"/>
  </r>
  <r>
    <x v="0"/>
    <x v="0"/>
    <x v="0"/>
    <x v="1"/>
    <s v="22"/>
    <s v="22001"/>
    <s v="Prensa, revistas, libros y otras publicaciones."/>
    <n v="2500"/>
    <n v="0"/>
    <n v="2500"/>
    <n v="2127"/>
    <n v="2127"/>
    <n v="2096.73"/>
    <n v="2096.73"/>
  </r>
  <r>
    <x v="0"/>
    <x v="0"/>
    <x v="0"/>
    <x v="1"/>
    <s v="22"/>
    <s v="22002"/>
    <s v="Material informático no inventariable."/>
    <n v="2000"/>
    <n v="0"/>
    <n v="2000"/>
    <n v="0"/>
    <n v="0"/>
    <n v="0"/>
    <n v="0"/>
  </r>
  <r>
    <x v="0"/>
    <x v="0"/>
    <x v="0"/>
    <x v="1"/>
    <s v="22"/>
    <s v="22100"/>
    <s v="Energía eléctrica."/>
    <n v="250000"/>
    <n v="0"/>
    <n v="250000"/>
    <n v="250300"/>
    <n v="250300"/>
    <n v="93884.94"/>
    <n v="93884.94"/>
  </r>
  <r>
    <x v="0"/>
    <x v="0"/>
    <x v="0"/>
    <x v="1"/>
    <s v="22"/>
    <s v="22102"/>
    <s v="Gas."/>
    <n v="30000"/>
    <n v="0"/>
    <n v="30000"/>
    <n v="24000"/>
    <n v="24000"/>
    <n v="14171.94"/>
    <n v="14171.94"/>
  </r>
  <r>
    <x v="0"/>
    <x v="0"/>
    <x v="0"/>
    <x v="1"/>
    <s v="22"/>
    <s v="22103"/>
    <s v="Combustibles y carburantes."/>
    <n v="7000"/>
    <n v="0"/>
    <n v="7000"/>
    <n v="1049.8"/>
    <n v="1049.8"/>
    <n v="245.6"/>
    <n v="245.6"/>
  </r>
  <r>
    <x v="0"/>
    <x v="0"/>
    <x v="0"/>
    <x v="1"/>
    <s v="22"/>
    <s v="22104"/>
    <s v="Vestuario."/>
    <n v="500"/>
    <n v="0"/>
    <n v="500"/>
    <n v="0"/>
    <n v="0"/>
    <n v="0"/>
    <n v="0"/>
  </r>
  <r>
    <x v="0"/>
    <x v="0"/>
    <x v="0"/>
    <x v="1"/>
    <s v="22"/>
    <s v="22110"/>
    <s v="Productos de limpieza y aseo."/>
    <n v="1500"/>
    <n v="0"/>
    <n v="1500"/>
    <n v="0"/>
    <n v="0"/>
    <n v="0"/>
    <n v="0"/>
  </r>
  <r>
    <x v="0"/>
    <x v="0"/>
    <x v="0"/>
    <x v="1"/>
    <s v="22"/>
    <s v="22199"/>
    <s v="Otros suministros."/>
    <n v="15000"/>
    <n v="0"/>
    <n v="15000"/>
    <n v="56421.99"/>
    <n v="56421.99"/>
    <n v="12066.12"/>
    <n v="12066.12"/>
  </r>
  <r>
    <x v="0"/>
    <x v="0"/>
    <x v="0"/>
    <x v="1"/>
    <s v="22"/>
    <s v="22200"/>
    <s v="Servicios de Telecomunicaciones."/>
    <n v="19000"/>
    <n v="0"/>
    <n v="19000"/>
    <n v="24630.82"/>
    <n v="24630.82"/>
    <n v="6886.28"/>
    <n v="6886.28"/>
  </r>
  <r>
    <x v="0"/>
    <x v="0"/>
    <x v="0"/>
    <x v="1"/>
    <s v="22"/>
    <s v="22201"/>
    <s v="Postales."/>
    <n v="155000"/>
    <n v="0"/>
    <n v="155000"/>
    <n v="154536.24"/>
    <n v="154536.24"/>
    <n v="35945.129999999997"/>
    <n v="35945.129999999997"/>
  </r>
  <r>
    <x v="0"/>
    <x v="0"/>
    <x v="0"/>
    <x v="1"/>
    <s v="22"/>
    <s v="22203"/>
    <s v="Informáticas."/>
    <n v="10000"/>
    <n v="0"/>
    <n v="10000"/>
    <n v="11684.29"/>
    <n v="11684.29"/>
    <n v="3427.56"/>
    <n v="3427.56"/>
  </r>
  <r>
    <x v="0"/>
    <x v="0"/>
    <x v="0"/>
    <x v="1"/>
    <s v="22"/>
    <s v="223"/>
    <s v="Transportes."/>
    <n v="3000"/>
    <n v="0"/>
    <n v="3000"/>
    <n v="1452"/>
    <n v="1452"/>
    <n v="1358.76"/>
    <n v="1358.76"/>
  </r>
  <r>
    <x v="0"/>
    <x v="0"/>
    <x v="0"/>
    <x v="1"/>
    <s v="22"/>
    <s v="224"/>
    <s v="Primas de seguros."/>
    <n v="22500"/>
    <n v="0"/>
    <n v="22500"/>
    <n v="20135.29"/>
    <n v="20135.29"/>
    <n v="12401.67"/>
    <n v="12401.67"/>
  </r>
  <r>
    <x v="0"/>
    <x v="0"/>
    <x v="0"/>
    <x v="1"/>
    <s v="22"/>
    <s v="22601"/>
    <s v="Atenciones protocolarias y representativas."/>
    <n v="10000"/>
    <n v="0"/>
    <n v="10000"/>
    <n v="0"/>
    <n v="0"/>
    <n v="0"/>
    <n v="0"/>
  </r>
  <r>
    <x v="0"/>
    <x v="0"/>
    <x v="0"/>
    <x v="1"/>
    <s v="22"/>
    <s v="22602"/>
    <s v="Publicidad y propaganda."/>
    <n v="387000"/>
    <n v="0"/>
    <n v="387000"/>
    <n v="278446.71999999997"/>
    <n v="278446.71999999997"/>
    <n v="44342.83"/>
    <n v="44342.83"/>
  </r>
  <r>
    <x v="0"/>
    <x v="0"/>
    <x v="0"/>
    <x v="1"/>
    <s v="22"/>
    <s v="22604"/>
    <s v="Jurídicos, contenciosos."/>
    <n v="0"/>
    <n v="0"/>
    <n v="0"/>
    <n v="0"/>
    <n v="0"/>
    <n v="0"/>
    <n v="0"/>
  </r>
  <r>
    <x v="0"/>
    <x v="0"/>
    <x v="0"/>
    <x v="1"/>
    <s v="22"/>
    <s v="22608"/>
    <s v="Servicios bancarios y similares"/>
    <n v="4000"/>
    <n v="0"/>
    <n v="4000"/>
    <n v="1715.58"/>
    <n v="1715.58"/>
    <n v="1715.58"/>
    <n v="1715.58"/>
  </r>
  <r>
    <x v="0"/>
    <x v="0"/>
    <x v="0"/>
    <x v="1"/>
    <s v="22"/>
    <s v="22699"/>
    <s v="Otros gastos diversos"/>
    <n v="10000"/>
    <n v="0"/>
    <n v="10000"/>
    <n v="19768.71"/>
    <n v="19768.71"/>
    <n v="6132.76"/>
    <n v="6132.76"/>
  </r>
  <r>
    <x v="0"/>
    <x v="0"/>
    <x v="0"/>
    <x v="1"/>
    <s v="22"/>
    <s v="22700"/>
    <s v="Limpieza y aseo."/>
    <n v="105000"/>
    <n v="0"/>
    <n v="105000"/>
    <n v="86630"/>
    <n v="86630"/>
    <n v="15284.63"/>
    <n v="15284.63"/>
  </r>
  <r>
    <x v="0"/>
    <x v="0"/>
    <x v="0"/>
    <x v="1"/>
    <s v="22"/>
    <s v="22701"/>
    <s v="Seguridad."/>
    <n v="102000"/>
    <n v="0"/>
    <n v="102000"/>
    <n v="100188"/>
    <n v="100188"/>
    <n v="15820.39"/>
    <n v="15820.39"/>
  </r>
  <r>
    <x v="0"/>
    <x v="0"/>
    <x v="0"/>
    <x v="1"/>
    <s v="22"/>
    <s v="22706"/>
    <s v="Estudios y trabajos técnicos."/>
    <n v="0"/>
    <n v="0"/>
    <n v="0"/>
    <n v="0"/>
    <n v="0"/>
    <n v="0"/>
    <n v="0"/>
  </r>
  <r>
    <x v="0"/>
    <x v="0"/>
    <x v="0"/>
    <x v="1"/>
    <s v="22"/>
    <s v="22799"/>
    <s v="Otros trabajos realizados por otras empresas y profes."/>
    <n v="5000"/>
    <n v="0"/>
    <n v="5000"/>
    <n v="3392.91"/>
    <n v="3392.91"/>
    <n v="1602.17"/>
    <n v="1602.17"/>
  </r>
  <r>
    <x v="0"/>
    <x v="0"/>
    <x v="0"/>
    <x v="1"/>
    <s v="23"/>
    <s v="23020"/>
    <s v="Dietas del personal no directivo"/>
    <n v="1500"/>
    <n v="0"/>
    <n v="1500"/>
    <n v="1398"/>
    <n v="1398"/>
    <n v="1398"/>
    <n v="1398"/>
  </r>
  <r>
    <x v="0"/>
    <x v="0"/>
    <x v="0"/>
    <x v="1"/>
    <s v="23"/>
    <s v="23120"/>
    <s v="Locomoción del personal no directivo."/>
    <n v="1500"/>
    <n v="0"/>
    <n v="1500"/>
    <n v="0"/>
    <n v="0"/>
    <n v="0"/>
    <n v="0"/>
  </r>
  <r>
    <x v="0"/>
    <x v="0"/>
    <x v="0"/>
    <x v="2"/>
    <s v="62"/>
    <s v="625"/>
    <s v="Mobiliario."/>
    <n v="0"/>
    <n v="0"/>
    <n v="0"/>
    <n v="3140.65"/>
    <n v="3140.65"/>
    <n v="0"/>
    <n v="0"/>
  </r>
  <r>
    <x v="0"/>
    <x v="0"/>
    <x v="0"/>
    <x v="2"/>
    <s v="62"/>
    <s v="626"/>
    <s v="Equipos para procesos de información."/>
    <n v="14000"/>
    <n v="0"/>
    <n v="14000"/>
    <n v="3201.72"/>
    <n v="3201.72"/>
    <n v="0"/>
    <n v="0"/>
  </r>
  <r>
    <x v="0"/>
    <x v="0"/>
    <x v="0"/>
    <x v="2"/>
    <s v="63"/>
    <s v="632"/>
    <s v="Edificios y otras construcciones."/>
    <n v="0"/>
    <n v="44000"/>
    <n v="44000"/>
    <n v="5596.41"/>
    <n v="5596.41"/>
    <n v="5596.41"/>
    <n v="5596.41"/>
  </r>
  <r>
    <x v="0"/>
    <x v="0"/>
    <x v="0"/>
    <x v="3"/>
    <s v="83"/>
    <s v="83000"/>
    <s v="Anuncios por cuenta de particulares"/>
    <n v="1000"/>
    <n v="0"/>
    <n v="1000"/>
    <n v="456"/>
    <n v="456"/>
    <n v="456"/>
    <n v="456"/>
  </r>
  <r>
    <x v="0"/>
    <x v="0"/>
    <x v="0"/>
    <x v="3"/>
    <s v="83"/>
    <s v="83001"/>
    <s v="Anticipos al personal"/>
    <n v="20000"/>
    <n v="0"/>
    <n v="20000"/>
    <n v="0"/>
    <n v="0"/>
    <n v="0"/>
    <n v="0"/>
  </r>
  <r>
    <x v="0"/>
    <x v="0"/>
    <x v="0"/>
    <x v="3"/>
    <s v="83"/>
    <s v="83101"/>
    <s v="Prestamos al personal"/>
    <n v="12000"/>
    <n v="0"/>
    <n v="12000"/>
    <n v="0"/>
    <n v="0"/>
    <n v="0"/>
    <n v="0"/>
  </r>
  <r>
    <x v="0"/>
    <x v="1"/>
    <x v="1"/>
    <x v="0"/>
    <s v="13"/>
    <s v="13000"/>
    <s v="Retribuciones básicas."/>
    <n v="114959"/>
    <n v="0"/>
    <n v="114959"/>
    <n v="101578.92"/>
    <n v="101578.92"/>
    <n v="63759.7"/>
    <n v="63759.7"/>
  </r>
  <r>
    <x v="0"/>
    <x v="1"/>
    <x v="1"/>
    <x v="0"/>
    <s v="13"/>
    <s v="13002"/>
    <s v="Otras remuneraciones."/>
    <n v="133528"/>
    <n v="0"/>
    <n v="133528"/>
    <n v="103229.32"/>
    <n v="103229.32"/>
    <n v="83169.350000000006"/>
    <n v="83169.350000000006"/>
  </r>
  <r>
    <x v="0"/>
    <x v="1"/>
    <x v="1"/>
    <x v="0"/>
    <s v="13"/>
    <s v="131"/>
    <s v="Laboral temporal."/>
    <n v="71225"/>
    <n v="0"/>
    <n v="71225"/>
    <n v="0"/>
    <n v="0"/>
    <n v="0"/>
    <n v="0"/>
  </r>
  <r>
    <x v="0"/>
    <x v="1"/>
    <x v="1"/>
    <x v="0"/>
    <s v="15"/>
    <s v="150"/>
    <s v="Productividad."/>
    <n v="2025"/>
    <n v="0"/>
    <n v="2025"/>
    <n v="2025"/>
    <n v="2025"/>
    <n v="1125"/>
    <n v="1125"/>
  </r>
  <r>
    <x v="0"/>
    <x v="1"/>
    <x v="1"/>
    <x v="1"/>
    <s v="20"/>
    <s v="202"/>
    <s v="Arrendamientos de edificios y otras construcciones."/>
    <n v="0"/>
    <n v="13068"/>
    <n v="13068"/>
    <n v="13388"/>
    <n v="13388"/>
    <n v="3057.21"/>
    <n v="3057.21"/>
  </r>
  <r>
    <x v="0"/>
    <x v="1"/>
    <x v="1"/>
    <x v="1"/>
    <s v="20"/>
    <s v="203"/>
    <s v="Arrendamientos de maquinaria, instalaciones y utillaje."/>
    <n v="2000"/>
    <n v="36932"/>
    <n v="38932"/>
    <n v="26145.91"/>
    <n v="26145.91"/>
    <n v="17946.82"/>
    <n v="17946.82"/>
  </r>
  <r>
    <x v="0"/>
    <x v="1"/>
    <x v="1"/>
    <x v="1"/>
    <s v="21"/>
    <s v="212"/>
    <s v="Reparación de edificios y otras construcciones."/>
    <n v="20000"/>
    <n v="0"/>
    <n v="20000"/>
    <n v="1147.23"/>
    <n v="1147.23"/>
    <n v="0"/>
    <n v="0"/>
  </r>
  <r>
    <x v="0"/>
    <x v="1"/>
    <x v="1"/>
    <x v="1"/>
    <s v="21"/>
    <s v="213"/>
    <s v="Reparación de maquinaria, instalaciones técnicas y utillaje."/>
    <n v="45000"/>
    <n v="0"/>
    <n v="45000"/>
    <n v="15339.36"/>
    <n v="15339.36"/>
    <n v="1725.65"/>
    <n v="1725.65"/>
  </r>
  <r>
    <x v="0"/>
    <x v="1"/>
    <x v="1"/>
    <x v="1"/>
    <s v="22"/>
    <s v="22000"/>
    <s v="Ordinario no inventariable."/>
    <n v="2000"/>
    <n v="0"/>
    <n v="2000"/>
    <n v="5670.66"/>
    <n v="5670.66"/>
    <n v="1024.73"/>
    <n v="1024.73"/>
  </r>
  <r>
    <x v="0"/>
    <x v="1"/>
    <x v="1"/>
    <x v="1"/>
    <s v="22"/>
    <s v="22001"/>
    <s v="Prensa, revistas, libros y otras publicaciones."/>
    <n v="1000"/>
    <n v="0"/>
    <n v="1000"/>
    <n v="1163.23"/>
    <n v="1163.23"/>
    <n v="1146.68"/>
    <n v="1146.68"/>
  </r>
  <r>
    <x v="0"/>
    <x v="1"/>
    <x v="1"/>
    <x v="1"/>
    <s v="22"/>
    <s v="22002"/>
    <s v="Material informático no inventariable."/>
    <n v="0"/>
    <n v="0"/>
    <n v="0"/>
    <n v="2420"/>
    <n v="2420"/>
    <n v="0"/>
    <n v="0"/>
  </r>
  <r>
    <x v="0"/>
    <x v="1"/>
    <x v="1"/>
    <x v="1"/>
    <s v="22"/>
    <s v="22100"/>
    <s v="Energía eléctrica."/>
    <n v="103000"/>
    <n v="0"/>
    <n v="103000"/>
    <n v="103000"/>
    <n v="103000"/>
    <n v="37876.68"/>
    <n v="37876.68"/>
  </r>
  <r>
    <x v="0"/>
    <x v="1"/>
    <x v="1"/>
    <x v="1"/>
    <s v="22"/>
    <s v="22102"/>
    <s v="Gas."/>
    <n v="40000"/>
    <n v="0"/>
    <n v="40000"/>
    <n v="36800"/>
    <n v="36800"/>
    <n v="18574.12"/>
    <n v="18574.12"/>
  </r>
  <r>
    <x v="0"/>
    <x v="1"/>
    <x v="1"/>
    <x v="1"/>
    <s v="22"/>
    <s v="22199"/>
    <s v="Otros suministros."/>
    <n v="10000"/>
    <n v="0"/>
    <n v="10000"/>
    <n v="24321"/>
    <n v="24321"/>
    <n v="5732.94"/>
    <n v="5732.94"/>
  </r>
  <r>
    <x v="0"/>
    <x v="1"/>
    <x v="1"/>
    <x v="1"/>
    <s v="22"/>
    <s v="22200"/>
    <s v="Servicios de Telecomunicaciones."/>
    <n v="5000"/>
    <n v="0"/>
    <n v="5000"/>
    <n v="4500.5600000000004"/>
    <n v="4500.5600000000004"/>
    <n v="2007.72"/>
    <n v="2007.72"/>
  </r>
  <r>
    <x v="0"/>
    <x v="1"/>
    <x v="1"/>
    <x v="1"/>
    <s v="22"/>
    <s v="22203"/>
    <s v="Informáticas."/>
    <n v="0"/>
    <n v="0"/>
    <n v="0"/>
    <n v="290.39999999999998"/>
    <n v="290.39999999999998"/>
    <n v="232.08"/>
    <n v="232.08"/>
  </r>
  <r>
    <x v="0"/>
    <x v="1"/>
    <x v="1"/>
    <x v="1"/>
    <s v="22"/>
    <s v="223"/>
    <s v="Transportes."/>
    <n v="10000"/>
    <n v="0"/>
    <n v="10000"/>
    <n v="18287.7"/>
    <n v="18287.7"/>
    <n v="12971.09"/>
    <n v="12971.09"/>
  </r>
  <r>
    <x v="0"/>
    <x v="1"/>
    <x v="1"/>
    <x v="1"/>
    <s v="22"/>
    <s v="224"/>
    <s v="Primas de seguros."/>
    <n v="27000"/>
    <n v="0"/>
    <n v="27000"/>
    <n v="16289.79"/>
    <n v="16289.79"/>
    <n v="11546.48"/>
    <n v="11546.48"/>
  </r>
  <r>
    <x v="0"/>
    <x v="1"/>
    <x v="1"/>
    <x v="1"/>
    <s v="22"/>
    <s v="22601"/>
    <s v="Atenciones protocolarias y representativas."/>
    <n v="10000"/>
    <n v="0"/>
    <n v="10000"/>
    <n v="7612.19"/>
    <n v="7612.19"/>
    <n v="7396.98"/>
    <n v="7396.98"/>
  </r>
  <r>
    <x v="0"/>
    <x v="1"/>
    <x v="1"/>
    <x v="1"/>
    <s v="22"/>
    <s v="22602"/>
    <s v="Publicidad y propaganda."/>
    <n v="45000"/>
    <n v="0"/>
    <n v="45000"/>
    <n v="28419.39"/>
    <n v="28419.39"/>
    <n v="7853.42"/>
    <n v="7853.42"/>
  </r>
  <r>
    <x v="0"/>
    <x v="1"/>
    <x v="1"/>
    <x v="1"/>
    <s v="22"/>
    <s v="22606"/>
    <s v="Reuniones, conferencias y cursos."/>
    <n v="0"/>
    <n v="0"/>
    <n v="0"/>
    <n v="31629.75"/>
    <n v="31629.75"/>
    <n v="21123.83"/>
    <n v="21123.83"/>
  </r>
  <r>
    <x v="0"/>
    <x v="1"/>
    <x v="1"/>
    <x v="1"/>
    <s v="22"/>
    <s v="22608"/>
    <s v="Servicios bancarios y similares"/>
    <n v="7000"/>
    <n v="0"/>
    <n v="7000"/>
    <n v="0"/>
    <n v="0"/>
    <n v="0"/>
    <n v="0"/>
  </r>
  <r>
    <x v="0"/>
    <x v="1"/>
    <x v="1"/>
    <x v="1"/>
    <s v="22"/>
    <s v="22609"/>
    <s v="Actividades culturales y deportivas"/>
    <n v="921000"/>
    <n v="-50000"/>
    <n v="871000"/>
    <n v="675583.49"/>
    <n v="666191.49"/>
    <n v="579730.06000000006"/>
    <n v="579730.06000000006"/>
  </r>
  <r>
    <x v="0"/>
    <x v="1"/>
    <x v="1"/>
    <x v="1"/>
    <s v="22"/>
    <s v="22610"/>
    <s v="Premios y Trofeos"/>
    <n v="600000"/>
    <n v="0"/>
    <n v="600000"/>
    <n v="0"/>
    <n v="0"/>
    <n v="0"/>
    <n v="0"/>
  </r>
  <r>
    <x v="0"/>
    <x v="1"/>
    <x v="1"/>
    <x v="1"/>
    <s v="22"/>
    <s v="22699"/>
    <s v="Otros gastos diversos"/>
    <n v="0"/>
    <n v="0"/>
    <n v="0"/>
    <n v="111502.17"/>
    <n v="111502.17"/>
    <n v="90709.13"/>
    <n v="90709.13"/>
  </r>
  <r>
    <x v="0"/>
    <x v="1"/>
    <x v="1"/>
    <x v="1"/>
    <s v="22"/>
    <s v="22700"/>
    <s v="Limpieza y aseo."/>
    <n v="110000"/>
    <n v="0"/>
    <n v="110000"/>
    <n v="100140.4"/>
    <n v="100140.4"/>
    <n v="24616.25"/>
    <n v="24616.25"/>
  </r>
  <r>
    <x v="0"/>
    <x v="1"/>
    <x v="1"/>
    <x v="1"/>
    <s v="22"/>
    <s v="22701"/>
    <s v="Seguridad."/>
    <n v="157000"/>
    <n v="0"/>
    <n v="157000"/>
    <n v="128827.04"/>
    <n v="128827.04"/>
    <n v="43130.71"/>
    <n v="43130.71"/>
  </r>
  <r>
    <x v="0"/>
    <x v="1"/>
    <x v="1"/>
    <x v="1"/>
    <s v="22"/>
    <s v="22706"/>
    <s v="Estudios y trabajos técnicos."/>
    <n v="36200"/>
    <n v="0"/>
    <n v="36200"/>
    <n v="1788.25"/>
    <n v="1788.25"/>
    <n v="1709.77"/>
    <n v="1709.77"/>
  </r>
  <r>
    <x v="0"/>
    <x v="1"/>
    <x v="1"/>
    <x v="1"/>
    <s v="22"/>
    <s v="22799"/>
    <s v="Otros trabajos realizados por otras empresas y profes."/>
    <n v="505000"/>
    <n v="0"/>
    <n v="505000"/>
    <n v="551896.44999999995"/>
    <n v="490844.56"/>
    <n v="193655.76"/>
    <n v="193655.76"/>
  </r>
  <r>
    <x v="0"/>
    <x v="1"/>
    <x v="1"/>
    <x v="1"/>
    <s v="23"/>
    <s v="23020"/>
    <s v="Dietas del personal no directivo"/>
    <n v="3000"/>
    <n v="0"/>
    <n v="3000"/>
    <n v="187"/>
    <n v="187"/>
    <n v="187"/>
    <n v="187"/>
  </r>
  <r>
    <x v="0"/>
    <x v="1"/>
    <x v="1"/>
    <x v="1"/>
    <s v="23"/>
    <s v="23120"/>
    <s v="Locomoción del personal no directivo."/>
    <n v="2000"/>
    <n v="0"/>
    <n v="2000"/>
    <n v="0"/>
    <n v="0"/>
    <n v="0"/>
    <n v="0"/>
  </r>
  <r>
    <x v="0"/>
    <x v="1"/>
    <x v="1"/>
    <x v="2"/>
    <s v="62"/>
    <s v="623"/>
    <s v="Maquinaria, instalaciones técnicas y utillaje."/>
    <n v="2000"/>
    <n v="0"/>
    <n v="2000"/>
    <n v="1374.37"/>
    <n v="1374.37"/>
    <n v="1286.1099999999999"/>
    <n v="1286.1099999999999"/>
  </r>
  <r>
    <x v="0"/>
    <x v="2"/>
    <x v="2"/>
    <x v="0"/>
    <s v="12"/>
    <s v="12000"/>
    <s v="Sueldos del Grupo A1."/>
    <n v="15235"/>
    <n v="0"/>
    <n v="15235"/>
    <n v="8672"/>
    <n v="8672"/>
    <n v="0"/>
    <n v="0"/>
  </r>
  <r>
    <x v="0"/>
    <x v="2"/>
    <x v="2"/>
    <x v="0"/>
    <s v="12"/>
    <s v="12003"/>
    <s v="Sueldos del Grupo C1."/>
    <n v="20520"/>
    <n v="0"/>
    <n v="20520"/>
    <n v="11261"/>
    <n v="11261"/>
    <n v="5363.69"/>
    <n v="5363.69"/>
  </r>
  <r>
    <x v="0"/>
    <x v="2"/>
    <x v="2"/>
    <x v="0"/>
    <s v="12"/>
    <s v="12006"/>
    <s v="Trienios."/>
    <n v="13525"/>
    <n v="0"/>
    <n v="13525"/>
    <n v="7263.57"/>
    <n v="7263.57"/>
    <n v="1766.07"/>
    <n v="1766.07"/>
  </r>
  <r>
    <x v="0"/>
    <x v="2"/>
    <x v="2"/>
    <x v="0"/>
    <s v="12"/>
    <s v="12100"/>
    <s v="Complemento de destino."/>
    <n v="22925"/>
    <n v="0"/>
    <n v="22925"/>
    <n v="12337.12"/>
    <n v="12337.12"/>
    <n v="3340.33"/>
    <n v="3340.33"/>
  </r>
  <r>
    <x v="0"/>
    <x v="2"/>
    <x v="2"/>
    <x v="0"/>
    <s v="12"/>
    <s v="12101"/>
    <s v="Complemento específico."/>
    <n v="51857"/>
    <n v="0"/>
    <n v="51857"/>
    <n v="28436"/>
    <n v="28436"/>
    <n v="6611.08"/>
    <n v="6611.08"/>
  </r>
  <r>
    <x v="0"/>
    <x v="2"/>
    <x v="2"/>
    <x v="0"/>
    <s v="12"/>
    <s v="12103"/>
    <s v="Otros complementos."/>
    <n v="6985"/>
    <n v="0"/>
    <n v="6985"/>
    <n v="3553"/>
    <n v="3553"/>
    <n v="829.53"/>
    <n v="829.53"/>
  </r>
  <r>
    <x v="0"/>
    <x v="2"/>
    <x v="2"/>
    <x v="0"/>
    <s v="13"/>
    <s v="13000"/>
    <s v="Retribuciones básicas."/>
    <n v="53671"/>
    <n v="0"/>
    <n v="53671"/>
    <n v="30368.21"/>
    <n v="30368.21"/>
    <n v="13496.33"/>
    <n v="13496.33"/>
  </r>
  <r>
    <x v="0"/>
    <x v="2"/>
    <x v="2"/>
    <x v="0"/>
    <s v="13"/>
    <s v="13002"/>
    <s v="Otras remuneraciones."/>
    <n v="50547"/>
    <n v="0"/>
    <n v="50547"/>
    <n v="34000.54"/>
    <n v="34000.54"/>
    <n v="16947.59"/>
    <n v="16947.59"/>
  </r>
  <r>
    <x v="0"/>
    <x v="2"/>
    <x v="2"/>
    <x v="0"/>
    <s v="13"/>
    <s v="131"/>
    <s v="Laboral temporal."/>
    <n v="25396"/>
    <n v="0"/>
    <n v="25396"/>
    <n v="0"/>
    <n v="0"/>
    <n v="0"/>
    <n v="0"/>
  </r>
  <r>
    <x v="0"/>
    <x v="2"/>
    <x v="2"/>
    <x v="0"/>
    <s v="15"/>
    <s v="150"/>
    <s v="Productividad."/>
    <n v="1350"/>
    <n v="0"/>
    <n v="1350"/>
    <n v="1350"/>
    <n v="1350"/>
    <n v="881.25"/>
    <n v="881.25"/>
  </r>
  <r>
    <x v="0"/>
    <x v="2"/>
    <x v="2"/>
    <x v="1"/>
    <s v="22"/>
    <s v="223"/>
    <s v="Transportes."/>
    <n v="61000"/>
    <n v="0"/>
    <n v="61000"/>
    <n v="8705.4699999999993"/>
    <n v="8705.4699999999993"/>
    <n v="568.1"/>
    <n v="568.1"/>
  </r>
  <r>
    <x v="0"/>
    <x v="2"/>
    <x v="2"/>
    <x v="1"/>
    <s v="22"/>
    <s v="224"/>
    <s v="Primas de seguros."/>
    <n v="15000"/>
    <n v="0"/>
    <n v="15000"/>
    <n v="1631.27"/>
    <n v="1631.27"/>
    <n v="504.22"/>
    <n v="504.22"/>
  </r>
  <r>
    <x v="0"/>
    <x v="2"/>
    <x v="2"/>
    <x v="1"/>
    <s v="22"/>
    <s v="22601"/>
    <s v="Atenciones protocolarias y representativas."/>
    <n v="10000"/>
    <n v="0"/>
    <n v="10000"/>
    <n v="141"/>
    <n v="141"/>
    <n v="136.26"/>
    <n v="136.26"/>
  </r>
  <r>
    <x v="0"/>
    <x v="2"/>
    <x v="2"/>
    <x v="1"/>
    <s v="22"/>
    <s v="22606"/>
    <s v="Reuniones, conferencias y cursos."/>
    <n v="5000"/>
    <n v="0"/>
    <n v="5000"/>
    <n v="700"/>
    <n v="700"/>
    <n v="0"/>
    <n v="0"/>
  </r>
  <r>
    <x v="0"/>
    <x v="2"/>
    <x v="2"/>
    <x v="1"/>
    <s v="22"/>
    <s v="22609"/>
    <s v="Actividades culturales y deportivas"/>
    <n v="190000"/>
    <n v="0"/>
    <n v="190000"/>
    <n v="87738.03"/>
    <n v="87738.03"/>
    <n v="23947.17"/>
    <n v="23947.17"/>
  </r>
  <r>
    <x v="0"/>
    <x v="2"/>
    <x v="2"/>
    <x v="1"/>
    <s v="22"/>
    <s v="22699"/>
    <s v="Otros gastos diversos"/>
    <n v="0"/>
    <n v="0"/>
    <n v="0"/>
    <n v="920.09"/>
    <n v="920.09"/>
    <n v="428.17"/>
    <n v="428.17"/>
  </r>
  <r>
    <x v="0"/>
    <x v="2"/>
    <x v="2"/>
    <x v="1"/>
    <s v="22"/>
    <s v="22706"/>
    <s v="Estudios y trabajos técnicos."/>
    <n v="65000"/>
    <n v="0"/>
    <n v="65000"/>
    <n v="6089"/>
    <n v="6089"/>
    <n v="5595.37"/>
    <n v="5595.37"/>
  </r>
  <r>
    <x v="0"/>
    <x v="2"/>
    <x v="2"/>
    <x v="1"/>
    <s v="22"/>
    <s v="22799"/>
    <s v="Otros trabajos realizados por otras empresas y profes."/>
    <n v="374000"/>
    <n v="0"/>
    <n v="374000"/>
    <n v="317724.15999999997"/>
    <n v="317724.15999999997"/>
    <n v="76657.75"/>
    <n v="76657.75"/>
  </r>
  <r>
    <x v="0"/>
    <x v="2"/>
    <x v="2"/>
    <x v="1"/>
    <s v="23"/>
    <s v="23020"/>
    <s v="Dietas del personal no directivo"/>
    <n v="1000"/>
    <n v="0"/>
    <n v="1000"/>
    <n v="0"/>
    <n v="0"/>
    <n v="0"/>
    <n v="0"/>
  </r>
  <r>
    <x v="0"/>
    <x v="2"/>
    <x v="2"/>
    <x v="1"/>
    <s v="23"/>
    <s v="23120"/>
    <s v="Locomoción del personal no directivo."/>
    <n v="1000"/>
    <n v="0"/>
    <n v="1000"/>
    <n v="0"/>
    <n v="0"/>
    <n v="0"/>
    <n v="0"/>
  </r>
  <r>
    <x v="0"/>
    <x v="3"/>
    <x v="3"/>
    <x v="0"/>
    <s v="13"/>
    <s v="13000"/>
    <s v="Retribuciones básicas."/>
    <n v="91059"/>
    <n v="0"/>
    <n v="91059"/>
    <n v="71895"/>
    <n v="71895"/>
    <n v="50089.45"/>
    <n v="50089.45"/>
  </r>
  <r>
    <x v="0"/>
    <x v="3"/>
    <x v="3"/>
    <x v="0"/>
    <s v="13"/>
    <s v="13002"/>
    <s v="Otras remuneraciones."/>
    <n v="82040"/>
    <n v="0"/>
    <n v="82040"/>
    <n v="53792"/>
    <n v="53792"/>
    <n v="44922.98"/>
    <n v="44922.98"/>
  </r>
  <r>
    <x v="0"/>
    <x v="3"/>
    <x v="3"/>
    <x v="0"/>
    <s v="13"/>
    <s v="131"/>
    <s v="Laboral temporal."/>
    <n v="70000"/>
    <n v="0"/>
    <n v="70000"/>
    <n v="0"/>
    <n v="0"/>
    <n v="0"/>
    <n v="0"/>
  </r>
  <r>
    <x v="0"/>
    <x v="3"/>
    <x v="3"/>
    <x v="0"/>
    <s v="15"/>
    <s v="150"/>
    <s v="Productividad."/>
    <n v="1350"/>
    <n v="0"/>
    <n v="1350"/>
    <n v="1350"/>
    <n v="1350"/>
    <n v="900"/>
    <n v="900"/>
  </r>
  <r>
    <x v="0"/>
    <x v="3"/>
    <x v="3"/>
    <x v="1"/>
    <s v="20"/>
    <s v="203"/>
    <s v="Arrendamientos de maquinaria, instalaciones y utillaje."/>
    <n v="3000"/>
    <n v="0"/>
    <n v="3000"/>
    <n v="2043.38"/>
    <n v="2043.38"/>
    <n v="935.76"/>
    <n v="935.76"/>
  </r>
  <r>
    <x v="0"/>
    <x v="3"/>
    <x v="3"/>
    <x v="1"/>
    <s v="20"/>
    <s v="208"/>
    <s v="Arrendamientos de otro inmovilizado material."/>
    <n v="0"/>
    <n v="0"/>
    <n v="0"/>
    <n v="407.55"/>
    <n v="407.55"/>
    <n v="381.37"/>
    <n v="381.37"/>
  </r>
  <r>
    <x v="0"/>
    <x v="3"/>
    <x v="3"/>
    <x v="1"/>
    <s v="21"/>
    <s v="212"/>
    <s v="Reparación de edificios y otras construcciones."/>
    <n v="15000"/>
    <n v="0"/>
    <n v="15000"/>
    <n v="845.81"/>
    <n v="845.81"/>
    <n v="0"/>
    <n v="0"/>
  </r>
  <r>
    <x v="0"/>
    <x v="3"/>
    <x v="3"/>
    <x v="1"/>
    <s v="21"/>
    <s v="213"/>
    <s v="Reparación de maquinaria, instalaciones técnicas y utillaje."/>
    <n v="50000"/>
    <n v="0"/>
    <n v="50000"/>
    <n v="19134.490000000002"/>
    <n v="19134.490000000002"/>
    <n v="8037.22"/>
    <n v="8037.22"/>
  </r>
  <r>
    <x v="0"/>
    <x v="3"/>
    <x v="3"/>
    <x v="1"/>
    <s v="22"/>
    <s v="22000"/>
    <s v="Ordinario no inventariable."/>
    <n v="1000"/>
    <n v="0"/>
    <n v="1000"/>
    <n v="6965.23"/>
    <n v="6965.23"/>
    <n v="2004.55"/>
    <n v="2004.55"/>
  </r>
  <r>
    <x v="0"/>
    <x v="3"/>
    <x v="3"/>
    <x v="1"/>
    <s v="22"/>
    <s v="22001"/>
    <s v="Prensa, revistas, libros y otras publicaciones."/>
    <n v="1000"/>
    <n v="0"/>
    <n v="1000"/>
    <n v="3697.25"/>
    <n v="3697.25"/>
    <n v="1336.82"/>
    <n v="1336.82"/>
  </r>
  <r>
    <x v="0"/>
    <x v="3"/>
    <x v="3"/>
    <x v="1"/>
    <s v="22"/>
    <s v="22002"/>
    <s v="Material informático no inventariable."/>
    <n v="1000"/>
    <n v="0"/>
    <n v="1000"/>
    <n v="0"/>
    <n v="0"/>
    <n v="0"/>
    <n v="0"/>
  </r>
  <r>
    <x v="0"/>
    <x v="3"/>
    <x v="3"/>
    <x v="1"/>
    <s v="22"/>
    <s v="22100"/>
    <s v="Energía eléctrica."/>
    <n v="100000"/>
    <n v="0"/>
    <n v="100000"/>
    <n v="100000"/>
    <n v="100000"/>
    <n v="31360.79"/>
    <n v="31360.79"/>
  </r>
  <r>
    <x v="0"/>
    <x v="3"/>
    <x v="3"/>
    <x v="1"/>
    <s v="22"/>
    <s v="22102"/>
    <s v="Gas."/>
    <n v="35000"/>
    <n v="0"/>
    <n v="35000"/>
    <n v="31400"/>
    <n v="31400"/>
    <n v="16760.77"/>
    <n v="16760.77"/>
  </r>
  <r>
    <x v="0"/>
    <x v="3"/>
    <x v="3"/>
    <x v="1"/>
    <s v="22"/>
    <s v="22199"/>
    <s v="Otros suministros."/>
    <n v="10000"/>
    <n v="0"/>
    <n v="10000"/>
    <n v="11369.66"/>
    <n v="11369.66"/>
    <n v="4761.1499999999996"/>
    <n v="4761.1499999999996"/>
  </r>
  <r>
    <x v="0"/>
    <x v="3"/>
    <x v="3"/>
    <x v="1"/>
    <s v="22"/>
    <s v="22200"/>
    <s v="Servicios de Telecomunicaciones."/>
    <n v="3000"/>
    <n v="0"/>
    <n v="3000"/>
    <n v="8426.2000000000007"/>
    <n v="8426.2000000000007"/>
    <n v="3118.29"/>
    <n v="3118.29"/>
  </r>
  <r>
    <x v="0"/>
    <x v="3"/>
    <x v="3"/>
    <x v="1"/>
    <s v="22"/>
    <s v="22201"/>
    <s v="Postales."/>
    <n v="5000"/>
    <n v="0"/>
    <n v="5000"/>
    <n v="1815"/>
    <n v="1815"/>
    <n v="20.05"/>
    <n v="20.05"/>
  </r>
  <r>
    <x v="0"/>
    <x v="3"/>
    <x v="3"/>
    <x v="1"/>
    <s v="22"/>
    <s v="22203"/>
    <s v="Informáticas."/>
    <n v="0"/>
    <n v="0"/>
    <n v="0"/>
    <n v="1385.45"/>
    <n v="1385.45"/>
    <n v="645.96"/>
    <n v="645.96"/>
  </r>
  <r>
    <x v="0"/>
    <x v="3"/>
    <x v="3"/>
    <x v="1"/>
    <s v="22"/>
    <s v="223"/>
    <s v="Transportes."/>
    <n v="70000"/>
    <n v="0"/>
    <n v="70000"/>
    <n v="31355.84"/>
    <n v="31355.84"/>
    <n v="25694.83"/>
    <n v="25694.83"/>
  </r>
  <r>
    <x v="0"/>
    <x v="3"/>
    <x v="3"/>
    <x v="1"/>
    <s v="22"/>
    <s v="224"/>
    <s v="Primas de seguros."/>
    <n v="57000"/>
    <n v="0"/>
    <n v="57000"/>
    <n v="20660.91"/>
    <n v="20660.91"/>
    <n v="14873.39"/>
    <n v="14873.39"/>
  </r>
  <r>
    <x v="0"/>
    <x v="3"/>
    <x v="3"/>
    <x v="1"/>
    <s v="22"/>
    <s v="22601"/>
    <s v="Atenciones protocolarias y representativas."/>
    <n v="5000"/>
    <n v="0"/>
    <n v="5000"/>
    <n v="1815"/>
    <n v="1815"/>
    <n v="348.17"/>
    <n v="348.17"/>
  </r>
  <r>
    <x v="0"/>
    <x v="3"/>
    <x v="3"/>
    <x v="1"/>
    <s v="22"/>
    <s v="22602"/>
    <s v="Publicidad y propaganda."/>
    <n v="20000"/>
    <n v="0"/>
    <n v="20000"/>
    <n v="5808"/>
    <n v="5808"/>
    <n v="1924.91"/>
    <n v="1924.91"/>
  </r>
  <r>
    <x v="0"/>
    <x v="3"/>
    <x v="3"/>
    <x v="1"/>
    <s v="22"/>
    <s v="22604"/>
    <s v="Jurídicos, contenciosos."/>
    <n v="0"/>
    <n v="0"/>
    <n v="0"/>
    <n v="1227.28"/>
    <n v="1227.28"/>
    <n v="1227.28"/>
    <n v="1227.28"/>
  </r>
  <r>
    <x v="0"/>
    <x v="3"/>
    <x v="3"/>
    <x v="1"/>
    <s v="22"/>
    <s v="22609"/>
    <s v="Actividades culturales y deportivas"/>
    <n v="125000"/>
    <n v="0"/>
    <n v="125000"/>
    <n v="37166"/>
    <n v="37166"/>
    <n v="26366.720000000001"/>
    <n v="26366.720000000001"/>
  </r>
  <r>
    <x v="0"/>
    <x v="3"/>
    <x v="3"/>
    <x v="1"/>
    <s v="22"/>
    <s v="22699"/>
    <s v="Otros gastos diversos"/>
    <n v="0"/>
    <n v="0"/>
    <n v="0"/>
    <n v="17020.29"/>
    <n v="17020.29"/>
    <n v="10497.25"/>
    <n v="10497.25"/>
  </r>
  <r>
    <x v="0"/>
    <x v="3"/>
    <x v="3"/>
    <x v="1"/>
    <s v="22"/>
    <s v="22700"/>
    <s v="Limpieza y aseo."/>
    <n v="100000"/>
    <n v="0"/>
    <n v="100000"/>
    <n v="64544.160000000003"/>
    <n v="64544.160000000003"/>
    <n v="15343.44"/>
    <n v="15343.44"/>
  </r>
  <r>
    <x v="0"/>
    <x v="3"/>
    <x v="3"/>
    <x v="1"/>
    <s v="22"/>
    <s v="22701"/>
    <s v="Seguridad."/>
    <n v="345000"/>
    <n v="0"/>
    <n v="345000"/>
    <n v="330124.43"/>
    <n v="330124.43"/>
    <n v="113475.9"/>
    <n v="113475.9"/>
  </r>
  <r>
    <x v="0"/>
    <x v="3"/>
    <x v="3"/>
    <x v="1"/>
    <s v="22"/>
    <s v="22706"/>
    <s v="Estudios y trabajos técnicos."/>
    <n v="30000"/>
    <n v="0"/>
    <n v="30000"/>
    <n v="0"/>
    <n v="0"/>
    <n v="0"/>
    <n v="0"/>
  </r>
  <r>
    <x v="0"/>
    <x v="3"/>
    <x v="3"/>
    <x v="1"/>
    <s v="22"/>
    <s v="22799"/>
    <s v="Otros trabajos realizados por otras empresas y profes."/>
    <n v="301583"/>
    <n v="0"/>
    <n v="301583"/>
    <n v="353787.4"/>
    <n v="353787.4"/>
    <n v="109255.3"/>
    <n v="109255.3"/>
  </r>
  <r>
    <x v="0"/>
    <x v="3"/>
    <x v="3"/>
    <x v="2"/>
    <s v="63"/>
    <s v="632"/>
    <s v="Edificios y otras construcciones."/>
    <n v="6000"/>
    <n v="0"/>
    <n v="6000"/>
    <n v="0"/>
    <n v="0"/>
    <n v="0"/>
    <n v="0"/>
  </r>
  <r>
    <x v="0"/>
    <x v="3"/>
    <x v="3"/>
    <x v="2"/>
    <s v="64"/>
    <s v="641"/>
    <s v="Gastos en aplicaciones informáticas."/>
    <n v="0"/>
    <n v="0"/>
    <n v="0"/>
    <n v="0"/>
    <n v="0"/>
    <n v="0"/>
    <n v="0"/>
  </r>
  <r>
    <x v="0"/>
    <x v="3"/>
    <x v="3"/>
    <x v="4"/>
    <s v="91"/>
    <s v="911"/>
    <s v="Amort de préstamos a l/p de entes del sector público."/>
    <n v="10417"/>
    <n v="0"/>
    <n v="10417"/>
    <n v="0"/>
    <n v="0"/>
    <n v="0"/>
    <n v="0"/>
  </r>
  <r>
    <x v="0"/>
    <x v="4"/>
    <x v="4"/>
    <x v="0"/>
    <s v="13"/>
    <s v="13000"/>
    <s v="Retribuciones básicas."/>
    <n v="99848"/>
    <n v="0"/>
    <n v="99848"/>
    <n v="136836.92000000001"/>
    <n v="136836.92000000001"/>
    <n v="69342.11"/>
    <n v="69342.11"/>
  </r>
  <r>
    <x v="0"/>
    <x v="4"/>
    <x v="4"/>
    <x v="0"/>
    <s v="13"/>
    <s v="13002"/>
    <s v="Otras remuneraciones."/>
    <n v="93909"/>
    <n v="0"/>
    <n v="93909"/>
    <n v="119340"/>
    <n v="119340"/>
    <n v="62248.05"/>
    <n v="62248.05"/>
  </r>
  <r>
    <x v="0"/>
    <x v="4"/>
    <x v="4"/>
    <x v="0"/>
    <s v="13"/>
    <s v="131"/>
    <s v="Laboral temporal."/>
    <n v="62464"/>
    <n v="0"/>
    <n v="62464"/>
    <n v="0"/>
    <n v="0"/>
    <n v="0"/>
    <n v="0"/>
  </r>
  <r>
    <x v="0"/>
    <x v="4"/>
    <x v="4"/>
    <x v="0"/>
    <s v="15"/>
    <s v="150"/>
    <s v="Productividad."/>
    <n v="1350"/>
    <n v="0"/>
    <n v="1350"/>
    <n v="1350"/>
    <n v="1350"/>
    <n v="1350"/>
    <n v="1350"/>
  </r>
  <r>
    <x v="0"/>
    <x v="4"/>
    <x v="4"/>
    <x v="1"/>
    <s v="20"/>
    <s v="203"/>
    <s v="Arrendamientos de maquinaria, instalaciones y utillaje."/>
    <n v="1000"/>
    <n v="3993"/>
    <n v="4993"/>
    <n v="4210.8"/>
    <n v="4210.8"/>
    <n v="1069.45"/>
    <n v="1069.45"/>
  </r>
  <r>
    <x v="0"/>
    <x v="4"/>
    <x v="4"/>
    <x v="1"/>
    <s v="21"/>
    <s v="212"/>
    <s v="Reparación de edificios y otras construcciones."/>
    <n v="42000"/>
    <n v="0"/>
    <n v="42000"/>
    <n v="11698.61"/>
    <n v="11698.61"/>
    <n v="10382.35"/>
    <n v="10382.35"/>
  </r>
  <r>
    <x v="0"/>
    <x v="4"/>
    <x v="4"/>
    <x v="1"/>
    <s v="21"/>
    <s v="213"/>
    <s v="Reparación de maquinaria, instalaciones técnicas y utillaje."/>
    <n v="60000"/>
    <n v="0"/>
    <n v="60000"/>
    <n v="33475.440000000002"/>
    <n v="33475.440000000002"/>
    <n v="12908.35"/>
    <n v="12908.35"/>
  </r>
  <r>
    <x v="0"/>
    <x v="4"/>
    <x v="4"/>
    <x v="1"/>
    <s v="21"/>
    <s v="216"/>
    <s v="Equipos para procesos de información."/>
    <n v="11000"/>
    <n v="0"/>
    <n v="11000"/>
    <n v="0"/>
    <n v="0"/>
    <n v="0"/>
    <n v="0"/>
  </r>
  <r>
    <x v="0"/>
    <x v="4"/>
    <x v="4"/>
    <x v="1"/>
    <s v="22"/>
    <s v="22000"/>
    <s v="Ordinario no inventariable."/>
    <n v="2000"/>
    <n v="0"/>
    <n v="2000"/>
    <n v="6477"/>
    <n v="6477"/>
    <n v="234.39"/>
    <n v="234.39"/>
  </r>
  <r>
    <x v="0"/>
    <x v="4"/>
    <x v="4"/>
    <x v="1"/>
    <s v="22"/>
    <s v="22001"/>
    <s v="Prensa, revistas, libros y otras publicaciones."/>
    <n v="0"/>
    <n v="0"/>
    <n v="0"/>
    <n v="130.47999999999999"/>
    <n v="130.47999999999999"/>
    <n v="128.62"/>
    <n v="128.62"/>
  </r>
  <r>
    <x v="0"/>
    <x v="4"/>
    <x v="4"/>
    <x v="1"/>
    <s v="22"/>
    <s v="22100"/>
    <s v="Energía eléctrica."/>
    <n v="123000"/>
    <n v="0"/>
    <n v="123000"/>
    <n v="123000"/>
    <n v="123000"/>
    <n v="85423.83"/>
    <n v="85423.83"/>
  </r>
  <r>
    <x v="0"/>
    <x v="4"/>
    <x v="4"/>
    <x v="1"/>
    <s v="22"/>
    <s v="22102"/>
    <s v="Gas."/>
    <n v="52000"/>
    <n v="0"/>
    <n v="52000"/>
    <n v="45000"/>
    <n v="45000"/>
    <n v="28806.52"/>
    <n v="28806.52"/>
  </r>
  <r>
    <x v="0"/>
    <x v="4"/>
    <x v="4"/>
    <x v="1"/>
    <s v="22"/>
    <s v="22199"/>
    <s v="Otros suministros."/>
    <n v="4000"/>
    <n v="0"/>
    <n v="4000"/>
    <n v="6904"/>
    <n v="6904"/>
    <n v="1795.65"/>
    <n v="1795.65"/>
  </r>
  <r>
    <x v="0"/>
    <x v="4"/>
    <x v="4"/>
    <x v="1"/>
    <s v="22"/>
    <s v="22200"/>
    <s v="Servicios de Telecomunicaciones."/>
    <n v="9000"/>
    <n v="0"/>
    <n v="9000"/>
    <n v="18984.88"/>
    <n v="18984.88"/>
    <n v="7402.45"/>
    <n v="7402.45"/>
  </r>
  <r>
    <x v="0"/>
    <x v="4"/>
    <x v="4"/>
    <x v="1"/>
    <s v="22"/>
    <s v="22201"/>
    <s v="Postales."/>
    <n v="2200"/>
    <n v="0"/>
    <n v="2200"/>
    <n v="0"/>
    <n v="0"/>
    <n v="0"/>
    <n v="0"/>
  </r>
  <r>
    <x v="0"/>
    <x v="4"/>
    <x v="4"/>
    <x v="1"/>
    <s v="22"/>
    <s v="22203"/>
    <s v="Informáticas."/>
    <n v="6500"/>
    <n v="0"/>
    <n v="6500"/>
    <n v="0"/>
    <n v="0"/>
    <n v="0"/>
    <n v="0"/>
  </r>
  <r>
    <x v="0"/>
    <x v="4"/>
    <x v="4"/>
    <x v="1"/>
    <s v="22"/>
    <s v="223"/>
    <s v="Transportes."/>
    <n v="0"/>
    <n v="0"/>
    <n v="0"/>
    <n v="1403.6"/>
    <n v="1403.6"/>
    <n v="0"/>
    <n v="0"/>
  </r>
  <r>
    <x v="0"/>
    <x v="4"/>
    <x v="4"/>
    <x v="1"/>
    <s v="22"/>
    <s v="224"/>
    <s v="Primas de seguros."/>
    <n v="24000"/>
    <n v="0"/>
    <n v="24000"/>
    <n v="24956.23"/>
    <n v="24956.23"/>
    <n v="17736.02"/>
    <n v="17736.02"/>
  </r>
  <r>
    <x v="0"/>
    <x v="4"/>
    <x v="4"/>
    <x v="1"/>
    <s v="22"/>
    <s v="22601"/>
    <s v="Atenciones protocolarias y representativas."/>
    <n v="5000"/>
    <n v="0"/>
    <n v="5000"/>
    <n v="0"/>
    <n v="0"/>
    <n v="0"/>
    <n v="0"/>
  </r>
  <r>
    <x v="0"/>
    <x v="4"/>
    <x v="4"/>
    <x v="1"/>
    <s v="22"/>
    <s v="22602"/>
    <s v="Publicidad y propaganda."/>
    <n v="29000"/>
    <n v="0"/>
    <n v="29000"/>
    <n v="17830"/>
    <n v="17830"/>
    <n v="0"/>
    <n v="0"/>
  </r>
  <r>
    <x v="0"/>
    <x v="4"/>
    <x v="4"/>
    <x v="1"/>
    <s v="22"/>
    <s v="22606"/>
    <s v="Reuniones, conferencias y cursos."/>
    <n v="0"/>
    <n v="0"/>
    <n v="0"/>
    <n v="201.25"/>
    <n v="201.25"/>
    <n v="0"/>
    <n v="0"/>
  </r>
  <r>
    <x v="0"/>
    <x v="4"/>
    <x v="4"/>
    <x v="1"/>
    <s v="22"/>
    <s v="22608"/>
    <s v="Servicios bancarios y similares"/>
    <n v="200"/>
    <n v="0"/>
    <n v="200"/>
    <n v="0"/>
    <n v="0"/>
    <n v="0"/>
    <n v="0"/>
  </r>
  <r>
    <x v="0"/>
    <x v="4"/>
    <x v="4"/>
    <x v="1"/>
    <s v="22"/>
    <s v="22609"/>
    <s v="Actividades culturales y deportivas"/>
    <n v="100000"/>
    <n v="0"/>
    <n v="100000"/>
    <n v="113504.57"/>
    <n v="113504.57"/>
    <n v="57533.41"/>
    <n v="57533.41"/>
  </r>
  <r>
    <x v="0"/>
    <x v="4"/>
    <x v="4"/>
    <x v="1"/>
    <s v="22"/>
    <s v="22610"/>
    <s v="Premios y Trofeos"/>
    <n v="20000"/>
    <n v="-3993"/>
    <n v="16007"/>
    <n v="0"/>
    <n v="0"/>
    <n v="0"/>
    <n v="0"/>
  </r>
  <r>
    <x v="0"/>
    <x v="4"/>
    <x v="4"/>
    <x v="1"/>
    <s v="22"/>
    <s v="22699"/>
    <s v="Otros gastos diversos"/>
    <n v="1500"/>
    <n v="0"/>
    <n v="1500"/>
    <n v="349.47"/>
    <n v="349.47"/>
    <n v="60.22"/>
    <n v="60.22"/>
  </r>
  <r>
    <x v="0"/>
    <x v="4"/>
    <x v="4"/>
    <x v="1"/>
    <s v="22"/>
    <s v="22700"/>
    <s v="Limpieza y aseo."/>
    <n v="93000"/>
    <n v="0"/>
    <n v="93000"/>
    <n v="38869.93"/>
    <n v="38869.93"/>
    <n v="31131.03"/>
    <n v="31131.03"/>
  </r>
  <r>
    <x v="0"/>
    <x v="4"/>
    <x v="4"/>
    <x v="1"/>
    <s v="22"/>
    <s v="22701"/>
    <s v="Seguridad."/>
    <n v="321500"/>
    <n v="0"/>
    <n v="321500"/>
    <n v="320912.73"/>
    <n v="320912.73"/>
    <n v="114972.88"/>
    <n v="114972.88"/>
  </r>
  <r>
    <x v="0"/>
    <x v="4"/>
    <x v="4"/>
    <x v="1"/>
    <s v="22"/>
    <s v="22799"/>
    <s v="Otros trabajos realizados por otras empresas y profes."/>
    <n v="387003"/>
    <n v="0"/>
    <n v="387003"/>
    <n v="411645.22"/>
    <n v="411645.22"/>
    <n v="97880.24"/>
    <n v="97880.24"/>
  </r>
  <r>
    <x v="0"/>
    <x v="4"/>
    <x v="4"/>
    <x v="1"/>
    <s v="23"/>
    <s v="23020"/>
    <s v="Dietas del personal no directivo"/>
    <n v="1500"/>
    <n v="0"/>
    <n v="1500"/>
    <n v="4.9400000000000004"/>
    <n v="4.9400000000000004"/>
    <n v="4.9400000000000004"/>
    <n v="4.9400000000000004"/>
  </r>
  <r>
    <x v="0"/>
    <x v="4"/>
    <x v="4"/>
    <x v="1"/>
    <s v="23"/>
    <s v="23120"/>
    <s v="Locomoción del personal no directivo."/>
    <n v="1000"/>
    <n v="0"/>
    <n v="1000"/>
    <n v="0"/>
    <n v="0"/>
    <n v="0"/>
    <n v="0"/>
  </r>
  <r>
    <x v="0"/>
    <x v="4"/>
    <x v="4"/>
    <x v="2"/>
    <s v="63"/>
    <s v="632"/>
    <s v="Edificios y otras construcciones."/>
    <n v="12900"/>
    <n v="0"/>
    <n v="12900"/>
    <n v="0"/>
    <n v="0"/>
    <n v="0"/>
    <n v="0"/>
  </r>
  <r>
    <x v="0"/>
    <x v="5"/>
    <x v="5"/>
    <x v="0"/>
    <s v="12"/>
    <s v="12003"/>
    <s v="Sueldos del Grupo C1."/>
    <n v="10260"/>
    <n v="0"/>
    <n v="10260"/>
    <n v="5630.54"/>
    <n v="5630.54"/>
    <n v="2347.4299999999998"/>
    <n v="2347.4299999999998"/>
  </r>
  <r>
    <x v="0"/>
    <x v="5"/>
    <x v="5"/>
    <x v="0"/>
    <s v="12"/>
    <s v="12004"/>
    <s v="Sueldos del Grupo C2."/>
    <n v="8697"/>
    <n v="0"/>
    <n v="8697"/>
    <n v="4685.62"/>
    <n v="4685.62"/>
    <n v="4546.38"/>
    <n v="4546.38"/>
  </r>
  <r>
    <x v="0"/>
    <x v="5"/>
    <x v="5"/>
    <x v="0"/>
    <s v="12"/>
    <s v="12006"/>
    <s v="Trienios."/>
    <n v="4905"/>
    <n v="0"/>
    <n v="4905"/>
    <n v="2634.45"/>
    <n v="2634.45"/>
    <n v="1574.65"/>
    <n v="1574.65"/>
  </r>
  <r>
    <x v="0"/>
    <x v="5"/>
    <x v="5"/>
    <x v="0"/>
    <s v="12"/>
    <s v="12100"/>
    <s v="Complemento de destino."/>
    <n v="10822"/>
    <n v="0"/>
    <n v="10822"/>
    <n v="5824"/>
    <n v="5824"/>
    <n v="3788.62"/>
    <n v="3788.62"/>
  </r>
  <r>
    <x v="0"/>
    <x v="5"/>
    <x v="5"/>
    <x v="0"/>
    <s v="12"/>
    <s v="12101"/>
    <s v="Complemento específico."/>
    <n v="23897"/>
    <n v="0"/>
    <n v="23897"/>
    <n v="12576.29"/>
    <n v="12576.29"/>
    <n v="8633.4699999999993"/>
    <n v="8633.4699999999993"/>
  </r>
  <r>
    <x v="0"/>
    <x v="5"/>
    <x v="5"/>
    <x v="0"/>
    <s v="12"/>
    <s v="12103"/>
    <s v="Otros complementos."/>
    <n v="5273"/>
    <n v="0"/>
    <n v="5273"/>
    <n v="1500"/>
    <n v="1500"/>
    <n v="969.86"/>
    <n v="969.86"/>
  </r>
  <r>
    <x v="0"/>
    <x v="5"/>
    <x v="5"/>
    <x v="0"/>
    <s v="13"/>
    <s v="13000"/>
    <s v="Retribuciones básicas."/>
    <n v="67535"/>
    <n v="0"/>
    <n v="67535"/>
    <n v="46508"/>
    <n v="46508"/>
    <n v="37773.120000000003"/>
    <n v="37773.120000000003"/>
  </r>
  <r>
    <x v="0"/>
    <x v="5"/>
    <x v="5"/>
    <x v="0"/>
    <s v="13"/>
    <s v="13002"/>
    <s v="Otras remuneraciones."/>
    <n v="79343"/>
    <n v="0"/>
    <n v="79343"/>
    <n v="49424.54"/>
    <n v="49424.54"/>
    <n v="35443.24"/>
    <n v="35443.24"/>
  </r>
  <r>
    <x v="0"/>
    <x v="5"/>
    <x v="5"/>
    <x v="0"/>
    <s v="13"/>
    <s v="131"/>
    <s v="Laboral temporal."/>
    <n v="37853"/>
    <n v="0"/>
    <n v="37853"/>
    <n v="0"/>
    <n v="0"/>
    <n v="0"/>
    <n v="0"/>
  </r>
  <r>
    <x v="0"/>
    <x v="5"/>
    <x v="5"/>
    <x v="0"/>
    <s v="15"/>
    <s v="150"/>
    <s v="Productividad."/>
    <n v="1350"/>
    <n v="0"/>
    <n v="1350"/>
    <n v="1350"/>
    <n v="1350"/>
    <n v="1125"/>
    <n v="1125"/>
  </r>
  <r>
    <x v="0"/>
    <x v="5"/>
    <x v="5"/>
    <x v="1"/>
    <s v="20"/>
    <s v="203"/>
    <s v="Arrendamientos de maquinaria, instalaciones y utillaje."/>
    <n v="246000"/>
    <n v="0"/>
    <n v="246000"/>
    <n v="80876.399999999994"/>
    <n v="2117.5"/>
    <n v="1953.22"/>
    <n v="1953.22"/>
  </r>
  <r>
    <x v="0"/>
    <x v="5"/>
    <x v="5"/>
    <x v="1"/>
    <s v="20"/>
    <s v="208"/>
    <s v="Arrendamientos de otro inmovilizado material."/>
    <n v="0"/>
    <n v="0"/>
    <n v="0"/>
    <n v="0"/>
    <n v="0"/>
    <n v="0"/>
    <n v="0"/>
  </r>
  <r>
    <x v="0"/>
    <x v="5"/>
    <x v="5"/>
    <x v="1"/>
    <s v="22"/>
    <s v="22199"/>
    <s v="Otros suministros."/>
    <n v="0"/>
    <n v="0"/>
    <n v="0"/>
    <n v="4235"/>
    <n v="4235"/>
    <n v="925.34"/>
    <n v="925.34"/>
  </r>
  <r>
    <x v="0"/>
    <x v="5"/>
    <x v="5"/>
    <x v="1"/>
    <s v="22"/>
    <s v="223"/>
    <s v="Transportes."/>
    <n v="5000"/>
    <n v="0"/>
    <n v="5000"/>
    <n v="1452"/>
    <n v="1452"/>
    <n v="1358.76"/>
    <n v="1358.76"/>
  </r>
  <r>
    <x v="0"/>
    <x v="5"/>
    <x v="5"/>
    <x v="1"/>
    <s v="22"/>
    <s v="224"/>
    <s v="Primas de seguros."/>
    <n v="2500"/>
    <n v="0"/>
    <n v="2500"/>
    <n v="2526.5500000000002"/>
    <n v="2526.5500000000002"/>
    <n v="1263.28"/>
    <n v="1263.28"/>
  </r>
  <r>
    <x v="0"/>
    <x v="5"/>
    <x v="5"/>
    <x v="1"/>
    <s v="22"/>
    <s v="22601"/>
    <s v="Atenciones protocolarias y representativas."/>
    <n v="75000"/>
    <n v="0"/>
    <n v="75000"/>
    <n v="0"/>
    <n v="0"/>
    <n v="0"/>
    <n v="0"/>
  </r>
  <r>
    <x v="0"/>
    <x v="5"/>
    <x v="5"/>
    <x v="1"/>
    <s v="22"/>
    <s v="22606"/>
    <s v="Reuniones, conferencias y cursos."/>
    <n v="10000"/>
    <n v="0"/>
    <n v="10000"/>
    <n v="1815"/>
    <n v="1815"/>
    <n v="1364.61"/>
    <n v="1364.61"/>
  </r>
  <r>
    <x v="0"/>
    <x v="5"/>
    <x v="5"/>
    <x v="1"/>
    <s v="22"/>
    <s v="22609"/>
    <s v="Actividades culturales y deportivas"/>
    <n v="1192000"/>
    <n v="0"/>
    <n v="1192000"/>
    <n v="416786.82"/>
    <n v="416786.82"/>
    <n v="119544.84"/>
    <n v="119544.84"/>
  </r>
  <r>
    <x v="0"/>
    <x v="5"/>
    <x v="5"/>
    <x v="1"/>
    <s v="22"/>
    <s v="22610"/>
    <s v="Premios y Trofeos"/>
    <n v="17000"/>
    <n v="0"/>
    <n v="17000"/>
    <n v="0"/>
    <n v="0"/>
    <n v="0"/>
    <n v="0"/>
  </r>
  <r>
    <x v="0"/>
    <x v="5"/>
    <x v="5"/>
    <x v="1"/>
    <s v="22"/>
    <s v="22699"/>
    <s v="Otros gastos diversos"/>
    <n v="50000"/>
    <n v="0"/>
    <n v="50000"/>
    <n v="63722.8"/>
    <n v="63722.8"/>
    <n v="16502.419999999998"/>
    <n v="16502.419999999998"/>
  </r>
  <r>
    <x v="0"/>
    <x v="5"/>
    <x v="5"/>
    <x v="1"/>
    <s v="22"/>
    <s v="22799"/>
    <s v="Otros trabajos realizados por otras empresas y profes."/>
    <n v="465000"/>
    <n v="0"/>
    <n v="465000"/>
    <n v="403532.82"/>
    <n v="403532.82"/>
    <n v="130228.81"/>
    <n v="130228.81"/>
  </r>
  <r>
    <x v="0"/>
    <x v="5"/>
    <x v="5"/>
    <x v="5"/>
    <s v="47"/>
    <s v="479"/>
    <s v="Otras subvenciones a Empresas privadas."/>
    <n v="51000"/>
    <n v="0"/>
    <n v="51000"/>
    <n v="0"/>
    <n v="0"/>
    <n v="0"/>
    <n v="0"/>
  </r>
  <r>
    <x v="0"/>
    <x v="5"/>
    <x v="5"/>
    <x v="5"/>
    <s v="48"/>
    <s v="481"/>
    <s v="Premios, becas, etc."/>
    <n v="16000"/>
    <n v="0"/>
    <n v="16000"/>
    <n v="0"/>
    <n v="0"/>
    <n v="0"/>
    <n v="0"/>
  </r>
  <r>
    <x v="0"/>
    <x v="5"/>
    <x v="5"/>
    <x v="5"/>
    <s v="48"/>
    <s v="489"/>
    <s v="Otras transf. a Familias e Instituciones sin fines de lucro."/>
    <n v="241000"/>
    <n v="0"/>
    <n v="241000"/>
    <n v="4000"/>
    <n v="4000"/>
    <n v="4000"/>
    <n v="4000"/>
  </r>
  <r>
    <x v="0"/>
    <x v="5"/>
    <x v="5"/>
    <x v="2"/>
    <s v="62"/>
    <s v="623"/>
    <s v="Maquinaria, instalaciones técnicas y utillaje."/>
    <n v="30000"/>
    <n v="0"/>
    <n v="30000"/>
    <n v="11166.22"/>
    <n v="11166.22"/>
    <n v="8222.44"/>
    <n v="8222.44"/>
  </r>
  <r>
    <x v="0"/>
    <x v="5"/>
    <x v="5"/>
    <x v="2"/>
    <s v="63"/>
    <s v="632"/>
    <s v="Edificios y otras construcciones."/>
    <n v="10000"/>
    <n v="0"/>
    <n v="10000"/>
    <n v="0"/>
    <n v="0"/>
    <n v="0"/>
    <n v="0"/>
  </r>
  <r>
    <x v="0"/>
    <x v="6"/>
    <x v="6"/>
    <x v="0"/>
    <s v="12"/>
    <s v="12003"/>
    <s v="Sueldos del Grupo C1."/>
    <n v="10260"/>
    <n v="0"/>
    <n v="10260"/>
    <n v="10630.54"/>
    <n v="10630.54"/>
    <n v="5363.69"/>
    <n v="5363.69"/>
  </r>
  <r>
    <x v="0"/>
    <x v="6"/>
    <x v="6"/>
    <x v="0"/>
    <s v="12"/>
    <s v="12006"/>
    <s v="Trienios."/>
    <n v="3000"/>
    <n v="0"/>
    <n v="3000"/>
    <n v="3411.45"/>
    <n v="3411.45"/>
    <n v="1737.48"/>
    <n v="1737.48"/>
  </r>
  <r>
    <x v="0"/>
    <x v="6"/>
    <x v="6"/>
    <x v="0"/>
    <s v="12"/>
    <s v="12100"/>
    <s v="Complemento de destino."/>
    <n v="6390"/>
    <n v="0"/>
    <n v="6390"/>
    <n v="6638.55"/>
    <n v="6638.55"/>
    <n v="3340.33"/>
    <n v="3340.33"/>
  </r>
  <r>
    <x v="0"/>
    <x v="6"/>
    <x v="6"/>
    <x v="0"/>
    <s v="12"/>
    <s v="12101"/>
    <s v="Complemento específico."/>
    <n v="12465"/>
    <n v="0"/>
    <n v="12465"/>
    <n v="11305.51"/>
    <n v="11305.51"/>
    <n v="6611.08"/>
    <n v="6611.08"/>
  </r>
  <r>
    <x v="0"/>
    <x v="6"/>
    <x v="6"/>
    <x v="0"/>
    <s v="12"/>
    <s v="12103"/>
    <s v="Otros complementos."/>
    <n v="1532"/>
    <n v="0"/>
    <n v="1532"/>
    <n v="1657.6"/>
    <n v="1657.6"/>
    <n v="816.92"/>
    <n v="816.92"/>
  </r>
  <r>
    <x v="0"/>
    <x v="6"/>
    <x v="6"/>
    <x v="0"/>
    <s v="13"/>
    <s v="13000"/>
    <s v="Retribuciones básicas."/>
    <n v="68565"/>
    <n v="0"/>
    <n v="68565"/>
    <n v="98590.44"/>
    <n v="98590.44"/>
    <n v="54038.46"/>
    <n v="54038.46"/>
  </r>
  <r>
    <x v="0"/>
    <x v="6"/>
    <x v="6"/>
    <x v="0"/>
    <s v="13"/>
    <s v="13002"/>
    <s v="Otras remuneraciones."/>
    <n v="59625"/>
    <n v="0"/>
    <n v="59625"/>
    <n v="83823.87"/>
    <n v="83823.87"/>
    <n v="46754.17"/>
    <n v="46754.17"/>
  </r>
  <r>
    <x v="0"/>
    <x v="6"/>
    <x v="6"/>
    <x v="0"/>
    <s v="13"/>
    <s v="131"/>
    <s v="Laboral temporal."/>
    <n v="71225"/>
    <n v="0"/>
    <n v="71225"/>
    <n v="17000"/>
    <n v="17000"/>
    <n v="0"/>
    <n v="0"/>
  </r>
  <r>
    <x v="0"/>
    <x v="6"/>
    <x v="6"/>
    <x v="0"/>
    <s v="15"/>
    <s v="150"/>
    <s v="Productividad."/>
    <n v="1125"/>
    <n v="0"/>
    <n v="1125"/>
    <n v="1125"/>
    <n v="1125"/>
    <n v="675"/>
    <n v="675"/>
  </r>
  <r>
    <x v="0"/>
    <x v="6"/>
    <x v="6"/>
    <x v="0"/>
    <s v="16"/>
    <s v="16204"/>
    <s v="Acción social."/>
    <n v="514"/>
    <n v="0"/>
    <n v="514"/>
    <n v="0"/>
    <n v="0"/>
    <n v="0"/>
    <n v="0"/>
  </r>
  <r>
    <x v="0"/>
    <x v="6"/>
    <x v="6"/>
    <x v="1"/>
    <s v="20"/>
    <s v="202"/>
    <s v="Arrendamientos de edificios y otras construcciones."/>
    <n v="2000"/>
    <n v="0"/>
    <n v="2000"/>
    <n v="0"/>
    <n v="0"/>
    <n v="0"/>
    <n v="0"/>
  </r>
  <r>
    <x v="0"/>
    <x v="6"/>
    <x v="6"/>
    <x v="1"/>
    <s v="20"/>
    <s v="203"/>
    <s v="Arrendamientos de maquinaria, instalaciones y utillaje."/>
    <n v="20000"/>
    <n v="0"/>
    <n v="20000"/>
    <n v="0"/>
    <n v="0"/>
    <n v="0"/>
    <n v="0"/>
  </r>
  <r>
    <x v="0"/>
    <x v="6"/>
    <x v="6"/>
    <x v="1"/>
    <s v="20"/>
    <s v="208"/>
    <s v="Arrendamientos de otro inmovilizado material."/>
    <n v="60000"/>
    <n v="0"/>
    <n v="60000"/>
    <n v="783.62"/>
    <n v="783.62"/>
    <n v="416.12"/>
    <n v="416.12"/>
  </r>
  <r>
    <x v="0"/>
    <x v="6"/>
    <x v="6"/>
    <x v="1"/>
    <s v="21"/>
    <s v="213"/>
    <s v="Reparación de maquinaria, instalaciones técnicas y utillaje."/>
    <n v="3000"/>
    <n v="0"/>
    <n v="3000"/>
    <n v="0"/>
    <n v="0"/>
    <n v="0"/>
    <n v="0"/>
  </r>
  <r>
    <x v="0"/>
    <x v="6"/>
    <x v="6"/>
    <x v="1"/>
    <s v="21"/>
    <s v="216"/>
    <s v="Equipos para procesos de información."/>
    <n v="0"/>
    <n v="0"/>
    <n v="0"/>
    <n v="1292.43"/>
    <n v="1292.43"/>
    <n v="0"/>
    <n v="0"/>
  </r>
  <r>
    <x v="0"/>
    <x v="6"/>
    <x v="6"/>
    <x v="1"/>
    <s v="22"/>
    <s v="220"/>
    <s v="Material de oficina."/>
    <n v="0"/>
    <n v="0"/>
    <n v="0"/>
    <n v="0"/>
    <n v="0"/>
    <n v="0"/>
    <n v="0"/>
  </r>
  <r>
    <x v="0"/>
    <x v="6"/>
    <x v="6"/>
    <x v="1"/>
    <s v="22"/>
    <s v="22000"/>
    <s v="Ordinario no inventariable."/>
    <n v="8000"/>
    <n v="0"/>
    <n v="8000"/>
    <n v="5122.45"/>
    <n v="5122.45"/>
    <n v="1247.3699999999999"/>
    <n v="1247.3699999999999"/>
  </r>
  <r>
    <x v="0"/>
    <x v="6"/>
    <x v="6"/>
    <x v="1"/>
    <s v="22"/>
    <s v="22001"/>
    <s v="Prensa, revistas, libros y otras publicaciones."/>
    <n v="2000"/>
    <n v="0"/>
    <n v="2000"/>
    <n v="2623"/>
    <n v="2623"/>
    <n v="1568.42"/>
    <n v="1568.42"/>
  </r>
  <r>
    <x v="0"/>
    <x v="6"/>
    <x v="6"/>
    <x v="1"/>
    <s v="22"/>
    <s v="22100"/>
    <s v="Energía eléctrica."/>
    <n v="600"/>
    <n v="0"/>
    <n v="600"/>
    <n v="0"/>
    <n v="0"/>
    <n v="0"/>
    <n v="0"/>
  </r>
  <r>
    <x v="0"/>
    <x v="6"/>
    <x v="6"/>
    <x v="1"/>
    <s v="22"/>
    <s v="22199"/>
    <s v="Otros suministros."/>
    <n v="2000"/>
    <n v="0"/>
    <n v="2000"/>
    <n v="0"/>
    <n v="0"/>
    <n v="0"/>
    <n v="0"/>
  </r>
  <r>
    <x v="0"/>
    <x v="6"/>
    <x v="6"/>
    <x v="1"/>
    <s v="22"/>
    <s v="22200"/>
    <s v="Servicios de Telecomunicaciones."/>
    <n v="7200"/>
    <n v="0"/>
    <n v="7200"/>
    <n v="3289.91"/>
    <n v="3289.91"/>
    <n v="1026.2"/>
    <n v="1026.2"/>
  </r>
  <r>
    <x v="0"/>
    <x v="6"/>
    <x v="6"/>
    <x v="1"/>
    <s v="22"/>
    <s v="22201"/>
    <s v="Postales."/>
    <n v="200"/>
    <n v="0"/>
    <n v="200"/>
    <n v="3522.49"/>
    <n v="3522.49"/>
    <n v="3512.52"/>
    <n v="3512.52"/>
  </r>
  <r>
    <x v="0"/>
    <x v="6"/>
    <x v="6"/>
    <x v="1"/>
    <s v="22"/>
    <s v="22203"/>
    <s v="Informáticas."/>
    <n v="500"/>
    <n v="0"/>
    <n v="500"/>
    <n v="0"/>
    <n v="0"/>
    <n v="0"/>
    <n v="0"/>
  </r>
  <r>
    <x v="0"/>
    <x v="6"/>
    <x v="6"/>
    <x v="1"/>
    <s v="22"/>
    <s v="223"/>
    <s v="Transportes."/>
    <n v="10000"/>
    <n v="0"/>
    <n v="10000"/>
    <n v="12000"/>
    <n v="12000"/>
    <n v="65.489999999999995"/>
    <n v="65.489999999999995"/>
  </r>
  <r>
    <x v="0"/>
    <x v="6"/>
    <x v="6"/>
    <x v="1"/>
    <s v="22"/>
    <s v="224"/>
    <s v="Primas de seguros."/>
    <n v="3000"/>
    <n v="0"/>
    <n v="3000"/>
    <n v="0"/>
    <n v="0"/>
    <n v="0"/>
    <n v="0"/>
  </r>
  <r>
    <x v="0"/>
    <x v="6"/>
    <x v="6"/>
    <x v="1"/>
    <s v="22"/>
    <s v="22601"/>
    <s v="Atenciones protocolarias y representativas."/>
    <n v="280000"/>
    <n v="0"/>
    <n v="280000"/>
    <n v="231325"/>
    <n v="231325"/>
    <n v="3677.89"/>
    <n v="3677.89"/>
  </r>
  <r>
    <x v="0"/>
    <x v="6"/>
    <x v="6"/>
    <x v="1"/>
    <s v="22"/>
    <s v="22602"/>
    <s v="Publicidad y propaganda."/>
    <n v="20000"/>
    <n v="0"/>
    <n v="20000"/>
    <n v="12671"/>
    <n v="12671"/>
    <n v="315"/>
    <n v="315"/>
  </r>
  <r>
    <x v="0"/>
    <x v="6"/>
    <x v="6"/>
    <x v="1"/>
    <s v="22"/>
    <s v="22606"/>
    <s v="Reuniones, conferencias y cursos."/>
    <n v="0"/>
    <n v="0"/>
    <n v="0"/>
    <n v="7210"/>
    <n v="7210"/>
    <n v="1210"/>
    <n v="1210"/>
  </r>
  <r>
    <x v="0"/>
    <x v="6"/>
    <x v="6"/>
    <x v="1"/>
    <s v="22"/>
    <s v="22608"/>
    <s v="Servicios bancarios y similares"/>
    <n v="1000"/>
    <n v="0"/>
    <n v="1000"/>
    <n v="0"/>
    <n v="0"/>
    <n v="0"/>
    <n v="0"/>
  </r>
  <r>
    <x v="0"/>
    <x v="6"/>
    <x v="6"/>
    <x v="1"/>
    <s v="22"/>
    <s v="22699"/>
    <s v="Otros gastos diversos"/>
    <n v="12000"/>
    <n v="0"/>
    <n v="12000"/>
    <n v="6153.71"/>
    <n v="6153.71"/>
    <n v="5927.04"/>
    <n v="5927.04"/>
  </r>
  <r>
    <x v="0"/>
    <x v="6"/>
    <x v="6"/>
    <x v="1"/>
    <s v="22"/>
    <s v="22700"/>
    <s v="Limpieza y aseo."/>
    <n v="12000"/>
    <n v="0"/>
    <n v="12000"/>
    <n v="18612.990000000002"/>
    <n v="18612.990000000002"/>
    <n v="2856.81"/>
    <n v="2856.81"/>
  </r>
  <r>
    <x v="0"/>
    <x v="6"/>
    <x v="6"/>
    <x v="1"/>
    <s v="22"/>
    <s v="22706"/>
    <s v="Estudios y trabajos técnicos."/>
    <n v="9000"/>
    <n v="0"/>
    <n v="9000"/>
    <n v="0"/>
    <n v="0"/>
    <n v="0"/>
    <n v="0"/>
  </r>
  <r>
    <x v="0"/>
    <x v="6"/>
    <x v="6"/>
    <x v="1"/>
    <s v="22"/>
    <s v="22799"/>
    <s v="Otros trabajos realizados por otras empresas y profes."/>
    <n v="1277830"/>
    <n v="0"/>
    <n v="1277830"/>
    <n v="1116215.72"/>
    <n v="1116215.72"/>
    <n v="288695.89"/>
    <n v="288695.89"/>
  </r>
  <r>
    <x v="0"/>
    <x v="6"/>
    <x v="6"/>
    <x v="1"/>
    <s v="23"/>
    <s v="23010"/>
    <s v="Del personal directivo."/>
    <n v="4000"/>
    <n v="0"/>
    <n v="4000"/>
    <n v="0"/>
    <n v="0"/>
    <n v="0"/>
    <n v="0"/>
  </r>
  <r>
    <x v="0"/>
    <x v="6"/>
    <x v="6"/>
    <x v="1"/>
    <s v="23"/>
    <s v="23020"/>
    <s v="Dietas del personal no directivo"/>
    <n v="3000"/>
    <n v="0"/>
    <n v="3000"/>
    <n v="0"/>
    <n v="0"/>
    <n v="0"/>
    <n v="0"/>
  </r>
  <r>
    <x v="0"/>
    <x v="6"/>
    <x v="6"/>
    <x v="5"/>
    <s v="48"/>
    <s v="481"/>
    <s v="Premios, becas, etc."/>
    <n v="213000"/>
    <n v="0"/>
    <n v="213000"/>
    <n v="0"/>
    <n v="0"/>
    <n v="0"/>
    <n v="0"/>
  </r>
  <r>
    <x v="0"/>
    <x v="6"/>
    <x v="6"/>
    <x v="2"/>
    <s v="62"/>
    <s v="623"/>
    <s v="Maquinaria, instalaciones técnicas y utillaje."/>
    <n v="20000"/>
    <n v="0"/>
    <n v="20000"/>
    <n v="6709.45"/>
    <n v="6709.45"/>
    <n v="6278.6"/>
    <n v="6278.6"/>
  </r>
  <r>
    <x v="0"/>
    <x v="6"/>
    <x v="6"/>
    <x v="2"/>
    <s v="62"/>
    <s v="626"/>
    <s v="Equipos para procesos de información."/>
    <n v="5000"/>
    <n v="0"/>
    <n v="5000"/>
    <n v="0"/>
    <n v="0"/>
    <n v="0"/>
    <n v="0"/>
  </r>
  <r>
    <x v="0"/>
    <x v="6"/>
    <x v="6"/>
    <x v="2"/>
    <s v="64"/>
    <s v="640"/>
    <s v="Gastos en inversiones de carácter inmaterial."/>
    <n v="6000"/>
    <n v="0"/>
    <n v="6000"/>
    <n v="849.24"/>
    <n v="849.24"/>
    <n v="804.02"/>
    <n v="804.02"/>
  </r>
  <r>
    <x v="0"/>
    <x v="6"/>
    <x v="6"/>
    <x v="3"/>
    <s v="83"/>
    <s v="83000"/>
    <s v="Anuncios por cuenta de particulares"/>
    <n v="1000"/>
    <n v="0"/>
    <n v="1000"/>
    <n v="0"/>
    <n v="0"/>
    <n v="0"/>
    <n v="0"/>
  </r>
  <r>
    <x v="0"/>
    <x v="6"/>
    <x v="6"/>
    <x v="3"/>
    <s v="83"/>
    <s v="83001"/>
    <s v="Anticipos al personal"/>
    <n v="400"/>
    <n v="0"/>
    <n v="400"/>
    <n v="0"/>
    <n v="0"/>
    <n v="0"/>
    <n v="0"/>
  </r>
  <r>
    <x v="0"/>
    <x v="6"/>
    <x v="6"/>
    <x v="3"/>
    <s v="83"/>
    <s v="83101"/>
    <s v="Prestamos al personal"/>
    <n v="400"/>
    <n v="0"/>
    <n v="400"/>
    <n v="0"/>
    <n v="0"/>
    <n v="0"/>
    <n v="0"/>
  </r>
  <r>
    <x v="0"/>
    <x v="7"/>
    <x v="7"/>
    <x v="1"/>
    <s v="20"/>
    <s v="203"/>
    <s v="Arrendamientos de maquinaria, instalaciones y utillaje."/>
    <n v="91000"/>
    <n v="0"/>
    <n v="91000"/>
    <n v="90480"/>
    <n v="484"/>
    <n v="452.92"/>
    <n v="452.92"/>
  </r>
  <r>
    <x v="0"/>
    <x v="7"/>
    <x v="7"/>
    <x v="1"/>
    <s v="22"/>
    <s v="22609"/>
    <s v="Actividades culturales y deportivas"/>
    <n v="1132600"/>
    <n v="0"/>
    <n v="1132600"/>
    <n v="512915.11"/>
    <n v="512915.11"/>
    <n v="200771.95"/>
    <n v="200771.95"/>
  </r>
  <r>
    <x v="0"/>
    <x v="7"/>
    <x v="7"/>
    <x v="1"/>
    <s v="22"/>
    <s v="22799"/>
    <s v="Otros trabajos realizados por otras empresas y profes."/>
    <n v="331000"/>
    <n v="0"/>
    <n v="331000"/>
    <n v="156510.12"/>
    <n v="156510.12"/>
    <n v="39371.18"/>
    <n v="39371.18"/>
  </r>
  <r>
    <x v="0"/>
    <x v="7"/>
    <x v="7"/>
    <x v="5"/>
    <s v="47"/>
    <s v="479"/>
    <s v="Otras subvenciones a Empresas privadas."/>
    <n v="86000"/>
    <n v="0"/>
    <n v="86000"/>
    <n v="0"/>
    <n v="0"/>
    <n v="0"/>
    <n v="0"/>
  </r>
  <r>
    <x v="0"/>
    <x v="7"/>
    <x v="7"/>
    <x v="5"/>
    <s v="48"/>
    <s v="481"/>
    <s v="Premios, becas, etc."/>
    <n v="8000"/>
    <n v="0"/>
    <n v="800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48" firstHeaderRow="1" firstDataRow="2" firstDataCol="4"/>
  <pivotFields count="15">
    <pivotField axis="axisRow" compact="0" outline="0" showAll="0" includeNewItemsInFilter="1">
      <items count="2">
        <item x="0"/>
        <item t="default"/>
      </items>
    </pivotField>
    <pivotField axis="axisRow" compact="0" outline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compact="0" outline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compact="0" outline="0" showAll="0" includeNewItemsInFilter="1">
      <items count="7">
        <item x="0"/>
        <item x="1"/>
        <item x="5"/>
        <item x="4"/>
        <item x="2"/>
        <item x="3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45">
    <i>
      <x/>
      <x/>
      <x/>
      <x/>
    </i>
    <i r="3">
      <x v="1"/>
    </i>
    <i r="3">
      <x v="4"/>
    </i>
    <i r="3">
      <x v="5"/>
    </i>
    <i t="default" r="2">
      <x/>
    </i>
    <i t="default" r="1">
      <x/>
    </i>
    <i r="1">
      <x v="1"/>
      <x v="1"/>
      <x/>
    </i>
    <i r="3">
      <x v="1"/>
    </i>
    <i r="3">
      <x v="4"/>
    </i>
    <i t="default" r="2">
      <x v="1"/>
    </i>
    <i t="default" r="1">
      <x v="1"/>
    </i>
    <i r="1">
      <x v="2"/>
      <x v="2"/>
      <x/>
    </i>
    <i r="3">
      <x v="1"/>
    </i>
    <i t="default" r="2">
      <x v="2"/>
    </i>
    <i t="default" r="1">
      <x v="2"/>
    </i>
    <i r="1">
      <x v="3"/>
      <x v="3"/>
      <x/>
    </i>
    <i r="3">
      <x v="1"/>
    </i>
    <i r="3">
      <x v="3"/>
    </i>
    <i r="3">
      <x v="4"/>
    </i>
    <i t="default" r="2">
      <x v="3"/>
    </i>
    <i t="default" r="1">
      <x v="3"/>
    </i>
    <i r="1">
      <x v="4"/>
      <x v="4"/>
      <x/>
    </i>
    <i r="3">
      <x v="1"/>
    </i>
    <i r="3">
      <x v="4"/>
    </i>
    <i t="default" r="2">
      <x v="4"/>
    </i>
    <i t="default" r="1">
      <x v="4"/>
    </i>
    <i r="1">
      <x v="5"/>
      <x v="5"/>
      <x/>
    </i>
    <i r="3">
      <x v="1"/>
    </i>
    <i r="3">
      <x v="2"/>
    </i>
    <i r="3">
      <x v="4"/>
    </i>
    <i t="default" r="2">
      <x v="5"/>
    </i>
    <i t="default" r="1">
      <x v="5"/>
    </i>
    <i r="1">
      <x v="6"/>
      <x v="6"/>
      <x/>
    </i>
    <i r="3">
      <x v="1"/>
    </i>
    <i r="3">
      <x v="2"/>
    </i>
    <i r="3">
      <x v="4"/>
    </i>
    <i r="3">
      <x v="5"/>
    </i>
    <i t="default" r="2">
      <x v="6"/>
    </i>
    <i t="default" r="1">
      <x v="6"/>
    </i>
    <i r="1">
      <x v="7"/>
      <x v="7"/>
      <x v="1"/>
    </i>
    <i r="3">
      <x v="2"/>
    </i>
    <i t="default" r="2">
      <x v="7"/>
    </i>
    <i t="default" r="1">
      <x v="7"/>
    </i>
    <i t="default">
      <x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3">
    <format dxfId="22">
      <pivotArea type="all" dataOnly="0" outline="0" fieldPosition="0"/>
    </format>
    <format dxfId="21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20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19">
      <pivotArea outline="0" fieldPosition="0">
        <references count="1">
          <reference field="4294967294" count="1">
            <x v="7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6">
      <pivotArea field="0" type="button" dataOnly="0" labelOnly="1" outline="0" axis="axisRow" fieldPosition="0"/>
    </format>
    <format dxfId="15">
      <pivotArea field="1" type="button" dataOnly="0" labelOnly="1" outline="0" axis="axisRow" fieldPosition="1"/>
    </format>
    <format dxfId="14">
      <pivotArea field="2" type="button" dataOnly="0" labelOnly="1" outline="0" axis="axisRow" fieldPosition="2"/>
    </format>
    <format dxfId="13">
      <pivotArea field="3" type="button" dataOnly="0" labelOnly="1" outline="0" axis="axisRow" fieldPosition="3"/>
    </format>
    <format dxfId="1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1">
      <pivotArea field="0" type="button" dataOnly="0" labelOnly="1" outline="0" axis="axisRow" fieldPosition="0"/>
    </format>
    <format dxfId="10">
      <pivotArea field="1" type="button" dataOnly="0" labelOnly="1" outline="0" axis="axisRow" fieldPosition="1"/>
    </format>
    <format dxfId="9">
      <pivotArea field="2" type="button" dataOnly="0" labelOnly="1" outline="0" axis="axisRow" fieldPosition="2"/>
    </format>
    <format dxfId="8">
      <pivotArea field="3" type="button" dataOnly="0" labelOnly="1" outline="0" axis="axisRow" fieldPosition="3"/>
    </format>
    <format dxfId="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">
      <pivotArea field="0" type="button" dataOnly="0" labelOnly="1" outline="0" axis="axisRow" fieldPosition="0"/>
    </format>
    <format dxfId="5">
      <pivotArea field="1" type="button" dataOnly="0" labelOnly="1" outline="0" axis="axisRow" fieldPosition="1"/>
    </format>
    <format dxfId="4">
      <pivotArea field="2" type="button" dataOnly="0" labelOnly="1" outline="0" axis="axisRow" fieldPosition="2"/>
    </format>
    <format dxfId="3">
      <pivotArea field="3" type="button" dataOnly="0" labelOnly="1" outline="0" axis="axisRow" fieldPosition="3"/>
    </format>
    <format dxfId="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">
      <pivotArea outline="0" fieldPosition="0">
        <references count="1">
          <reference field="4294967294" count="1">
            <x v="3"/>
          </reference>
        </references>
      </pivotArea>
    </format>
    <format dxfId="0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3"/>
  <sheetViews>
    <sheetView tabSelected="1" view="pageLayout" zoomScaleNormal="100" workbookViewId="0">
      <selection activeCell="C53" sqref="C53"/>
    </sheetView>
  </sheetViews>
  <sheetFormatPr baseColWidth="10" defaultColWidth="11.3984375" defaultRowHeight="13" x14ac:dyDescent="0.3"/>
  <cols>
    <col min="1" max="1" width="5.3984375" style="1" customWidth="1"/>
    <col min="2" max="2" width="9.3984375" style="1" bestFit="1" customWidth="1"/>
    <col min="3" max="3" width="55.8984375" style="1" customWidth="1"/>
    <col min="4" max="4" width="8.5" style="1" customWidth="1"/>
    <col min="5" max="5" width="11.3984375" style="1" customWidth="1"/>
    <col min="6" max="6" width="9.8984375" style="1" customWidth="1"/>
    <col min="7" max="9" width="11.3984375" style="1" customWidth="1"/>
    <col min="10" max="11" width="10.5" style="1" customWidth="1"/>
    <col min="12" max="12" width="7.8984375" style="1" customWidth="1"/>
    <col min="13" max="16384" width="11.3984375" style="1"/>
  </cols>
  <sheetData>
    <row r="1" spans="1:12" s="11" customFormat="1" ht="29.5" customHeight="1" x14ac:dyDescent="0.3">
      <c r="A1" s="24" t="s">
        <v>183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x14ac:dyDescent="0.3">
      <c r="A2" s="18"/>
      <c r="B2" s="18"/>
      <c r="C2" s="18"/>
      <c r="D2" s="18"/>
      <c r="E2" s="19" t="s">
        <v>14</v>
      </c>
      <c r="F2" s="18"/>
      <c r="G2" s="18"/>
      <c r="H2" s="18"/>
      <c r="I2" s="18"/>
      <c r="J2" s="18"/>
      <c r="K2" s="18"/>
      <c r="L2" s="18"/>
    </row>
    <row r="3" spans="1:12" s="10" customFormat="1" ht="52" x14ac:dyDescent="0.35">
      <c r="A3" s="23" t="s">
        <v>5</v>
      </c>
      <c r="B3" s="23" t="s">
        <v>6</v>
      </c>
      <c r="C3" s="23" t="s">
        <v>19</v>
      </c>
      <c r="D3" s="23" t="s">
        <v>10</v>
      </c>
      <c r="E3" s="22" t="s">
        <v>13</v>
      </c>
      <c r="F3" s="22" t="s">
        <v>15</v>
      </c>
      <c r="G3" s="22" t="s">
        <v>16</v>
      </c>
      <c r="H3" s="22" t="s">
        <v>144</v>
      </c>
      <c r="I3" s="22" t="s">
        <v>145</v>
      </c>
      <c r="J3" s="22" t="s">
        <v>17</v>
      </c>
      <c r="K3" s="22" t="s">
        <v>18</v>
      </c>
      <c r="L3" s="22" t="s">
        <v>20</v>
      </c>
    </row>
    <row r="4" spans="1:12" x14ac:dyDescent="0.3">
      <c r="A4" s="18" t="s">
        <v>184</v>
      </c>
      <c r="B4" s="18">
        <v>3302</v>
      </c>
      <c r="C4" s="18" t="s">
        <v>158</v>
      </c>
      <c r="D4" s="18" t="s">
        <v>12</v>
      </c>
      <c r="E4" s="20">
        <v>1523467</v>
      </c>
      <c r="F4" s="20">
        <v>0</v>
      </c>
      <c r="G4" s="20">
        <v>1523467</v>
      </c>
      <c r="H4" s="20">
        <v>1467479.4</v>
      </c>
      <c r="I4" s="20">
        <v>1467479.4</v>
      </c>
      <c r="J4" s="20">
        <v>525590.30000000005</v>
      </c>
      <c r="K4" s="20">
        <v>525590.30000000005</v>
      </c>
      <c r="L4" s="21">
        <v>0.34499618304827084</v>
      </c>
    </row>
    <row r="5" spans="1:12" x14ac:dyDescent="0.3">
      <c r="A5" s="18"/>
      <c r="B5" s="18"/>
      <c r="C5" s="18"/>
      <c r="D5" s="18" t="s">
        <v>21</v>
      </c>
      <c r="E5" s="20">
        <v>1510000</v>
      </c>
      <c r="F5" s="20">
        <v>0</v>
      </c>
      <c r="G5" s="20">
        <v>1510000</v>
      </c>
      <c r="H5" s="20">
        <v>1113967.55</v>
      </c>
      <c r="I5" s="20">
        <v>1113967.55</v>
      </c>
      <c r="J5" s="20">
        <v>296156.27999999997</v>
      </c>
      <c r="K5" s="20">
        <v>296156.27999999997</v>
      </c>
      <c r="L5" s="21">
        <v>0.19612998675496687</v>
      </c>
    </row>
    <row r="6" spans="1:12" x14ac:dyDescent="0.3">
      <c r="A6" s="18"/>
      <c r="B6" s="18"/>
      <c r="C6" s="18"/>
      <c r="D6" s="18" t="s">
        <v>24</v>
      </c>
      <c r="E6" s="20">
        <v>14000</v>
      </c>
      <c r="F6" s="20">
        <v>44000</v>
      </c>
      <c r="G6" s="20">
        <v>58000</v>
      </c>
      <c r="H6" s="20">
        <v>11938.779999999999</v>
      </c>
      <c r="I6" s="20">
        <v>11938.779999999999</v>
      </c>
      <c r="J6" s="20">
        <v>5596.41</v>
      </c>
      <c r="K6" s="20">
        <v>5596.41</v>
      </c>
      <c r="L6" s="21">
        <v>9.6489827586206889E-2</v>
      </c>
    </row>
    <row r="7" spans="1:12" x14ac:dyDescent="0.3">
      <c r="A7" s="18"/>
      <c r="B7" s="18"/>
      <c r="C7" s="18"/>
      <c r="D7" s="18" t="s">
        <v>23</v>
      </c>
      <c r="E7" s="20">
        <v>33000</v>
      </c>
      <c r="F7" s="20">
        <v>0</v>
      </c>
      <c r="G7" s="20">
        <v>33000</v>
      </c>
      <c r="H7" s="20">
        <v>456</v>
      </c>
      <c r="I7" s="20">
        <v>456</v>
      </c>
      <c r="J7" s="20">
        <v>456</v>
      </c>
      <c r="K7" s="20">
        <v>456</v>
      </c>
      <c r="L7" s="21">
        <v>1.3818181818181818E-2</v>
      </c>
    </row>
    <row r="8" spans="1:12" x14ac:dyDescent="0.3">
      <c r="A8" s="18"/>
      <c r="B8" s="18"/>
      <c r="C8" s="18" t="s">
        <v>167</v>
      </c>
      <c r="D8" s="18"/>
      <c r="E8" s="20">
        <v>3080467</v>
      </c>
      <c r="F8" s="20">
        <v>44000</v>
      </c>
      <c r="G8" s="20">
        <v>3124467</v>
      </c>
      <c r="H8" s="20">
        <v>2593841.73</v>
      </c>
      <c r="I8" s="20">
        <v>2593841.73</v>
      </c>
      <c r="J8" s="20">
        <v>827798.99000000011</v>
      </c>
      <c r="K8" s="20">
        <v>827798.99000000011</v>
      </c>
      <c r="L8" s="21">
        <v>0.26494086511395393</v>
      </c>
    </row>
    <row r="9" spans="1:12" x14ac:dyDescent="0.3">
      <c r="A9" s="18"/>
      <c r="B9" s="18" t="s">
        <v>168</v>
      </c>
      <c r="C9" s="18"/>
      <c r="D9" s="18"/>
      <c r="E9" s="20">
        <v>3080467</v>
      </c>
      <c r="F9" s="20">
        <v>44000</v>
      </c>
      <c r="G9" s="20">
        <v>3124467</v>
      </c>
      <c r="H9" s="20">
        <v>2593841.73</v>
      </c>
      <c r="I9" s="20">
        <v>2593841.73</v>
      </c>
      <c r="J9" s="20">
        <v>827798.99000000011</v>
      </c>
      <c r="K9" s="20">
        <v>827798.99000000011</v>
      </c>
      <c r="L9" s="21">
        <v>0.26494086511395393</v>
      </c>
    </row>
    <row r="10" spans="1:12" x14ac:dyDescent="0.3">
      <c r="A10" s="18"/>
      <c r="B10" s="18">
        <v>3330</v>
      </c>
      <c r="C10" s="18" t="s">
        <v>159</v>
      </c>
      <c r="D10" s="18" t="s">
        <v>12</v>
      </c>
      <c r="E10" s="20">
        <v>321737</v>
      </c>
      <c r="F10" s="20">
        <v>0</v>
      </c>
      <c r="G10" s="20">
        <v>321737</v>
      </c>
      <c r="H10" s="20">
        <v>206833.24</v>
      </c>
      <c r="I10" s="20">
        <v>206833.24</v>
      </c>
      <c r="J10" s="20">
        <v>148054.04999999999</v>
      </c>
      <c r="K10" s="20">
        <v>148054.04999999999</v>
      </c>
      <c r="L10" s="21">
        <v>0.46017104032175343</v>
      </c>
    </row>
    <row r="11" spans="1:12" x14ac:dyDescent="0.3">
      <c r="A11" s="18"/>
      <c r="B11" s="18"/>
      <c r="C11" s="18"/>
      <c r="D11" s="18" t="s">
        <v>21</v>
      </c>
      <c r="E11" s="20">
        <v>2661200</v>
      </c>
      <c r="F11" s="20">
        <v>0</v>
      </c>
      <c r="G11" s="20">
        <v>2661200</v>
      </c>
      <c r="H11" s="20">
        <v>1906349.97</v>
      </c>
      <c r="I11" s="20">
        <v>1835906.08</v>
      </c>
      <c r="J11" s="20">
        <v>1083955.1099999999</v>
      </c>
      <c r="K11" s="20">
        <v>1083955.1099999999</v>
      </c>
      <c r="L11" s="21">
        <v>0.40731816849541558</v>
      </c>
    </row>
    <row r="12" spans="1:12" x14ac:dyDescent="0.3">
      <c r="A12" s="18"/>
      <c r="B12" s="18"/>
      <c r="C12" s="18"/>
      <c r="D12" s="18" t="s">
        <v>24</v>
      </c>
      <c r="E12" s="20">
        <v>2000</v>
      </c>
      <c r="F12" s="20">
        <v>0</v>
      </c>
      <c r="G12" s="20">
        <v>2000</v>
      </c>
      <c r="H12" s="20">
        <v>1374.37</v>
      </c>
      <c r="I12" s="20">
        <v>1374.37</v>
      </c>
      <c r="J12" s="20">
        <v>1286.1099999999999</v>
      </c>
      <c r="K12" s="20">
        <v>1286.1099999999999</v>
      </c>
      <c r="L12" s="21">
        <v>0.64305499999999993</v>
      </c>
    </row>
    <row r="13" spans="1:12" x14ac:dyDescent="0.3">
      <c r="A13" s="18"/>
      <c r="B13" s="18"/>
      <c r="C13" s="18" t="s">
        <v>169</v>
      </c>
      <c r="D13" s="18"/>
      <c r="E13" s="20">
        <v>2984937</v>
      </c>
      <c r="F13" s="20">
        <v>0</v>
      </c>
      <c r="G13" s="20">
        <v>2984937</v>
      </c>
      <c r="H13" s="20">
        <v>2114557.58</v>
      </c>
      <c r="I13" s="20">
        <v>2044113.6900000002</v>
      </c>
      <c r="J13" s="20">
        <v>1233295.27</v>
      </c>
      <c r="K13" s="20">
        <v>1233295.27</v>
      </c>
      <c r="L13" s="21">
        <v>0.41317296478954169</v>
      </c>
    </row>
    <row r="14" spans="1:12" x14ac:dyDescent="0.3">
      <c r="A14" s="18"/>
      <c r="B14" s="18" t="s">
        <v>170</v>
      </c>
      <c r="C14" s="18"/>
      <c r="D14" s="18"/>
      <c r="E14" s="20">
        <v>2984937</v>
      </c>
      <c r="F14" s="20">
        <v>0</v>
      </c>
      <c r="G14" s="20">
        <v>2984937</v>
      </c>
      <c r="H14" s="20">
        <v>2114557.58</v>
      </c>
      <c r="I14" s="20">
        <v>2044113.6900000002</v>
      </c>
      <c r="J14" s="20">
        <v>1233295.27</v>
      </c>
      <c r="K14" s="20">
        <v>1233295.27</v>
      </c>
      <c r="L14" s="21">
        <v>0.41317296478954169</v>
      </c>
    </row>
    <row r="15" spans="1:12" x14ac:dyDescent="0.3">
      <c r="A15" s="18"/>
      <c r="B15" s="18">
        <v>3331</v>
      </c>
      <c r="C15" s="18" t="s">
        <v>160</v>
      </c>
      <c r="D15" s="18" t="s">
        <v>12</v>
      </c>
      <c r="E15" s="20">
        <v>262011</v>
      </c>
      <c r="F15" s="20">
        <v>0</v>
      </c>
      <c r="G15" s="20">
        <v>262011</v>
      </c>
      <c r="H15" s="20">
        <v>137241.44</v>
      </c>
      <c r="I15" s="20">
        <v>137241.44</v>
      </c>
      <c r="J15" s="20">
        <v>49235.869999999995</v>
      </c>
      <c r="K15" s="20">
        <v>49235.869999999995</v>
      </c>
      <c r="L15" s="21">
        <v>0.18791527836617544</v>
      </c>
    </row>
    <row r="16" spans="1:12" x14ac:dyDescent="0.3">
      <c r="A16" s="18"/>
      <c r="B16" s="18"/>
      <c r="C16" s="18"/>
      <c r="D16" s="18" t="s">
        <v>21</v>
      </c>
      <c r="E16" s="20">
        <v>722000</v>
      </c>
      <c r="F16" s="20">
        <v>0</v>
      </c>
      <c r="G16" s="20">
        <v>722000</v>
      </c>
      <c r="H16" s="20">
        <v>423649.01999999996</v>
      </c>
      <c r="I16" s="20">
        <v>423649.01999999996</v>
      </c>
      <c r="J16" s="20">
        <v>107837.04</v>
      </c>
      <c r="K16" s="20">
        <v>107837.04</v>
      </c>
      <c r="L16" s="21">
        <v>0.1493587811634349</v>
      </c>
    </row>
    <row r="17" spans="1:12" x14ac:dyDescent="0.3">
      <c r="A17" s="18"/>
      <c r="B17" s="18"/>
      <c r="C17" s="18" t="s">
        <v>171</v>
      </c>
      <c r="D17" s="18"/>
      <c r="E17" s="20">
        <v>984011</v>
      </c>
      <c r="F17" s="20">
        <v>0</v>
      </c>
      <c r="G17" s="20">
        <v>984011</v>
      </c>
      <c r="H17" s="20">
        <v>560890.46</v>
      </c>
      <c r="I17" s="20">
        <v>560890.46</v>
      </c>
      <c r="J17" s="20">
        <v>157072.90999999997</v>
      </c>
      <c r="K17" s="20">
        <v>157072.90999999997</v>
      </c>
      <c r="L17" s="21">
        <v>0.15962515662934659</v>
      </c>
    </row>
    <row r="18" spans="1:12" x14ac:dyDescent="0.3">
      <c r="A18" s="18"/>
      <c r="B18" s="18" t="s">
        <v>172</v>
      </c>
      <c r="C18" s="18"/>
      <c r="D18" s="18"/>
      <c r="E18" s="20">
        <v>984011</v>
      </c>
      <c r="F18" s="20">
        <v>0</v>
      </c>
      <c r="G18" s="20">
        <v>984011</v>
      </c>
      <c r="H18" s="20">
        <v>560890.46</v>
      </c>
      <c r="I18" s="20">
        <v>560890.46</v>
      </c>
      <c r="J18" s="20">
        <v>157072.90999999997</v>
      </c>
      <c r="K18" s="20">
        <v>157072.90999999997</v>
      </c>
      <c r="L18" s="21">
        <v>0.15962515662934659</v>
      </c>
    </row>
    <row r="19" spans="1:12" x14ac:dyDescent="0.3">
      <c r="A19" s="18"/>
      <c r="B19" s="18">
        <v>3332</v>
      </c>
      <c r="C19" s="18" t="s">
        <v>161</v>
      </c>
      <c r="D19" s="18" t="s">
        <v>12</v>
      </c>
      <c r="E19" s="20">
        <v>244449</v>
      </c>
      <c r="F19" s="20">
        <v>0</v>
      </c>
      <c r="G19" s="20">
        <v>244449</v>
      </c>
      <c r="H19" s="20">
        <v>127037</v>
      </c>
      <c r="I19" s="20">
        <v>127037</v>
      </c>
      <c r="J19" s="20">
        <v>95912.43</v>
      </c>
      <c r="K19" s="20">
        <v>95912.43</v>
      </c>
      <c r="L19" s="21">
        <v>0.39236171962249794</v>
      </c>
    </row>
    <row r="20" spans="1:12" x14ac:dyDescent="0.3">
      <c r="A20" s="18"/>
      <c r="B20" s="18"/>
      <c r="C20" s="18"/>
      <c r="D20" s="18" t="s">
        <v>21</v>
      </c>
      <c r="E20" s="20">
        <v>1277583</v>
      </c>
      <c r="F20" s="20">
        <v>0</v>
      </c>
      <c r="G20" s="20">
        <v>1277583</v>
      </c>
      <c r="H20" s="20">
        <v>1050999.33</v>
      </c>
      <c r="I20" s="20">
        <v>1050999.33</v>
      </c>
      <c r="J20" s="20">
        <v>388369.91999999998</v>
      </c>
      <c r="K20" s="20">
        <v>388369.91999999998</v>
      </c>
      <c r="L20" s="21">
        <v>0.30398801486870125</v>
      </c>
    </row>
    <row r="21" spans="1:12" x14ac:dyDescent="0.3">
      <c r="A21" s="18"/>
      <c r="B21" s="18"/>
      <c r="C21" s="18"/>
      <c r="D21" s="18" t="s">
        <v>25</v>
      </c>
      <c r="E21" s="20">
        <v>10417</v>
      </c>
      <c r="F21" s="20">
        <v>0</v>
      </c>
      <c r="G21" s="20">
        <v>10417</v>
      </c>
      <c r="H21" s="20">
        <v>0</v>
      </c>
      <c r="I21" s="20">
        <v>0</v>
      </c>
      <c r="J21" s="20">
        <v>0</v>
      </c>
      <c r="K21" s="20">
        <v>0</v>
      </c>
      <c r="L21" s="21">
        <v>0</v>
      </c>
    </row>
    <row r="22" spans="1:12" x14ac:dyDescent="0.3">
      <c r="A22" s="18"/>
      <c r="B22" s="18"/>
      <c r="C22" s="18"/>
      <c r="D22" s="18" t="s">
        <v>24</v>
      </c>
      <c r="E22" s="20">
        <v>6000</v>
      </c>
      <c r="F22" s="20">
        <v>0</v>
      </c>
      <c r="G22" s="20">
        <v>6000</v>
      </c>
      <c r="H22" s="20">
        <v>0</v>
      </c>
      <c r="I22" s="20">
        <v>0</v>
      </c>
      <c r="J22" s="20">
        <v>0</v>
      </c>
      <c r="K22" s="20">
        <v>0</v>
      </c>
      <c r="L22" s="21">
        <v>0</v>
      </c>
    </row>
    <row r="23" spans="1:12" x14ac:dyDescent="0.3">
      <c r="A23" s="18"/>
      <c r="B23" s="18"/>
      <c r="C23" s="18" t="s">
        <v>173</v>
      </c>
      <c r="D23" s="18"/>
      <c r="E23" s="20">
        <v>1538449</v>
      </c>
      <c r="F23" s="20">
        <v>0</v>
      </c>
      <c r="G23" s="20">
        <v>1538449</v>
      </c>
      <c r="H23" s="20">
        <v>1178036.33</v>
      </c>
      <c r="I23" s="20">
        <v>1178036.33</v>
      </c>
      <c r="J23" s="20">
        <v>484282.35</v>
      </c>
      <c r="K23" s="20">
        <v>484282.35</v>
      </c>
      <c r="L23" s="21">
        <v>0.31478609300665805</v>
      </c>
    </row>
    <row r="24" spans="1:12" x14ac:dyDescent="0.3">
      <c r="A24" s="18"/>
      <c r="B24" s="18" t="s">
        <v>174</v>
      </c>
      <c r="C24" s="18"/>
      <c r="D24" s="18"/>
      <c r="E24" s="20">
        <v>1538449</v>
      </c>
      <c r="F24" s="20">
        <v>0</v>
      </c>
      <c r="G24" s="20">
        <v>1538449</v>
      </c>
      <c r="H24" s="20">
        <v>1178036.33</v>
      </c>
      <c r="I24" s="20">
        <v>1178036.33</v>
      </c>
      <c r="J24" s="20">
        <v>484282.35</v>
      </c>
      <c r="K24" s="20">
        <v>484282.35</v>
      </c>
      <c r="L24" s="21">
        <v>0.31478609300665805</v>
      </c>
    </row>
    <row r="25" spans="1:12" x14ac:dyDescent="0.3">
      <c r="A25" s="18"/>
      <c r="B25" s="18">
        <v>3333</v>
      </c>
      <c r="C25" s="18" t="s">
        <v>162</v>
      </c>
      <c r="D25" s="18" t="s">
        <v>12</v>
      </c>
      <c r="E25" s="20">
        <v>257571</v>
      </c>
      <c r="F25" s="20">
        <v>0</v>
      </c>
      <c r="G25" s="20">
        <v>257571</v>
      </c>
      <c r="H25" s="20">
        <v>257526.92</v>
      </c>
      <c r="I25" s="20">
        <v>257526.92</v>
      </c>
      <c r="J25" s="20">
        <v>132940.16</v>
      </c>
      <c r="K25" s="20">
        <v>132940.16</v>
      </c>
      <c r="L25" s="21">
        <v>0.51613015440402843</v>
      </c>
    </row>
    <row r="26" spans="1:12" x14ac:dyDescent="0.3">
      <c r="A26" s="18"/>
      <c r="B26" s="18"/>
      <c r="C26" s="18"/>
      <c r="D26" s="18" t="s">
        <v>21</v>
      </c>
      <c r="E26" s="20">
        <v>1296403</v>
      </c>
      <c r="F26" s="20">
        <v>0</v>
      </c>
      <c r="G26" s="20">
        <v>1296403</v>
      </c>
      <c r="H26" s="20">
        <v>1179559.1499999999</v>
      </c>
      <c r="I26" s="20">
        <v>1179559.1499999999</v>
      </c>
      <c r="J26" s="20">
        <v>467470.35000000003</v>
      </c>
      <c r="K26" s="20">
        <v>467470.35000000003</v>
      </c>
      <c r="L26" s="21">
        <v>0.36059030255252422</v>
      </c>
    </row>
    <row r="27" spans="1:12" x14ac:dyDescent="0.3">
      <c r="A27" s="18"/>
      <c r="B27" s="18"/>
      <c r="C27" s="18"/>
      <c r="D27" s="18" t="s">
        <v>24</v>
      </c>
      <c r="E27" s="20">
        <v>12900</v>
      </c>
      <c r="F27" s="20">
        <v>0</v>
      </c>
      <c r="G27" s="20">
        <v>12900</v>
      </c>
      <c r="H27" s="20">
        <v>0</v>
      </c>
      <c r="I27" s="20">
        <v>0</v>
      </c>
      <c r="J27" s="20">
        <v>0</v>
      </c>
      <c r="K27" s="20">
        <v>0</v>
      </c>
      <c r="L27" s="21">
        <v>0</v>
      </c>
    </row>
    <row r="28" spans="1:12" x14ac:dyDescent="0.3">
      <c r="A28" s="18"/>
      <c r="B28" s="18"/>
      <c r="C28" s="18" t="s">
        <v>175</v>
      </c>
      <c r="D28" s="18"/>
      <c r="E28" s="20">
        <v>1566874</v>
      </c>
      <c r="F28" s="20">
        <v>0</v>
      </c>
      <c r="G28" s="20">
        <v>1566874</v>
      </c>
      <c r="H28" s="20">
        <v>1437086.0699999998</v>
      </c>
      <c r="I28" s="20">
        <v>1437086.0699999998</v>
      </c>
      <c r="J28" s="20">
        <v>600410.51</v>
      </c>
      <c r="K28" s="20">
        <v>600410.51</v>
      </c>
      <c r="L28" s="21">
        <v>0.38319003953093866</v>
      </c>
    </row>
    <row r="29" spans="1:12" x14ac:dyDescent="0.3">
      <c r="A29" s="18"/>
      <c r="B29" s="18" t="s">
        <v>176</v>
      </c>
      <c r="C29" s="18"/>
      <c r="D29" s="18"/>
      <c r="E29" s="20">
        <v>1566874</v>
      </c>
      <c r="F29" s="20">
        <v>0</v>
      </c>
      <c r="G29" s="20">
        <v>1566874</v>
      </c>
      <c r="H29" s="20">
        <v>1437086.0699999998</v>
      </c>
      <c r="I29" s="20">
        <v>1437086.0699999998</v>
      </c>
      <c r="J29" s="20">
        <v>600410.51</v>
      </c>
      <c r="K29" s="20">
        <v>600410.51</v>
      </c>
      <c r="L29" s="21">
        <v>0.38319003953093866</v>
      </c>
    </row>
    <row r="30" spans="1:12" x14ac:dyDescent="0.3">
      <c r="A30" s="18"/>
      <c r="B30" s="18">
        <v>3342</v>
      </c>
      <c r="C30" s="18" t="s">
        <v>163</v>
      </c>
      <c r="D30" s="18" t="s">
        <v>12</v>
      </c>
      <c r="E30" s="20">
        <v>249935</v>
      </c>
      <c r="F30" s="20">
        <v>0</v>
      </c>
      <c r="G30" s="20">
        <v>249935</v>
      </c>
      <c r="H30" s="20">
        <v>130133.44</v>
      </c>
      <c r="I30" s="20">
        <v>130133.44</v>
      </c>
      <c r="J30" s="20">
        <v>96201.76999999999</v>
      </c>
      <c r="K30" s="20">
        <v>96201.76999999999</v>
      </c>
      <c r="L30" s="21">
        <v>0.38490715586052371</v>
      </c>
    </row>
    <row r="31" spans="1:12" x14ac:dyDescent="0.3">
      <c r="A31" s="18"/>
      <c r="B31" s="18"/>
      <c r="C31" s="18"/>
      <c r="D31" s="18" t="s">
        <v>21</v>
      </c>
      <c r="E31" s="20">
        <v>2062500</v>
      </c>
      <c r="F31" s="20">
        <v>0</v>
      </c>
      <c r="G31" s="20">
        <v>2062500</v>
      </c>
      <c r="H31" s="20">
        <v>974947.39000000013</v>
      </c>
      <c r="I31" s="20">
        <v>896188.49</v>
      </c>
      <c r="J31" s="20">
        <v>273141.27999999997</v>
      </c>
      <c r="K31" s="20">
        <v>273141.27999999997</v>
      </c>
      <c r="L31" s="21">
        <v>0.13243213575757573</v>
      </c>
    </row>
    <row r="32" spans="1:12" x14ac:dyDescent="0.3">
      <c r="A32" s="18"/>
      <c r="B32" s="18"/>
      <c r="C32" s="18"/>
      <c r="D32" s="18" t="s">
        <v>22</v>
      </c>
      <c r="E32" s="20">
        <v>308000</v>
      </c>
      <c r="F32" s="20">
        <v>0</v>
      </c>
      <c r="G32" s="20">
        <v>308000</v>
      </c>
      <c r="H32" s="20">
        <v>4000</v>
      </c>
      <c r="I32" s="20">
        <v>4000</v>
      </c>
      <c r="J32" s="20">
        <v>4000</v>
      </c>
      <c r="K32" s="20">
        <v>4000</v>
      </c>
      <c r="L32" s="21">
        <v>1.2987012987012988E-2</v>
      </c>
    </row>
    <row r="33" spans="1:12" x14ac:dyDescent="0.3">
      <c r="A33" s="18"/>
      <c r="B33" s="18"/>
      <c r="C33" s="18"/>
      <c r="D33" s="18" t="s">
        <v>24</v>
      </c>
      <c r="E33" s="20">
        <v>40000</v>
      </c>
      <c r="F33" s="20">
        <v>0</v>
      </c>
      <c r="G33" s="20">
        <v>40000</v>
      </c>
      <c r="H33" s="20">
        <v>11166.22</v>
      </c>
      <c r="I33" s="20">
        <v>11166.22</v>
      </c>
      <c r="J33" s="20">
        <v>8222.44</v>
      </c>
      <c r="K33" s="20">
        <v>8222.44</v>
      </c>
      <c r="L33" s="21">
        <v>0.20556100000000002</v>
      </c>
    </row>
    <row r="34" spans="1:12" x14ac:dyDescent="0.3">
      <c r="A34" s="18"/>
      <c r="B34" s="18"/>
      <c r="C34" s="18" t="s">
        <v>177</v>
      </c>
      <c r="D34" s="18"/>
      <c r="E34" s="20">
        <v>2660435</v>
      </c>
      <c r="F34" s="20">
        <v>0</v>
      </c>
      <c r="G34" s="20">
        <v>2660435</v>
      </c>
      <c r="H34" s="20">
        <v>1120247.05</v>
      </c>
      <c r="I34" s="20">
        <v>1041488.1499999999</v>
      </c>
      <c r="J34" s="20">
        <v>381565.48999999993</v>
      </c>
      <c r="K34" s="20">
        <v>381565.48999999993</v>
      </c>
      <c r="L34" s="21">
        <v>0.14342221854696693</v>
      </c>
    </row>
    <row r="35" spans="1:12" x14ac:dyDescent="0.3">
      <c r="A35" s="18"/>
      <c r="B35" s="18" t="s">
        <v>178</v>
      </c>
      <c r="C35" s="18"/>
      <c r="D35" s="18"/>
      <c r="E35" s="20">
        <v>2660435</v>
      </c>
      <c r="F35" s="20">
        <v>0</v>
      </c>
      <c r="G35" s="20">
        <v>2660435</v>
      </c>
      <c r="H35" s="20">
        <v>1120247.05</v>
      </c>
      <c r="I35" s="20">
        <v>1041488.1499999999</v>
      </c>
      <c r="J35" s="20">
        <v>381565.48999999993</v>
      </c>
      <c r="K35" s="20">
        <v>381565.48999999993</v>
      </c>
      <c r="L35" s="21">
        <v>0.14342221854696693</v>
      </c>
    </row>
    <row r="36" spans="1:12" x14ac:dyDescent="0.3">
      <c r="A36" s="18"/>
      <c r="B36" s="18">
        <v>3343</v>
      </c>
      <c r="C36" s="18" t="s">
        <v>164</v>
      </c>
      <c r="D36" s="18" t="s">
        <v>12</v>
      </c>
      <c r="E36" s="20">
        <v>234701</v>
      </c>
      <c r="F36" s="20">
        <v>0</v>
      </c>
      <c r="G36" s="20">
        <v>234701</v>
      </c>
      <c r="H36" s="20">
        <v>234182.96</v>
      </c>
      <c r="I36" s="20">
        <v>234182.96</v>
      </c>
      <c r="J36" s="20">
        <v>119337.12999999999</v>
      </c>
      <c r="K36" s="20">
        <v>119337.12999999999</v>
      </c>
      <c r="L36" s="21">
        <v>0.50846451442473606</v>
      </c>
    </row>
    <row r="37" spans="1:12" x14ac:dyDescent="0.3">
      <c r="A37" s="18"/>
      <c r="B37" s="18"/>
      <c r="C37" s="18"/>
      <c r="D37" s="18" t="s">
        <v>21</v>
      </c>
      <c r="E37" s="20">
        <v>1737330</v>
      </c>
      <c r="F37" s="20">
        <v>0</v>
      </c>
      <c r="G37" s="20">
        <v>1737330</v>
      </c>
      <c r="H37" s="20">
        <v>1420822.32</v>
      </c>
      <c r="I37" s="20">
        <v>1420822.32</v>
      </c>
      <c r="J37" s="20">
        <v>310518.75</v>
      </c>
      <c r="K37" s="20">
        <v>310518.75</v>
      </c>
      <c r="L37" s="21">
        <v>0.178733314914265</v>
      </c>
    </row>
    <row r="38" spans="1:12" x14ac:dyDescent="0.3">
      <c r="A38" s="18"/>
      <c r="B38" s="18"/>
      <c r="C38" s="18"/>
      <c r="D38" s="18" t="s">
        <v>22</v>
      </c>
      <c r="E38" s="20">
        <v>213000</v>
      </c>
      <c r="F38" s="20">
        <v>0</v>
      </c>
      <c r="G38" s="20">
        <v>213000</v>
      </c>
      <c r="H38" s="20">
        <v>0</v>
      </c>
      <c r="I38" s="20">
        <v>0</v>
      </c>
      <c r="J38" s="20">
        <v>0</v>
      </c>
      <c r="K38" s="20">
        <v>0</v>
      </c>
      <c r="L38" s="21">
        <v>0</v>
      </c>
    </row>
    <row r="39" spans="1:12" x14ac:dyDescent="0.3">
      <c r="A39" s="18"/>
      <c r="B39" s="18"/>
      <c r="C39" s="18"/>
      <c r="D39" s="18" t="s">
        <v>24</v>
      </c>
      <c r="E39" s="20">
        <v>31000</v>
      </c>
      <c r="F39" s="20">
        <v>0</v>
      </c>
      <c r="G39" s="20">
        <v>31000</v>
      </c>
      <c r="H39" s="20">
        <v>7558.69</v>
      </c>
      <c r="I39" s="20">
        <v>7558.69</v>
      </c>
      <c r="J39" s="20">
        <v>7082.6200000000008</v>
      </c>
      <c r="K39" s="20">
        <v>7082.6200000000008</v>
      </c>
      <c r="L39" s="21">
        <v>0.22847161290322585</v>
      </c>
    </row>
    <row r="40" spans="1:12" x14ac:dyDescent="0.3">
      <c r="A40" s="18"/>
      <c r="B40" s="18"/>
      <c r="C40" s="18"/>
      <c r="D40" s="18" t="s">
        <v>23</v>
      </c>
      <c r="E40" s="20">
        <v>1800</v>
      </c>
      <c r="F40" s="20">
        <v>0</v>
      </c>
      <c r="G40" s="20">
        <v>1800</v>
      </c>
      <c r="H40" s="20">
        <v>0</v>
      </c>
      <c r="I40" s="20">
        <v>0</v>
      </c>
      <c r="J40" s="20">
        <v>0</v>
      </c>
      <c r="K40" s="20">
        <v>0</v>
      </c>
      <c r="L40" s="21">
        <v>0</v>
      </c>
    </row>
    <row r="41" spans="1:12" x14ac:dyDescent="0.3">
      <c r="A41" s="18"/>
      <c r="B41" s="18"/>
      <c r="C41" s="18" t="s">
        <v>179</v>
      </c>
      <c r="D41" s="18"/>
      <c r="E41" s="20">
        <v>2217831</v>
      </c>
      <c r="F41" s="20">
        <v>0</v>
      </c>
      <c r="G41" s="20">
        <v>2217831</v>
      </c>
      <c r="H41" s="20">
        <v>1662563.97</v>
      </c>
      <c r="I41" s="20">
        <v>1662563.97</v>
      </c>
      <c r="J41" s="20">
        <v>436938.5</v>
      </c>
      <c r="K41" s="20">
        <v>436938.5</v>
      </c>
      <c r="L41" s="21">
        <v>0.1970116298311278</v>
      </c>
    </row>
    <row r="42" spans="1:12" x14ac:dyDescent="0.3">
      <c r="A42" s="18"/>
      <c r="B42" s="18" t="s">
        <v>180</v>
      </c>
      <c r="C42" s="18"/>
      <c r="D42" s="18"/>
      <c r="E42" s="20">
        <v>2217831</v>
      </c>
      <c r="F42" s="20">
        <v>0</v>
      </c>
      <c r="G42" s="20">
        <v>2217831</v>
      </c>
      <c r="H42" s="20">
        <v>1662563.97</v>
      </c>
      <c r="I42" s="20">
        <v>1662563.97</v>
      </c>
      <c r="J42" s="20">
        <v>436938.5</v>
      </c>
      <c r="K42" s="20">
        <v>436938.5</v>
      </c>
      <c r="L42" s="21">
        <v>0.1970116298311278</v>
      </c>
    </row>
    <row r="43" spans="1:12" x14ac:dyDescent="0.3">
      <c r="A43" s="18"/>
      <c r="B43" s="18">
        <v>3381</v>
      </c>
      <c r="C43" s="18" t="s">
        <v>165</v>
      </c>
      <c r="D43" s="18" t="s">
        <v>21</v>
      </c>
      <c r="E43" s="20">
        <v>1554600</v>
      </c>
      <c r="F43" s="20">
        <v>0</v>
      </c>
      <c r="G43" s="20">
        <v>1554600</v>
      </c>
      <c r="H43" s="20">
        <v>759905.23</v>
      </c>
      <c r="I43" s="20">
        <v>669909.23</v>
      </c>
      <c r="J43" s="20">
        <v>240596.05000000002</v>
      </c>
      <c r="K43" s="20">
        <v>240596.05000000002</v>
      </c>
      <c r="L43" s="21">
        <v>0.15476395857455294</v>
      </c>
    </row>
    <row r="44" spans="1:12" x14ac:dyDescent="0.3">
      <c r="A44" s="18"/>
      <c r="B44" s="18"/>
      <c r="C44" s="18"/>
      <c r="D44" s="18" t="s">
        <v>22</v>
      </c>
      <c r="E44" s="20">
        <v>94000</v>
      </c>
      <c r="F44" s="20">
        <v>0</v>
      </c>
      <c r="G44" s="20">
        <v>94000</v>
      </c>
      <c r="H44" s="20">
        <v>0</v>
      </c>
      <c r="I44" s="20">
        <v>0</v>
      </c>
      <c r="J44" s="20">
        <v>0</v>
      </c>
      <c r="K44" s="20">
        <v>0</v>
      </c>
      <c r="L44" s="21">
        <v>0</v>
      </c>
    </row>
    <row r="45" spans="1:12" x14ac:dyDescent="0.3">
      <c r="A45" s="18"/>
      <c r="B45" s="18"/>
      <c r="C45" s="18" t="s">
        <v>181</v>
      </c>
      <c r="D45" s="18"/>
      <c r="E45" s="20">
        <v>1648600</v>
      </c>
      <c r="F45" s="20">
        <v>0</v>
      </c>
      <c r="G45" s="20">
        <v>1648600</v>
      </c>
      <c r="H45" s="20">
        <v>759905.23</v>
      </c>
      <c r="I45" s="20">
        <v>669909.23</v>
      </c>
      <c r="J45" s="20">
        <v>240596.05000000002</v>
      </c>
      <c r="K45" s="20">
        <v>240596.05000000002</v>
      </c>
      <c r="L45" s="21">
        <v>0.14593961543127504</v>
      </c>
    </row>
    <row r="46" spans="1:12" x14ac:dyDescent="0.3">
      <c r="A46" s="18"/>
      <c r="B46" s="18" t="s">
        <v>182</v>
      </c>
      <c r="C46" s="18"/>
      <c r="D46" s="18"/>
      <c r="E46" s="20">
        <v>1648600</v>
      </c>
      <c r="F46" s="20">
        <v>0</v>
      </c>
      <c r="G46" s="20">
        <v>1648600</v>
      </c>
      <c r="H46" s="20">
        <v>759905.23</v>
      </c>
      <c r="I46" s="20">
        <v>669909.23</v>
      </c>
      <c r="J46" s="20">
        <v>240596.05000000002</v>
      </c>
      <c r="K46" s="20">
        <v>240596.05000000002</v>
      </c>
      <c r="L46" s="21">
        <v>0.14593961543127504</v>
      </c>
    </row>
    <row r="47" spans="1:12" x14ac:dyDescent="0.3">
      <c r="A47" s="18" t="s">
        <v>191</v>
      </c>
      <c r="B47" s="18"/>
      <c r="C47" s="18"/>
      <c r="D47" s="18"/>
      <c r="E47" s="20">
        <v>16681604</v>
      </c>
      <c r="F47" s="20">
        <v>44000</v>
      </c>
      <c r="G47" s="20">
        <v>16725604</v>
      </c>
      <c r="H47" s="20">
        <v>11427128.420000002</v>
      </c>
      <c r="I47" s="20">
        <v>11187929.630000001</v>
      </c>
      <c r="J47" s="20">
        <v>4361960.07</v>
      </c>
      <c r="K47" s="20">
        <v>4361960.07</v>
      </c>
      <c r="L47" s="21">
        <v>0.26079536918367796</v>
      </c>
    </row>
    <row r="48" spans="1:12" x14ac:dyDescent="0.3">
      <c r="A48" s="18" t="s">
        <v>11</v>
      </c>
      <c r="B48" s="18"/>
      <c r="C48" s="18"/>
      <c r="D48" s="18"/>
      <c r="E48" s="20">
        <v>16681604</v>
      </c>
      <c r="F48" s="20">
        <v>44000</v>
      </c>
      <c r="G48" s="20">
        <v>16725604</v>
      </c>
      <c r="H48" s="20">
        <v>11427128.420000002</v>
      </c>
      <c r="I48" s="20">
        <v>11187929.630000001</v>
      </c>
      <c r="J48" s="20">
        <v>4361960.07</v>
      </c>
      <c r="K48" s="20">
        <v>4361960.07</v>
      </c>
      <c r="L48" s="21">
        <v>0.26079536918367796</v>
      </c>
    </row>
    <row r="49" spans="1:12" ht="13.5" x14ac:dyDescent="0.35">
      <c r="A49"/>
      <c r="B49"/>
      <c r="C49"/>
      <c r="D49"/>
      <c r="E49"/>
      <c r="F49"/>
      <c r="G49"/>
      <c r="H49"/>
      <c r="I49"/>
      <c r="J49"/>
      <c r="K49"/>
      <c r="L49"/>
    </row>
    <row r="50" spans="1:12" ht="13.5" x14ac:dyDescent="0.35">
      <c r="A50"/>
      <c r="B50"/>
      <c r="C50"/>
      <c r="D50"/>
      <c r="E50"/>
      <c r="F50"/>
      <c r="G50"/>
      <c r="H50"/>
      <c r="I50"/>
      <c r="J50"/>
      <c r="K50"/>
      <c r="L50"/>
    </row>
    <row r="51" spans="1:12" ht="13.5" x14ac:dyDescent="0.35">
      <c r="A51"/>
      <c r="B51"/>
      <c r="C51"/>
      <c r="D51"/>
      <c r="E51"/>
      <c r="F51"/>
      <c r="G51"/>
      <c r="H51"/>
      <c r="I51"/>
      <c r="J51"/>
      <c r="K51"/>
      <c r="L51"/>
    </row>
    <row r="52" spans="1:12" ht="13.5" x14ac:dyDescent="0.35">
      <c r="A52"/>
      <c r="B52"/>
      <c r="C52"/>
      <c r="D52"/>
      <c r="E52"/>
      <c r="F52"/>
      <c r="G52"/>
      <c r="H52"/>
      <c r="I52"/>
      <c r="J52"/>
      <c r="K52"/>
      <c r="L52"/>
    </row>
    <row r="53" spans="1:12" ht="13.5" x14ac:dyDescent="0.35">
      <c r="A53"/>
      <c r="B53"/>
      <c r="C53"/>
      <c r="D53"/>
      <c r="E53"/>
      <c r="F53"/>
      <c r="G53"/>
      <c r="H53"/>
      <c r="I53"/>
      <c r="J53"/>
      <c r="K53"/>
      <c r="L53"/>
    </row>
    <row r="54" spans="1:12" ht="13.5" x14ac:dyDescent="0.35">
      <c r="A54"/>
      <c r="B54"/>
      <c r="C54"/>
      <c r="D54"/>
      <c r="E54"/>
      <c r="F54"/>
      <c r="G54"/>
      <c r="H54"/>
      <c r="I54"/>
      <c r="J54"/>
      <c r="K54"/>
      <c r="L54"/>
    </row>
    <row r="55" spans="1:12" ht="13.5" x14ac:dyDescent="0.35">
      <c r="A55"/>
      <c r="B55"/>
      <c r="C55"/>
      <c r="D55"/>
      <c r="E55"/>
      <c r="F55"/>
      <c r="G55"/>
      <c r="H55"/>
      <c r="I55"/>
      <c r="J55"/>
      <c r="K55"/>
      <c r="L55"/>
    </row>
    <row r="56" spans="1:12" ht="13.5" x14ac:dyDescent="0.35">
      <c r="A56"/>
      <c r="B56"/>
      <c r="C56"/>
      <c r="D56"/>
      <c r="E56"/>
      <c r="F56"/>
      <c r="G56"/>
      <c r="H56"/>
      <c r="I56"/>
      <c r="J56"/>
      <c r="K56"/>
      <c r="L56"/>
    </row>
    <row r="57" spans="1:12" ht="13.5" x14ac:dyDescent="0.35">
      <c r="A57"/>
      <c r="B57"/>
      <c r="C57"/>
      <c r="D57"/>
      <c r="E57"/>
      <c r="F57"/>
      <c r="G57"/>
      <c r="H57"/>
      <c r="I57"/>
      <c r="J57"/>
      <c r="K57"/>
      <c r="L57"/>
    </row>
    <row r="58" spans="1:12" ht="13.5" x14ac:dyDescent="0.35">
      <c r="A58"/>
      <c r="B58"/>
      <c r="C58"/>
      <c r="D58"/>
      <c r="E58"/>
      <c r="F58"/>
      <c r="G58"/>
      <c r="H58"/>
      <c r="I58"/>
      <c r="J58"/>
      <c r="K58"/>
      <c r="L58"/>
    </row>
    <row r="59" spans="1:12" ht="13.5" x14ac:dyDescent="0.35">
      <c r="A59"/>
      <c r="B59"/>
      <c r="C59"/>
      <c r="D59"/>
      <c r="E59"/>
      <c r="F59"/>
      <c r="G59"/>
      <c r="H59"/>
      <c r="I59"/>
      <c r="J59"/>
      <c r="K59"/>
      <c r="L59"/>
    </row>
    <row r="60" spans="1:12" ht="13.5" x14ac:dyDescent="0.35">
      <c r="A60"/>
      <c r="B60"/>
      <c r="C60"/>
      <c r="D60"/>
      <c r="E60"/>
      <c r="F60"/>
      <c r="G60"/>
      <c r="H60"/>
      <c r="I60"/>
      <c r="J60"/>
      <c r="K60"/>
      <c r="L60"/>
    </row>
    <row r="61" spans="1:12" ht="13.5" x14ac:dyDescent="0.35">
      <c r="A61"/>
      <c r="B61"/>
      <c r="C61"/>
      <c r="D61"/>
      <c r="E61"/>
      <c r="F61"/>
      <c r="G61"/>
      <c r="H61"/>
      <c r="I61"/>
      <c r="J61"/>
      <c r="K61"/>
      <c r="L61"/>
    </row>
    <row r="62" spans="1:12" ht="13.5" x14ac:dyDescent="0.35">
      <c r="A62"/>
      <c r="B62"/>
      <c r="C62"/>
      <c r="D62"/>
      <c r="E62"/>
      <c r="F62"/>
      <c r="G62"/>
      <c r="H62"/>
      <c r="I62"/>
      <c r="J62"/>
      <c r="K62"/>
      <c r="L62"/>
    </row>
    <row r="63" spans="1:12" ht="13.5" x14ac:dyDescent="0.35">
      <c r="A63"/>
      <c r="B63"/>
      <c r="C63"/>
      <c r="D63"/>
      <c r="E63"/>
      <c r="F63"/>
      <c r="G63"/>
      <c r="H63"/>
      <c r="I63"/>
      <c r="J63"/>
      <c r="K63"/>
      <c r="L63"/>
    </row>
    <row r="64" spans="1:12" ht="13.5" x14ac:dyDescent="0.35">
      <c r="A64"/>
      <c r="B64"/>
      <c r="C64"/>
      <c r="D64"/>
      <c r="E64"/>
      <c r="F64"/>
      <c r="G64"/>
      <c r="H64"/>
      <c r="I64"/>
      <c r="J64"/>
      <c r="K64"/>
      <c r="L64"/>
    </row>
    <row r="65" spans="1:12" ht="13.5" x14ac:dyDescent="0.35">
      <c r="A65"/>
      <c r="B65"/>
      <c r="C65"/>
      <c r="D65"/>
      <c r="E65"/>
      <c r="F65"/>
      <c r="G65"/>
      <c r="H65"/>
      <c r="I65"/>
      <c r="J65"/>
      <c r="K65"/>
      <c r="L65"/>
    </row>
    <row r="66" spans="1:12" ht="13.5" x14ac:dyDescent="0.35">
      <c r="A66"/>
      <c r="B66"/>
      <c r="C66"/>
      <c r="D66"/>
      <c r="E66"/>
      <c r="F66"/>
      <c r="G66"/>
      <c r="H66"/>
      <c r="I66"/>
      <c r="J66"/>
      <c r="K66"/>
      <c r="L66"/>
    </row>
    <row r="67" spans="1:12" ht="13.5" x14ac:dyDescent="0.35">
      <c r="A67"/>
      <c r="B67"/>
      <c r="C67"/>
      <c r="D67"/>
      <c r="E67"/>
      <c r="F67"/>
      <c r="G67"/>
      <c r="H67"/>
      <c r="I67"/>
      <c r="J67"/>
      <c r="K67"/>
      <c r="L67"/>
    </row>
    <row r="68" spans="1:12" ht="13.5" x14ac:dyDescent="0.35">
      <c r="A68"/>
      <c r="B68"/>
      <c r="C68"/>
      <c r="D68"/>
      <c r="E68"/>
      <c r="F68"/>
      <c r="G68"/>
      <c r="H68"/>
      <c r="I68"/>
      <c r="J68"/>
      <c r="K68"/>
      <c r="L68"/>
    </row>
    <row r="69" spans="1:12" ht="13.5" x14ac:dyDescent="0.35">
      <c r="A69"/>
      <c r="B69"/>
      <c r="C69"/>
      <c r="D69"/>
      <c r="E69"/>
      <c r="F69"/>
      <c r="G69"/>
      <c r="H69"/>
      <c r="I69"/>
      <c r="J69"/>
      <c r="K69"/>
      <c r="L69"/>
    </row>
    <row r="70" spans="1:12" ht="13.5" x14ac:dyDescent="0.35">
      <c r="A70"/>
      <c r="B70"/>
      <c r="C70"/>
      <c r="D70"/>
      <c r="E70"/>
      <c r="F70"/>
      <c r="G70"/>
      <c r="H70"/>
      <c r="I70"/>
      <c r="J70"/>
      <c r="K70"/>
      <c r="L70"/>
    </row>
    <row r="71" spans="1:12" ht="13.5" x14ac:dyDescent="0.35">
      <c r="A71"/>
      <c r="B71"/>
      <c r="C71"/>
      <c r="D71"/>
      <c r="E71"/>
      <c r="F71"/>
      <c r="G71"/>
      <c r="H71"/>
      <c r="I71"/>
      <c r="J71"/>
      <c r="K71"/>
      <c r="L71"/>
    </row>
    <row r="72" spans="1:12" ht="13.5" x14ac:dyDescent="0.35">
      <c r="A72"/>
      <c r="B72"/>
      <c r="C72"/>
      <c r="D72"/>
      <c r="E72"/>
      <c r="F72"/>
      <c r="G72"/>
      <c r="H72"/>
      <c r="I72"/>
      <c r="J72"/>
      <c r="K72"/>
      <c r="L72"/>
    </row>
    <row r="73" spans="1:12" ht="13.5" x14ac:dyDescent="0.35">
      <c r="A73"/>
      <c r="B73"/>
      <c r="C73"/>
      <c r="D73"/>
      <c r="E73"/>
      <c r="F73"/>
      <c r="G73"/>
      <c r="H73"/>
      <c r="I73"/>
      <c r="J73"/>
      <c r="K73"/>
      <c r="L73"/>
    </row>
    <row r="74" spans="1:12" ht="13.5" x14ac:dyDescent="0.35">
      <c r="A74"/>
      <c r="B74"/>
      <c r="C74"/>
      <c r="D74"/>
      <c r="E74"/>
      <c r="F74"/>
      <c r="G74"/>
      <c r="H74"/>
      <c r="I74"/>
      <c r="J74"/>
      <c r="K74"/>
      <c r="L74"/>
    </row>
    <row r="75" spans="1:12" ht="13.5" x14ac:dyDescent="0.35">
      <c r="A75"/>
      <c r="B75"/>
      <c r="C75"/>
      <c r="D75"/>
      <c r="E75"/>
      <c r="F75"/>
      <c r="G75"/>
      <c r="H75"/>
      <c r="I75"/>
      <c r="J75"/>
      <c r="K75"/>
      <c r="L75"/>
    </row>
    <row r="76" spans="1:12" ht="13.5" x14ac:dyDescent="0.35">
      <c r="A76"/>
      <c r="B76"/>
      <c r="C76"/>
      <c r="D76"/>
      <c r="E76"/>
      <c r="F76"/>
      <c r="G76"/>
      <c r="H76"/>
      <c r="I76"/>
      <c r="J76"/>
      <c r="K76"/>
      <c r="L76"/>
    </row>
    <row r="77" spans="1:12" ht="13.5" x14ac:dyDescent="0.35">
      <c r="A77"/>
      <c r="B77"/>
      <c r="C77"/>
      <c r="D77"/>
      <c r="E77"/>
      <c r="F77"/>
      <c r="G77"/>
      <c r="H77"/>
      <c r="I77"/>
      <c r="J77"/>
      <c r="K77"/>
      <c r="L77"/>
    </row>
    <row r="78" spans="1:12" ht="13.5" x14ac:dyDescent="0.35">
      <c r="A78"/>
      <c r="B78"/>
      <c r="C78"/>
      <c r="D78"/>
      <c r="E78"/>
      <c r="F78"/>
      <c r="G78"/>
      <c r="H78"/>
      <c r="I78"/>
      <c r="J78"/>
      <c r="K78"/>
      <c r="L78"/>
    </row>
    <row r="79" spans="1:12" ht="13.5" x14ac:dyDescent="0.35">
      <c r="A79"/>
      <c r="B79"/>
      <c r="C79"/>
      <c r="D79"/>
      <c r="E79"/>
      <c r="F79"/>
      <c r="G79"/>
      <c r="H79"/>
      <c r="I79"/>
      <c r="J79"/>
      <c r="K79"/>
      <c r="L79"/>
    </row>
    <row r="80" spans="1:12" ht="13.5" x14ac:dyDescent="0.35">
      <c r="A80"/>
      <c r="B80"/>
      <c r="C80"/>
      <c r="D80"/>
      <c r="E80"/>
      <c r="F80"/>
      <c r="G80"/>
      <c r="H80"/>
      <c r="I80"/>
      <c r="J80"/>
      <c r="K80"/>
      <c r="L80"/>
    </row>
    <row r="81" spans="1:12" ht="13.5" x14ac:dyDescent="0.35">
      <c r="A81"/>
      <c r="B81"/>
      <c r="C81"/>
      <c r="D81"/>
      <c r="E81"/>
      <c r="F81"/>
      <c r="G81"/>
      <c r="H81"/>
      <c r="I81"/>
      <c r="J81"/>
      <c r="K81"/>
      <c r="L81"/>
    </row>
    <row r="82" spans="1:12" ht="13.5" x14ac:dyDescent="0.35">
      <c r="A82"/>
      <c r="B82"/>
      <c r="C82"/>
      <c r="D82"/>
      <c r="E82"/>
      <c r="F82"/>
      <c r="G82"/>
      <c r="H82"/>
      <c r="I82"/>
      <c r="J82"/>
      <c r="K82"/>
      <c r="L82"/>
    </row>
    <row r="83" spans="1:12" ht="13.5" x14ac:dyDescent="0.35">
      <c r="A83"/>
      <c r="B83"/>
      <c r="C83"/>
      <c r="D83"/>
      <c r="E83"/>
      <c r="F83"/>
      <c r="G83"/>
      <c r="H83"/>
      <c r="I83"/>
      <c r="J83"/>
      <c r="K83"/>
      <c r="L83"/>
    </row>
    <row r="84" spans="1:12" ht="13.5" x14ac:dyDescent="0.35">
      <c r="A84"/>
      <c r="B84"/>
      <c r="C84"/>
      <c r="D84"/>
      <c r="E84"/>
      <c r="F84"/>
      <c r="G84"/>
      <c r="H84"/>
      <c r="I84"/>
      <c r="J84"/>
      <c r="K84"/>
      <c r="L84"/>
    </row>
    <row r="85" spans="1:12" ht="13.5" x14ac:dyDescent="0.35">
      <c r="A85"/>
      <c r="B85"/>
      <c r="C85"/>
      <c r="D85"/>
      <c r="E85"/>
      <c r="F85"/>
      <c r="G85"/>
      <c r="H85"/>
      <c r="I85"/>
      <c r="J85"/>
      <c r="K85"/>
      <c r="L85"/>
    </row>
    <row r="86" spans="1:12" ht="13.5" x14ac:dyDescent="0.35">
      <c r="A86"/>
      <c r="B86"/>
      <c r="C86"/>
      <c r="D86"/>
      <c r="E86"/>
      <c r="F86"/>
      <c r="G86"/>
      <c r="H86"/>
      <c r="I86"/>
      <c r="J86"/>
      <c r="K86"/>
      <c r="L86"/>
    </row>
    <row r="87" spans="1:12" ht="13.5" x14ac:dyDescent="0.35">
      <c r="A87"/>
      <c r="B87"/>
      <c r="C87"/>
      <c r="D87"/>
      <c r="E87"/>
      <c r="F87"/>
      <c r="G87"/>
      <c r="H87"/>
      <c r="I87"/>
      <c r="J87"/>
      <c r="K87"/>
      <c r="L87"/>
    </row>
    <row r="88" spans="1:12" ht="13.5" x14ac:dyDescent="0.35">
      <c r="A88"/>
      <c r="B88"/>
      <c r="C88"/>
      <c r="D88"/>
      <c r="E88"/>
      <c r="F88"/>
      <c r="G88"/>
      <c r="H88"/>
      <c r="I88"/>
      <c r="J88"/>
      <c r="K88"/>
      <c r="L88"/>
    </row>
    <row r="89" spans="1:12" ht="13.5" x14ac:dyDescent="0.35">
      <c r="A89"/>
      <c r="B89"/>
      <c r="C89"/>
      <c r="D89"/>
      <c r="E89"/>
      <c r="F89"/>
      <c r="G89"/>
      <c r="H89"/>
      <c r="I89"/>
      <c r="J89"/>
      <c r="K89"/>
      <c r="L89"/>
    </row>
    <row r="90" spans="1:12" ht="13.5" x14ac:dyDescent="0.35">
      <c r="A90"/>
      <c r="B90"/>
      <c r="C90"/>
      <c r="D90"/>
      <c r="E90"/>
      <c r="F90"/>
      <c r="G90"/>
      <c r="H90"/>
      <c r="I90"/>
      <c r="J90"/>
      <c r="K90"/>
      <c r="L90"/>
    </row>
    <row r="91" spans="1:12" ht="13.5" x14ac:dyDescent="0.35">
      <c r="A91"/>
      <c r="B91"/>
      <c r="C91"/>
      <c r="D91"/>
      <c r="E91"/>
      <c r="F91"/>
      <c r="G91"/>
      <c r="H91"/>
      <c r="I91"/>
      <c r="J91"/>
      <c r="K91"/>
      <c r="L91"/>
    </row>
    <row r="92" spans="1:12" ht="13.5" x14ac:dyDescent="0.35">
      <c r="A92"/>
      <c r="B92"/>
      <c r="C92"/>
      <c r="D92"/>
      <c r="E92"/>
      <c r="F92"/>
      <c r="G92"/>
      <c r="H92"/>
      <c r="I92"/>
      <c r="J92"/>
      <c r="K92"/>
      <c r="L92"/>
    </row>
    <row r="93" spans="1:12" ht="13.5" x14ac:dyDescent="0.35">
      <c r="A93"/>
      <c r="B93"/>
      <c r="C93"/>
      <c r="D93"/>
      <c r="E93"/>
      <c r="F93"/>
      <c r="G93"/>
      <c r="H93"/>
      <c r="I93"/>
      <c r="J93"/>
      <c r="K93"/>
      <c r="L93"/>
    </row>
    <row r="94" spans="1:12" ht="13.5" x14ac:dyDescent="0.35">
      <c r="A94"/>
      <c r="B94"/>
      <c r="C94"/>
      <c r="D94"/>
      <c r="E94"/>
      <c r="F94"/>
      <c r="G94"/>
      <c r="H94"/>
      <c r="I94"/>
      <c r="J94"/>
      <c r="K94"/>
      <c r="L94"/>
    </row>
    <row r="95" spans="1:12" ht="13.5" x14ac:dyDescent="0.35">
      <c r="A95"/>
      <c r="B95"/>
      <c r="C95"/>
      <c r="D95"/>
      <c r="E95"/>
      <c r="F95"/>
      <c r="G95"/>
      <c r="H95"/>
      <c r="I95"/>
      <c r="J95"/>
      <c r="K95"/>
      <c r="L95"/>
    </row>
    <row r="96" spans="1:12" ht="13.5" x14ac:dyDescent="0.35">
      <c r="A96"/>
      <c r="B96"/>
      <c r="C96"/>
      <c r="D96"/>
      <c r="E96"/>
      <c r="F96"/>
      <c r="G96"/>
      <c r="H96"/>
      <c r="I96"/>
      <c r="J96"/>
      <c r="K96"/>
      <c r="L96"/>
    </row>
    <row r="97" spans="1:12" ht="13.5" x14ac:dyDescent="0.35">
      <c r="A97"/>
      <c r="B97"/>
      <c r="C97"/>
      <c r="D97"/>
      <c r="E97"/>
      <c r="F97"/>
      <c r="G97"/>
      <c r="H97"/>
      <c r="I97"/>
      <c r="J97"/>
      <c r="K97"/>
      <c r="L97"/>
    </row>
    <row r="98" spans="1:12" ht="13.5" x14ac:dyDescent="0.35">
      <c r="A98"/>
      <c r="B98"/>
      <c r="C98"/>
      <c r="D98"/>
      <c r="E98"/>
      <c r="F98"/>
      <c r="G98"/>
      <c r="H98"/>
      <c r="I98"/>
      <c r="J98"/>
      <c r="K98"/>
      <c r="L98"/>
    </row>
    <row r="99" spans="1:12" ht="13.5" x14ac:dyDescent="0.35">
      <c r="A99"/>
      <c r="B99"/>
      <c r="C99"/>
      <c r="D99"/>
      <c r="E99"/>
      <c r="F99"/>
      <c r="G99"/>
      <c r="H99"/>
      <c r="I99"/>
      <c r="J99"/>
      <c r="K99"/>
      <c r="L99"/>
    </row>
    <row r="100" spans="1:12" ht="13.5" x14ac:dyDescent="0.3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ht="13.5" x14ac:dyDescent="0.3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ht="13.5" x14ac:dyDescent="0.3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ht="13.5" x14ac:dyDescent="0.3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ht="13.5" x14ac:dyDescent="0.3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ht="13.5" x14ac:dyDescent="0.3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ht="13.5" x14ac:dyDescent="0.3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ht="13.5" x14ac:dyDescent="0.3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ht="13.5" x14ac:dyDescent="0.3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ht="13.5" x14ac:dyDescent="0.3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ht="13.5" x14ac:dyDescent="0.3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ht="13.5" x14ac:dyDescent="0.3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ht="13.5" x14ac:dyDescent="0.3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ht="13.5" x14ac:dyDescent="0.3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ht="13.5" x14ac:dyDescent="0.3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ht="13.5" x14ac:dyDescent="0.3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ht="13.5" x14ac:dyDescent="0.3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ht="13.5" x14ac:dyDescent="0.3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ht="13.5" x14ac:dyDescent="0.3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ht="13.5" x14ac:dyDescent="0.3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ht="13.5" x14ac:dyDescent="0.3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ht="13.5" x14ac:dyDescent="0.3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ht="13.5" x14ac:dyDescent="0.3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ht="13.5" x14ac:dyDescent="0.3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ht="13.5" x14ac:dyDescent="0.3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ht="13.5" x14ac:dyDescent="0.3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ht="13.5" x14ac:dyDescent="0.3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ht="13.5" x14ac:dyDescent="0.3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ht="13.5" x14ac:dyDescent="0.3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ht="13.5" x14ac:dyDescent="0.3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ht="13.5" x14ac:dyDescent="0.3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ht="13.5" x14ac:dyDescent="0.3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ht="13.5" x14ac:dyDescent="0.3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ht="13.5" x14ac:dyDescent="0.3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ht="13.5" x14ac:dyDescent="0.3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ht="13.5" x14ac:dyDescent="0.3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ht="13.5" x14ac:dyDescent="0.3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ht="13.5" x14ac:dyDescent="0.3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ht="13.5" x14ac:dyDescent="0.3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ht="13.5" x14ac:dyDescent="0.3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ht="13.5" x14ac:dyDescent="0.3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ht="13.5" x14ac:dyDescent="0.3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ht="13.5" x14ac:dyDescent="0.3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ht="13.5" x14ac:dyDescent="0.3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ht="13.5" x14ac:dyDescent="0.3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ht="13.5" x14ac:dyDescent="0.3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ht="13.5" x14ac:dyDescent="0.3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ht="13.5" x14ac:dyDescent="0.3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ht="13.5" x14ac:dyDescent="0.3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ht="13.5" x14ac:dyDescent="0.3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ht="13.5" x14ac:dyDescent="0.3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ht="13.5" x14ac:dyDescent="0.3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ht="13.5" x14ac:dyDescent="0.3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ht="13.5" x14ac:dyDescent="0.3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ht="13.5" x14ac:dyDescent="0.3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ht="13.5" x14ac:dyDescent="0.3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ht="13.5" x14ac:dyDescent="0.3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ht="13.5" x14ac:dyDescent="0.3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ht="13.5" x14ac:dyDescent="0.3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ht="13.5" x14ac:dyDescent="0.3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ht="13.5" x14ac:dyDescent="0.3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ht="13.5" x14ac:dyDescent="0.3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ht="13.5" x14ac:dyDescent="0.3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ht="13.5" x14ac:dyDescent="0.3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ht="13.5" x14ac:dyDescent="0.3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ht="13.5" x14ac:dyDescent="0.3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ht="13.5" x14ac:dyDescent="0.3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ht="13.5" x14ac:dyDescent="0.3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ht="13.5" x14ac:dyDescent="0.3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ht="13.5" x14ac:dyDescent="0.3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ht="13.5" x14ac:dyDescent="0.3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ht="13.5" x14ac:dyDescent="0.3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ht="13.5" x14ac:dyDescent="0.3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ht="13.5" x14ac:dyDescent="0.3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ht="13.5" x14ac:dyDescent="0.3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ht="13.5" x14ac:dyDescent="0.3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ht="13.5" x14ac:dyDescent="0.3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ht="13.5" x14ac:dyDescent="0.3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ht="13.5" x14ac:dyDescent="0.3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ht="13.5" x14ac:dyDescent="0.3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ht="13.5" x14ac:dyDescent="0.3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ht="13.5" x14ac:dyDescent="0.3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ht="13.5" x14ac:dyDescent="0.3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ht="13.5" x14ac:dyDescent="0.3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ht="13.5" x14ac:dyDescent="0.3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ht="13.5" x14ac:dyDescent="0.3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ht="13.5" x14ac:dyDescent="0.3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ht="13.5" x14ac:dyDescent="0.3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ht="13.5" x14ac:dyDescent="0.3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ht="13.5" x14ac:dyDescent="0.3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ht="13.5" x14ac:dyDescent="0.3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ht="13.5" x14ac:dyDescent="0.3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ht="13.5" x14ac:dyDescent="0.3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ht="13.5" x14ac:dyDescent="0.3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ht="13.5" x14ac:dyDescent="0.3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ht="13.5" x14ac:dyDescent="0.3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ht="13.5" x14ac:dyDescent="0.3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ht="13.5" x14ac:dyDescent="0.3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ht="13.5" x14ac:dyDescent="0.3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ht="13.5" x14ac:dyDescent="0.3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ht="13.5" x14ac:dyDescent="0.3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ht="13.5" x14ac:dyDescent="0.3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ht="13.5" x14ac:dyDescent="0.3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ht="13.5" x14ac:dyDescent="0.3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ht="13.5" x14ac:dyDescent="0.3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ht="13.5" x14ac:dyDescent="0.3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ht="13.5" x14ac:dyDescent="0.3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ht="13.5" x14ac:dyDescent="0.3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ht="13.5" x14ac:dyDescent="0.3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ht="13.5" x14ac:dyDescent="0.3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ht="13.5" x14ac:dyDescent="0.3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ht="13.5" x14ac:dyDescent="0.3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ht="13.5" x14ac:dyDescent="0.3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ht="13.5" x14ac:dyDescent="0.3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ht="13.5" x14ac:dyDescent="0.3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ht="13.5" x14ac:dyDescent="0.3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ht="13.5" x14ac:dyDescent="0.3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ht="13.5" x14ac:dyDescent="0.3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ht="13.5" x14ac:dyDescent="0.3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ht="13.5" x14ac:dyDescent="0.3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ht="13.5" x14ac:dyDescent="0.3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ht="13.5" x14ac:dyDescent="0.3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ht="13.5" x14ac:dyDescent="0.3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ht="13.5" x14ac:dyDescent="0.3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ht="13.5" x14ac:dyDescent="0.3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ht="13.5" x14ac:dyDescent="0.3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ht="13.5" x14ac:dyDescent="0.3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ht="13.5" x14ac:dyDescent="0.3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ht="13.5" x14ac:dyDescent="0.3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ht="13.5" x14ac:dyDescent="0.3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ht="13.5" x14ac:dyDescent="0.3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ht="13.5" x14ac:dyDescent="0.3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ht="13.5" x14ac:dyDescent="0.3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ht="13.5" x14ac:dyDescent="0.3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ht="13.5" x14ac:dyDescent="0.3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ht="13.5" x14ac:dyDescent="0.3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ht="13.5" x14ac:dyDescent="0.3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ht="13.5" x14ac:dyDescent="0.3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ht="13.5" x14ac:dyDescent="0.3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ht="13.5" x14ac:dyDescent="0.3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ht="13.5" x14ac:dyDescent="0.3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ht="13.5" x14ac:dyDescent="0.3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ht="13.5" x14ac:dyDescent="0.3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ht="13.5" x14ac:dyDescent="0.3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ht="13.5" x14ac:dyDescent="0.3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ht="13.5" x14ac:dyDescent="0.35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ht="13.5" x14ac:dyDescent="0.35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ht="13.5" x14ac:dyDescent="0.35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ht="13.5" x14ac:dyDescent="0.35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ht="13.5" x14ac:dyDescent="0.35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ht="13.5" x14ac:dyDescent="0.35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ht="13.5" x14ac:dyDescent="0.35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ht="13.5" x14ac:dyDescent="0.35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ht="13.5" x14ac:dyDescent="0.35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ht="13.5" x14ac:dyDescent="0.35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ht="13.5" x14ac:dyDescent="0.35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ht="13.5" x14ac:dyDescent="0.3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ht="13.5" x14ac:dyDescent="0.35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ht="13.5" x14ac:dyDescent="0.35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ht="13.5" x14ac:dyDescent="0.35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ht="13.5" x14ac:dyDescent="0.35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ht="13.5" x14ac:dyDescent="0.35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ht="13.5" x14ac:dyDescent="0.3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ht="13.5" x14ac:dyDescent="0.35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ht="13.5" x14ac:dyDescent="0.35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ht="13.5" x14ac:dyDescent="0.35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ht="13.5" x14ac:dyDescent="0.35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ht="13.5" x14ac:dyDescent="0.35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ht="13.5" x14ac:dyDescent="0.35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ht="13.5" x14ac:dyDescent="0.35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ht="13.5" x14ac:dyDescent="0.35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ht="13.5" x14ac:dyDescent="0.35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ht="13.5" x14ac:dyDescent="0.35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ht="13.5" x14ac:dyDescent="0.35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ht="13.5" x14ac:dyDescent="0.35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ht="13.5" x14ac:dyDescent="0.35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ht="13.5" x14ac:dyDescent="0.35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ht="13.5" x14ac:dyDescent="0.35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ht="13.5" x14ac:dyDescent="0.35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ht="13.5" x14ac:dyDescent="0.35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ht="13.5" x14ac:dyDescent="0.3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ht="13.5" x14ac:dyDescent="0.35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ht="13.5" x14ac:dyDescent="0.35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ht="13.5" x14ac:dyDescent="0.35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ht="13.5" x14ac:dyDescent="0.35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ht="13.5" x14ac:dyDescent="0.35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ht="13.5" x14ac:dyDescent="0.35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ht="13.5" x14ac:dyDescent="0.35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ht="13.5" x14ac:dyDescent="0.35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ht="13.5" x14ac:dyDescent="0.35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ht="13.5" x14ac:dyDescent="0.3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ht="13.5" x14ac:dyDescent="0.35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ht="13.5" x14ac:dyDescent="0.35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ht="13.5" x14ac:dyDescent="0.35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ht="13.5" x14ac:dyDescent="0.35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ht="13.5" x14ac:dyDescent="0.35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ht="13.5" x14ac:dyDescent="0.35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ht="13.5" x14ac:dyDescent="0.35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ht="13.5" x14ac:dyDescent="0.35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ht="13.5" x14ac:dyDescent="0.35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ht="13.5" x14ac:dyDescent="0.35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ht="13.5" x14ac:dyDescent="0.35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ht="13.5" x14ac:dyDescent="0.35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ht="13.5" x14ac:dyDescent="0.35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ht="13.5" x14ac:dyDescent="0.35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ht="13.5" x14ac:dyDescent="0.35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ht="13.5" x14ac:dyDescent="0.35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ht="13.5" x14ac:dyDescent="0.35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ht="13.5" x14ac:dyDescent="0.35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ht="13.5" x14ac:dyDescent="0.35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ht="13.5" x14ac:dyDescent="0.35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ht="13.5" x14ac:dyDescent="0.35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ht="13.5" x14ac:dyDescent="0.35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ht="13.5" x14ac:dyDescent="0.35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ht="13.5" x14ac:dyDescent="0.35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ht="13.5" x14ac:dyDescent="0.35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ht="13.5" x14ac:dyDescent="0.35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ht="13.5" x14ac:dyDescent="0.35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ht="13.5" x14ac:dyDescent="0.35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ht="13.5" x14ac:dyDescent="0.35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ht="13.5" x14ac:dyDescent="0.35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ht="13.5" x14ac:dyDescent="0.35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ht="13.5" x14ac:dyDescent="0.35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ht="13.5" x14ac:dyDescent="0.35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ht="13.5" x14ac:dyDescent="0.35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ht="13.5" x14ac:dyDescent="0.35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ht="13.5" x14ac:dyDescent="0.35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ht="13.5" x14ac:dyDescent="0.35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ht="13.5" x14ac:dyDescent="0.35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ht="13.5" x14ac:dyDescent="0.35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ht="13.5" x14ac:dyDescent="0.35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ht="13.5" x14ac:dyDescent="0.35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ht="13.5" x14ac:dyDescent="0.35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ht="13.5" x14ac:dyDescent="0.35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ht="13.5" x14ac:dyDescent="0.35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ht="13.5" x14ac:dyDescent="0.35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ht="13.5" x14ac:dyDescent="0.35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ht="13.5" x14ac:dyDescent="0.35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ht="13.5" x14ac:dyDescent="0.35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ht="13.5" x14ac:dyDescent="0.35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ht="13.5" x14ac:dyDescent="0.35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ht="13.5" x14ac:dyDescent="0.35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ht="13.5" x14ac:dyDescent="0.35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ht="13.5" x14ac:dyDescent="0.35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ht="13.5" x14ac:dyDescent="0.35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ht="13.5" x14ac:dyDescent="0.35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ht="13.5" x14ac:dyDescent="0.35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ht="13.5" x14ac:dyDescent="0.35">
      <c r="A347"/>
      <c r="B347"/>
      <c r="C347"/>
      <c r="D347"/>
      <c r="E347"/>
      <c r="F347"/>
      <c r="G347"/>
      <c r="H347"/>
      <c r="I347"/>
      <c r="J347"/>
    </row>
    <row r="348" spans="1:12" ht="13.5" x14ac:dyDescent="0.35">
      <c r="A348"/>
      <c r="B348"/>
      <c r="C348"/>
      <c r="D348"/>
      <c r="E348"/>
      <c r="F348"/>
      <c r="G348"/>
      <c r="H348"/>
      <c r="I348"/>
      <c r="J348"/>
    </row>
    <row r="349" spans="1:12" ht="13.5" x14ac:dyDescent="0.35">
      <c r="A349"/>
      <c r="B349"/>
      <c r="C349"/>
      <c r="D349"/>
      <c r="E349"/>
      <c r="F349"/>
      <c r="G349"/>
      <c r="H349"/>
      <c r="I349"/>
      <c r="J349"/>
    </row>
    <row r="350" spans="1:12" ht="13.5" x14ac:dyDescent="0.35">
      <c r="A350"/>
      <c r="B350"/>
      <c r="C350"/>
      <c r="D350"/>
      <c r="E350"/>
      <c r="F350"/>
      <c r="G350"/>
      <c r="H350"/>
      <c r="I350"/>
      <c r="J350"/>
    </row>
    <row r="351" spans="1:12" ht="13.5" x14ac:dyDescent="0.35">
      <c r="A351"/>
      <c r="B351"/>
      <c r="C351"/>
      <c r="D351"/>
      <c r="E351"/>
      <c r="F351"/>
      <c r="G351"/>
      <c r="H351"/>
      <c r="I351"/>
      <c r="J351"/>
    </row>
    <row r="352" spans="1:12" ht="13.5" x14ac:dyDescent="0.35">
      <c r="A352"/>
      <c r="B352"/>
      <c r="C352"/>
      <c r="D352"/>
      <c r="E352"/>
      <c r="F352"/>
      <c r="G352"/>
      <c r="H352"/>
      <c r="I352"/>
      <c r="J352"/>
    </row>
    <row r="353" spans="1:10" ht="13.5" x14ac:dyDescent="0.35">
      <c r="A353"/>
      <c r="B353"/>
      <c r="C353"/>
      <c r="D353"/>
      <c r="E353"/>
      <c r="F353"/>
      <c r="G353"/>
      <c r="H353"/>
      <c r="I353"/>
      <c r="J353"/>
    </row>
  </sheetData>
  <mergeCells count="1">
    <mergeCell ref="A1:L1"/>
  </mergeCells>
  <pageMargins left="0.31496062992125984" right="0.31496062992125984" top="0.35433070866141736" bottom="0.47244094488188981" header="0.47244094488188981" footer="0.19685039370078741"/>
  <pageSetup paperSize="9" scale="88" fitToHeight="0" orientation="landscape" r:id="rId2"/>
  <headerFooter>
    <oddHeader>&amp;C
&amp;G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3"/>
  <sheetViews>
    <sheetView view="pageLayout" topLeftCell="A228" zoomScaleNormal="100" workbookViewId="0">
      <selection activeCell="D232" sqref="D232:E243"/>
    </sheetView>
  </sheetViews>
  <sheetFormatPr baseColWidth="10" defaultColWidth="11.3984375" defaultRowHeight="13" x14ac:dyDescent="0.3"/>
  <cols>
    <col min="1" max="1" width="6.3984375" style="1" customWidth="1"/>
    <col min="2" max="2" width="5.296875" style="1" customWidth="1"/>
    <col min="3" max="3" width="35.69921875" style="1" customWidth="1"/>
    <col min="4" max="5" width="5.296875" style="7" customWidth="1"/>
    <col min="6" max="6" width="5.8984375" style="1" customWidth="1"/>
    <col min="7" max="7" width="40.69921875" style="1" customWidth="1"/>
    <col min="8" max="8" width="12.296875" style="1" customWidth="1"/>
    <col min="9" max="9" width="12.3984375" style="1" customWidth="1"/>
    <col min="10" max="10" width="12.3984375" style="1" bestFit="1" customWidth="1"/>
    <col min="11" max="12" width="12.3984375" style="1" customWidth="1"/>
    <col min="13" max="13" width="15.69921875" style="1" bestFit="1" customWidth="1"/>
    <col min="14" max="14" width="14" style="1" customWidth="1"/>
    <col min="15" max="16384" width="11.3984375" style="1"/>
  </cols>
  <sheetData>
    <row r="1" spans="1:14" ht="39" x14ac:dyDescent="0.3">
      <c r="A1" s="4" t="s">
        <v>5</v>
      </c>
      <c r="B1" s="4" t="s">
        <v>6</v>
      </c>
      <c r="C1" s="8" t="s">
        <v>19</v>
      </c>
      <c r="D1" s="4" t="s">
        <v>10</v>
      </c>
      <c r="E1" s="4" t="s">
        <v>9</v>
      </c>
      <c r="F1" s="4" t="s">
        <v>7</v>
      </c>
      <c r="G1" s="5" t="s">
        <v>8</v>
      </c>
      <c r="H1" s="6" t="s">
        <v>0</v>
      </c>
      <c r="I1" s="6" t="s">
        <v>1</v>
      </c>
      <c r="J1" s="6" t="s">
        <v>2</v>
      </c>
      <c r="K1" s="6" t="s">
        <v>142</v>
      </c>
      <c r="L1" s="6" t="s">
        <v>143</v>
      </c>
      <c r="M1" s="6" t="s">
        <v>3</v>
      </c>
      <c r="N1" s="6" t="s">
        <v>4</v>
      </c>
    </row>
    <row r="2" spans="1:14" x14ac:dyDescent="0.3">
      <c r="A2" s="14" t="s">
        <v>184</v>
      </c>
      <c r="B2" s="15">
        <v>3302</v>
      </c>
      <c r="C2" s="2" t="str">
        <f>VLOOKUP(B2,Hoja2!B:C,2,FALSE)</f>
        <v>ADMINISTRACION GENERAL DE CULTURA</v>
      </c>
      <c r="D2" s="3" t="str">
        <f>LEFT(F2,1)</f>
        <v>1</v>
      </c>
      <c r="E2" s="3" t="str">
        <f>LEFT(F2,2)</f>
        <v>12</v>
      </c>
      <c r="F2" s="14" t="s">
        <v>57</v>
      </c>
      <c r="G2" s="16" t="s">
        <v>58</v>
      </c>
      <c r="H2" s="17">
        <v>45704</v>
      </c>
      <c r="I2" s="17">
        <v>0</v>
      </c>
      <c r="J2" s="17">
        <v>45704</v>
      </c>
      <c r="K2" s="17">
        <v>35690.82</v>
      </c>
      <c r="L2" s="17">
        <v>35690.82</v>
      </c>
      <c r="M2" s="17">
        <v>9167.6200000000008</v>
      </c>
      <c r="N2" s="17">
        <v>9167.6200000000008</v>
      </c>
    </row>
    <row r="3" spans="1:14" x14ac:dyDescent="0.3">
      <c r="A3" s="14" t="s">
        <v>184</v>
      </c>
      <c r="B3" s="15">
        <v>3302</v>
      </c>
      <c r="C3" s="2" t="str">
        <f>VLOOKUP(B3,Hoja2!B:C,2,FALSE)</f>
        <v>ADMINISTRACION GENERAL DE CULTURA</v>
      </c>
      <c r="D3" s="3" t="str">
        <f t="shared" ref="D3:D66" si="0">LEFT(F3,1)</f>
        <v>1</v>
      </c>
      <c r="E3" s="3" t="str">
        <f t="shared" ref="E3:E66" si="1">LEFT(F3,2)</f>
        <v>12</v>
      </c>
      <c r="F3" s="14" t="s">
        <v>90</v>
      </c>
      <c r="G3" s="16" t="s">
        <v>91</v>
      </c>
      <c r="H3" s="17">
        <v>13396</v>
      </c>
      <c r="I3" s="17">
        <v>0</v>
      </c>
      <c r="J3" s="17">
        <v>13396</v>
      </c>
      <c r="K3" s="17">
        <v>7499.05</v>
      </c>
      <c r="L3" s="17">
        <v>7499.05</v>
      </c>
      <c r="M3" s="17">
        <v>0</v>
      </c>
      <c r="N3" s="17">
        <v>0</v>
      </c>
    </row>
    <row r="4" spans="1:14" x14ac:dyDescent="0.3">
      <c r="A4" s="14" t="s">
        <v>184</v>
      </c>
      <c r="B4" s="15">
        <v>3302</v>
      </c>
      <c r="C4" s="2" t="str">
        <f>VLOOKUP(B4,Hoja2!B:C,2,FALSE)</f>
        <v>ADMINISTRACION GENERAL DE CULTURA</v>
      </c>
      <c r="D4" s="3" t="str">
        <f t="shared" si="0"/>
        <v>1</v>
      </c>
      <c r="E4" s="3" t="str">
        <f t="shared" si="1"/>
        <v>12</v>
      </c>
      <c r="F4" s="14" t="s">
        <v>26</v>
      </c>
      <c r="G4" s="16" t="s">
        <v>27</v>
      </c>
      <c r="H4" s="17">
        <v>20520</v>
      </c>
      <c r="I4" s="17">
        <v>0</v>
      </c>
      <c r="J4" s="17">
        <v>20520</v>
      </c>
      <c r="K4" s="17">
        <v>21761.08</v>
      </c>
      <c r="L4" s="17">
        <v>21761.08</v>
      </c>
      <c r="M4" s="17">
        <v>10727.38</v>
      </c>
      <c r="N4" s="17">
        <v>10727.38</v>
      </c>
    </row>
    <row r="5" spans="1:14" x14ac:dyDescent="0.3">
      <c r="A5" s="14" t="s">
        <v>184</v>
      </c>
      <c r="B5" s="15">
        <v>3302</v>
      </c>
      <c r="C5" s="2" t="str">
        <f>VLOOKUP(B5,Hoja2!B:C,2,FALSE)</f>
        <v>ADMINISTRACION GENERAL DE CULTURA</v>
      </c>
      <c r="D5" s="3" t="str">
        <f t="shared" si="0"/>
        <v>1</v>
      </c>
      <c r="E5" s="3" t="str">
        <f t="shared" si="1"/>
        <v>12</v>
      </c>
      <c r="F5" s="14" t="s">
        <v>61</v>
      </c>
      <c r="G5" s="16" t="s">
        <v>62</v>
      </c>
      <c r="H5" s="17">
        <v>26090</v>
      </c>
      <c r="I5" s="17">
        <v>0</v>
      </c>
      <c r="J5" s="17">
        <v>26090</v>
      </c>
      <c r="K5" s="17">
        <v>47096.59</v>
      </c>
      <c r="L5" s="17">
        <v>47096.59</v>
      </c>
      <c r="M5" s="17">
        <v>4546.38</v>
      </c>
      <c r="N5" s="17">
        <v>4546.38</v>
      </c>
    </row>
    <row r="6" spans="1:14" x14ac:dyDescent="0.3">
      <c r="A6" s="14" t="s">
        <v>184</v>
      </c>
      <c r="B6" s="15">
        <v>3302</v>
      </c>
      <c r="C6" s="2" t="str">
        <f>VLOOKUP(B6,Hoja2!B:C,2,FALSE)</f>
        <v>ADMINISTRACION GENERAL DE CULTURA</v>
      </c>
      <c r="D6" s="3" t="str">
        <f t="shared" si="0"/>
        <v>1</v>
      </c>
      <c r="E6" s="3" t="str">
        <f t="shared" si="1"/>
        <v>12</v>
      </c>
      <c r="F6" s="14" t="s">
        <v>28</v>
      </c>
      <c r="G6" s="16" t="s">
        <v>29</v>
      </c>
      <c r="H6" s="17">
        <v>13228</v>
      </c>
      <c r="I6" s="17">
        <v>0</v>
      </c>
      <c r="J6" s="17">
        <v>13228</v>
      </c>
      <c r="K6" s="17">
        <v>14461.82</v>
      </c>
      <c r="L6" s="17">
        <v>14461.82</v>
      </c>
      <c r="M6" s="17">
        <v>7117.03</v>
      </c>
      <c r="N6" s="17">
        <v>7117.03</v>
      </c>
    </row>
    <row r="7" spans="1:14" x14ac:dyDescent="0.3">
      <c r="A7" s="14" t="s">
        <v>184</v>
      </c>
      <c r="B7" s="15">
        <v>3302</v>
      </c>
      <c r="C7" s="2" t="str">
        <f>VLOOKUP(B7,Hoja2!B:C,2,FALSE)</f>
        <v>ADMINISTRACION GENERAL DE CULTURA</v>
      </c>
      <c r="D7" s="3" t="str">
        <f t="shared" si="0"/>
        <v>1</v>
      </c>
      <c r="E7" s="3" t="str">
        <f t="shared" si="1"/>
        <v>12</v>
      </c>
      <c r="F7" s="14" t="s">
        <v>45</v>
      </c>
      <c r="G7" s="16" t="s">
        <v>46</v>
      </c>
      <c r="H7" s="17">
        <v>60167</v>
      </c>
      <c r="I7" s="17">
        <v>0</v>
      </c>
      <c r="J7" s="17">
        <v>60167</v>
      </c>
      <c r="K7" s="17">
        <v>47014.37</v>
      </c>
      <c r="L7" s="17">
        <v>47014.37</v>
      </c>
      <c r="M7" s="17">
        <v>13424.34</v>
      </c>
      <c r="N7" s="17">
        <v>13424.34</v>
      </c>
    </row>
    <row r="8" spans="1:14" x14ac:dyDescent="0.3">
      <c r="A8" s="14" t="s">
        <v>184</v>
      </c>
      <c r="B8" s="15">
        <v>3302</v>
      </c>
      <c r="C8" s="2" t="str">
        <f>VLOOKUP(B8,Hoja2!B:C,2,FALSE)</f>
        <v>ADMINISTRACION GENERAL DE CULTURA</v>
      </c>
      <c r="D8" s="3" t="str">
        <f t="shared" si="0"/>
        <v>1</v>
      </c>
      <c r="E8" s="3" t="str">
        <f t="shared" si="1"/>
        <v>12</v>
      </c>
      <c r="F8" s="14" t="s">
        <v>51</v>
      </c>
      <c r="G8" s="16" t="s">
        <v>52</v>
      </c>
      <c r="H8" s="17">
        <v>144948</v>
      </c>
      <c r="I8" s="17">
        <v>0</v>
      </c>
      <c r="J8" s="17">
        <v>144948</v>
      </c>
      <c r="K8" s="17">
        <v>116181.69</v>
      </c>
      <c r="L8" s="17">
        <v>116181.69</v>
      </c>
      <c r="M8" s="17">
        <v>30959.33</v>
      </c>
      <c r="N8" s="17">
        <v>30959.33</v>
      </c>
    </row>
    <row r="9" spans="1:14" x14ac:dyDescent="0.3">
      <c r="A9" s="14" t="s">
        <v>184</v>
      </c>
      <c r="B9" s="15">
        <v>3302</v>
      </c>
      <c r="C9" s="2" t="str">
        <f>VLOOKUP(B9,Hoja2!B:C,2,FALSE)</f>
        <v>ADMINISTRACION GENERAL DE CULTURA</v>
      </c>
      <c r="D9" s="3" t="str">
        <f t="shared" si="0"/>
        <v>1</v>
      </c>
      <c r="E9" s="3" t="str">
        <f t="shared" si="1"/>
        <v>12</v>
      </c>
      <c r="F9" s="14" t="s">
        <v>30</v>
      </c>
      <c r="G9" s="16" t="s">
        <v>31</v>
      </c>
      <c r="H9" s="17">
        <v>20864</v>
      </c>
      <c r="I9" s="17">
        <v>0</v>
      </c>
      <c r="J9" s="17">
        <v>20864</v>
      </c>
      <c r="K9" s="17">
        <v>8006.78</v>
      </c>
      <c r="L9" s="17">
        <v>8006.78</v>
      </c>
      <c r="M9" s="17">
        <v>3799.05</v>
      </c>
      <c r="N9" s="17">
        <v>3799.05</v>
      </c>
    </row>
    <row r="10" spans="1:14" x14ac:dyDescent="0.3">
      <c r="A10" s="14" t="s">
        <v>184</v>
      </c>
      <c r="B10" s="15">
        <v>3302</v>
      </c>
      <c r="C10" s="2" t="str">
        <f>VLOOKUP(B10,Hoja2!B:C,2,FALSE)</f>
        <v>ADMINISTRACION GENERAL DE CULTURA</v>
      </c>
      <c r="D10" s="3" t="str">
        <f t="shared" si="0"/>
        <v>1</v>
      </c>
      <c r="E10" s="3" t="str">
        <f t="shared" si="1"/>
        <v>13</v>
      </c>
      <c r="F10" s="14" t="s">
        <v>73</v>
      </c>
      <c r="G10" s="16" t="s">
        <v>38</v>
      </c>
      <c r="H10" s="17">
        <v>159276</v>
      </c>
      <c r="I10" s="17">
        <v>0</v>
      </c>
      <c r="J10" s="17">
        <v>159276</v>
      </c>
      <c r="K10" s="17">
        <v>218404.52</v>
      </c>
      <c r="L10" s="17">
        <v>218404.52</v>
      </c>
      <c r="M10" s="17">
        <v>95123.12</v>
      </c>
      <c r="N10" s="17">
        <v>95123.12</v>
      </c>
    </row>
    <row r="11" spans="1:14" x14ac:dyDescent="0.3">
      <c r="A11" s="14" t="s">
        <v>184</v>
      </c>
      <c r="B11" s="15">
        <v>3302</v>
      </c>
      <c r="C11" s="2" t="str">
        <f>VLOOKUP(B11,Hoja2!B:C,2,FALSE)</f>
        <v>ADMINISTRACION GENERAL DE CULTURA</v>
      </c>
      <c r="D11" s="3" t="str">
        <f t="shared" si="0"/>
        <v>1</v>
      </c>
      <c r="E11" s="3" t="str">
        <f t="shared" si="1"/>
        <v>13</v>
      </c>
      <c r="F11" s="14" t="s">
        <v>65</v>
      </c>
      <c r="G11" s="16" t="s">
        <v>66</v>
      </c>
      <c r="H11" s="17">
        <v>180734</v>
      </c>
      <c r="I11" s="17">
        <v>0</v>
      </c>
      <c r="J11" s="17">
        <v>180734</v>
      </c>
      <c r="K11" s="17">
        <v>199140.98</v>
      </c>
      <c r="L11" s="17">
        <v>199140.98</v>
      </c>
      <c r="M11" s="17">
        <v>113814.77</v>
      </c>
      <c r="N11" s="17">
        <v>113814.77</v>
      </c>
    </row>
    <row r="12" spans="1:14" x14ac:dyDescent="0.3">
      <c r="A12" s="14" t="s">
        <v>184</v>
      </c>
      <c r="B12" s="15">
        <v>3302</v>
      </c>
      <c r="C12" s="2" t="str">
        <f>VLOOKUP(B12,Hoja2!B:C,2,FALSE)</f>
        <v>ADMINISTRACION GENERAL DE CULTURA</v>
      </c>
      <c r="D12" s="3" t="str">
        <f t="shared" si="0"/>
        <v>1</v>
      </c>
      <c r="E12" s="3" t="str">
        <f t="shared" si="1"/>
        <v>13</v>
      </c>
      <c r="F12" s="14" t="s">
        <v>92</v>
      </c>
      <c r="G12" s="16" t="s">
        <v>93</v>
      </c>
      <c r="H12" s="17">
        <v>78015</v>
      </c>
      <c r="I12" s="17">
        <v>0</v>
      </c>
      <c r="J12" s="17">
        <v>78015</v>
      </c>
      <c r="K12" s="17">
        <v>0</v>
      </c>
      <c r="L12" s="17">
        <v>0</v>
      </c>
      <c r="M12" s="17">
        <v>0</v>
      </c>
      <c r="N12" s="17">
        <v>0</v>
      </c>
    </row>
    <row r="13" spans="1:14" x14ac:dyDescent="0.3">
      <c r="A13" s="14" t="s">
        <v>184</v>
      </c>
      <c r="B13" s="15">
        <v>3302</v>
      </c>
      <c r="C13" s="2" t="str">
        <f>VLOOKUP(B13,Hoja2!B:C,2,FALSE)</f>
        <v>ADMINISTRACION GENERAL DE CULTURA</v>
      </c>
      <c r="D13" s="3" t="str">
        <f t="shared" si="0"/>
        <v>1</v>
      </c>
      <c r="E13" s="3" t="str">
        <f t="shared" si="1"/>
        <v>15</v>
      </c>
      <c r="F13" s="14" t="s">
        <v>134</v>
      </c>
      <c r="G13" s="16" t="s">
        <v>135</v>
      </c>
      <c r="H13" s="17">
        <v>11375</v>
      </c>
      <c r="I13" s="17">
        <v>0</v>
      </c>
      <c r="J13" s="17">
        <v>11375</v>
      </c>
      <c r="K13" s="17">
        <v>9275</v>
      </c>
      <c r="L13" s="17">
        <v>9275</v>
      </c>
      <c r="M13" s="17">
        <v>4810.5</v>
      </c>
      <c r="N13" s="17">
        <v>4810.5</v>
      </c>
    </row>
    <row r="14" spans="1:14" x14ac:dyDescent="0.3">
      <c r="A14" s="14" t="s">
        <v>184</v>
      </c>
      <c r="B14" s="15">
        <v>3302</v>
      </c>
      <c r="C14" s="2" t="str">
        <f>VLOOKUP(B14,Hoja2!B:C,2,FALSE)</f>
        <v>ADMINISTRACION GENERAL DE CULTURA</v>
      </c>
      <c r="D14" s="3" t="str">
        <f t="shared" si="0"/>
        <v>1</v>
      </c>
      <c r="E14" s="3" t="str">
        <f t="shared" si="1"/>
        <v>15</v>
      </c>
      <c r="F14" s="14" t="s">
        <v>78</v>
      </c>
      <c r="G14" s="16" t="s">
        <v>79</v>
      </c>
      <c r="H14" s="17">
        <v>0</v>
      </c>
      <c r="I14" s="17">
        <v>0</v>
      </c>
      <c r="J14" s="17">
        <v>0</v>
      </c>
      <c r="K14" s="17">
        <v>2100</v>
      </c>
      <c r="L14" s="17">
        <v>2100</v>
      </c>
      <c r="M14" s="17">
        <v>1400</v>
      </c>
      <c r="N14" s="17">
        <v>1400</v>
      </c>
    </row>
    <row r="15" spans="1:14" x14ac:dyDescent="0.3">
      <c r="A15" s="14" t="s">
        <v>184</v>
      </c>
      <c r="B15" s="15">
        <v>3302</v>
      </c>
      <c r="C15" s="2" t="str">
        <f>VLOOKUP(B15,Hoja2!B:C,2,FALSE)</f>
        <v>ADMINISTRACION GENERAL DE CULTURA</v>
      </c>
      <c r="D15" s="3" t="str">
        <f t="shared" si="0"/>
        <v>1</v>
      </c>
      <c r="E15" s="3" t="str">
        <f t="shared" si="1"/>
        <v>16</v>
      </c>
      <c r="F15" s="14" t="s">
        <v>128</v>
      </c>
      <c r="G15" s="16" t="s">
        <v>129</v>
      </c>
      <c r="H15" s="17">
        <v>733737</v>
      </c>
      <c r="I15" s="17">
        <v>0</v>
      </c>
      <c r="J15" s="17">
        <v>733737</v>
      </c>
      <c r="K15" s="17">
        <v>729571.7</v>
      </c>
      <c r="L15" s="17">
        <v>729571.7</v>
      </c>
      <c r="M15" s="17">
        <v>227571.7</v>
      </c>
      <c r="N15" s="17">
        <v>227571.7</v>
      </c>
    </row>
    <row r="16" spans="1:14" x14ac:dyDescent="0.3">
      <c r="A16" s="14" t="s">
        <v>184</v>
      </c>
      <c r="B16" s="15">
        <v>3302</v>
      </c>
      <c r="C16" s="2" t="str">
        <f>VLOOKUP(B16,Hoja2!B:C,2,FALSE)</f>
        <v>ADMINISTRACION GENERAL DE CULTURA</v>
      </c>
      <c r="D16" s="3" t="str">
        <f t="shared" si="0"/>
        <v>1</v>
      </c>
      <c r="E16" s="3" t="str">
        <f t="shared" si="1"/>
        <v>16</v>
      </c>
      <c r="F16" s="14" t="s">
        <v>138</v>
      </c>
      <c r="G16" s="16" t="s">
        <v>139</v>
      </c>
      <c r="H16" s="17">
        <v>5138</v>
      </c>
      <c r="I16" s="17">
        <v>0</v>
      </c>
      <c r="J16" s="17">
        <v>5138</v>
      </c>
      <c r="K16" s="17">
        <v>1000</v>
      </c>
      <c r="L16" s="17">
        <v>1000</v>
      </c>
      <c r="M16" s="17">
        <v>0</v>
      </c>
      <c r="N16" s="17">
        <v>0</v>
      </c>
    </row>
    <row r="17" spans="1:14" x14ac:dyDescent="0.3">
      <c r="A17" s="14" t="s">
        <v>184</v>
      </c>
      <c r="B17" s="15">
        <v>3302</v>
      </c>
      <c r="C17" s="2" t="str">
        <f>VLOOKUP(B17,Hoja2!B:C,2,FALSE)</f>
        <v>ADMINISTRACION GENERAL DE CULTURA</v>
      </c>
      <c r="D17" s="3" t="str">
        <f t="shared" si="0"/>
        <v>1</v>
      </c>
      <c r="E17" s="3" t="str">
        <f t="shared" si="1"/>
        <v>16</v>
      </c>
      <c r="F17" s="14" t="s">
        <v>132</v>
      </c>
      <c r="G17" s="16" t="s">
        <v>133</v>
      </c>
      <c r="H17" s="17">
        <v>10275</v>
      </c>
      <c r="I17" s="17">
        <v>0</v>
      </c>
      <c r="J17" s="17">
        <v>10275</v>
      </c>
      <c r="K17" s="17">
        <v>10275</v>
      </c>
      <c r="L17" s="17">
        <v>10275</v>
      </c>
      <c r="M17" s="17">
        <v>3129.08</v>
      </c>
      <c r="N17" s="17">
        <v>3129.08</v>
      </c>
    </row>
    <row r="18" spans="1:14" x14ac:dyDescent="0.3">
      <c r="A18" s="14" t="s">
        <v>184</v>
      </c>
      <c r="B18" s="15">
        <v>3302</v>
      </c>
      <c r="C18" s="2" t="str">
        <f>VLOOKUP(B18,Hoja2!B:C,2,FALSE)</f>
        <v>ADMINISTRACION GENERAL DE CULTURA</v>
      </c>
      <c r="D18" s="3" t="str">
        <f t="shared" si="0"/>
        <v>2</v>
      </c>
      <c r="E18" s="3" t="str">
        <f t="shared" si="1"/>
        <v>20</v>
      </c>
      <c r="F18" s="14" t="s">
        <v>119</v>
      </c>
      <c r="G18" s="16" t="s">
        <v>120</v>
      </c>
      <c r="H18" s="17">
        <v>28800</v>
      </c>
      <c r="I18" s="17">
        <v>0</v>
      </c>
      <c r="J18" s="17">
        <v>28800</v>
      </c>
      <c r="K18" s="17">
        <v>10683</v>
      </c>
      <c r="L18" s="17">
        <v>10683</v>
      </c>
      <c r="M18" s="17">
        <v>9183</v>
      </c>
      <c r="N18" s="17">
        <v>9183</v>
      </c>
    </row>
    <row r="19" spans="1:14" x14ac:dyDescent="0.3">
      <c r="A19" s="14" t="s">
        <v>184</v>
      </c>
      <c r="B19" s="15">
        <v>3302</v>
      </c>
      <c r="C19" s="2" t="str">
        <f>VLOOKUP(B19,Hoja2!B:C,2,FALSE)</f>
        <v>ADMINISTRACION GENERAL DE CULTURA</v>
      </c>
      <c r="D19" s="3" t="str">
        <f t="shared" si="0"/>
        <v>2</v>
      </c>
      <c r="E19" s="3" t="str">
        <f t="shared" si="1"/>
        <v>20</v>
      </c>
      <c r="F19" s="14" t="s">
        <v>59</v>
      </c>
      <c r="G19" s="16" t="s">
        <v>60</v>
      </c>
      <c r="H19" s="17">
        <v>238200</v>
      </c>
      <c r="I19" s="17">
        <v>0</v>
      </c>
      <c r="J19" s="17">
        <v>238200</v>
      </c>
      <c r="K19" s="17">
        <v>0</v>
      </c>
      <c r="L19" s="17">
        <v>0</v>
      </c>
      <c r="M19" s="17">
        <v>0</v>
      </c>
      <c r="N19" s="17">
        <v>0</v>
      </c>
    </row>
    <row r="20" spans="1:14" x14ac:dyDescent="0.3">
      <c r="A20" s="14" t="s">
        <v>184</v>
      </c>
      <c r="B20" s="15">
        <v>3302</v>
      </c>
      <c r="C20" s="2" t="str">
        <f>VLOOKUP(B20,Hoja2!B:C,2,FALSE)</f>
        <v>ADMINISTRACION GENERAL DE CULTURA</v>
      </c>
      <c r="D20" s="3" t="str">
        <f t="shared" si="0"/>
        <v>2</v>
      </c>
      <c r="E20" s="3" t="str">
        <f t="shared" si="1"/>
        <v>20</v>
      </c>
      <c r="F20" s="14" t="s">
        <v>146</v>
      </c>
      <c r="G20" s="16" t="s">
        <v>147</v>
      </c>
      <c r="H20" s="17">
        <v>8000</v>
      </c>
      <c r="I20" s="17">
        <v>0</v>
      </c>
      <c r="J20" s="17">
        <v>8000</v>
      </c>
      <c r="K20" s="17">
        <v>12501.87</v>
      </c>
      <c r="L20" s="17">
        <v>12501.87</v>
      </c>
      <c r="M20" s="17">
        <v>2603.96</v>
      </c>
      <c r="N20" s="17">
        <v>2603.96</v>
      </c>
    </row>
    <row r="21" spans="1:14" x14ac:dyDescent="0.3">
      <c r="A21" s="14" t="s">
        <v>184</v>
      </c>
      <c r="B21" s="15">
        <v>3302</v>
      </c>
      <c r="C21" s="2" t="str">
        <f>VLOOKUP(B21,Hoja2!B:C,2,FALSE)</f>
        <v>ADMINISTRACION GENERAL DE CULTURA</v>
      </c>
      <c r="D21" s="3" t="str">
        <f t="shared" si="0"/>
        <v>2</v>
      </c>
      <c r="E21" s="3" t="str">
        <f t="shared" si="1"/>
        <v>21</v>
      </c>
      <c r="F21" s="14" t="s">
        <v>100</v>
      </c>
      <c r="G21" s="16" t="s">
        <v>101</v>
      </c>
      <c r="H21" s="17">
        <v>8000</v>
      </c>
      <c r="I21" s="17">
        <v>0</v>
      </c>
      <c r="J21" s="17">
        <v>8000</v>
      </c>
      <c r="K21" s="17">
        <v>16846.04</v>
      </c>
      <c r="L21" s="17">
        <v>16846.04</v>
      </c>
      <c r="M21" s="17">
        <v>3669.61</v>
      </c>
      <c r="N21" s="17">
        <v>3669.61</v>
      </c>
    </row>
    <row r="22" spans="1:14" x14ac:dyDescent="0.3">
      <c r="A22" s="14" t="s">
        <v>184</v>
      </c>
      <c r="B22" s="15">
        <v>3302</v>
      </c>
      <c r="C22" s="2" t="str">
        <f>VLOOKUP(B22,Hoja2!B:C,2,FALSE)</f>
        <v>ADMINISTRACION GENERAL DE CULTURA</v>
      </c>
      <c r="D22" s="3" t="str">
        <f t="shared" si="0"/>
        <v>2</v>
      </c>
      <c r="E22" s="3" t="str">
        <f t="shared" si="1"/>
        <v>21</v>
      </c>
      <c r="F22" s="14" t="s">
        <v>55</v>
      </c>
      <c r="G22" s="16" t="s">
        <v>56</v>
      </c>
      <c r="H22" s="17">
        <v>60000</v>
      </c>
      <c r="I22" s="17">
        <v>0</v>
      </c>
      <c r="J22" s="17">
        <v>60000</v>
      </c>
      <c r="K22" s="17">
        <v>19486.07</v>
      </c>
      <c r="L22" s="17">
        <v>19486.07</v>
      </c>
      <c r="M22" s="17">
        <v>10192.66</v>
      </c>
      <c r="N22" s="17">
        <v>10192.66</v>
      </c>
    </row>
    <row r="23" spans="1:14" x14ac:dyDescent="0.3">
      <c r="A23" s="14" t="s">
        <v>184</v>
      </c>
      <c r="B23" s="15">
        <v>3302</v>
      </c>
      <c r="C23" s="2" t="str">
        <f>VLOOKUP(B23,Hoja2!B:C,2,FALSE)</f>
        <v>ADMINISTRACION GENERAL DE CULTURA</v>
      </c>
      <c r="D23" s="3" t="str">
        <f t="shared" si="0"/>
        <v>2</v>
      </c>
      <c r="E23" s="3" t="str">
        <f t="shared" si="1"/>
        <v>21</v>
      </c>
      <c r="F23" s="14" t="s">
        <v>84</v>
      </c>
      <c r="G23" s="16" t="s">
        <v>85</v>
      </c>
      <c r="H23" s="17">
        <v>2500</v>
      </c>
      <c r="I23" s="17">
        <v>0</v>
      </c>
      <c r="J23" s="17">
        <v>2500</v>
      </c>
      <c r="K23" s="17">
        <v>241.13</v>
      </c>
      <c r="L23" s="17">
        <v>241.13</v>
      </c>
      <c r="M23" s="17">
        <v>225.65</v>
      </c>
      <c r="N23" s="17">
        <v>225.65</v>
      </c>
    </row>
    <row r="24" spans="1:14" x14ac:dyDescent="0.3">
      <c r="A24" s="14" t="s">
        <v>184</v>
      </c>
      <c r="B24" s="15">
        <v>3302</v>
      </c>
      <c r="C24" s="2" t="str">
        <f>VLOOKUP(B24,Hoja2!B:C,2,FALSE)</f>
        <v>ADMINISTRACION GENERAL DE CULTURA</v>
      </c>
      <c r="D24" s="3" t="str">
        <f t="shared" si="0"/>
        <v>2</v>
      </c>
      <c r="E24" s="3" t="str">
        <f t="shared" si="1"/>
        <v>21</v>
      </c>
      <c r="F24" s="14" t="s">
        <v>141</v>
      </c>
      <c r="G24" s="16" t="s">
        <v>123</v>
      </c>
      <c r="H24" s="17">
        <v>500</v>
      </c>
      <c r="I24" s="17">
        <v>0</v>
      </c>
      <c r="J24" s="17">
        <v>500</v>
      </c>
      <c r="K24" s="17">
        <v>8712</v>
      </c>
      <c r="L24" s="17">
        <v>8712</v>
      </c>
      <c r="M24" s="17">
        <v>0</v>
      </c>
      <c r="N24" s="17">
        <v>0</v>
      </c>
    </row>
    <row r="25" spans="1:14" x14ac:dyDescent="0.3">
      <c r="A25" s="14" t="s">
        <v>184</v>
      </c>
      <c r="B25" s="15">
        <v>3302</v>
      </c>
      <c r="C25" s="2" t="str">
        <f>VLOOKUP(B25,Hoja2!B:C,2,FALSE)</f>
        <v>ADMINISTRACION GENERAL DE CULTURA</v>
      </c>
      <c r="D25" s="3" t="str">
        <f t="shared" si="0"/>
        <v>2</v>
      </c>
      <c r="E25" s="3" t="str">
        <f t="shared" si="1"/>
        <v>21</v>
      </c>
      <c r="F25" s="14" t="s">
        <v>114</v>
      </c>
      <c r="G25" s="16" t="s">
        <v>112</v>
      </c>
      <c r="H25" s="17">
        <v>10000</v>
      </c>
      <c r="I25" s="17">
        <v>0</v>
      </c>
      <c r="J25" s="17">
        <v>10000</v>
      </c>
      <c r="K25" s="17">
        <v>549.20000000000005</v>
      </c>
      <c r="L25" s="17">
        <v>549.20000000000005</v>
      </c>
      <c r="M25" s="17">
        <v>0</v>
      </c>
      <c r="N25" s="17">
        <v>0</v>
      </c>
    </row>
    <row r="26" spans="1:14" x14ac:dyDescent="0.3">
      <c r="A26" s="14" t="s">
        <v>184</v>
      </c>
      <c r="B26" s="15">
        <v>3302</v>
      </c>
      <c r="C26" s="2" t="str">
        <f>VLOOKUP(B26,Hoja2!B:C,2,FALSE)</f>
        <v>ADMINISTRACION GENERAL DE CULTURA</v>
      </c>
      <c r="D26" s="3" t="str">
        <f t="shared" si="0"/>
        <v>2</v>
      </c>
      <c r="E26" s="3" t="str">
        <f t="shared" si="1"/>
        <v>22</v>
      </c>
      <c r="F26" s="14" t="s">
        <v>53</v>
      </c>
      <c r="G26" s="16" t="s">
        <v>54</v>
      </c>
      <c r="H26" s="17">
        <v>10000</v>
      </c>
      <c r="I26" s="17">
        <v>0</v>
      </c>
      <c r="J26" s="17">
        <v>10000</v>
      </c>
      <c r="K26" s="17">
        <v>7070.89</v>
      </c>
      <c r="L26" s="17">
        <v>7070.89</v>
      </c>
      <c r="M26" s="17">
        <v>1500.31</v>
      </c>
      <c r="N26" s="17">
        <v>1500.31</v>
      </c>
    </row>
    <row r="27" spans="1:14" x14ac:dyDescent="0.3">
      <c r="A27" s="14" t="s">
        <v>184</v>
      </c>
      <c r="B27" s="15">
        <v>3302</v>
      </c>
      <c r="C27" s="2" t="str">
        <f>VLOOKUP(B27,Hoja2!B:C,2,FALSE)</f>
        <v>ADMINISTRACION GENERAL DE CULTURA</v>
      </c>
      <c r="D27" s="3" t="str">
        <f t="shared" si="0"/>
        <v>2</v>
      </c>
      <c r="E27" s="3" t="str">
        <f t="shared" si="1"/>
        <v>22</v>
      </c>
      <c r="F27" s="14" t="s">
        <v>41</v>
      </c>
      <c r="G27" s="16" t="s">
        <v>42</v>
      </c>
      <c r="H27" s="17">
        <v>2500</v>
      </c>
      <c r="I27" s="17">
        <v>0</v>
      </c>
      <c r="J27" s="17">
        <v>2500</v>
      </c>
      <c r="K27" s="17">
        <v>2127</v>
      </c>
      <c r="L27" s="17">
        <v>2127</v>
      </c>
      <c r="M27" s="17">
        <v>2096.73</v>
      </c>
      <c r="N27" s="17">
        <v>2096.73</v>
      </c>
    </row>
    <row r="28" spans="1:14" x14ac:dyDescent="0.3">
      <c r="A28" s="14" t="s">
        <v>184</v>
      </c>
      <c r="B28" s="15">
        <v>3302</v>
      </c>
      <c r="C28" s="2" t="str">
        <f>VLOOKUP(B28,Hoja2!B:C,2,FALSE)</f>
        <v>ADMINISTRACION GENERAL DE CULTURA</v>
      </c>
      <c r="D28" s="3" t="str">
        <f t="shared" si="0"/>
        <v>2</v>
      </c>
      <c r="E28" s="3" t="str">
        <f t="shared" si="1"/>
        <v>22</v>
      </c>
      <c r="F28" s="14" t="s">
        <v>108</v>
      </c>
      <c r="G28" s="16" t="s">
        <v>109</v>
      </c>
      <c r="H28" s="17">
        <v>2000</v>
      </c>
      <c r="I28" s="17">
        <v>0</v>
      </c>
      <c r="J28" s="17">
        <v>2000</v>
      </c>
      <c r="K28" s="17">
        <v>0</v>
      </c>
      <c r="L28" s="17">
        <v>0</v>
      </c>
      <c r="M28" s="17">
        <v>0</v>
      </c>
      <c r="N28" s="17">
        <v>0</v>
      </c>
    </row>
    <row r="29" spans="1:14" x14ac:dyDescent="0.3">
      <c r="A29" s="14" t="s">
        <v>184</v>
      </c>
      <c r="B29" s="15">
        <v>3302</v>
      </c>
      <c r="C29" s="2" t="str">
        <f>VLOOKUP(B29,Hoja2!B:C,2,FALSE)</f>
        <v>ADMINISTRACION GENERAL DE CULTURA</v>
      </c>
      <c r="D29" s="3" t="str">
        <f t="shared" si="0"/>
        <v>2</v>
      </c>
      <c r="E29" s="3" t="str">
        <f t="shared" si="1"/>
        <v>22</v>
      </c>
      <c r="F29" s="14" t="s">
        <v>88</v>
      </c>
      <c r="G29" s="16" t="s">
        <v>89</v>
      </c>
      <c r="H29" s="17">
        <v>250000</v>
      </c>
      <c r="I29" s="17">
        <v>0</v>
      </c>
      <c r="J29" s="17">
        <v>250000</v>
      </c>
      <c r="K29" s="17">
        <v>250300</v>
      </c>
      <c r="L29" s="17">
        <v>250300</v>
      </c>
      <c r="M29" s="17">
        <v>93884.94</v>
      </c>
      <c r="N29" s="17">
        <v>93884.94</v>
      </c>
    </row>
    <row r="30" spans="1:14" x14ac:dyDescent="0.3">
      <c r="A30" s="14" t="s">
        <v>184</v>
      </c>
      <c r="B30" s="15">
        <v>3302</v>
      </c>
      <c r="C30" s="2" t="str">
        <f>VLOOKUP(B30,Hoja2!B:C,2,FALSE)</f>
        <v>ADMINISTRACION GENERAL DE CULTURA</v>
      </c>
      <c r="D30" s="3" t="str">
        <f t="shared" si="0"/>
        <v>2</v>
      </c>
      <c r="E30" s="3" t="str">
        <f t="shared" si="1"/>
        <v>22</v>
      </c>
      <c r="F30" s="14" t="s">
        <v>102</v>
      </c>
      <c r="G30" s="16" t="s">
        <v>103</v>
      </c>
      <c r="H30" s="17">
        <v>30000</v>
      </c>
      <c r="I30" s="17">
        <v>0</v>
      </c>
      <c r="J30" s="17">
        <v>30000</v>
      </c>
      <c r="K30" s="17">
        <v>24000</v>
      </c>
      <c r="L30" s="17">
        <v>24000</v>
      </c>
      <c r="M30" s="17">
        <v>14171.94</v>
      </c>
      <c r="N30" s="17">
        <v>14171.94</v>
      </c>
    </row>
    <row r="31" spans="1:14" x14ac:dyDescent="0.3">
      <c r="A31" s="14" t="s">
        <v>184</v>
      </c>
      <c r="B31" s="15">
        <v>3302</v>
      </c>
      <c r="C31" s="2" t="str">
        <f>VLOOKUP(B31,Hoja2!B:C,2,FALSE)</f>
        <v>ADMINISTRACION GENERAL DE CULTURA</v>
      </c>
      <c r="D31" s="3" t="str">
        <f t="shared" si="0"/>
        <v>2</v>
      </c>
      <c r="E31" s="3" t="str">
        <f t="shared" si="1"/>
        <v>22</v>
      </c>
      <c r="F31" s="14" t="s">
        <v>69</v>
      </c>
      <c r="G31" s="16" t="s">
        <v>70</v>
      </c>
      <c r="H31" s="17">
        <v>7000</v>
      </c>
      <c r="I31" s="17">
        <v>0</v>
      </c>
      <c r="J31" s="17">
        <v>7000</v>
      </c>
      <c r="K31" s="17">
        <v>1049.8</v>
      </c>
      <c r="L31" s="17">
        <v>1049.8</v>
      </c>
      <c r="M31" s="17">
        <v>245.6</v>
      </c>
      <c r="N31" s="17">
        <v>245.6</v>
      </c>
    </row>
    <row r="32" spans="1:14" x14ac:dyDescent="0.3">
      <c r="A32" s="14" t="s">
        <v>184</v>
      </c>
      <c r="B32" s="15">
        <v>3302</v>
      </c>
      <c r="C32" s="2" t="str">
        <f>VLOOKUP(B32,Hoja2!B:C,2,FALSE)</f>
        <v>ADMINISTRACION GENERAL DE CULTURA</v>
      </c>
      <c r="D32" s="3" t="str">
        <f t="shared" si="0"/>
        <v>2</v>
      </c>
      <c r="E32" s="3" t="str">
        <f t="shared" si="1"/>
        <v>22</v>
      </c>
      <c r="F32" s="14" t="s">
        <v>71</v>
      </c>
      <c r="G32" s="16" t="s">
        <v>72</v>
      </c>
      <c r="H32" s="17">
        <v>500</v>
      </c>
      <c r="I32" s="17">
        <v>0</v>
      </c>
      <c r="J32" s="17">
        <v>500</v>
      </c>
      <c r="K32" s="17">
        <v>0</v>
      </c>
      <c r="L32" s="17">
        <v>0</v>
      </c>
      <c r="M32" s="17">
        <v>0</v>
      </c>
      <c r="N32" s="17">
        <v>0</v>
      </c>
    </row>
    <row r="33" spans="1:14" x14ac:dyDescent="0.3">
      <c r="A33" s="14" t="s">
        <v>184</v>
      </c>
      <c r="B33" s="15">
        <v>3302</v>
      </c>
      <c r="C33" s="2" t="str">
        <f>VLOOKUP(B33,Hoja2!B:C,2,FALSE)</f>
        <v>ADMINISTRACION GENERAL DE CULTURA</v>
      </c>
      <c r="D33" s="3" t="str">
        <f t="shared" si="0"/>
        <v>2</v>
      </c>
      <c r="E33" s="3" t="str">
        <f t="shared" si="1"/>
        <v>22</v>
      </c>
      <c r="F33" s="14" t="s">
        <v>80</v>
      </c>
      <c r="G33" s="16" t="s">
        <v>81</v>
      </c>
      <c r="H33" s="17">
        <v>1500</v>
      </c>
      <c r="I33" s="17">
        <v>0</v>
      </c>
      <c r="J33" s="17">
        <v>1500</v>
      </c>
      <c r="K33" s="17">
        <v>0</v>
      </c>
      <c r="L33" s="17">
        <v>0</v>
      </c>
      <c r="M33" s="17">
        <v>0</v>
      </c>
      <c r="N33" s="17">
        <v>0</v>
      </c>
    </row>
    <row r="34" spans="1:14" x14ac:dyDescent="0.3">
      <c r="A34" s="14" t="s">
        <v>184</v>
      </c>
      <c r="B34" s="15">
        <v>3302</v>
      </c>
      <c r="C34" s="2" t="str">
        <f>VLOOKUP(B34,Hoja2!B:C,2,FALSE)</f>
        <v>ADMINISTRACION GENERAL DE CULTURA</v>
      </c>
      <c r="D34" s="3" t="str">
        <f t="shared" si="0"/>
        <v>2</v>
      </c>
      <c r="E34" s="3" t="str">
        <f t="shared" si="1"/>
        <v>22</v>
      </c>
      <c r="F34" s="14" t="s">
        <v>74</v>
      </c>
      <c r="G34" s="16" t="s">
        <v>75</v>
      </c>
      <c r="H34" s="17">
        <v>15000</v>
      </c>
      <c r="I34" s="17">
        <v>0</v>
      </c>
      <c r="J34" s="17">
        <v>15000</v>
      </c>
      <c r="K34" s="17">
        <v>56421.99</v>
      </c>
      <c r="L34" s="17">
        <v>56421.99</v>
      </c>
      <c r="M34" s="17">
        <v>12066.12</v>
      </c>
      <c r="N34" s="17">
        <v>12066.12</v>
      </c>
    </row>
    <row r="35" spans="1:14" x14ac:dyDescent="0.3">
      <c r="A35" s="14" t="s">
        <v>184</v>
      </c>
      <c r="B35" s="15">
        <v>3302</v>
      </c>
      <c r="C35" s="2" t="str">
        <f>VLOOKUP(B35,Hoja2!B:C,2,FALSE)</f>
        <v>ADMINISTRACION GENERAL DE CULTURA</v>
      </c>
      <c r="D35" s="3" t="str">
        <f t="shared" si="0"/>
        <v>2</v>
      </c>
      <c r="E35" s="3" t="str">
        <f t="shared" si="1"/>
        <v>22</v>
      </c>
      <c r="F35" s="14" t="s">
        <v>115</v>
      </c>
      <c r="G35" s="16" t="s">
        <v>116</v>
      </c>
      <c r="H35" s="17">
        <v>19000</v>
      </c>
      <c r="I35" s="17">
        <v>0</v>
      </c>
      <c r="J35" s="17">
        <v>19000</v>
      </c>
      <c r="K35" s="17">
        <v>24630.82</v>
      </c>
      <c r="L35" s="17">
        <v>24630.82</v>
      </c>
      <c r="M35" s="17">
        <v>6886.28</v>
      </c>
      <c r="N35" s="17">
        <v>6886.28</v>
      </c>
    </row>
    <row r="36" spans="1:14" x14ac:dyDescent="0.3">
      <c r="A36" s="14" t="s">
        <v>184</v>
      </c>
      <c r="B36" s="15">
        <v>3302</v>
      </c>
      <c r="C36" s="2" t="str">
        <f>VLOOKUP(B36,Hoja2!B:C,2,FALSE)</f>
        <v>ADMINISTRACION GENERAL DE CULTURA</v>
      </c>
      <c r="D36" s="3" t="str">
        <f t="shared" si="0"/>
        <v>2</v>
      </c>
      <c r="E36" s="3" t="str">
        <f t="shared" si="1"/>
        <v>22</v>
      </c>
      <c r="F36" s="14" t="s">
        <v>117</v>
      </c>
      <c r="G36" s="16" t="s">
        <v>118</v>
      </c>
      <c r="H36" s="17">
        <v>155000</v>
      </c>
      <c r="I36" s="17">
        <v>0</v>
      </c>
      <c r="J36" s="17">
        <v>155000</v>
      </c>
      <c r="K36" s="17">
        <v>154536.24</v>
      </c>
      <c r="L36" s="17">
        <v>154536.24</v>
      </c>
      <c r="M36" s="17">
        <v>35945.129999999997</v>
      </c>
      <c r="N36" s="17">
        <v>35945.129999999997</v>
      </c>
    </row>
    <row r="37" spans="1:14" x14ac:dyDescent="0.3">
      <c r="A37" s="14" t="s">
        <v>184</v>
      </c>
      <c r="B37" s="15">
        <v>3302</v>
      </c>
      <c r="C37" s="2" t="str">
        <f>VLOOKUP(B37,Hoja2!B:C,2,FALSE)</f>
        <v>ADMINISTRACION GENERAL DE CULTURA</v>
      </c>
      <c r="D37" s="3" t="str">
        <f t="shared" si="0"/>
        <v>2</v>
      </c>
      <c r="E37" s="3" t="str">
        <f t="shared" si="1"/>
        <v>22</v>
      </c>
      <c r="F37" s="14" t="s">
        <v>148</v>
      </c>
      <c r="G37" s="16" t="s">
        <v>149</v>
      </c>
      <c r="H37" s="17">
        <v>10000</v>
      </c>
      <c r="I37" s="17">
        <v>0</v>
      </c>
      <c r="J37" s="17">
        <v>10000</v>
      </c>
      <c r="K37" s="17">
        <v>11684.29</v>
      </c>
      <c r="L37" s="17">
        <v>11684.29</v>
      </c>
      <c r="M37" s="17">
        <v>3427.56</v>
      </c>
      <c r="N37" s="17">
        <v>3427.56</v>
      </c>
    </row>
    <row r="38" spans="1:14" x14ac:dyDescent="0.3">
      <c r="A38" s="14" t="s">
        <v>184</v>
      </c>
      <c r="B38" s="15">
        <v>3302</v>
      </c>
      <c r="C38" s="2" t="str">
        <f>VLOOKUP(B38,Hoja2!B:C,2,FALSE)</f>
        <v>ADMINISTRACION GENERAL DE CULTURA</v>
      </c>
      <c r="D38" s="3" t="str">
        <f t="shared" si="0"/>
        <v>2</v>
      </c>
      <c r="E38" s="3" t="str">
        <f t="shared" si="1"/>
        <v>22</v>
      </c>
      <c r="F38" s="14" t="s">
        <v>47</v>
      </c>
      <c r="G38" s="16" t="s">
        <v>48</v>
      </c>
      <c r="H38" s="17">
        <v>3000</v>
      </c>
      <c r="I38" s="17">
        <v>0</v>
      </c>
      <c r="J38" s="17">
        <v>3000</v>
      </c>
      <c r="K38" s="17">
        <v>1452</v>
      </c>
      <c r="L38" s="17">
        <v>1452</v>
      </c>
      <c r="M38" s="17">
        <v>1358.76</v>
      </c>
      <c r="N38" s="17">
        <v>1358.76</v>
      </c>
    </row>
    <row r="39" spans="1:14" x14ac:dyDescent="0.3">
      <c r="A39" s="14" t="s">
        <v>184</v>
      </c>
      <c r="B39" s="15">
        <v>3302</v>
      </c>
      <c r="C39" s="2" t="str">
        <f>VLOOKUP(B39,Hoja2!B:C,2,FALSE)</f>
        <v>ADMINISTRACION GENERAL DE CULTURA</v>
      </c>
      <c r="D39" s="3" t="str">
        <f t="shared" si="0"/>
        <v>2</v>
      </c>
      <c r="E39" s="3" t="str">
        <f t="shared" si="1"/>
        <v>22</v>
      </c>
      <c r="F39" s="14" t="s">
        <v>124</v>
      </c>
      <c r="G39" s="16" t="s">
        <v>125</v>
      </c>
      <c r="H39" s="17">
        <v>22500</v>
      </c>
      <c r="I39" s="17">
        <v>0</v>
      </c>
      <c r="J39" s="17">
        <v>22500</v>
      </c>
      <c r="K39" s="17">
        <v>20135.29</v>
      </c>
      <c r="L39" s="17">
        <v>20135.29</v>
      </c>
      <c r="M39" s="17">
        <v>12401.67</v>
      </c>
      <c r="N39" s="17">
        <v>12401.67</v>
      </c>
    </row>
    <row r="40" spans="1:14" x14ac:dyDescent="0.3">
      <c r="A40" s="14" t="s">
        <v>184</v>
      </c>
      <c r="B40" s="15">
        <v>3302</v>
      </c>
      <c r="C40" s="2" t="str">
        <f>VLOOKUP(B40,Hoja2!B:C,2,FALSE)</f>
        <v>ADMINISTRACION GENERAL DE CULTURA</v>
      </c>
      <c r="D40" s="3" t="str">
        <f t="shared" si="0"/>
        <v>2</v>
      </c>
      <c r="E40" s="3" t="str">
        <f t="shared" si="1"/>
        <v>22</v>
      </c>
      <c r="F40" s="14" t="s">
        <v>34</v>
      </c>
      <c r="G40" s="16" t="s">
        <v>35</v>
      </c>
      <c r="H40" s="17">
        <v>10000</v>
      </c>
      <c r="I40" s="17">
        <v>0</v>
      </c>
      <c r="J40" s="17">
        <v>10000</v>
      </c>
      <c r="K40" s="17">
        <v>0</v>
      </c>
      <c r="L40" s="17">
        <v>0</v>
      </c>
      <c r="M40" s="17">
        <v>0</v>
      </c>
      <c r="N40" s="17">
        <v>0</v>
      </c>
    </row>
    <row r="41" spans="1:14" x14ac:dyDescent="0.3">
      <c r="A41" s="14" t="s">
        <v>184</v>
      </c>
      <c r="B41" s="15">
        <v>3302</v>
      </c>
      <c r="C41" s="2" t="str">
        <f>VLOOKUP(B41,Hoja2!B:C,2,FALSE)</f>
        <v>ADMINISTRACION GENERAL DE CULTURA</v>
      </c>
      <c r="D41" s="3" t="str">
        <f t="shared" si="0"/>
        <v>2</v>
      </c>
      <c r="E41" s="3" t="str">
        <f t="shared" si="1"/>
        <v>22</v>
      </c>
      <c r="F41" s="14" t="s">
        <v>76</v>
      </c>
      <c r="G41" s="16" t="s">
        <v>77</v>
      </c>
      <c r="H41" s="17">
        <v>387000</v>
      </c>
      <c r="I41" s="17">
        <v>0</v>
      </c>
      <c r="J41" s="17">
        <v>387000</v>
      </c>
      <c r="K41" s="17">
        <v>278446.71999999997</v>
      </c>
      <c r="L41" s="17">
        <v>278446.71999999997</v>
      </c>
      <c r="M41" s="17">
        <v>44342.83</v>
      </c>
      <c r="N41" s="17">
        <v>44342.83</v>
      </c>
    </row>
    <row r="42" spans="1:14" x14ac:dyDescent="0.3">
      <c r="A42" s="14" t="s">
        <v>184</v>
      </c>
      <c r="B42" s="15">
        <v>3302</v>
      </c>
      <c r="C42" s="2" t="str">
        <f>VLOOKUP(B42,Hoja2!B:C,2,FALSE)</f>
        <v>ADMINISTRACION GENERAL DE CULTURA</v>
      </c>
      <c r="D42" s="3" t="str">
        <f t="shared" si="0"/>
        <v>2</v>
      </c>
      <c r="E42" s="3" t="str">
        <f t="shared" si="1"/>
        <v>22</v>
      </c>
      <c r="F42" s="14" t="s">
        <v>185</v>
      </c>
      <c r="G42" s="16" t="s">
        <v>186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</row>
    <row r="43" spans="1:14" x14ac:dyDescent="0.3">
      <c r="A43" s="14" t="s">
        <v>184</v>
      </c>
      <c r="B43" s="15">
        <v>3302</v>
      </c>
      <c r="C43" s="2" t="str">
        <f>VLOOKUP(B43,Hoja2!B:C,2,FALSE)</f>
        <v>ADMINISTRACION GENERAL DE CULTURA</v>
      </c>
      <c r="D43" s="3" t="str">
        <f t="shared" si="0"/>
        <v>2</v>
      </c>
      <c r="E43" s="3" t="str">
        <f t="shared" si="1"/>
        <v>22</v>
      </c>
      <c r="F43" s="14" t="s">
        <v>150</v>
      </c>
      <c r="G43" s="16" t="s">
        <v>151</v>
      </c>
      <c r="H43" s="17">
        <v>4000</v>
      </c>
      <c r="I43" s="17">
        <v>0</v>
      </c>
      <c r="J43" s="17">
        <v>4000</v>
      </c>
      <c r="K43" s="17">
        <v>1715.58</v>
      </c>
      <c r="L43" s="17">
        <v>1715.58</v>
      </c>
      <c r="M43" s="17">
        <v>1715.58</v>
      </c>
      <c r="N43" s="17">
        <v>1715.58</v>
      </c>
    </row>
    <row r="44" spans="1:14" x14ac:dyDescent="0.3">
      <c r="A44" s="14" t="s">
        <v>184</v>
      </c>
      <c r="B44" s="15">
        <v>3302</v>
      </c>
      <c r="C44" s="2" t="str">
        <f>VLOOKUP(B44,Hoja2!B:C,2,FALSE)</f>
        <v>ADMINISTRACION GENERAL DE CULTURA</v>
      </c>
      <c r="D44" s="3" t="str">
        <f t="shared" si="0"/>
        <v>2</v>
      </c>
      <c r="E44" s="3" t="str">
        <f t="shared" si="1"/>
        <v>22</v>
      </c>
      <c r="F44" s="14" t="s">
        <v>67</v>
      </c>
      <c r="G44" s="16" t="s">
        <v>68</v>
      </c>
      <c r="H44" s="17">
        <v>10000</v>
      </c>
      <c r="I44" s="17">
        <v>0</v>
      </c>
      <c r="J44" s="17">
        <v>10000</v>
      </c>
      <c r="K44" s="17">
        <v>19768.71</v>
      </c>
      <c r="L44" s="17">
        <v>19768.71</v>
      </c>
      <c r="M44" s="17">
        <v>6132.76</v>
      </c>
      <c r="N44" s="17">
        <v>6132.76</v>
      </c>
    </row>
    <row r="45" spans="1:14" x14ac:dyDescent="0.3">
      <c r="A45" s="14" t="s">
        <v>184</v>
      </c>
      <c r="B45" s="15">
        <v>3302</v>
      </c>
      <c r="C45" s="2" t="str">
        <f>VLOOKUP(B45,Hoja2!B:C,2,FALSE)</f>
        <v>ADMINISTRACION GENERAL DE CULTURA</v>
      </c>
      <c r="D45" s="3" t="str">
        <f t="shared" si="0"/>
        <v>2</v>
      </c>
      <c r="E45" s="3" t="str">
        <f t="shared" si="1"/>
        <v>22</v>
      </c>
      <c r="F45" s="14" t="s">
        <v>104</v>
      </c>
      <c r="G45" s="16" t="s">
        <v>105</v>
      </c>
      <c r="H45" s="17">
        <v>105000</v>
      </c>
      <c r="I45" s="17">
        <v>0</v>
      </c>
      <c r="J45" s="17">
        <v>105000</v>
      </c>
      <c r="K45" s="17">
        <v>86630</v>
      </c>
      <c r="L45" s="17">
        <v>86630</v>
      </c>
      <c r="M45" s="17">
        <v>15284.63</v>
      </c>
      <c r="N45" s="17">
        <v>15284.63</v>
      </c>
    </row>
    <row r="46" spans="1:14" x14ac:dyDescent="0.3">
      <c r="A46" s="14" t="s">
        <v>184</v>
      </c>
      <c r="B46" s="15">
        <v>3302</v>
      </c>
      <c r="C46" s="2" t="str">
        <f>VLOOKUP(B46,Hoja2!B:C,2,FALSE)</f>
        <v>ADMINISTRACION GENERAL DE CULTURA</v>
      </c>
      <c r="D46" s="3" t="str">
        <f t="shared" si="0"/>
        <v>2</v>
      </c>
      <c r="E46" s="3" t="str">
        <f t="shared" si="1"/>
        <v>22</v>
      </c>
      <c r="F46" s="14" t="s">
        <v>110</v>
      </c>
      <c r="G46" s="16" t="s">
        <v>111</v>
      </c>
      <c r="H46" s="17">
        <v>102000</v>
      </c>
      <c r="I46" s="17">
        <v>0</v>
      </c>
      <c r="J46" s="17">
        <v>102000</v>
      </c>
      <c r="K46" s="17">
        <v>100188</v>
      </c>
      <c r="L46" s="17">
        <v>100188</v>
      </c>
      <c r="M46" s="17">
        <v>15820.39</v>
      </c>
      <c r="N46" s="17">
        <v>15820.39</v>
      </c>
    </row>
    <row r="47" spans="1:14" x14ac:dyDescent="0.3">
      <c r="A47" s="14" t="s">
        <v>184</v>
      </c>
      <c r="B47" s="15">
        <v>3302</v>
      </c>
      <c r="C47" s="2" t="str">
        <f>VLOOKUP(B47,Hoja2!B:C,2,FALSE)</f>
        <v>ADMINISTRACION GENERAL DE CULTURA</v>
      </c>
      <c r="D47" s="3" t="str">
        <f t="shared" si="0"/>
        <v>2</v>
      </c>
      <c r="E47" s="3" t="str">
        <f t="shared" si="1"/>
        <v>22</v>
      </c>
      <c r="F47" s="14" t="s">
        <v>49</v>
      </c>
      <c r="G47" s="16" t="s">
        <v>50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</row>
    <row r="48" spans="1:14" x14ac:dyDescent="0.3">
      <c r="A48" s="14" t="s">
        <v>184</v>
      </c>
      <c r="B48" s="15">
        <v>3302</v>
      </c>
      <c r="C48" s="2" t="str">
        <f>VLOOKUP(B48,Hoja2!B:C,2,FALSE)</f>
        <v>ADMINISTRACION GENERAL DE CULTURA</v>
      </c>
      <c r="D48" s="3" t="str">
        <f t="shared" si="0"/>
        <v>2</v>
      </c>
      <c r="E48" s="3" t="str">
        <f t="shared" si="1"/>
        <v>22</v>
      </c>
      <c r="F48" s="14" t="s">
        <v>63</v>
      </c>
      <c r="G48" s="16" t="s">
        <v>64</v>
      </c>
      <c r="H48" s="17">
        <v>5000</v>
      </c>
      <c r="I48" s="17">
        <v>0</v>
      </c>
      <c r="J48" s="17">
        <v>5000</v>
      </c>
      <c r="K48" s="17">
        <v>3392.91</v>
      </c>
      <c r="L48" s="17">
        <v>3392.91</v>
      </c>
      <c r="M48" s="17">
        <v>1602.17</v>
      </c>
      <c r="N48" s="17">
        <v>1602.17</v>
      </c>
    </row>
    <row r="49" spans="1:14" x14ac:dyDescent="0.3">
      <c r="A49" s="14" t="s">
        <v>184</v>
      </c>
      <c r="B49" s="15">
        <v>3302</v>
      </c>
      <c r="C49" s="2" t="str">
        <f>VLOOKUP(B49,Hoja2!B:C,2,FALSE)</f>
        <v>ADMINISTRACION GENERAL DE CULTURA</v>
      </c>
      <c r="D49" s="3" t="str">
        <f t="shared" si="0"/>
        <v>2</v>
      </c>
      <c r="E49" s="3" t="str">
        <f t="shared" si="1"/>
        <v>23</v>
      </c>
      <c r="F49" s="14" t="s">
        <v>39</v>
      </c>
      <c r="G49" s="16" t="s">
        <v>40</v>
      </c>
      <c r="H49" s="17">
        <v>1500</v>
      </c>
      <c r="I49" s="17">
        <v>0</v>
      </c>
      <c r="J49" s="17">
        <v>1500</v>
      </c>
      <c r="K49" s="17">
        <v>1398</v>
      </c>
      <c r="L49" s="17">
        <v>1398</v>
      </c>
      <c r="M49" s="17">
        <v>1398</v>
      </c>
      <c r="N49" s="17">
        <v>1398</v>
      </c>
    </row>
    <row r="50" spans="1:14" x14ac:dyDescent="0.3">
      <c r="A50" s="14" t="s">
        <v>184</v>
      </c>
      <c r="B50" s="15">
        <v>3302</v>
      </c>
      <c r="C50" s="2" t="str">
        <f>VLOOKUP(B50,Hoja2!B:C,2,FALSE)</f>
        <v>ADMINISTRACION GENERAL DE CULTURA</v>
      </c>
      <c r="D50" s="3" t="str">
        <f t="shared" si="0"/>
        <v>2</v>
      </c>
      <c r="E50" s="3" t="str">
        <f t="shared" si="1"/>
        <v>23</v>
      </c>
      <c r="F50" s="14" t="s">
        <v>36</v>
      </c>
      <c r="G50" s="16" t="s">
        <v>37</v>
      </c>
      <c r="H50" s="17">
        <v>1500</v>
      </c>
      <c r="I50" s="17">
        <v>0</v>
      </c>
      <c r="J50" s="17">
        <v>1500</v>
      </c>
      <c r="K50" s="17">
        <v>0</v>
      </c>
      <c r="L50" s="17">
        <v>0</v>
      </c>
      <c r="M50" s="17">
        <v>0</v>
      </c>
      <c r="N50" s="17">
        <v>0</v>
      </c>
    </row>
    <row r="51" spans="1:14" x14ac:dyDescent="0.3">
      <c r="A51" s="14" t="s">
        <v>184</v>
      </c>
      <c r="B51" s="15">
        <v>3302</v>
      </c>
      <c r="C51" s="2" t="str">
        <f>VLOOKUP(B51,Hoja2!B:C,2,FALSE)</f>
        <v>ADMINISTRACION GENERAL DE CULTURA</v>
      </c>
      <c r="D51" s="3" t="str">
        <f t="shared" si="0"/>
        <v>6</v>
      </c>
      <c r="E51" s="3" t="str">
        <f t="shared" si="1"/>
        <v>62</v>
      </c>
      <c r="F51" s="14" t="s">
        <v>140</v>
      </c>
      <c r="G51" s="16" t="s">
        <v>123</v>
      </c>
      <c r="H51" s="17">
        <v>0</v>
      </c>
      <c r="I51" s="17">
        <v>0</v>
      </c>
      <c r="J51" s="17">
        <v>0</v>
      </c>
      <c r="K51" s="17">
        <v>3140.65</v>
      </c>
      <c r="L51" s="17">
        <v>3140.65</v>
      </c>
      <c r="M51" s="17">
        <v>0</v>
      </c>
      <c r="N51" s="17">
        <v>0</v>
      </c>
    </row>
    <row r="52" spans="1:14" x14ac:dyDescent="0.3">
      <c r="A52" s="14" t="s">
        <v>184</v>
      </c>
      <c r="B52" s="15">
        <v>3302</v>
      </c>
      <c r="C52" s="2" t="str">
        <f>VLOOKUP(B52,Hoja2!B:C,2,FALSE)</f>
        <v>ADMINISTRACION GENERAL DE CULTURA</v>
      </c>
      <c r="D52" s="3" t="str">
        <f t="shared" si="0"/>
        <v>6</v>
      </c>
      <c r="E52" s="3" t="str">
        <f t="shared" si="1"/>
        <v>62</v>
      </c>
      <c r="F52" s="14" t="s">
        <v>113</v>
      </c>
      <c r="G52" s="16" t="s">
        <v>112</v>
      </c>
      <c r="H52" s="17">
        <v>14000</v>
      </c>
      <c r="I52" s="17">
        <v>0</v>
      </c>
      <c r="J52" s="17">
        <v>14000</v>
      </c>
      <c r="K52" s="17">
        <v>3201.72</v>
      </c>
      <c r="L52" s="17">
        <v>3201.72</v>
      </c>
      <c r="M52" s="17">
        <v>0</v>
      </c>
      <c r="N52" s="17">
        <v>0</v>
      </c>
    </row>
    <row r="53" spans="1:14" x14ac:dyDescent="0.3">
      <c r="A53" s="14" t="s">
        <v>184</v>
      </c>
      <c r="B53" s="15">
        <v>3302</v>
      </c>
      <c r="C53" s="2" t="str">
        <f>VLOOKUP(B53,Hoja2!B:C,2,FALSE)</f>
        <v>ADMINISTRACION GENERAL DE CULTURA</v>
      </c>
      <c r="D53" s="3" t="str">
        <f t="shared" si="0"/>
        <v>6</v>
      </c>
      <c r="E53" s="3" t="str">
        <f t="shared" si="1"/>
        <v>63</v>
      </c>
      <c r="F53" s="14" t="s">
        <v>97</v>
      </c>
      <c r="G53" s="16" t="s">
        <v>96</v>
      </c>
      <c r="H53" s="17">
        <v>0</v>
      </c>
      <c r="I53" s="17">
        <v>44000</v>
      </c>
      <c r="J53" s="17">
        <v>44000</v>
      </c>
      <c r="K53" s="17">
        <v>5596.41</v>
      </c>
      <c r="L53" s="17">
        <v>5596.41</v>
      </c>
      <c r="M53" s="17">
        <v>5596.41</v>
      </c>
      <c r="N53" s="17">
        <v>5596.41</v>
      </c>
    </row>
    <row r="54" spans="1:14" x14ac:dyDescent="0.3">
      <c r="A54" s="14" t="s">
        <v>184</v>
      </c>
      <c r="B54" s="15">
        <v>3302</v>
      </c>
      <c r="C54" s="2" t="str">
        <f>VLOOKUP(B54,Hoja2!B:C,2,FALSE)</f>
        <v>ADMINISTRACION GENERAL DE CULTURA</v>
      </c>
      <c r="D54" s="3" t="str">
        <f t="shared" si="0"/>
        <v>8</v>
      </c>
      <c r="E54" s="3" t="str">
        <f t="shared" si="1"/>
        <v>83</v>
      </c>
      <c r="F54" s="14" t="s">
        <v>94</v>
      </c>
      <c r="G54" s="16" t="s">
        <v>95</v>
      </c>
      <c r="H54" s="17">
        <v>1000</v>
      </c>
      <c r="I54" s="17">
        <v>0</v>
      </c>
      <c r="J54" s="17">
        <v>1000</v>
      </c>
      <c r="K54" s="17">
        <v>456</v>
      </c>
      <c r="L54" s="17">
        <v>456</v>
      </c>
      <c r="M54" s="17">
        <v>456</v>
      </c>
      <c r="N54" s="17">
        <v>456</v>
      </c>
    </row>
    <row r="55" spans="1:14" x14ac:dyDescent="0.3">
      <c r="A55" s="14" t="s">
        <v>184</v>
      </c>
      <c r="B55" s="15">
        <v>3302</v>
      </c>
      <c r="C55" s="2" t="str">
        <f>VLOOKUP(B55,Hoja2!B:C,2,FALSE)</f>
        <v>ADMINISTRACION GENERAL DE CULTURA</v>
      </c>
      <c r="D55" s="3" t="str">
        <f t="shared" si="0"/>
        <v>8</v>
      </c>
      <c r="E55" s="3" t="str">
        <f t="shared" si="1"/>
        <v>83</v>
      </c>
      <c r="F55" s="14" t="s">
        <v>136</v>
      </c>
      <c r="G55" s="16" t="s">
        <v>137</v>
      </c>
      <c r="H55" s="17">
        <v>20000</v>
      </c>
      <c r="I55" s="17">
        <v>0</v>
      </c>
      <c r="J55" s="17">
        <v>20000</v>
      </c>
      <c r="K55" s="17">
        <v>0</v>
      </c>
      <c r="L55" s="17">
        <v>0</v>
      </c>
      <c r="M55" s="17">
        <v>0</v>
      </c>
      <c r="N55" s="17">
        <v>0</v>
      </c>
    </row>
    <row r="56" spans="1:14" x14ac:dyDescent="0.3">
      <c r="A56" s="14" t="s">
        <v>184</v>
      </c>
      <c r="B56" s="15">
        <v>3302</v>
      </c>
      <c r="C56" s="2" t="str">
        <f>VLOOKUP(B56,Hoja2!B:C,2,FALSE)</f>
        <v>ADMINISTRACION GENERAL DE CULTURA</v>
      </c>
      <c r="D56" s="3" t="str">
        <f t="shared" si="0"/>
        <v>8</v>
      </c>
      <c r="E56" s="3" t="str">
        <f t="shared" si="1"/>
        <v>83</v>
      </c>
      <c r="F56" s="14" t="s">
        <v>130</v>
      </c>
      <c r="G56" s="16" t="s">
        <v>131</v>
      </c>
      <c r="H56" s="17">
        <v>12000</v>
      </c>
      <c r="I56" s="17">
        <v>0</v>
      </c>
      <c r="J56" s="17">
        <v>12000</v>
      </c>
      <c r="K56" s="17">
        <v>0</v>
      </c>
      <c r="L56" s="17">
        <v>0</v>
      </c>
      <c r="M56" s="17">
        <v>0</v>
      </c>
      <c r="N56" s="17">
        <v>0</v>
      </c>
    </row>
    <row r="57" spans="1:14" x14ac:dyDescent="0.3">
      <c r="A57" s="14" t="s">
        <v>184</v>
      </c>
      <c r="B57" s="15">
        <v>3330</v>
      </c>
      <c r="C57" s="2" t="str">
        <f>VLOOKUP(B57,Hoja2!B:C,2,FALSE)</f>
        <v>TEATRO CALDERON</v>
      </c>
      <c r="D57" s="3" t="str">
        <f t="shared" si="0"/>
        <v>1</v>
      </c>
      <c r="E57" s="3" t="str">
        <f t="shared" si="1"/>
        <v>13</v>
      </c>
      <c r="F57" s="14" t="s">
        <v>73</v>
      </c>
      <c r="G57" s="16" t="s">
        <v>38</v>
      </c>
      <c r="H57" s="17">
        <v>114959</v>
      </c>
      <c r="I57" s="17">
        <v>0</v>
      </c>
      <c r="J57" s="17">
        <v>114959</v>
      </c>
      <c r="K57" s="17">
        <v>101578.92</v>
      </c>
      <c r="L57" s="17">
        <v>101578.92</v>
      </c>
      <c r="M57" s="17">
        <v>63759.7</v>
      </c>
      <c r="N57" s="17">
        <v>63759.7</v>
      </c>
    </row>
    <row r="58" spans="1:14" x14ac:dyDescent="0.3">
      <c r="A58" s="14" t="s">
        <v>184</v>
      </c>
      <c r="B58" s="15">
        <v>3330</v>
      </c>
      <c r="C58" s="2" t="str">
        <f>VLOOKUP(B58,Hoja2!B:C,2,FALSE)</f>
        <v>TEATRO CALDERON</v>
      </c>
      <c r="D58" s="3" t="str">
        <f t="shared" si="0"/>
        <v>1</v>
      </c>
      <c r="E58" s="3" t="str">
        <f t="shared" si="1"/>
        <v>13</v>
      </c>
      <c r="F58" s="14" t="s">
        <v>65</v>
      </c>
      <c r="G58" s="16" t="s">
        <v>66</v>
      </c>
      <c r="H58" s="17">
        <v>133528</v>
      </c>
      <c r="I58" s="17">
        <v>0</v>
      </c>
      <c r="J58" s="17">
        <v>133528</v>
      </c>
      <c r="K58" s="17">
        <v>103229.32</v>
      </c>
      <c r="L58" s="17">
        <v>103229.32</v>
      </c>
      <c r="M58" s="17">
        <v>83169.350000000006</v>
      </c>
      <c r="N58" s="17">
        <v>83169.350000000006</v>
      </c>
    </row>
    <row r="59" spans="1:14" x14ac:dyDescent="0.3">
      <c r="A59" s="14" t="s">
        <v>184</v>
      </c>
      <c r="B59" s="15">
        <v>3330</v>
      </c>
      <c r="C59" s="2" t="str">
        <f>VLOOKUP(B59,Hoja2!B:C,2,FALSE)</f>
        <v>TEATRO CALDERON</v>
      </c>
      <c r="D59" s="3" t="str">
        <f t="shared" si="0"/>
        <v>1</v>
      </c>
      <c r="E59" s="3" t="str">
        <f t="shared" si="1"/>
        <v>13</v>
      </c>
      <c r="F59" s="14" t="s">
        <v>92</v>
      </c>
      <c r="G59" s="16" t="s">
        <v>93</v>
      </c>
      <c r="H59" s="17">
        <v>71225</v>
      </c>
      <c r="I59" s="17">
        <v>0</v>
      </c>
      <c r="J59" s="17">
        <v>71225</v>
      </c>
      <c r="K59" s="17">
        <v>0</v>
      </c>
      <c r="L59" s="17">
        <v>0</v>
      </c>
      <c r="M59" s="17">
        <v>0</v>
      </c>
      <c r="N59" s="17">
        <v>0</v>
      </c>
    </row>
    <row r="60" spans="1:14" x14ac:dyDescent="0.3">
      <c r="A60" s="14" t="s">
        <v>184</v>
      </c>
      <c r="B60" s="15">
        <v>3330</v>
      </c>
      <c r="C60" s="2" t="str">
        <f>VLOOKUP(B60,Hoja2!B:C,2,FALSE)</f>
        <v>TEATRO CALDERON</v>
      </c>
      <c r="D60" s="3" t="str">
        <f t="shared" si="0"/>
        <v>1</v>
      </c>
      <c r="E60" s="3" t="str">
        <f t="shared" si="1"/>
        <v>15</v>
      </c>
      <c r="F60" s="14" t="s">
        <v>134</v>
      </c>
      <c r="G60" s="16" t="s">
        <v>135</v>
      </c>
      <c r="H60" s="17">
        <v>2025</v>
      </c>
      <c r="I60" s="17">
        <v>0</v>
      </c>
      <c r="J60" s="17">
        <v>2025</v>
      </c>
      <c r="K60" s="17">
        <v>2025</v>
      </c>
      <c r="L60" s="17">
        <v>2025</v>
      </c>
      <c r="M60" s="17">
        <v>1125</v>
      </c>
      <c r="N60" s="17">
        <v>1125</v>
      </c>
    </row>
    <row r="61" spans="1:14" x14ac:dyDescent="0.3">
      <c r="A61" s="14" t="s">
        <v>184</v>
      </c>
      <c r="B61" s="15">
        <v>3330</v>
      </c>
      <c r="C61" s="2" t="str">
        <f>VLOOKUP(B61,Hoja2!B:C,2,FALSE)</f>
        <v>TEATRO CALDERON</v>
      </c>
      <c r="D61" s="3" t="str">
        <f t="shared" si="0"/>
        <v>2</v>
      </c>
      <c r="E61" s="3" t="str">
        <f t="shared" si="1"/>
        <v>20</v>
      </c>
      <c r="F61" s="14" t="s">
        <v>119</v>
      </c>
      <c r="G61" s="16" t="s">
        <v>120</v>
      </c>
      <c r="H61" s="17">
        <v>0</v>
      </c>
      <c r="I61" s="17">
        <v>13068</v>
      </c>
      <c r="J61" s="17">
        <v>13068</v>
      </c>
      <c r="K61" s="17">
        <v>13388</v>
      </c>
      <c r="L61" s="17">
        <v>13388</v>
      </c>
      <c r="M61" s="17">
        <v>3057.21</v>
      </c>
      <c r="N61" s="17">
        <v>3057.21</v>
      </c>
    </row>
    <row r="62" spans="1:14" x14ac:dyDescent="0.3">
      <c r="A62" s="14" t="s">
        <v>184</v>
      </c>
      <c r="B62" s="15">
        <v>3330</v>
      </c>
      <c r="C62" s="2" t="str">
        <f>VLOOKUP(B62,Hoja2!B:C,2,FALSE)</f>
        <v>TEATRO CALDERON</v>
      </c>
      <c r="D62" s="3" t="str">
        <f t="shared" si="0"/>
        <v>2</v>
      </c>
      <c r="E62" s="3" t="str">
        <f t="shared" si="1"/>
        <v>20</v>
      </c>
      <c r="F62" s="14" t="s">
        <v>59</v>
      </c>
      <c r="G62" s="16" t="s">
        <v>60</v>
      </c>
      <c r="H62" s="17">
        <v>2000</v>
      </c>
      <c r="I62" s="17">
        <v>36932</v>
      </c>
      <c r="J62" s="17">
        <v>38932</v>
      </c>
      <c r="K62" s="17">
        <v>26145.91</v>
      </c>
      <c r="L62" s="17">
        <v>26145.91</v>
      </c>
      <c r="M62" s="17">
        <v>17946.82</v>
      </c>
      <c r="N62" s="17">
        <v>17946.82</v>
      </c>
    </row>
    <row r="63" spans="1:14" x14ac:dyDescent="0.3">
      <c r="A63" s="14" t="s">
        <v>184</v>
      </c>
      <c r="B63" s="15">
        <v>3330</v>
      </c>
      <c r="C63" s="2" t="str">
        <f>VLOOKUP(B63,Hoja2!B:C,2,FALSE)</f>
        <v>TEATRO CALDERON</v>
      </c>
      <c r="D63" s="3" t="str">
        <f t="shared" si="0"/>
        <v>2</v>
      </c>
      <c r="E63" s="3" t="str">
        <f t="shared" si="1"/>
        <v>21</v>
      </c>
      <c r="F63" s="14" t="s">
        <v>100</v>
      </c>
      <c r="G63" s="16" t="s">
        <v>101</v>
      </c>
      <c r="H63" s="17">
        <v>20000</v>
      </c>
      <c r="I63" s="17">
        <v>0</v>
      </c>
      <c r="J63" s="17">
        <v>20000</v>
      </c>
      <c r="K63" s="17">
        <v>1147.23</v>
      </c>
      <c r="L63" s="17">
        <v>1147.23</v>
      </c>
      <c r="M63" s="17">
        <v>0</v>
      </c>
      <c r="N63" s="17">
        <v>0</v>
      </c>
    </row>
    <row r="64" spans="1:14" x14ac:dyDescent="0.3">
      <c r="A64" s="14" t="s">
        <v>184</v>
      </c>
      <c r="B64" s="15">
        <v>3330</v>
      </c>
      <c r="C64" s="2" t="str">
        <f>VLOOKUP(B64,Hoja2!B:C,2,FALSE)</f>
        <v>TEATRO CALDERON</v>
      </c>
      <c r="D64" s="3" t="str">
        <f t="shared" si="0"/>
        <v>2</v>
      </c>
      <c r="E64" s="3" t="str">
        <f t="shared" si="1"/>
        <v>21</v>
      </c>
      <c r="F64" s="14" t="s">
        <v>55</v>
      </c>
      <c r="G64" s="16" t="s">
        <v>56</v>
      </c>
      <c r="H64" s="17">
        <v>45000</v>
      </c>
      <c r="I64" s="17">
        <v>0</v>
      </c>
      <c r="J64" s="17">
        <v>45000</v>
      </c>
      <c r="K64" s="17">
        <v>15339.36</v>
      </c>
      <c r="L64" s="17">
        <v>15339.36</v>
      </c>
      <c r="M64" s="17">
        <v>1725.65</v>
      </c>
      <c r="N64" s="17">
        <v>1725.65</v>
      </c>
    </row>
    <row r="65" spans="1:14" x14ac:dyDescent="0.3">
      <c r="A65" s="14" t="s">
        <v>184</v>
      </c>
      <c r="B65" s="15">
        <v>3330</v>
      </c>
      <c r="C65" s="2" t="str">
        <f>VLOOKUP(B65,Hoja2!B:C,2,FALSE)</f>
        <v>TEATRO CALDERON</v>
      </c>
      <c r="D65" s="3" t="str">
        <f t="shared" si="0"/>
        <v>2</v>
      </c>
      <c r="E65" s="3" t="str">
        <f t="shared" si="1"/>
        <v>22</v>
      </c>
      <c r="F65" s="14" t="s">
        <v>53</v>
      </c>
      <c r="G65" s="16" t="s">
        <v>54</v>
      </c>
      <c r="H65" s="17">
        <v>2000</v>
      </c>
      <c r="I65" s="17">
        <v>0</v>
      </c>
      <c r="J65" s="17">
        <v>2000</v>
      </c>
      <c r="K65" s="17">
        <v>5670.66</v>
      </c>
      <c r="L65" s="17">
        <v>5670.66</v>
      </c>
      <c r="M65" s="17">
        <v>1024.73</v>
      </c>
      <c r="N65" s="17">
        <v>1024.73</v>
      </c>
    </row>
    <row r="66" spans="1:14" x14ac:dyDescent="0.3">
      <c r="A66" s="14" t="s">
        <v>184</v>
      </c>
      <c r="B66" s="15">
        <v>3330</v>
      </c>
      <c r="C66" s="2" t="str">
        <f>VLOOKUP(B66,Hoja2!B:C,2,FALSE)</f>
        <v>TEATRO CALDERON</v>
      </c>
      <c r="D66" s="3" t="str">
        <f t="shared" si="0"/>
        <v>2</v>
      </c>
      <c r="E66" s="3" t="str">
        <f t="shared" si="1"/>
        <v>22</v>
      </c>
      <c r="F66" s="14" t="s">
        <v>41</v>
      </c>
      <c r="G66" s="16" t="s">
        <v>42</v>
      </c>
      <c r="H66" s="17">
        <v>1000</v>
      </c>
      <c r="I66" s="17">
        <v>0</v>
      </c>
      <c r="J66" s="17">
        <v>1000</v>
      </c>
      <c r="K66" s="17">
        <v>1163.23</v>
      </c>
      <c r="L66" s="17">
        <v>1163.23</v>
      </c>
      <c r="M66" s="17">
        <v>1146.68</v>
      </c>
      <c r="N66" s="17">
        <v>1146.68</v>
      </c>
    </row>
    <row r="67" spans="1:14" x14ac:dyDescent="0.3">
      <c r="A67" s="14" t="s">
        <v>184</v>
      </c>
      <c r="B67" s="15">
        <v>3330</v>
      </c>
      <c r="C67" s="2" t="str">
        <f>VLOOKUP(B67,Hoja2!B:C,2,FALSE)</f>
        <v>TEATRO CALDERON</v>
      </c>
      <c r="D67" s="3" t="str">
        <f t="shared" ref="D67:D130" si="2">LEFT(F67,1)</f>
        <v>2</v>
      </c>
      <c r="E67" s="3" t="str">
        <f t="shared" ref="E67:E130" si="3">LEFT(F67,2)</f>
        <v>22</v>
      </c>
      <c r="F67" s="14" t="s">
        <v>108</v>
      </c>
      <c r="G67" s="16" t="s">
        <v>109</v>
      </c>
      <c r="H67" s="17">
        <v>0</v>
      </c>
      <c r="I67" s="17">
        <v>0</v>
      </c>
      <c r="J67" s="17">
        <v>0</v>
      </c>
      <c r="K67" s="17">
        <v>2420</v>
      </c>
      <c r="L67" s="17">
        <v>2420</v>
      </c>
      <c r="M67" s="17">
        <v>0</v>
      </c>
      <c r="N67" s="17">
        <v>0</v>
      </c>
    </row>
    <row r="68" spans="1:14" x14ac:dyDescent="0.3">
      <c r="A68" s="14" t="s">
        <v>184</v>
      </c>
      <c r="B68" s="15">
        <v>3330</v>
      </c>
      <c r="C68" s="2" t="str">
        <f>VLOOKUP(B68,Hoja2!B:C,2,FALSE)</f>
        <v>TEATRO CALDERON</v>
      </c>
      <c r="D68" s="3" t="str">
        <f t="shared" si="2"/>
        <v>2</v>
      </c>
      <c r="E68" s="3" t="str">
        <f t="shared" si="3"/>
        <v>22</v>
      </c>
      <c r="F68" s="14" t="s">
        <v>88</v>
      </c>
      <c r="G68" s="16" t="s">
        <v>89</v>
      </c>
      <c r="H68" s="17">
        <v>103000</v>
      </c>
      <c r="I68" s="17">
        <v>0</v>
      </c>
      <c r="J68" s="17">
        <v>103000</v>
      </c>
      <c r="K68" s="17">
        <v>103000</v>
      </c>
      <c r="L68" s="17">
        <v>103000</v>
      </c>
      <c r="M68" s="17">
        <v>37876.68</v>
      </c>
      <c r="N68" s="17">
        <v>37876.68</v>
      </c>
    </row>
    <row r="69" spans="1:14" x14ac:dyDescent="0.3">
      <c r="A69" s="14" t="s">
        <v>184</v>
      </c>
      <c r="B69" s="15">
        <v>3330</v>
      </c>
      <c r="C69" s="2" t="str">
        <f>VLOOKUP(B69,Hoja2!B:C,2,FALSE)</f>
        <v>TEATRO CALDERON</v>
      </c>
      <c r="D69" s="3" t="str">
        <f t="shared" si="2"/>
        <v>2</v>
      </c>
      <c r="E69" s="3" t="str">
        <f t="shared" si="3"/>
        <v>22</v>
      </c>
      <c r="F69" s="14" t="s">
        <v>102</v>
      </c>
      <c r="G69" s="16" t="s">
        <v>103</v>
      </c>
      <c r="H69" s="17">
        <v>40000</v>
      </c>
      <c r="I69" s="17">
        <v>0</v>
      </c>
      <c r="J69" s="17">
        <v>40000</v>
      </c>
      <c r="K69" s="17">
        <v>36800</v>
      </c>
      <c r="L69" s="17">
        <v>36800</v>
      </c>
      <c r="M69" s="17">
        <v>18574.12</v>
      </c>
      <c r="N69" s="17">
        <v>18574.12</v>
      </c>
    </row>
    <row r="70" spans="1:14" x14ac:dyDescent="0.3">
      <c r="A70" s="14" t="s">
        <v>184</v>
      </c>
      <c r="B70" s="15">
        <v>3330</v>
      </c>
      <c r="C70" s="2" t="str">
        <f>VLOOKUP(B70,Hoja2!B:C,2,FALSE)</f>
        <v>TEATRO CALDERON</v>
      </c>
      <c r="D70" s="3" t="str">
        <f t="shared" si="2"/>
        <v>2</v>
      </c>
      <c r="E70" s="3" t="str">
        <f t="shared" si="3"/>
        <v>22</v>
      </c>
      <c r="F70" s="14" t="s">
        <v>74</v>
      </c>
      <c r="G70" s="16" t="s">
        <v>75</v>
      </c>
      <c r="H70" s="17">
        <v>10000</v>
      </c>
      <c r="I70" s="17">
        <v>0</v>
      </c>
      <c r="J70" s="17">
        <v>10000</v>
      </c>
      <c r="K70" s="17">
        <v>24321</v>
      </c>
      <c r="L70" s="17">
        <v>24321</v>
      </c>
      <c r="M70" s="17">
        <v>5732.94</v>
      </c>
      <c r="N70" s="17">
        <v>5732.94</v>
      </c>
    </row>
    <row r="71" spans="1:14" x14ac:dyDescent="0.3">
      <c r="A71" s="14" t="s">
        <v>184</v>
      </c>
      <c r="B71" s="15">
        <v>3330</v>
      </c>
      <c r="C71" s="2" t="str">
        <f>VLOOKUP(B71,Hoja2!B:C,2,FALSE)</f>
        <v>TEATRO CALDERON</v>
      </c>
      <c r="D71" s="3" t="str">
        <f t="shared" si="2"/>
        <v>2</v>
      </c>
      <c r="E71" s="3" t="str">
        <f t="shared" si="3"/>
        <v>22</v>
      </c>
      <c r="F71" s="14" t="s">
        <v>115</v>
      </c>
      <c r="G71" s="16" t="s">
        <v>116</v>
      </c>
      <c r="H71" s="17">
        <v>5000</v>
      </c>
      <c r="I71" s="17">
        <v>0</v>
      </c>
      <c r="J71" s="17">
        <v>5000</v>
      </c>
      <c r="K71" s="17">
        <v>4500.5600000000004</v>
      </c>
      <c r="L71" s="17">
        <v>4500.5600000000004</v>
      </c>
      <c r="M71" s="17">
        <v>2007.72</v>
      </c>
      <c r="N71" s="17">
        <v>2007.72</v>
      </c>
    </row>
    <row r="72" spans="1:14" x14ac:dyDescent="0.3">
      <c r="A72" s="14" t="s">
        <v>184</v>
      </c>
      <c r="B72" s="15">
        <v>3330</v>
      </c>
      <c r="C72" s="2" t="str">
        <f>VLOOKUP(B72,Hoja2!B:C,2,FALSE)</f>
        <v>TEATRO CALDERON</v>
      </c>
      <c r="D72" s="3" t="str">
        <f t="shared" si="2"/>
        <v>2</v>
      </c>
      <c r="E72" s="3" t="str">
        <f t="shared" si="3"/>
        <v>22</v>
      </c>
      <c r="F72" s="14" t="s">
        <v>148</v>
      </c>
      <c r="G72" s="16" t="s">
        <v>149</v>
      </c>
      <c r="H72" s="17">
        <v>0</v>
      </c>
      <c r="I72" s="17">
        <v>0</v>
      </c>
      <c r="J72" s="17">
        <v>0</v>
      </c>
      <c r="K72" s="17">
        <v>290.39999999999998</v>
      </c>
      <c r="L72" s="17">
        <v>290.39999999999998</v>
      </c>
      <c r="M72" s="17">
        <v>232.08</v>
      </c>
      <c r="N72" s="17">
        <v>232.08</v>
      </c>
    </row>
    <row r="73" spans="1:14" x14ac:dyDescent="0.3">
      <c r="A73" s="14" t="s">
        <v>184</v>
      </c>
      <c r="B73" s="15">
        <v>3330</v>
      </c>
      <c r="C73" s="2" t="str">
        <f>VLOOKUP(B73,Hoja2!B:C,2,FALSE)</f>
        <v>TEATRO CALDERON</v>
      </c>
      <c r="D73" s="3" t="str">
        <f t="shared" si="2"/>
        <v>2</v>
      </c>
      <c r="E73" s="3" t="str">
        <f t="shared" si="3"/>
        <v>22</v>
      </c>
      <c r="F73" s="14" t="s">
        <v>47</v>
      </c>
      <c r="G73" s="16" t="s">
        <v>48</v>
      </c>
      <c r="H73" s="17">
        <v>10000</v>
      </c>
      <c r="I73" s="17">
        <v>0</v>
      </c>
      <c r="J73" s="17">
        <v>10000</v>
      </c>
      <c r="K73" s="17">
        <v>18287.7</v>
      </c>
      <c r="L73" s="17">
        <v>18287.7</v>
      </c>
      <c r="M73" s="17">
        <v>12971.09</v>
      </c>
      <c r="N73" s="17">
        <v>12971.09</v>
      </c>
    </row>
    <row r="74" spans="1:14" x14ac:dyDescent="0.3">
      <c r="A74" s="14" t="s">
        <v>184</v>
      </c>
      <c r="B74" s="15">
        <v>3330</v>
      </c>
      <c r="C74" s="2" t="str">
        <f>VLOOKUP(B74,Hoja2!B:C,2,FALSE)</f>
        <v>TEATRO CALDERON</v>
      </c>
      <c r="D74" s="3" t="str">
        <f t="shared" si="2"/>
        <v>2</v>
      </c>
      <c r="E74" s="3" t="str">
        <f t="shared" si="3"/>
        <v>22</v>
      </c>
      <c r="F74" s="14" t="s">
        <v>124</v>
      </c>
      <c r="G74" s="16" t="s">
        <v>125</v>
      </c>
      <c r="H74" s="17">
        <v>27000</v>
      </c>
      <c r="I74" s="17">
        <v>0</v>
      </c>
      <c r="J74" s="17">
        <v>27000</v>
      </c>
      <c r="K74" s="17">
        <v>16289.79</v>
      </c>
      <c r="L74" s="17">
        <v>16289.79</v>
      </c>
      <c r="M74" s="17">
        <v>11546.48</v>
      </c>
      <c r="N74" s="17">
        <v>11546.48</v>
      </c>
    </row>
    <row r="75" spans="1:14" x14ac:dyDescent="0.3">
      <c r="A75" s="14" t="s">
        <v>184</v>
      </c>
      <c r="B75" s="15">
        <v>3330</v>
      </c>
      <c r="C75" s="2" t="str">
        <f>VLOOKUP(B75,Hoja2!B:C,2,FALSE)</f>
        <v>TEATRO CALDERON</v>
      </c>
      <c r="D75" s="3" t="str">
        <f t="shared" si="2"/>
        <v>2</v>
      </c>
      <c r="E75" s="3" t="str">
        <f t="shared" si="3"/>
        <v>22</v>
      </c>
      <c r="F75" s="14" t="s">
        <v>34</v>
      </c>
      <c r="G75" s="16" t="s">
        <v>35</v>
      </c>
      <c r="H75" s="17">
        <v>10000</v>
      </c>
      <c r="I75" s="17">
        <v>0</v>
      </c>
      <c r="J75" s="17">
        <v>10000</v>
      </c>
      <c r="K75" s="17">
        <v>7612.19</v>
      </c>
      <c r="L75" s="17">
        <v>7612.19</v>
      </c>
      <c r="M75" s="17">
        <v>7396.98</v>
      </c>
      <c r="N75" s="17">
        <v>7396.98</v>
      </c>
    </row>
    <row r="76" spans="1:14" x14ac:dyDescent="0.3">
      <c r="A76" s="14" t="s">
        <v>184</v>
      </c>
      <c r="B76" s="15">
        <v>3330</v>
      </c>
      <c r="C76" s="2" t="str">
        <f>VLOOKUP(B76,Hoja2!B:C,2,FALSE)</f>
        <v>TEATRO CALDERON</v>
      </c>
      <c r="D76" s="3" t="str">
        <f t="shared" si="2"/>
        <v>2</v>
      </c>
      <c r="E76" s="3" t="str">
        <f t="shared" si="3"/>
        <v>22</v>
      </c>
      <c r="F76" s="14" t="s">
        <v>76</v>
      </c>
      <c r="G76" s="16" t="s">
        <v>77</v>
      </c>
      <c r="H76" s="17">
        <v>45000</v>
      </c>
      <c r="I76" s="17">
        <v>0</v>
      </c>
      <c r="J76" s="17">
        <v>45000</v>
      </c>
      <c r="K76" s="17">
        <v>28419.39</v>
      </c>
      <c r="L76" s="17">
        <v>28419.39</v>
      </c>
      <c r="M76" s="17">
        <v>7853.42</v>
      </c>
      <c r="N76" s="17">
        <v>7853.42</v>
      </c>
    </row>
    <row r="77" spans="1:14" x14ac:dyDescent="0.3">
      <c r="A77" s="14" t="s">
        <v>184</v>
      </c>
      <c r="B77" s="15">
        <v>3330</v>
      </c>
      <c r="C77" s="2" t="str">
        <f>VLOOKUP(B77,Hoja2!B:C,2,FALSE)</f>
        <v>TEATRO CALDERON</v>
      </c>
      <c r="D77" s="3" t="str">
        <f t="shared" si="2"/>
        <v>2</v>
      </c>
      <c r="E77" s="3" t="str">
        <f t="shared" si="3"/>
        <v>22</v>
      </c>
      <c r="F77" s="14" t="s">
        <v>82</v>
      </c>
      <c r="G77" s="16" t="s">
        <v>83</v>
      </c>
      <c r="H77" s="17">
        <v>0</v>
      </c>
      <c r="I77" s="17">
        <v>0</v>
      </c>
      <c r="J77" s="17">
        <v>0</v>
      </c>
      <c r="K77" s="17">
        <v>31629.75</v>
      </c>
      <c r="L77" s="17">
        <v>31629.75</v>
      </c>
      <c r="M77" s="17">
        <v>21123.83</v>
      </c>
      <c r="N77" s="17">
        <v>21123.83</v>
      </c>
    </row>
    <row r="78" spans="1:14" x14ac:dyDescent="0.3">
      <c r="A78" s="14" t="s">
        <v>184</v>
      </c>
      <c r="B78" s="15">
        <v>3330</v>
      </c>
      <c r="C78" s="2" t="str">
        <f>VLOOKUP(B78,Hoja2!B:C,2,FALSE)</f>
        <v>TEATRO CALDERON</v>
      </c>
      <c r="D78" s="3" t="str">
        <f t="shared" si="2"/>
        <v>2</v>
      </c>
      <c r="E78" s="3" t="str">
        <f t="shared" si="3"/>
        <v>22</v>
      </c>
      <c r="F78" s="14" t="s">
        <v>150</v>
      </c>
      <c r="G78" s="16" t="s">
        <v>151</v>
      </c>
      <c r="H78" s="17">
        <v>7000</v>
      </c>
      <c r="I78" s="17">
        <v>0</v>
      </c>
      <c r="J78" s="17">
        <v>7000</v>
      </c>
      <c r="K78" s="17">
        <v>0</v>
      </c>
      <c r="L78" s="17">
        <v>0</v>
      </c>
      <c r="M78" s="17">
        <v>0</v>
      </c>
      <c r="N78" s="17">
        <v>0</v>
      </c>
    </row>
    <row r="79" spans="1:14" x14ac:dyDescent="0.3">
      <c r="A79" s="14" t="s">
        <v>184</v>
      </c>
      <c r="B79" s="15">
        <v>3330</v>
      </c>
      <c r="C79" s="2" t="str">
        <f>VLOOKUP(B79,Hoja2!B:C,2,FALSE)</f>
        <v>TEATRO CALDERON</v>
      </c>
      <c r="D79" s="3" t="str">
        <f t="shared" si="2"/>
        <v>2</v>
      </c>
      <c r="E79" s="3" t="str">
        <f t="shared" si="3"/>
        <v>22</v>
      </c>
      <c r="F79" s="14" t="s">
        <v>106</v>
      </c>
      <c r="G79" s="16" t="s">
        <v>107</v>
      </c>
      <c r="H79" s="17">
        <v>921000</v>
      </c>
      <c r="I79" s="17">
        <v>-50000</v>
      </c>
      <c r="J79" s="17">
        <v>871000</v>
      </c>
      <c r="K79" s="17">
        <v>675583.49</v>
      </c>
      <c r="L79" s="17">
        <v>666191.49</v>
      </c>
      <c r="M79" s="17">
        <v>579730.06000000006</v>
      </c>
      <c r="N79" s="17">
        <v>579730.06000000006</v>
      </c>
    </row>
    <row r="80" spans="1:14" x14ac:dyDescent="0.3">
      <c r="A80" s="14" t="s">
        <v>184</v>
      </c>
      <c r="B80" s="15">
        <v>3330</v>
      </c>
      <c r="C80" s="2" t="str">
        <f>VLOOKUP(B80,Hoja2!B:C,2,FALSE)</f>
        <v>TEATRO CALDERON</v>
      </c>
      <c r="D80" s="3" t="str">
        <f t="shared" si="2"/>
        <v>2</v>
      </c>
      <c r="E80" s="3" t="str">
        <f t="shared" si="3"/>
        <v>22</v>
      </c>
      <c r="F80" s="14" t="s">
        <v>152</v>
      </c>
      <c r="G80" s="16" t="s">
        <v>153</v>
      </c>
      <c r="H80" s="17">
        <v>600000</v>
      </c>
      <c r="I80" s="17">
        <v>0</v>
      </c>
      <c r="J80" s="17">
        <v>600000</v>
      </c>
      <c r="K80" s="17">
        <v>0</v>
      </c>
      <c r="L80" s="17">
        <v>0</v>
      </c>
      <c r="M80" s="17">
        <v>0</v>
      </c>
      <c r="N80" s="17">
        <v>0</v>
      </c>
    </row>
    <row r="81" spans="1:14" x14ac:dyDescent="0.3">
      <c r="A81" s="14" t="s">
        <v>184</v>
      </c>
      <c r="B81" s="15">
        <v>3330</v>
      </c>
      <c r="C81" s="2" t="str">
        <f>VLOOKUP(B81,Hoja2!B:C,2,FALSE)</f>
        <v>TEATRO CALDERON</v>
      </c>
      <c r="D81" s="3" t="str">
        <f t="shared" si="2"/>
        <v>2</v>
      </c>
      <c r="E81" s="3" t="str">
        <f t="shared" si="3"/>
        <v>22</v>
      </c>
      <c r="F81" s="14" t="s">
        <v>67</v>
      </c>
      <c r="G81" s="16" t="s">
        <v>68</v>
      </c>
      <c r="H81" s="17">
        <v>0</v>
      </c>
      <c r="I81" s="17">
        <v>0</v>
      </c>
      <c r="J81" s="17">
        <v>0</v>
      </c>
      <c r="K81" s="17">
        <v>111502.17</v>
      </c>
      <c r="L81" s="17">
        <v>111502.17</v>
      </c>
      <c r="M81" s="17">
        <v>90709.13</v>
      </c>
      <c r="N81" s="17">
        <v>90709.13</v>
      </c>
    </row>
    <row r="82" spans="1:14" x14ac:dyDescent="0.3">
      <c r="A82" s="14" t="s">
        <v>184</v>
      </c>
      <c r="B82" s="15">
        <v>3330</v>
      </c>
      <c r="C82" s="2" t="str">
        <f>VLOOKUP(B82,Hoja2!B:C,2,FALSE)</f>
        <v>TEATRO CALDERON</v>
      </c>
      <c r="D82" s="3" t="str">
        <f t="shared" si="2"/>
        <v>2</v>
      </c>
      <c r="E82" s="3" t="str">
        <f t="shared" si="3"/>
        <v>22</v>
      </c>
      <c r="F82" s="14" t="s">
        <v>104</v>
      </c>
      <c r="G82" s="16" t="s">
        <v>105</v>
      </c>
      <c r="H82" s="17">
        <v>110000</v>
      </c>
      <c r="I82" s="17">
        <v>0</v>
      </c>
      <c r="J82" s="17">
        <v>110000</v>
      </c>
      <c r="K82" s="17">
        <v>100140.4</v>
      </c>
      <c r="L82" s="17">
        <v>100140.4</v>
      </c>
      <c r="M82" s="17">
        <v>24616.25</v>
      </c>
      <c r="N82" s="17">
        <v>24616.25</v>
      </c>
    </row>
    <row r="83" spans="1:14" x14ac:dyDescent="0.3">
      <c r="A83" s="14" t="s">
        <v>184</v>
      </c>
      <c r="B83" s="15">
        <v>3330</v>
      </c>
      <c r="C83" s="2" t="str">
        <f>VLOOKUP(B83,Hoja2!B:C,2,FALSE)</f>
        <v>TEATRO CALDERON</v>
      </c>
      <c r="D83" s="3" t="str">
        <f t="shared" si="2"/>
        <v>2</v>
      </c>
      <c r="E83" s="3" t="str">
        <f t="shared" si="3"/>
        <v>22</v>
      </c>
      <c r="F83" s="14" t="s">
        <v>110</v>
      </c>
      <c r="G83" s="16" t="s">
        <v>111</v>
      </c>
      <c r="H83" s="17">
        <v>157000</v>
      </c>
      <c r="I83" s="17">
        <v>0</v>
      </c>
      <c r="J83" s="17">
        <v>157000</v>
      </c>
      <c r="K83" s="17">
        <v>128827.04</v>
      </c>
      <c r="L83" s="17">
        <v>128827.04</v>
      </c>
      <c r="M83" s="17">
        <v>43130.71</v>
      </c>
      <c r="N83" s="17">
        <v>43130.71</v>
      </c>
    </row>
    <row r="84" spans="1:14" x14ac:dyDescent="0.3">
      <c r="A84" s="14" t="s">
        <v>184</v>
      </c>
      <c r="B84" s="15">
        <v>3330</v>
      </c>
      <c r="C84" s="2" t="str">
        <f>VLOOKUP(B84,Hoja2!B:C,2,FALSE)</f>
        <v>TEATRO CALDERON</v>
      </c>
      <c r="D84" s="3" t="str">
        <f t="shared" si="2"/>
        <v>2</v>
      </c>
      <c r="E84" s="3" t="str">
        <f t="shared" si="3"/>
        <v>22</v>
      </c>
      <c r="F84" s="14" t="s">
        <v>49</v>
      </c>
      <c r="G84" s="16" t="s">
        <v>50</v>
      </c>
      <c r="H84" s="17">
        <v>36200</v>
      </c>
      <c r="I84" s="17">
        <v>0</v>
      </c>
      <c r="J84" s="17">
        <v>36200</v>
      </c>
      <c r="K84" s="17">
        <v>1788.25</v>
      </c>
      <c r="L84" s="17">
        <v>1788.25</v>
      </c>
      <c r="M84" s="17">
        <v>1709.77</v>
      </c>
      <c r="N84" s="17">
        <v>1709.77</v>
      </c>
    </row>
    <row r="85" spans="1:14" x14ac:dyDescent="0.3">
      <c r="A85" s="14" t="s">
        <v>184</v>
      </c>
      <c r="B85" s="15">
        <v>3330</v>
      </c>
      <c r="C85" s="2" t="str">
        <f>VLOOKUP(B85,Hoja2!B:C,2,FALSE)</f>
        <v>TEATRO CALDERON</v>
      </c>
      <c r="D85" s="3" t="str">
        <f t="shared" si="2"/>
        <v>2</v>
      </c>
      <c r="E85" s="3" t="str">
        <f t="shared" si="3"/>
        <v>22</v>
      </c>
      <c r="F85" s="14" t="s">
        <v>63</v>
      </c>
      <c r="G85" s="16" t="s">
        <v>64</v>
      </c>
      <c r="H85" s="17">
        <v>505000</v>
      </c>
      <c r="I85" s="17">
        <v>0</v>
      </c>
      <c r="J85" s="17">
        <v>505000</v>
      </c>
      <c r="K85" s="17">
        <v>551896.44999999995</v>
      </c>
      <c r="L85" s="17">
        <v>490844.56</v>
      </c>
      <c r="M85" s="17">
        <v>193655.76</v>
      </c>
      <c r="N85" s="17">
        <v>193655.76</v>
      </c>
    </row>
    <row r="86" spans="1:14" x14ac:dyDescent="0.3">
      <c r="A86" s="14" t="s">
        <v>184</v>
      </c>
      <c r="B86" s="15">
        <v>3330</v>
      </c>
      <c r="C86" s="2" t="str">
        <f>VLOOKUP(B86,Hoja2!B:C,2,FALSE)</f>
        <v>TEATRO CALDERON</v>
      </c>
      <c r="D86" s="3" t="str">
        <f t="shared" si="2"/>
        <v>2</v>
      </c>
      <c r="E86" s="3" t="str">
        <f t="shared" si="3"/>
        <v>23</v>
      </c>
      <c r="F86" s="14" t="s">
        <v>39</v>
      </c>
      <c r="G86" s="16" t="s">
        <v>40</v>
      </c>
      <c r="H86" s="17">
        <v>3000</v>
      </c>
      <c r="I86" s="17">
        <v>0</v>
      </c>
      <c r="J86" s="17">
        <v>3000</v>
      </c>
      <c r="K86" s="17">
        <v>187</v>
      </c>
      <c r="L86" s="17">
        <v>187</v>
      </c>
      <c r="M86" s="17">
        <v>187</v>
      </c>
      <c r="N86" s="17">
        <v>187</v>
      </c>
    </row>
    <row r="87" spans="1:14" x14ac:dyDescent="0.3">
      <c r="A87" s="14" t="s">
        <v>184</v>
      </c>
      <c r="B87" s="15">
        <v>3330</v>
      </c>
      <c r="C87" s="2" t="str">
        <f>VLOOKUP(B87,Hoja2!B:C,2,FALSE)</f>
        <v>TEATRO CALDERON</v>
      </c>
      <c r="D87" s="3" t="str">
        <f t="shared" si="2"/>
        <v>2</v>
      </c>
      <c r="E87" s="3" t="str">
        <f t="shared" si="3"/>
        <v>23</v>
      </c>
      <c r="F87" s="14" t="s">
        <v>36</v>
      </c>
      <c r="G87" s="16" t="s">
        <v>37</v>
      </c>
      <c r="H87" s="17">
        <v>2000</v>
      </c>
      <c r="I87" s="17">
        <v>0</v>
      </c>
      <c r="J87" s="17">
        <v>2000</v>
      </c>
      <c r="K87" s="17">
        <v>0</v>
      </c>
      <c r="L87" s="17">
        <v>0</v>
      </c>
      <c r="M87" s="17">
        <v>0</v>
      </c>
      <c r="N87" s="17">
        <v>0</v>
      </c>
    </row>
    <row r="88" spans="1:14" x14ac:dyDescent="0.3">
      <c r="A88" s="14" t="s">
        <v>184</v>
      </c>
      <c r="B88" s="15">
        <v>3330</v>
      </c>
      <c r="C88" s="2" t="str">
        <f>VLOOKUP(B88,Hoja2!B:C,2,FALSE)</f>
        <v>TEATRO CALDERON</v>
      </c>
      <c r="D88" s="3" t="str">
        <f t="shared" si="2"/>
        <v>6</v>
      </c>
      <c r="E88" s="3" t="str">
        <f t="shared" si="3"/>
        <v>62</v>
      </c>
      <c r="F88" s="14" t="s">
        <v>86</v>
      </c>
      <c r="G88" s="16" t="s">
        <v>87</v>
      </c>
      <c r="H88" s="17">
        <v>2000</v>
      </c>
      <c r="I88" s="17">
        <v>0</v>
      </c>
      <c r="J88" s="17">
        <v>2000</v>
      </c>
      <c r="K88" s="17">
        <v>1374.37</v>
      </c>
      <c r="L88" s="17">
        <v>1374.37</v>
      </c>
      <c r="M88" s="17">
        <v>1286.1099999999999</v>
      </c>
      <c r="N88" s="17">
        <v>1286.1099999999999</v>
      </c>
    </row>
    <row r="89" spans="1:14" x14ac:dyDescent="0.3">
      <c r="A89" s="14" t="s">
        <v>184</v>
      </c>
      <c r="B89" s="15">
        <v>3331</v>
      </c>
      <c r="C89" s="2" t="str">
        <f>VLOOKUP(B89,Hoja2!B:C,2,FALSE)</f>
        <v>MUSEOS Y ARTES PLÁSTICAS</v>
      </c>
      <c r="D89" s="3" t="str">
        <f t="shared" si="2"/>
        <v>1</v>
      </c>
      <c r="E89" s="3" t="str">
        <f t="shared" si="3"/>
        <v>12</v>
      </c>
      <c r="F89" s="14" t="s">
        <v>57</v>
      </c>
      <c r="G89" s="16" t="s">
        <v>58</v>
      </c>
      <c r="H89" s="17">
        <v>15235</v>
      </c>
      <c r="I89" s="17">
        <v>0</v>
      </c>
      <c r="J89" s="17">
        <v>15235</v>
      </c>
      <c r="K89" s="17">
        <v>8672</v>
      </c>
      <c r="L89" s="17">
        <v>8672</v>
      </c>
      <c r="M89" s="17">
        <v>0</v>
      </c>
      <c r="N89" s="17">
        <v>0</v>
      </c>
    </row>
    <row r="90" spans="1:14" x14ac:dyDescent="0.3">
      <c r="A90" s="14" t="s">
        <v>184</v>
      </c>
      <c r="B90" s="15">
        <v>3331</v>
      </c>
      <c r="C90" s="2" t="str">
        <f>VLOOKUP(B90,Hoja2!B:C,2,FALSE)</f>
        <v>MUSEOS Y ARTES PLÁSTICAS</v>
      </c>
      <c r="D90" s="3" t="str">
        <f t="shared" si="2"/>
        <v>1</v>
      </c>
      <c r="E90" s="3" t="str">
        <f t="shared" si="3"/>
        <v>12</v>
      </c>
      <c r="F90" s="14" t="s">
        <v>26</v>
      </c>
      <c r="G90" s="16" t="s">
        <v>27</v>
      </c>
      <c r="H90" s="17">
        <v>20520</v>
      </c>
      <c r="I90" s="17">
        <v>0</v>
      </c>
      <c r="J90" s="17">
        <v>20520</v>
      </c>
      <c r="K90" s="17">
        <v>11261</v>
      </c>
      <c r="L90" s="17">
        <v>11261</v>
      </c>
      <c r="M90" s="17">
        <v>5363.69</v>
      </c>
      <c r="N90" s="17">
        <v>5363.69</v>
      </c>
    </row>
    <row r="91" spans="1:14" x14ac:dyDescent="0.3">
      <c r="A91" s="14" t="s">
        <v>184</v>
      </c>
      <c r="B91" s="15">
        <v>3331</v>
      </c>
      <c r="C91" s="2" t="str">
        <f>VLOOKUP(B91,Hoja2!B:C,2,FALSE)</f>
        <v>MUSEOS Y ARTES PLÁSTICAS</v>
      </c>
      <c r="D91" s="3" t="str">
        <f t="shared" si="2"/>
        <v>1</v>
      </c>
      <c r="E91" s="3" t="str">
        <f t="shared" si="3"/>
        <v>12</v>
      </c>
      <c r="F91" s="14" t="s">
        <v>28</v>
      </c>
      <c r="G91" s="16" t="s">
        <v>29</v>
      </c>
      <c r="H91" s="17">
        <v>13525</v>
      </c>
      <c r="I91" s="17">
        <v>0</v>
      </c>
      <c r="J91" s="17">
        <v>13525</v>
      </c>
      <c r="K91" s="17">
        <v>7263.57</v>
      </c>
      <c r="L91" s="17">
        <v>7263.57</v>
      </c>
      <c r="M91" s="17">
        <v>1766.07</v>
      </c>
      <c r="N91" s="17">
        <v>1766.07</v>
      </c>
    </row>
    <row r="92" spans="1:14" x14ac:dyDescent="0.3">
      <c r="A92" s="14" t="s">
        <v>184</v>
      </c>
      <c r="B92" s="15">
        <v>3331</v>
      </c>
      <c r="C92" s="2" t="str">
        <f>VLOOKUP(B92,Hoja2!B:C,2,FALSE)</f>
        <v>MUSEOS Y ARTES PLÁSTICAS</v>
      </c>
      <c r="D92" s="3" t="str">
        <f t="shared" si="2"/>
        <v>1</v>
      </c>
      <c r="E92" s="3" t="str">
        <f t="shared" si="3"/>
        <v>12</v>
      </c>
      <c r="F92" s="14" t="s">
        <v>45</v>
      </c>
      <c r="G92" s="16" t="s">
        <v>46</v>
      </c>
      <c r="H92" s="17">
        <v>22925</v>
      </c>
      <c r="I92" s="17">
        <v>0</v>
      </c>
      <c r="J92" s="17">
        <v>22925</v>
      </c>
      <c r="K92" s="17">
        <v>12337.12</v>
      </c>
      <c r="L92" s="17">
        <v>12337.12</v>
      </c>
      <c r="M92" s="17">
        <v>3340.33</v>
      </c>
      <c r="N92" s="17">
        <v>3340.33</v>
      </c>
    </row>
    <row r="93" spans="1:14" x14ac:dyDescent="0.3">
      <c r="A93" s="14" t="s">
        <v>184</v>
      </c>
      <c r="B93" s="15">
        <v>3331</v>
      </c>
      <c r="C93" s="2" t="str">
        <f>VLOOKUP(B93,Hoja2!B:C,2,FALSE)</f>
        <v>MUSEOS Y ARTES PLÁSTICAS</v>
      </c>
      <c r="D93" s="3" t="str">
        <f t="shared" si="2"/>
        <v>1</v>
      </c>
      <c r="E93" s="3" t="str">
        <f t="shared" si="3"/>
        <v>12</v>
      </c>
      <c r="F93" s="14" t="s">
        <v>51</v>
      </c>
      <c r="G93" s="16" t="s">
        <v>52</v>
      </c>
      <c r="H93" s="17">
        <v>51857</v>
      </c>
      <c r="I93" s="17">
        <v>0</v>
      </c>
      <c r="J93" s="17">
        <v>51857</v>
      </c>
      <c r="K93" s="17">
        <v>28436</v>
      </c>
      <c r="L93" s="17">
        <v>28436</v>
      </c>
      <c r="M93" s="17">
        <v>6611.08</v>
      </c>
      <c r="N93" s="17">
        <v>6611.08</v>
      </c>
    </row>
    <row r="94" spans="1:14" x14ac:dyDescent="0.3">
      <c r="A94" s="14" t="s">
        <v>184</v>
      </c>
      <c r="B94" s="15">
        <v>3331</v>
      </c>
      <c r="C94" s="2" t="str">
        <f>VLOOKUP(B94,Hoja2!B:C,2,FALSE)</f>
        <v>MUSEOS Y ARTES PLÁSTICAS</v>
      </c>
      <c r="D94" s="3" t="str">
        <f t="shared" si="2"/>
        <v>1</v>
      </c>
      <c r="E94" s="3" t="str">
        <f t="shared" si="3"/>
        <v>12</v>
      </c>
      <c r="F94" s="14" t="s">
        <v>30</v>
      </c>
      <c r="G94" s="16" t="s">
        <v>31</v>
      </c>
      <c r="H94" s="17">
        <v>6985</v>
      </c>
      <c r="I94" s="17">
        <v>0</v>
      </c>
      <c r="J94" s="17">
        <v>6985</v>
      </c>
      <c r="K94" s="17">
        <v>3553</v>
      </c>
      <c r="L94" s="17">
        <v>3553</v>
      </c>
      <c r="M94" s="17">
        <v>829.53</v>
      </c>
      <c r="N94" s="17">
        <v>829.53</v>
      </c>
    </row>
    <row r="95" spans="1:14" x14ac:dyDescent="0.3">
      <c r="A95" s="14" t="s">
        <v>184</v>
      </c>
      <c r="B95" s="15">
        <v>3331</v>
      </c>
      <c r="C95" s="2" t="str">
        <f>VLOOKUP(B95,Hoja2!B:C,2,FALSE)</f>
        <v>MUSEOS Y ARTES PLÁSTICAS</v>
      </c>
      <c r="D95" s="3" t="str">
        <f t="shared" si="2"/>
        <v>1</v>
      </c>
      <c r="E95" s="3" t="str">
        <f t="shared" si="3"/>
        <v>13</v>
      </c>
      <c r="F95" s="14" t="s">
        <v>73</v>
      </c>
      <c r="G95" s="16" t="s">
        <v>38</v>
      </c>
      <c r="H95" s="17">
        <v>53671</v>
      </c>
      <c r="I95" s="17">
        <v>0</v>
      </c>
      <c r="J95" s="17">
        <v>53671</v>
      </c>
      <c r="K95" s="17">
        <v>30368.21</v>
      </c>
      <c r="L95" s="17">
        <v>30368.21</v>
      </c>
      <c r="M95" s="17">
        <v>13496.33</v>
      </c>
      <c r="N95" s="17">
        <v>13496.33</v>
      </c>
    </row>
    <row r="96" spans="1:14" x14ac:dyDescent="0.3">
      <c r="A96" s="14" t="s">
        <v>184</v>
      </c>
      <c r="B96" s="15">
        <v>3331</v>
      </c>
      <c r="C96" s="2" t="str">
        <f>VLOOKUP(B96,Hoja2!B:C,2,FALSE)</f>
        <v>MUSEOS Y ARTES PLÁSTICAS</v>
      </c>
      <c r="D96" s="3" t="str">
        <f t="shared" si="2"/>
        <v>1</v>
      </c>
      <c r="E96" s="3" t="str">
        <f t="shared" si="3"/>
        <v>13</v>
      </c>
      <c r="F96" s="14" t="s">
        <v>65</v>
      </c>
      <c r="G96" s="16" t="s">
        <v>66</v>
      </c>
      <c r="H96" s="17">
        <v>50547</v>
      </c>
      <c r="I96" s="17">
        <v>0</v>
      </c>
      <c r="J96" s="17">
        <v>50547</v>
      </c>
      <c r="K96" s="17">
        <v>34000.54</v>
      </c>
      <c r="L96" s="17">
        <v>34000.54</v>
      </c>
      <c r="M96" s="17">
        <v>16947.59</v>
      </c>
      <c r="N96" s="17">
        <v>16947.59</v>
      </c>
    </row>
    <row r="97" spans="1:14" x14ac:dyDescent="0.3">
      <c r="A97" s="14" t="s">
        <v>184</v>
      </c>
      <c r="B97" s="15">
        <v>3331</v>
      </c>
      <c r="C97" s="2" t="str">
        <f>VLOOKUP(B97,Hoja2!B:C,2,FALSE)</f>
        <v>MUSEOS Y ARTES PLÁSTICAS</v>
      </c>
      <c r="D97" s="3" t="str">
        <f t="shared" si="2"/>
        <v>1</v>
      </c>
      <c r="E97" s="3" t="str">
        <f t="shared" si="3"/>
        <v>13</v>
      </c>
      <c r="F97" s="14" t="s">
        <v>92</v>
      </c>
      <c r="G97" s="16" t="s">
        <v>93</v>
      </c>
      <c r="H97" s="17">
        <v>25396</v>
      </c>
      <c r="I97" s="17">
        <v>0</v>
      </c>
      <c r="J97" s="17">
        <v>25396</v>
      </c>
      <c r="K97" s="17">
        <v>0</v>
      </c>
      <c r="L97" s="17">
        <v>0</v>
      </c>
      <c r="M97" s="17">
        <v>0</v>
      </c>
      <c r="N97" s="17">
        <v>0</v>
      </c>
    </row>
    <row r="98" spans="1:14" x14ac:dyDescent="0.3">
      <c r="A98" s="14" t="s">
        <v>184</v>
      </c>
      <c r="B98" s="15">
        <v>3331</v>
      </c>
      <c r="C98" s="2" t="str">
        <f>VLOOKUP(B98,Hoja2!B:C,2,FALSE)</f>
        <v>MUSEOS Y ARTES PLÁSTICAS</v>
      </c>
      <c r="D98" s="3" t="str">
        <f t="shared" si="2"/>
        <v>1</v>
      </c>
      <c r="E98" s="3" t="str">
        <f t="shared" si="3"/>
        <v>15</v>
      </c>
      <c r="F98" s="14" t="s">
        <v>134</v>
      </c>
      <c r="G98" s="16" t="s">
        <v>135</v>
      </c>
      <c r="H98" s="17">
        <v>1350</v>
      </c>
      <c r="I98" s="17">
        <v>0</v>
      </c>
      <c r="J98" s="17">
        <v>1350</v>
      </c>
      <c r="K98" s="17">
        <v>1350</v>
      </c>
      <c r="L98" s="17">
        <v>1350</v>
      </c>
      <c r="M98" s="17">
        <v>881.25</v>
      </c>
      <c r="N98" s="17">
        <v>881.25</v>
      </c>
    </row>
    <row r="99" spans="1:14" x14ac:dyDescent="0.3">
      <c r="A99" s="14" t="s">
        <v>184</v>
      </c>
      <c r="B99" s="15">
        <v>3331</v>
      </c>
      <c r="C99" s="2" t="str">
        <f>VLOOKUP(B99,Hoja2!B:C,2,FALSE)</f>
        <v>MUSEOS Y ARTES PLÁSTICAS</v>
      </c>
      <c r="D99" s="3" t="str">
        <f t="shared" si="2"/>
        <v>2</v>
      </c>
      <c r="E99" s="3" t="str">
        <f t="shared" si="3"/>
        <v>22</v>
      </c>
      <c r="F99" s="14" t="s">
        <v>47</v>
      </c>
      <c r="G99" s="16" t="s">
        <v>48</v>
      </c>
      <c r="H99" s="17">
        <v>61000</v>
      </c>
      <c r="I99" s="17">
        <v>0</v>
      </c>
      <c r="J99" s="17">
        <v>61000</v>
      </c>
      <c r="K99" s="17">
        <v>8705.4699999999993</v>
      </c>
      <c r="L99" s="17">
        <v>8705.4699999999993</v>
      </c>
      <c r="M99" s="17">
        <v>568.1</v>
      </c>
      <c r="N99" s="17">
        <v>568.1</v>
      </c>
    </row>
    <row r="100" spans="1:14" x14ac:dyDescent="0.3">
      <c r="A100" s="14" t="s">
        <v>184</v>
      </c>
      <c r="B100" s="15">
        <v>3331</v>
      </c>
      <c r="C100" s="2" t="str">
        <f>VLOOKUP(B100,Hoja2!B:C,2,FALSE)</f>
        <v>MUSEOS Y ARTES PLÁSTICAS</v>
      </c>
      <c r="D100" s="3" t="str">
        <f t="shared" si="2"/>
        <v>2</v>
      </c>
      <c r="E100" s="3" t="str">
        <f t="shared" si="3"/>
        <v>22</v>
      </c>
      <c r="F100" s="14" t="s">
        <v>124</v>
      </c>
      <c r="G100" s="16" t="s">
        <v>125</v>
      </c>
      <c r="H100" s="17">
        <v>15000</v>
      </c>
      <c r="I100" s="17">
        <v>0</v>
      </c>
      <c r="J100" s="17">
        <v>15000</v>
      </c>
      <c r="K100" s="17">
        <v>1631.27</v>
      </c>
      <c r="L100" s="17">
        <v>1631.27</v>
      </c>
      <c r="M100" s="17">
        <v>504.22</v>
      </c>
      <c r="N100" s="17">
        <v>504.22</v>
      </c>
    </row>
    <row r="101" spans="1:14" x14ac:dyDescent="0.3">
      <c r="A101" s="14" t="s">
        <v>184</v>
      </c>
      <c r="B101" s="15">
        <v>3331</v>
      </c>
      <c r="C101" s="2" t="str">
        <f>VLOOKUP(B101,Hoja2!B:C,2,FALSE)</f>
        <v>MUSEOS Y ARTES PLÁSTICAS</v>
      </c>
      <c r="D101" s="3" t="str">
        <f t="shared" si="2"/>
        <v>2</v>
      </c>
      <c r="E101" s="3" t="str">
        <f t="shared" si="3"/>
        <v>22</v>
      </c>
      <c r="F101" s="14" t="s">
        <v>34</v>
      </c>
      <c r="G101" s="16" t="s">
        <v>35</v>
      </c>
      <c r="H101" s="17">
        <v>10000</v>
      </c>
      <c r="I101" s="17">
        <v>0</v>
      </c>
      <c r="J101" s="17">
        <v>10000</v>
      </c>
      <c r="K101" s="17">
        <v>141</v>
      </c>
      <c r="L101" s="17">
        <v>141</v>
      </c>
      <c r="M101" s="17">
        <v>136.26</v>
      </c>
      <c r="N101" s="17">
        <v>136.26</v>
      </c>
    </row>
    <row r="102" spans="1:14" x14ac:dyDescent="0.3">
      <c r="A102" s="14" t="s">
        <v>184</v>
      </c>
      <c r="B102" s="15">
        <v>3331</v>
      </c>
      <c r="C102" s="2" t="str">
        <f>VLOOKUP(B102,Hoja2!B:C,2,FALSE)</f>
        <v>MUSEOS Y ARTES PLÁSTICAS</v>
      </c>
      <c r="D102" s="3" t="str">
        <f t="shared" si="2"/>
        <v>2</v>
      </c>
      <c r="E102" s="3" t="str">
        <f t="shared" si="3"/>
        <v>22</v>
      </c>
      <c r="F102" s="14" t="s">
        <v>82</v>
      </c>
      <c r="G102" s="16" t="s">
        <v>83</v>
      </c>
      <c r="H102" s="17">
        <v>5000</v>
      </c>
      <c r="I102" s="17">
        <v>0</v>
      </c>
      <c r="J102" s="17">
        <v>5000</v>
      </c>
      <c r="K102" s="17">
        <v>700</v>
      </c>
      <c r="L102" s="17">
        <v>700</v>
      </c>
      <c r="M102" s="17">
        <v>0</v>
      </c>
      <c r="N102" s="17">
        <v>0</v>
      </c>
    </row>
    <row r="103" spans="1:14" x14ac:dyDescent="0.3">
      <c r="A103" s="14" t="s">
        <v>184</v>
      </c>
      <c r="B103" s="15">
        <v>3331</v>
      </c>
      <c r="C103" s="2" t="str">
        <f>VLOOKUP(B103,Hoja2!B:C,2,FALSE)</f>
        <v>MUSEOS Y ARTES PLÁSTICAS</v>
      </c>
      <c r="D103" s="3" t="str">
        <f t="shared" si="2"/>
        <v>2</v>
      </c>
      <c r="E103" s="3" t="str">
        <f t="shared" si="3"/>
        <v>22</v>
      </c>
      <c r="F103" s="14" t="s">
        <v>106</v>
      </c>
      <c r="G103" s="16" t="s">
        <v>107</v>
      </c>
      <c r="H103" s="17">
        <v>190000</v>
      </c>
      <c r="I103" s="17">
        <v>0</v>
      </c>
      <c r="J103" s="17">
        <v>190000</v>
      </c>
      <c r="K103" s="17">
        <v>87738.03</v>
      </c>
      <c r="L103" s="17">
        <v>87738.03</v>
      </c>
      <c r="M103" s="17">
        <v>23947.17</v>
      </c>
      <c r="N103" s="17">
        <v>23947.17</v>
      </c>
    </row>
    <row r="104" spans="1:14" x14ac:dyDescent="0.3">
      <c r="A104" s="14" t="s">
        <v>184</v>
      </c>
      <c r="B104" s="15">
        <v>3331</v>
      </c>
      <c r="C104" s="2" t="str">
        <f>VLOOKUP(B104,Hoja2!B:C,2,FALSE)</f>
        <v>MUSEOS Y ARTES PLÁSTICAS</v>
      </c>
      <c r="D104" s="3" t="str">
        <f t="shared" si="2"/>
        <v>2</v>
      </c>
      <c r="E104" s="3" t="str">
        <f t="shared" si="3"/>
        <v>22</v>
      </c>
      <c r="F104" s="14" t="s">
        <v>67</v>
      </c>
      <c r="G104" s="16" t="s">
        <v>68</v>
      </c>
      <c r="H104" s="17">
        <v>0</v>
      </c>
      <c r="I104" s="17">
        <v>0</v>
      </c>
      <c r="J104" s="17">
        <v>0</v>
      </c>
      <c r="K104" s="17">
        <v>920.09</v>
      </c>
      <c r="L104" s="17">
        <v>920.09</v>
      </c>
      <c r="M104" s="17">
        <v>428.17</v>
      </c>
      <c r="N104" s="17">
        <v>428.17</v>
      </c>
    </row>
    <row r="105" spans="1:14" x14ac:dyDescent="0.3">
      <c r="A105" s="14" t="s">
        <v>184</v>
      </c>
      <c r="B105" s="15">
        <v>3331</v>
      </c>
      <c r="C105" s="2" t="str">
        <f>VLOOKUP(B105,Hoja2!B:C,2,FALSE)</f>
        <v>MUSEOS Y ARTES PLÁSTICAS</v>
      </c>
      <c r="D105" s="3" t="str">
        <f t="shared" si="2"/>
        <v>2</v>
      </c>
      <c r="E105" s="3" t="str">
        <f t="shared" si="3"/>
        <v>22</v>
      </c>
      <c r="F105" s="14" t="s">
        <v>49</v>
      </c>
      <c r="G105" s="16" t="s">
        <v>50</v>
      </c>
      <c r="H105" s="17">
        <v>65000</v>
      </c>
      <c r="I105" s="17">
        <v>0</v>
      </c>
      <c r="J105" s="17">
        <v>65000</v>
      </c>
      <c r="K105" s="17">
        <v>6089</v>
      </c>
      <c r="L105" s="17">
        <v>6089</v>
      </c>
      <c r="M105" s="17">
        <v>5595.37</v>
      </c>
      <c r="N105" s="17">
        <v>5595.37</v>
      </c>
    </row>
    <row r="106" spans="1:14" x14ac:dyDescent="0.3">
      <c r="A106" s="14" t="s">
        <v>184</v>
      </c>
      <c r="B106" s="15">
        <v>3331</v>
      </c>
      <c r="C106" s="2" t="str">
        <f>VLOOKUP(B106,Hoja2!B:C,2,FALSE)</f>
        <v>MUSEOS Y ARTES PLÁSTICAS</v>
      </c>
      <c r="D106" s="3" t="str">
        <f t="shared" si="2"/>
        <v>2</v>
      </c>
      <c r="E106" s="3" t="str">
        <f t="shared" si="3"/>
        <v>22</v>
      </c>
      <c r="F106" s="14" t="s">
        <v>63</v>
      </c>
      <c r="G106" s="16" t="s">
        <v>64</v>
      </c>
      <c r="H106" s="17">
        <v>374000</v>
      </c>
      <c r="I106" s="17">
        <v>0</v>
      </c>
      <c r="J106" s="17">
        <v>374000</v>
      </c>
      <c r="K106" s="17">
        <v>317724.15999999997</v>
      </c>
      <c r="L106" s="17">
        <v>317724.15999999997</v>
      </c>
      <c r="M106" s="17">
        <v>76657.75</v>
      </c>
      <c r="N106" s="17">
        <v>76657.75</v>
      </c>
    </row>
    <row r="107" spans="1:14" x14ac:dyDescent="0.3">
      <c r="A107" s="14" t="s">
        <v>184</v>
      </c>
      <c r="B107" s="15">
        <v>3331</v>
      </c>
      <c r="C107" s="2" t="str">
        <f>VLOOKUP(B107,Hoja2!B:C,2,FALSE)</f>
        <v>MUSEOS Y ARTES PLÁSTICAS</v>
      </c>
      <c r="D107" s="3" t="str">
        <f t="shared" si="2"/>
        <v>2</v>
      </c>
      <c r="E107" s="3" t="str">
        <f t="shared" si="3"/>
        <v>23</v>
      </c>
      <c r="F107" s="14" t="s">
        <v>39</v>
      </c>
      <c r="G107" s="16" t="s">
        <v>40</v>
      </c>
      <c r="H107" s="17">
        <v>1000</v>
      </c>
      <c r="I107" s="17">
        <v>0</v>
      </c>
      <c r="J107" s="17">
        <v>1000</v>
      </c>
      <c r="K107" s="17">
        <v>0</v>
      </c>
      <c r="L107" s="17">
        <v>0</v>
      </c>
      <c r="M107" s="17">
        <v>0</v>
      </c>
      <c r="N107" s="17">
        <v>0</v>
      </c>
    </row>
    <row r="108" spans="1:14" x14ac:dyDescent="0.3">
      <c r="A108" s="14" t="s">
        <v>184</v>
      </c>
      <c r="B108" s="15">
        <v>3331</v>
      </c>
      <c r="C108" s="2" t="str">
        <f>VLOOKUP(B108,Hoja2!B:C,2,FALSE)</f>
        <v>MUSEOS Y ARTES PLÁSTICAS</v>
      </c>
      <c r="D108" s="3" t="str">
        <f t="shared" si="2"/>
        <v>2</v>
      </c>
      <c r="E108" s="3" t="str">
        <f t="shared" si="3"/>
        <v>23</v>
      </c>
      <c r="F108" s="14" t="s">
        <v>36</v>
      </c>
      <c r="G108" s="16" t="s">
        <v>37</v>
      </c>
      <c r="H108" s="17">
        <v>1000</v>
      </c>
      <c r="I108" s="17">
        <v>0</v>
      </c>
      <c r="J108" s="17">
        <v>1000</v>
      </c>
      <c r="K108" s="17">
        <v>0</v>
      </c>
      <c r="L108" s="17">
        <v>0</v>
      </c>
      <c r="M108" s="17">
        <v>0</v>
      </c>
      <c r="N108" s="17">
        <v>0</v>
      </c>
    </row>
    <row r="109" spans="1:14" x14ac:dyDescent="0.3">
      <c r="A109" s="14" t="s">
        <v>184</v>
      </c>
      <c r="B109" s="15">
        <v>3332</v>
      </c>
      <c r="C109" s="2" t="str">
        <f>VLOOKUP(B109,Hoja2!B:C,2,FALSE)</f>
        <v>PATIO HERRERIANO</v>
      </c>
      <c r="D109" s="3" t="str">
        <f t="shared" si="2"/>
        <v>1</v>
      </c>
      <c r="E109" s="3" t="str">
        <f t="shared" si="3"/>
        <v>13</v>
      </c>
      <c r="F109" s="14" t="s">
        <v>73</v>
      </c>
      <c r="G109" s="16" t="s">
        <v>38</v>
      </c>
      <c r="H109" s="17">
        <v>91059</v>
      </c>
      <c r="I109" s="17">
        <v>0</v>
      </c>
      <c r="J109" s="17">
        <v>91059</v>
      </c>
      <c r="K109" s="17">
        <v>71895</v>
      </c>
      <c r="L109" s="17">
        <v>71895</v>
      </c>
      <c r="M109" s="17">
        <v>50089.45</v>
      </c>
      <c r="N109" s="17">
        <v>50089.45</v>
      </c>
    </row>
    <row r="110" spans="1:14" x14ac:dyDescent="0.3">
      <c r="A110" s="14" t="s">
        <v>184</v>
      </c>
      <c r="B110" s="15">
        <v>3332</v>
      </c>
      <c r="C110" s="2" t="str">
        <f>VLOOKUP(B110,Hoja2!B:C,2,FALSE)</f>
        <v>PATIO HERRERIANO</v>
      </c>
      <c r="D110" s="3" t="str">
        <f t="shared" si="2"/>
        <v>1</v>
      </c>
      <c r="E110" s="3" t="str">
        <f t="shared" si="3"/>
        <v>13</v>
      </c>
      <c r="F110" s="14" t="s">
        <v>65</v>
      </c>
      <c r="G110" s="16" t="s">
        <v>66</v>
      </c>
      <c r="H110" s="17">
        <v>82040</v>
      </c>
      <c r="I110" s="17">
        <v>0</v>
      </c>
      <c r="J110" s="17">
        <v>82040</v>
      </c>
      <c r="K110" s="17">
        <v>53792</v>
      </c>
      <c r="L110" s="17">
        <v>53792</v>
      </c>
      <c r="M110" s="17">
        <v>44922.98</v>
      </c>
      <c r="N110" s="17">
        <v>44922.98</v>
      </c>
    </row>
    <row r="111" spans="1:14" x14ac:dyDescent="0.3">
      <c r="A111" s="14" t="s">
        <v>184</v>
      </c>
      <c r="B111" s="15">
        <v>3332</v>
      </c>
      <c r="C111" s="2" t="str">
        <f>VLOOKUP(B111,Hoja2!B:C,2,FALSE)</f>
        <v>PATIO HERRERIANO</v>
      </c>
      <c r="D111" s="3" t="str">
        <f t="shared" si="2"/>
        <v>1</v>
      </c>
      <c r="E111" s="3" t="str">
        <f t="shared" si="3"/>
        <v>13</v>
      </c>
      <c r="F111" s="14" t="s">
        <v>92</v>
      </c>
      <c r="G111" s="16" t="s">
        <v>93</v>
      </c>
      <c r="H111" s="17">
        <v>70000</v>
      </c>
      <c r="I111" s="17">
        <v>0</v>
      </c>
      <c r="J111" s="17">
        <v>70000</v>
      </c>
      <c r="K111" s="17">
        <v>0</v>
      </c>
      <c r="L111" s="17">
        <v>0</v>
      </c>
      <c r="M111" s="17">
        <v>0</v>
      </c>
      <c r="N111" s="17">
        <v>0</v>
      </c>
    </row>
    <row r="112" spans="1:14" x14ac:dyDescent="0.3">
      <c r="A112" s="14" t="s">
        <v>184</v>
      </c>
      <c r="B112" s="15">
        <v>3332</v>
      </c>
      <c r="C112" s="2" t="str">
        <f>VLOOKUP(B112,Hoja2!B:C,2,FALSE)</f>
        <v>PATIO HERRERIANO</v>
      </c>
      <c r="D112" s="3" t="str">
        <f t="shared" si="2"/>
        <v>1</v>
      </c>
      <c r="E112" s="3" t="str">
        <f t="shared" si="3"/>
        <v>15</v>
      </c>
      <c r="F112" s="14" t="s">
        <v>134</v>
      </c>
      <c r="G112" s="16" t="s">
        <v>135</v>
      </c>
      <c r="H112" s="17">
        <v>1350</v>
      </c>
      <c r="I112" s="17">
        <v>0</v>
      </c>
      <c r="J112" s="17">
        <v>1350</v>
      </c>
      <c r="K112" s="17">
        <v>1350</v>
      </c>
      <c r="L112" s="17">
        <v>1350</v>
      </c>
      <c r="M112" s="17">
        <v>900</v>
      </c>
      <c r="N112" s="17">
        <v>900</v>
      </c>
    </row>
    <row r="113" spans="1:14" x14ac:dyDescent="0.3">
      <c r="A113" s="14" t="s">
        <v>184</v>
      </c>
      <c r="B113" s="15">
        <v>3332</v>
      </c>
      <c r="C113" s="2" t="str">
        <f>VLOOKUP(B113,Hoja2!B:C,2,FALSE)</f>
        <v>PATIO HERRERIANO</v>
      </c>
      <c r="D113" s="3" t="str">
        <f t="shared" si="2"/>
        <v>2</v>
      </c>
      <c r="E113" s="3" t="str">
        <f t="shared" si="3"/>
        <v>20</v>
      </c>
      <c r="F113" s="14" t="s">
        <v>59</v>
      </c>
      <c r="G113" s="16" t="s">
        <v>60</v>
      </c>
      <c r="H113" s="17">
        <v>3000</v>
      </c>
      <c r="I113" s="17">
        <v>0</v>
      </c>
      <c r="J113" s="17">
        <v>3000</v>
      </c>
      <c r="K113" s="17">
        <v>2043.38</v>
      </c>
      <c r="L113" s="17">
        <v>2043.38</v>
      </c>
      <c r="M113" s="17">
        <v>935.76</v>
      </c>
      <c r="N113" s="17">
        <v>935.76</v>
      </c>
    </row>
    <row r="114" spans="1:14" x14ac:dyDescent="0.3">
      <c r="A114" s="14" t="s">
        <v>184</v>
      </c>
      <c r="B114" s="15">
        <v>3332</v>
      </c>
      <c r="C114" s="2" t="str">
        <f>VLOOKUP(B114,Hoja2!B:C,2,FALSE)</f>
        <v>PATIO HERRERIANO</v>
      </c>
      <c r="D114" s="3" t="str">
        <f t="shared" si="2"/>
        <v>2</v>
      </c>
      <c r="E114" s="3" t="str">
        <f t="shared" si="3"/>
        <v>20</v>
      </c>
      <c r="F114" s="14" t="s">
        <v>156</v>
      </c>
      <c r="G114" s="16" t="s">
        <v>157</v>
      </c>
      <c r="H114" s="17">
        <v>0</v>
      </c>
      <c r="I114" s="17">
        <v>0</v>
      </c>
      <c r="J114" s="17">
        <v>0</v>
      </c>
      <c r="K114" s="17">
        <v>407.55</v>
      </c>
      <c r="L114" s="17">
        <v>407.55</v>
      </c>
      <c r="M114" s="17">
        <v>381.37</v>
      </c>
      <c r="N114" s="17">
        <v>381.37</v>
      </c>
    </row>
    <row r="115" spans="1:14" x14ac:dyDescent="0.3">
      <c r="A115" s="14" t="s">
        <v>184</v>
      </c>
      <c r="B115" s="15">
        <v>3332</v>
      </c>
      <c r="C115" s="2" t="str">
        <f>VLOOKUP(B115,Hoja2!B:C,2,FALSE)</f>
        <v>PATIO HERRERIANO</v>
      </c>
      <c r="D115" s="3" t="str">
        <f t="shared" si="2"/>
        <v>2</v>
      </c>
      <c r="E115" s="3" t="str">
        <f t="shared" si="3"/>
        <v>21</v>
      </c>
      <c r="F115" s="14" t="s">
        <v>100</v>
      </c>
      <c r="G115" s="16" t="s">
        <v>101</v>
      </c>
      <c r="H115" s="17">
        <v>15000</v>
      </c>
      <c r="I115" s="17">
        <v>0</v>
      </c>
      <c r="J115" s="17">
        <v>15000</v>
      </c>
      <c r="K115" s="17">
        <v>845.81</v>
      </c>
      <c r="L115" s="17">
        <v>845.81</v>
      </c>
      <c r="M115" s="17">
        <v>0</v>
      </c>
      <c r="N115" s="17">
        <v>0</v>
      </c>
    </row>
    <row r="116" spans="1:14" x14ac:dyDescent="0.3">
      <c r="A116" s="14" t="s">
        <v>184</v>
      </c>
      <c r="B116" s="15">
        <v>3332</v>
      </c>
      <c r="C116" s="2" t="str">
        <f>VLOOKUP(B116,Hoja2!B:C,2,FALSE)</f>
        <v>PATIO HERRERIANO</v>
      </c>
      <c r="D116" s="3" t="str">
        <f t="shared" si="2"/>
        <v>2</v>
      </c>
      <c r="E116" s="3" t="str">
        <f t="shared" si="3"/>
        <v>21</v>
      </c>
      <c r="F116" s="14" t="s">
        <v>55</v>
      </c>
      <c r="G116" s="16" t="s">
        <v>56</v>
      </c>
      <c r="H116" s="17">
        <v>50000</v>
      </c>
      <c r="I116" s="17">
        <v>0</v>
      </c>
      <c r="J116" s="17">
        <v>50000</v>
      </c>
      <c r="K116" s="17">
        <v>19134.490000000002</v>
      </c>
      <c r="L116" s="17">
        <v>19134.490000000002</v>
      </c>
      <c r="M116" s="17">
        <v>8037.22</v>
      </c>
      <c r="N116" s="17">
        <v>8037.22</v>
      </c>
    </row>
    <row r="117" spans="1:14" x14ac:dyDescent="0.3">
      <c r="A117" s="14" t="s">
        <v>184</v>
      </c>
      <c r="B117" s="15">
        <v>3332</v>
      </c>
      <c r="C117" s="2" t="str">
        <f>VLOOKUP(B117,Hoja2!B:C,2,FALSE)</f>
        <v>PATIO HERRERIANO</v>
      </c>
      <c r="D117" s="3" t="str">
        <f t="shared" si="2"/>
        <v>2</v>
      </c>
      <c r="E117" s="3" t="str">
        <f t="shared" si="3"/>
        <v>22</v>
      </c>
      <c r="F117" s="14" t="s">
        <v>53</v>
      </c>
      <c r="G117" s="16" t="s">
        <v>54</v>
      </c>
      <c r="H117" s="17">
        <v>1000</v>
      </c>
      <c r="I117" s="17">
        <v>0</v>
      </c>
      <c r="J117" s="17">
        <v>1000</v>
      </c>
      <c r="K117" s="17">
        <v>6965.23</v>
      </c>
      <c r="L117" s="17">
        <v>6965.23</v>
      </c>
      <c r="M117" s="17">
        <v>2004.55</v>
      </c>
      <c r="N117" s="17">
        <v>2004.55</v>
      </c>
    </row>
    <row r="118" spans="1:14" x14ac:dyDescent="0.3">
      <c r="A118" s="14" t="s">
        <v>184</v>
      </c>
      <c r="B118" s="15">
        <v>3332</v>
      </c>
      <c r="C118" s="2" t="str">
        <f>VLOOKUP(B118,Hoja2!B:C,2,FALSE)</f>
        <v>PATIO HERRERIANO</v>
      </c>
      <c r="D118" s="3" t="str">
        <f t="shared" si="2"/>
        <v>2</v>
      </c>
      <c r="E118" s="3" t="str">
        <f t="shared" si="3"/>
        <v>22</v>
      </c>
      <c r="F118" s="14" t="s">
        <v>41</v>
      </c>
      <c r="G118" s="16" t="s">
        <v>42</v>
      </c>
      <c r="H118" s="17">
        <v>1000</v>
      </c>
      <c r="I118" s="17">
        <v>0</v>
      </c>
      <c r="J118" s="17">
        <v>1000</v>
      </c>
      <c r="K118" s="17">
        <v>3697.25</v>
      </c>
      <c r="L118" s="17">
        <v>3697.25</v>
      </c>
      <c r="M118" s="17">
        <v>1336.82</v>
      </c>
      <c r="N118" s="17">
        <v>1336.82</v>
      </c>
    </row>
    <row r="119" spans="1:14" x14ac:dyDescent="0.3">
      <c r="A119" s="14" t="s">
        <v>184</v>
      </c>
      <c r="B119" s="15">
        <v>3332</v>
      </c>
      <c r="C119" s="2" t="str">
        <f>VLOOKUP(B119,Hoja2!B:C,2,FALSE)</f>
        <v>PATIO HERRERIANO</v>
      </c>
      <c r="D119" s="3" t="str">
        <f t="shared" si="2"/>
        <v>2</v>
      </c>
      <c r="E119" s="3" t="str">
        <f t="shared" si="3"/>
        <v>22</v>
      </c>
      <c r="F119" s="14" t="s">
        <v>108</v>
      </c>
      <c r="G119" s="16" t="s">
        <v>109</v>
      </c>
      <c r="H119" s="17">
        <v>1000</v>
      </c>
      <c r="I119" s="17">
        <v>0</v>
      </c>
      <c r="J119" s="17">
        <v>1000</v>
      </c>
      <c r="K119" s="17">
        <v>0</v>
      </c>
      <c r="L119" s="17">
        <v>0</v>
      </c>
      <c r="M119" s="17">
        <v>0</v>
      </c>
      <c r="N119" s="17">
        <v>0</v>
      </c>
    </row>
    <row r="120" spans="1:14" x14ac:dyDescent="0.3">
      <c r="A120" s="14" t="s">
        <v>184</v>
      </c>
      <c r="B120" s="15">
        <v>3332</v>
      </c>
      <c r="C120" s="2" t="str">
        <f>VLOOKUP(B120,Hoja2!B:C,2,FALSE)</f>
        <v>PATIO HERRERIANO</v>
      </c>
      <c r="D120" s="3" t="str">
        <f t="shared" si="2"/>
        <v>2</v>
      </c>
      <c r="E120" s="3" t="str">
        <f t="shared" si="3"/>
        <v>22</v>
      </c>
      <c r="F120" s="14" t="s">
        <v>88</v>
      </c>
      <c r="G120" s="16" t="s">
        <v>89</v>
      </c>
      <c r="H120" s="17">
        <v>100000</v>
      </c>
      <c r="I120" s="17">
        <v>0</v>
      </c>
      <c r="J120" s="17">
        <v>100000</v>
      </c>
      <c r="K120" s="17">
        <v>100000</v>
      </c>
      <c r="L120" s="17">
        <v>100000</v>
      </c>
      <c r="M120" s="17">
        <v>31360.79</v>
      </c>
      <c r="N120" s="17">
        <v>31360.79</v>
      </c>
    </row>
    <row r="121" spans="1:14" x14ac:dyDescent="0.3">
      <c r="A121" s="14" t="s">
        <v>184</v>
      </c>
      <c r="B121" s="15">
        <v>3332</v>
      </c>
      <c r="C121" s="2" t="str">
        <f>VLOOKUP(B121,Hoja2!B:C,2,FALSE)</f>
        <v>PATIO HERRERIANO</v>
      </c>
      <c r="D121" s="3" t="str">
        <f t="shared" si="2"/>
        <v>2</v>
      </c>
      <c r="E121" s="3" t="str">
        <f t="shared" si="3"/>
        <v>22</v>
      </c>
      <c r="F121" s="14" t="s">
        <v>102</v>
      </c>
      <c r="G121" s="16" t="s">
        <v>103</v>
      </c>
      <c r="H121" s="17">
        <v>35000</v>
      </c>
      <c r="I121" s="17">
        <v>0</v>
      </c>
      <c r="J121" s="17">
        <v>35000</v>
      </c>
      <c r="K121" s="17">
        <v>31400</v>
      </c>
      <c r="L121" s="17">
        <v>31400</v>
      </c>
      <c r="M121" s="17">
        <v>16760.77</v>
      </c>
      <c r="N121" s="17">
        <v>16760.77</v>
      </c>
    </row>
    <row r="122" spans="1:14" x14ac:dyDescent="0.3">
      <c r="A122" s="14" t="s">
        <v>184</v>
      </c>
      <c r="B122" s="15">
        <v>3332</v>
      </c>
      <c r="C122" s="2" t="str">
        <f>VLOOKUP(B122,Hoja2!B:C,2,FALSE)</f>
        <v>PATIO HERRERIANO</v>
      </c>
      <c r="D122" s="3" t="str">
        <f t="shared" si="2"/>
        <v>2</v>
      </c>
      <c r="E122" s="3" t="str">
        <f t="shared" si="3"/>
        <v>22</v>
      </c>
      <c r="F122" s="14" t="s">
        <v>74</v>
      </c>
      <c r="G122" s="16" t="s">
        <v>75</v>
      </c>
      <c r="H122" s="17">
        <v>10000</v>
      </c>
      <c r="I122" s="17">
        <v>0</v>
      </c>
      <c r="J122" s="17">
        <v>10000</v>
      </c>
      <c r="K122" s="17">
        <v>11369.66</v>
      </c>
      <c r="L122" s="17">
        <v>11369.66</v>
      </c>
      <c r="M122" s="17">
        <v>4761.1499999999996</v>
      </c>
      <c r="N122" s="17">
        <v>4761.1499999999996</v>
      </c>
    </row>
    <row r="123" spans="1:14" x14ac:dyDescent="0.3">
      <c r="A123" s="14" t="s">
        <v>184</v>
      </c>
      <c r="B123" s="15">
        <v>3332</v>
      </c>
      <c r="C123" s="2" t="str">
        <f>VLOOKUP(B123,Hoja2!B:C,2,FALSE)</f>
        <v>PATIO HERRERIANO</v>
      </c>
      <c r="D123" s="3" t="str">
        <f t="shared" si="2"/>
        <v>2</v>
      </c>
      <c r="E123" s="3" t="str">
        <f t="shared" si="3"/>
        <v>22</v>
      </c>
      <c r="F123" s="14" t="s">
        <v>115</v>
      </c>
      <c r="G123" s="16" t="s">
        <v>116</v>
      </c>
      <c r="H123" s="17">
        <v>3000</v>
      </c>
      <c r="I123" s="17">
        <v>0</v>
      </c>
      <c r="J123" s="17">
        <v>3000</v>
      </c>
      <c r="K123" s="17">
        <v>8426.2000000000007</v>
      </c>
      <c r="L123" s="17">
        <v>8426.2000000000007</v>
      </c>
      <c r="M123" s="17">
        <v>3118.29</v>
      </c>
      <c r="N123" s="17">
        <v>3118.29</v>
      </c>
    </row>
    <row r="124" spans="1:14" x14ac:dyDescent="0.3">
      <c r="A124" s="14" t="s">
        <v>184</v>
      </c>
      <c r="B124" s="15">
        <v>3332</v>
      </c>
      <c r="C124" s="2" t="str">
        <f>VLOOKUP(B124,Hoja2!B:C,2,FALSE)</f>
        <v>PATIO HERRERIANO</v>
      </c>
      <c r="D124" s="3" t="str">
        <f t="shared" si="2"/>
        <v>2</v>
      </c>
      <c r="E124" s="3" t="str">
        <f t="shared" si="3"/>
        <v>22</v>
      </c>
      <c r="F124" s="14" t="s">
        <v>117</v>
      </c>
      <c r="G124" s="16" t="s">
        <v>118</v>
      </c>
      <c r="H124" s="17">
        <v>5000</v>
      </c>
      <c r="I124" s="17">
        <v>0</v>
      </c>
      <c r="J124" s="17">
        <v>5000</v>
      </c>
      <c r="K124" s="17">
        <v>1815</v>
      </c>
      <c r="L124" s="17">
        <v>1815</v>
      </c>
      <c r="M124" s="17">
        <v>20.05</v>
      </c>
      <c r="N124" s="17">
        <v>20.05</v>
      </c>
    </row>
    <row r="125" spans="1:14" x14ac:dyDescent="0.3">
      <c r="A125" s="14" t="s">
        <v>184</v>
      </c>
      <c r="B125" s="15">
        <v>3332</v>
      </c>
      <c r="C125" s="2" t="str">
        <f>VLOOKUP(B125,Hoja2!B:C,2,FALSE)</f>
        <v>PATIO HERRERIANO</v>
      </c>
      <c r="D125" s="3" t="str">
        <f t="shared" si="2"/>
        <v>2</v>
      </c>
      <c r="E125" s="3" t="str">
        <f t="shared" si="3"/>
        <v>22</v>
      </c>
      <c r="F125" s="14" t="s">
        <v>148</v>
      </c>
      <c r="G125" s="16" t="s">
        <v>149</v>
      </c>
      <c r="H125" s="17">
        <v>0</v>
      </c>
      <c r="I125" s="17">
        <v>0</v>
      </c>
      <c r="J125" s="17">
        <v>0</v>
      </c>
      <c r="K125" s="17">
        <v>1385.45</v>
      </c>
      <c r="L125" s="17">
        <v>1385.45</v>
      </c>
      <c r="M125" s="17">
        <v>645.96</v>
      </c>
      <c r="N125" s="17">
        <v>645.96</v>
      </c>
    </row>
    <row r="126" spans="1:14" x14ac:dyDescent="0.3">
      <c r="A126" s="14" t="s">
        <v>184</v>
      </c>
      <c r="B126" s="15">
        <v>3332</v>
      </c>
      <c r="C126" s="2" t="str">
        <f>VLOOKUP(B126,Hoja2!B:C,2,FALSE)</f>
        <v>PATIO HERRERIANO</v>
      </c>
      <c r="D126" s="3" t="str">
        <f t="shared" si="2"/>
        <v>2</v>
      </c>
      <c r="E126" s="3" t="str">
        <f t="shared" si="3"/>
        <v>22</v>
      </c>
      <c r="F126" s="14" t="s">
        <v>47</v>
      </c>
      <c r="G126" s="16" t="s">
        <v>48</v>
      </c>
      <c r="H126" s="17">
        <v>70000</v>
      </c>
      <c r="I126" s="17">
        <v>0</v>
      </c>
      <c r="J126" s="17">
        <v>70000</v>
      </c>
      <c r="K126" s="17">
        <v>31355.84</v>
      </c>
      <c r="L126" s="17">
        <v>31355.84</v>
      </c>
      <c r="M126" s="17">
        <v>25694.83</v>
      </c>
      <c r="N126" s="17">
        <v>25694.83</v>
      </c>
    </row>
    <row r="127" spans="1:14" x14ac:dyDescent="0.3">
      <c r="A127" s="14" t="s">
        <v>184</v>
      </c>
      <c r="B127" s="15">
        <v>3332</v>
      </c>
      <c r="C127" s="2" t="str">
        <f>VLOOKUP(B127,Hoja2!B:C,2,FALSE)</f>
        <v>PATIO HERRERIANO</v>
      </c>
      <c r="D127" s="3" t="str">
        <f t="shared" si="2"/>
        <v>2</v>
      </c>
      <c r="E127" s="3" t="str">
        <f t="shared" si="3"/>
        <v>22</v>
      </c>
      <c r="F127" s="14" t="s">
        <v>124</v>
      </c>
      <c r="G127" s="16" t="s">
        <v>125</v>
      </c>
      <c r="H127" s="17">
        <v>57000</v>
      </c>
      <c r="I127" s="17">
        <v>0</v>
      </c>
      <c r="J127" s="17">
        <v>57000</v>
      </c>
      <c r="K127" s="17">
        <v>20660.91</v>
      </c>
      <c r="L127" s="17">
        <v>20660.91</v>
      </c>
      <c r="M127" s="17">
        <v>14873.39</v>
      </c>
      <c r="N127" s="17">
        <v>14873.39</v>
      </c>
    </row>
    <row r="128" spans="1:14" x14ac:dyDescent="0.3">
      <c r="A128" s="14" t="s">
        <v>184</v>
      </c>
      <c r="B128" s="15">
        <v>3332</v>
      </c>
      <c r="C128" s="2" t="str">
        <f>VLOOKUP(B128,Hoja2!B:C,2,FALSE)</f>
        <v>PATIO HERRERIANO</v>
      </c>
      <c r="D128" s="3" t="str">
        <f t="shared" si="2"/>
        <v>2</v>
      </c>
      <c r="E128" s="3" t="str">
        <f t="shared" si="3"/>
        <v>22</v>
      </c>
      <c r="F128" s="14" t="s">
        <v>34</v>
      </c>
      <c r="G128" s="16" t="s">
        <v>35</v>
      </c>
      <c r="H128" s="17">
        <v>5000</v>
      </c>
      <c r="I128" s="17">
        <v>0</v>
      </c>
      <c r="J128" s="17">
        <v>5000</v>
      </c>
      <c r="K128" s="17">
        <v>1815</v>
      </c>
      <c r="L128" s="17">
        <v>1815</v>
      </c>
      <c r="M128" s="17">
        <v>348.17</v>
      </c>
      <c r="N128" s="17">
        <v>348.17</v>
      </c>
    </row>
    <row r="129" spans="1:14" x14ac:dyDescent="0.3">
      <c r="A129" s="14" t="s">
        <v>184</v>
      </c>
      <c r="B129" s="15">
        <v>3332</v>
      </c>
      <c r="C129" s="2" t="str">
        <f>VLOOKUP(B129,Hoja2!B:C,2,FALSE)</f>
        <v>PATIO HERRERIANO</v>
      </c>
      <c r="D129" s="3" t="str">
        <f t="shared" si="2"/>
        <v>2</v>
      </c>
      <c r="E129" s="3" t="str">
        <f t="shared" si="3"/>
        <v>22</v>
      </c>
      <c r="F129" s="14" t="s">
        <v>76</v>
      </c>
      <c r="G129" s="16" t="s">
        <v>77</v>
      </c>
      <c r="H129" s="17">
        <v>20000</v>
      </c>
      <c r="I129" s="17">
        <v>0</v>
      </c>
      <c r="J129" s="17">
        <v>20000</v>
      </c>
      <c r="K129" s="17">
        <v>5808</v>
      </c>
      <c r="L129" s="17">
        <v>5808</v>
      </c>
      <c r="M129" s="17">
        <v>1924.91</v>
      </c>
      <c r="N129" s="17">
        <v>1924.91</v>
      </c>
    </row>
    <row r="130" spans="1:14" x14ac:dyDescent="0.3">
      <c r="A130" s="14" t="s">
        <v>184</v>
      </c>
      <c r="B130" s="15">
        <v>3332</v>
      </c>
      <c r="C130" s="2" t="str">
        <f>VLOOKUP(B130,Hoja2!B:C,2,FALSE)</f>
        <v>PATIO HERRERIANO</v>
      </c>
      <c r="D130" s="3" t="str">
        <f t="shared" si="2"/>
        <v>2</v>
      </c>
      <c r="E130" s="3" t="str">
        <f t="shared" si="3"/>
        <v>22</v>
      </c>
      <c r="F130" s="14" t="s">
        <v>185</v>
      </c>
      <c r="G130" s="16" t="s">
        <v>186</v>
      </c>
      <c r="H130" s="17">
        <v>0</v>
      </c>
      <c r="I130" s="17">
        <v>0</v>
      </c>
      <c r="J130" s="17">
        <v>0</v>
      </c>
      <c r="K130" s="17">
        <v>1227.28</v>
      </c>
      <c r="L130" s="17">
        <v>1227.28</v>
      </c>
      <c r="M130" s="17">
        <v>1227.28</v>
      </c>
      <c r="N130" s="17">
        <v>1227.28</v>
      </c>
    </row>
    <row r="131" spans="1:14" x14ac:dyDescent="0.3">
      <c r="A131" s="14" t="s">
        <v>184</v>
      </c>
      <c r="B131" s="15">
        <v>3332</v>
      </c>
      <c r="C131" s="2" t="str">
        <f>VLOOKUP(B131,Hoja2!B:C,2,FALSE)</f>
        <v>PATIO HERRERIANO</v>
      </c>
      <c r="D131" s="3" t="str">
        <f t="shared" ref="D131:D194" si="4">LEFT(F131,1)</f>
        <v>2</v>
      </c>
      <c r="E131" s="3" t="str">
        <f t="shared" ref="E131:E194" si="5">LEFT(F131,2)</f>
        <v>22</v>
      </c>
      <c r="F131" s="14" t="s">
        <v>106</v>
      </c>
      <c r="G131" s="16" t="s">
        <v>107</v>
      </c>
      <c r="H131" s="17">
        <v>125000</v>
      </c>
      <c r="I131" s="17">
        <v>0</v>
      </c>
      <c r="J131" s="17">
        <v>125000</v>
      </c>
      <c r="K131" s="17">
        <v>37166</v>
      </c>
      <c r="L131" s="17">
        <v>37166</v>
      </c>
      <c r="M131" s="17">
        <v>26366.720000000001</v>
      </c>
      <c r="N131" s="17">
        <v>26366.720000000001</v>
      </c>
    </row>
    <row r="132" spans="1:14" x14ac:dyDescent="0.3">
      <c r="A132" s="14" t="s">
        <v>184</v>
      </c>
      <c r="B132" s="15">
        <v>3332</v>
      </c>
      <c r="C132" s="2" t="str">
        <f>VLOOKUP(B132,Hoja2!B:C,2,FALSE)</f>
        <v>PATIO HERRERIANO</v>
      </c>
      <c r="D132" s="3" t="str">
        <f t="shared" si="4"/>
        <v>2</v>
      </c>
      <c r="E132" s="3" t="str">
        <f t="shared" si="5"/>
        <v>22</v>
      </c>
      <c r="F132" s="14" t="s">
        <v>67</v>
      </c>
      <c r="G132" s="16" t="s">
        <v>68</v>
      </c>
      <c r="H132" s="17">
        <v>0</v>
      </c>
      <c r="I132" s="17">
        <v>0</v>
      </c>
      <c r="J132" s="17">
        <v>0</v>
      </c>
      <c r="K132" s="17">
        <v>17020.29</v>
      </c>
      <c r="L132" s="17">
        <v>17020.29</v>
      </c>
      <c r="M132" s="17">
        <v>10497.25</v>
      </c>
      <c r="N132" s="17">
        <v>10497.25</v>
      </c>
    </row>
    <row r="133" spans="1:14" x14ac:dyDescent="0.3">
      <c r="A133" s="14" t="s">
        <v>184</v>
      </c>
      <c r="B133" s="15">
        <v>3332</v>
      </c>
      <c r="C133" s="2" t="str">
        <f>VLOOKUP(B133,Hoja2!B:C,2,FALSE)</f>
        <v>PATIO HERRERIANO</v>
      </c>
      <c r="D133" s="3" t="str">
        <f t="shared" si="4"/>
        <v>2</v>
      </c>
      <c r="E133" s="3" t="str">
        <f t="shared" si="5"/>
        <v>22</v>
      </c>
      <c r="F133" s="14" t="s">
        <v>104</v>
      </c>
      <c r="G133" s="16" t="s">
        <v>105</v>
      </c>
      <c r="H133" s="17">
        <v>100000</v>
      </c>
      <c r="I133" s="17">
        <v>0</v>
      </c>
      <c r="J133" s="17">
        <v>100000</v>
      </c>
      <c r="K133" s="17">
        <v>64544.160000000003</v>
      </c>
      <c r="L133" s="17">
        <v>64544.160000000003</v>
      </c>
      <c r="M133" s="17">
        <v>15343.44</v>
      </c>
      <c r="N133" s="17">
        <v>15343.44</v>
      </c>
    </row>
    <row r="134" spans="1:14" x14ac:dyDescent="0.3">
      <c r="A134" s="14" t="s">
        <v>184</v>
      </c>
      <c r="B134" s="15">
        <v>3332</v>
      </c>
      <c r="C134" s="2" t="str">
        <f>VLOOKUP(B134,Hoja2!B:C,2,FALSE)</f>
        <v>PATIO HERRERIANO</v>
      </c>
      <c r="D134" s="3" t="str">
        <f t="shared" si="4"/>
        <v>2</v>
      </c>
      <c r="E134" s="3" t="str">
        <f t="shared" si="5"/>
        <v>22</v>
      </c>
      <c r="F134" s="14" t="s">
        <v>110</v>
      </c>
      <c r="G134" s="16" t="s">
        <v>111</v>
      </c>
      <c r="H134" s="17">
        <v>345000</v>
      </c>
      <c r="I134" s="17">
        <v>0</v>
      </c>
      <c r="J134" s="17">
        <v>345000</v>
      </c>
      <c r="K134" s="17">
        <v>330124.43</v>
      </c>
      <c r="L134" s="17">
        <v>330124.43</v>
      </c>
      <c r="M134" s="17">
        <v>113475.9</v>
      </c>
      <c r="N134" s="17">
        <v>113475.9</v>
      </c>
    </row>
    <row r="135" spans="1:14" x14ac:dyDescent="0.3">
      <c r="A135" s="14" t="s">
        <v>184</v>
      </c>
      <c r="B135" s="15">
        <v>3332</v>
      </c>
      <c r="C135" s="2" t="str">
        <f>VLOOKUP(B135,Hoja2!B:C,2,FALSE)</f>
        <v>PATIO HERRERIANO</v>
      </c>
      <c r="D135" s="3" t="str">
        <f t="shared" si="4"/>
        <v>2</v>
      </c>
      <c r="E135" s="3" t="str">
        <f t="shared" si="5"/>
        <v>22</v>
      </c>
      <c r="F135" s="14" t="s">
        <v>49</v>
      </c>
      <c r="G135" s="16" t="s">
        <v>50</v>
      </c>
      <c r="H135" s="17">
        <v>30000</v>
      </c>
      <c r="I135" s="17">
        <v>0</v>
      </c>
      <c r="J135" s="17">
        <v>30000</v>
      </c>
      <c r="K135" s="17">
        <v>0</v>
      </c>
      <c r="L135" s="17">
        <v>0</v>
      </c>
      <c r="M135" s="17">
        <v>0</v>
      </c>
      <c r="N135" s="17">
        <v>0</v>
      </c>
    </row>
    <row r="136" spans="1:14" x14ac:dyDescent="0.3">
      <c r="A136" s="14" t="s">
        <v>184</v>
      </c>
      <c r="B136" s="15">
        <v>3332</v>
      </c>
      <c r="C136" s="2" t="str">
        <f>VLOOKUP(B136,Hoja2!B:C,2,FALSE)</f>
        <v>PATIO HERRERIANO</v>
      </c>
      <c r="D136" s="3" t="str">
        <f t="shared" si="4"/>
        <v>2</v>
      </c>
      <c r="E136" s="3" t="str">
        <f t="shared" si="5"/>
        <v>22</v>
      </c>
      <c r="F136" s="14" t="s">
        <v>63</v>
      </c>
      <c r="G136" s="16" t="s">
        <v>64</v>
      </c>
      <c r="H136" s="17">
        <v>301583</v>
      </c>
      <c r="I136" s="17">
        <v>0</v>
      </c>
      <c r="J136" s="17">
        <v>301583</v>
      </c>
      <c r="K136" s="17">
        <v>353787.4</v>
      </c>
      <c r="L136" s="17">
        <v>353787.4</v>
      </c>
      <c r="M136" s="17">
        <v>109255.3</v>
      </c>
      <c r="N136" s="17">
        <v>109255.3</v>
      </c>
    </row>
    <row r="137" spans="1:14" x14ac:dyDescent="0.3">
      <c r="A137" s="14" t="s">
        <v>184</v>
      </c>
      <c r="B137" s="15">
        <v>3332</v>
      </c>
      <c r="C137" s="2" t="str">
        <f>VLOOKUP(B137,Hoja2!B:C,2,FALSE)</f>
        <v>PATIO HERRERIANO</v>
      </c>
      <c r="D137" s="3" t="str">
        <f t="shared" si="4"/>
        <v>6</v>
      </c>
      <c r="E137" s="3" t="str">
        <f t="shared" si="5"/>
        <v>63</v>
      </c>
      <c r="F137" s="14" t="s">
        <v>97</v>
      </c>
      <c r="G137" s="16" t="s">
        <v>96</v>
      </c>
      <c r="H137" s="17">
        <v>6000</v>
      </c>
      <c r="I137" s="17">
        <v>0</v>
      </c>
      <c r="J137" s="17">
        <v>6000</v>
      </c>
      <c r="K137" s="17">
        <v>0</v>
      </c>
      <c r="L137" s="17">
        <v>0</v>
      </c>
      <c r="M137" s="17">
        <v>0</v>
      </c>
      <c r="N137" s="17">
        <v>0</v>
      </c>
    </row>
    <row r="138" spans="1:14" x14ac:dyDescent="0.3">
      <c r="A138" s="14" t="s">
        <v>184</v>
      </c>
      <c r="B138" s="15">
        <v>3332</v>
      </c>
      <c r="C138" s="2" t="str">
        <f>VLOOKUP(B138,Hoja2!B:C,2,FALSE)</f>
        <v>PATIO HERRERIANO</v>
      </c>
      <c r="D138" s="3" t="str">
        <f t="shared" si="4"/>
        <v>6</v>
      </c>
      <c r="E138" s="3" t="str">
        <f t="shared" si="5"/>
        <v>64</v>
      </c>
      <c r="F138" s="14" t="s">
        <v>187</v>
      </c>
      <c r="G138" s="16" t="s">
        <v>188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</row>
    <row r="139" spans="1:14" x14ac:dyDescent="0.3">
      <c r="A139" s="14" t="s">
        <v>184</v>
      </c>
      <c r="B139" s="15">
        <v>3332</v>
      </c>
      <c r="C139" s="2" t="str">
        <f>VLOOKUP(B139,Hoja2!B:C,2,FALSE)</f>
        <v>PATIO HERRERIANO</v>
      </c>
      <c r="D139" s="3" t="str">
        <f t="shared" si="4"/>
        <v>9</v>
      </c>
      <c r="E139" s="3" t="str">
        <f t="shared" si="5"/>
        <v>91</v>
      </c>
      <c r="F139" s="14" t="s">
        <v>154</v>
      </c>
      <c r="G139" s="16" t="s">
        <v>155</v>
      </c>
      <c r="H139" s="17">
        <v>10417</v>
      </c>
      <c r="I139" s="17">
        <v>0</v>
      </c>
      <c r="J139" s="17">
        <v>10417</v>
      </c>
      <c r="K139" s="17">
        <v>0</v>
      </c>
      <c r="L139" s="17">
        <v>0</v>
      </c>
      <c r="M139" s="17">
        <v>0</v>
      </c>
      <c r="N139" s="17">
        <v>0</v>
      </c>
    </row>
    <row r="140" spans="1:14" x14ac:dyDescent="0.3">
      <c r="A140" s="14" t="s">
        <v>184</v>
      </c>
      <c r="B140" s="15">
        <v>3333</v>
      </c>
      <c r="C140" s="2" t="str">
        <f>VLOOKUP(B140,Hoja2!B:C,2,FALSE)</f>
        <v>MUSEO DE LA CIENCIA</v>
      </c>
      <c r="D140" s="3" t="str">
        <f t="shared" si="4"/>
        <v>1</v>
      </c>
      <c r="E140" s="3" t="str">
        <f t="shared" si="5"/>
        <v>13</v>
      </c>
      <c r="F140" s="14" t="s">
        <v>73</v>
      </c>
      <c r="G140" s="16" t="s">
        <v>38</v>
      </c>
      <c r="H140" s="17">
        <v>99848</v>
      </c>
      <c r="I140" s="17">
        <v>0</v>
      </c>
      <c r="J140" s="17">
        <v>99848</v>
      </c>
      <c r="K140" s="17">
        <v>136836.92000000001</v>
      </c>
      <c r="L140" s="17">
        <v>136836.92000000001</v>
      </c>
      <c r="M140" s="17">
        <v>69342.11</v>
      </c>
      <c r="N140" s="17">
        <v>69342.11</v>
      </c>
    </row>
    <row r="141" spans="1:14" x14ac:dyDescent="0.3">
      <c r="A141" s="14" t="s">
        <v>184</v>
      </c>
      <c r="B141" s="15">
        <v>3333</v>
      </c>
      <c r="C141" s="2" t="str">
        <f>VLOOKUP(B141,Hoja2!B:C,2,FALSE)</f>
        <v>MUSEO DE LA CIENCIA</v>
      </c>
      <c r="D141" s="3" t="str">
        <f t="shared" si="4"/>
        <v>1</v>
      </c>
      <c r="E141" s="3" t="str">
        <f t="shared" si="5"/>
        <v>13</v>
      </c>
      <c r="F141" s="14" t="s">
        <v>65</v>
      </c>
      <c r="G141" s="16" t="s">
        <v>66</v>
      </c>
      <c r="H141" s="17">
        <v>93909</v>
      </c>
      <c r="I141" s="17">
        <v>0</v>
      </c>
      <c r="J141" s="17">
        <v>93909</v>
      </c>
      <c r="K141" s="17">
        <v>119340</v>
      </c>
      <c r="L141" s="17">
        <v>119340</v>
      </c>
      <c r="M141" s="17">
        <v>62248.05</v>
      </c>
      <c r="N141" s="17">
        <v>62248.05</v>
      </c>
    </row>
    <row r="142" spans="1:14" x14ac:dyDescent="0.3">
      <c r="A142" s="14" t="s">
        <v>184</v>
      </c>
      <c r="B142" s="15">
        <v>3333</v>
      </c>
      <c r="C142" s="2" t="str">
        <f>VLOOKUP(B142,Hoja2!B:C,2,FALSE)</f>
        <v>MUSEO DE LA CIENCIA</v>
      </c>
      <c r="D142" s="3" t="str">
        <f t="shared" si="4"/>
        <v>1</v>
      </c>
      <c r="E142" s="3" t="str">
        <f t="shared" si="5"/>
        <v>13</v>
      </c>
      <c r="F142" s="14" t="s">
        <v>92</v>
      </c>
      <c r="G142" s="16" t="s">
        <v>93</v>
      </c>
      <c r="H142" s="17">
        <v>62464</v>
      </c>
      <c r="I142" s="17">
        <v>0</v>
      </c>
      <c r="J142" s="17">
        <v>62464</v>
      </c>
      <c r="K142" s="17">
        <v>0</v>
      </c>
      <c r="L142" s="17">
        <v>0</v>
      </c>
      <c r="M142" s="17">
        <v>0</v>
      </c>
      <c r="N142" s="17">
        <v>0</v>
      </c>
    </row>
    <row r="143" spans="1:14" x14ac:dyDescent="0.3">
      <c r="A143" s="14" t="s">
        <v>184</v>
      </c>
      <c r="B143" s="15">
        <v>3333</v>
      </c>
      <c r="C143" s="2" t="str">
        <f>VLOOKUP(B143,Hoja2!B:C,2,FALSE)</f>
        <v>MUSEO DE LA CIENCIA</v>
      </c>
      <c r="D143" s="3" t="str">
        <f t="shared" si="4"/>
        <v>1</v>
      </c>
      <c r="E143" s="3" t="str">
        <f t="shared" si="5"/>
        <v>15</v>
      </c>
      <c r="F143" s="14" t="s">
        <v>134</v>
      </c>
      <c r="G143" s="16" t="s">
        <v>135</v>
      </c>
      <c r="H143" s="17">
        <v>1350</v>
      </c>
      <c r="I143" s="17">
        <v>0</v>
      </c>
      <c r="J143" s="17">
        <v>1350</v>
      </c>
      <c r="K143" s="17">
        <v>1350</v>
      </c>
      <c r="L143" s="17">
        <v>1350</v>
      </c>
      <c r="M143" s="17">
        <v>1350</v>
      </c>
      <c r="N143" s="17">
        <v>1350</v>
      </c>
    </row>
    <row r="144" spans="1:14" x14ac:dyDescent="0.3">
      <c r="A144" s="14" t="s">
        <v>184</v>
      </c>
      <c r="B144" s="15">
        <v>3333</v>
      </c>
      <c r="C144" s="2" t="str">
        <f>VLOOKUP(B144,Hoja2!B:C,2,FALSE)</f>
        <v>MUSEO DE LA CIENCIA</v>
      </c>
      <c r="D144" s="3" t="str">
        <f t="shared" si="4"/>
        <v>2</v>
      </c>
      <c r="E144" s="3" t="str">
        <f t="shared" si="5"/>
        <v>20</v>
      </c>
      <c r="F144" s="14" t="s">
        <v>59</v>
      </c>
      <c r="G144" s="16" t="s">
        <v>60</v>
      </c>
      <c r="H144" s="17">
        <v>1000</v>
      </c>
      <c r="I144" s="17">
        <v>3993</v>
      </c>
      <c r="J144" s="17">
        <v>4993</v>
      </c>
      <c r="K144" s="17">
        <v>4210.8</v>
      </c>
      <c r="L144" s="17">
        <v>4210.8</v>
      </c>
      <c r="M144" s="17">
        <v>1069.45</v>
      </c>
      <c r="N144" s="17">
        <v>1069.45</v>
      </c>
    </row>
    <row r="145" spans="1:14" x14ac:dyDescent="0.3">
      <c r="A145" s="14" t="s">
        <v>184</v>
      </c>
      <c r="B145" s="15">
        <v>3333</v>
      </c>
      <c r="C145" s="2" t="str">
        <f>VLOOKUP(B145,Hoja2!B:C,2,FALSE)</f>
        <v>MUSEO DE LA CIENCIA</v>
      </c>
      <c r="D145" s="3" t="str">
        <f t="shared" si="4"/>
        <v>2</v>
      </c>
      <c r="E145" s="3" t="str">
        <f t="shared" si="5"/>
        <v>21</v>
      </c>
      <c r="F145" s="14" t="s">
        <v>100</v>
      </c>
      <c r="G145" s="16" t="s">
        <v>101</v>
      </c>
      <c r="H145" s="17">
        <v>42000</v>
      </c>
      <c r="I145" s="17">
        <v>0</v>
      </c>
      <c r="J145" s="17">
        <v>42000</v>
      </c>
      <c r="K145" s="17">
        <v>11698.61</v>
      </c>
      <c r="L145" s="17">
        <v>11698.61</v>
      </c>
      <c r="M145" s="17">
        <v>10382.35</v>
      </c>
      <c r="N145" s="17">
        <v>10382.35</v>
      </c>
    </row>
    <row r="146" spans="1:14" x14ac:dyDescent="0.3">
      <c r="A146" s="14" t="s">
        <v>184</v>
      </c>
      <c r="B146" s="15">
        <v>3333</v>
      </c>
      <c r="C146" s="2" t="str">
        <f>VLOOKUP(B146,Hoja2!B:C,2,FALSE)</f>
        <v>MUSEO DE LA CIENCIA</v>
      </c>
      <c r="D146" s="3" t="str">
        <f t="shared" si="4"/>
        <v>2</v>
      </c>
      <c r="E146" s="3" t="str">
        <f t="shared" si="5"/>
        <v>21</v>
      </c>
      <c r="F146" s="14" t="s">
        <v>55</v>
      </c>
      <c r="G146" s="16" t="s">
        <v>56</v>
      </c>
      <c r="H146" s="17">
        <v>60000</v>
      </c>
      <c r="I146" s="17">
        <v>0</v>
      </c>
      <c r="J146" s="17">
        <v>60000</v>
      </c>
      <c r="K146" s="17">
        <v>33475.440000000002</v>
      </c>
      <c r="L146" s="17">
        <v>33475.440000000002</v>
      </c>
      <c r="M146" s="17">
        <v>12908.35</v>
      </c>
      <c r="N146" s="17">
        <v>12908.35</v>
      </c>
    </row>
    <row r="147" spans="1:14" x14ac:dyDescent="0.3">
      <c r="A147" s="14" t="s">
        <v>184</v>
      </c>
      <c r="B147" s="15">
        <v>3333</v>
      </c>
      <c r="C147" s="2" t="str">
        <f>VLOOKUP(B147,Hoja2!B:C,2,FALSE)</f>
        <v>MUSEO DE LA CIENCIA</v>
      </c>
      <c r="D147" s="3" t="str">
        <f t="shared" si="4"/>
        <v>2</v>
      </c>
      <c r="E147" s="3" t="str">
        <f t="shared" si="5"/>
        <v>21</v>
      </c>
      <c r="F147" s="14" t="s">
        <v>114</v>
      </c>
      <c r="G147" s="16" t="s">
        <v>112</v>
      </c>
      <c r="H147" s="17">
        <v>11000</v>
      </c>
      <c r="I147" s="17">
        <v>0</v>
      </c>
      <c r="J147" s="17">
        <v>11000</v>
      </c>
      <c r="K147" s="17">
        <v>0</v>
      </c>
      <c r="L147" s="17">
        <v>0</v>
      </c>
      <c r="M147" s="17">
        <v>0</v>
      </c>
      <c r="N147" s="17">
        <v>0</v>
      </c>
    </row>
    <row r="148" spans="1:14" x14ac:dyDescent="0.3">
      <c r="A148" s="14" t="s">
        <v>184</v>
      </c>
      <c r="B148" s="15">
        <v>3333</v>
      </c>
      <c r="C148" s="2" t="str">
        <f>VLOOKUP(B148,Hoja2!B:C,2,FALSE)</f>
        <v>MUSEO DE LA CIENCIA</v>
      </c>
      <c r="D148" s="3" t="str">
        <f t="shared" si="4"/>
        <v>2</v>
      </c>
      <c r="E148" s="3" t="str">
        <f t="shared" si="5"/>
        <v>22</v>
      </c>
      <c r="F148" s="14" t="s">
        <v>53</v>
      </c>
      <c r="G148" s="16" t="s">
        <v>54</v>
      </c>
      <c r="H148" s="17">
        <v>2000</v>
      </c>
      <c r="I148" s="17">
        <v>0</v>
      </c>
      <c r="J148" s="17">
        <v>2000</v>
      </c>
      <c r="K148" s="17">
        <v>6477</v>
      </c>
      <c r="L148" s="17">
        <v>6477</v>
      </c>
      <c r="M148" s="17">
        <v>234.39</v>
      </c>
      <c r="N148" s="17">
        <v>234.39</v>
      </c>
    </row>
    <row r="149" spans="1:14" x14ac:dyDescent="0.3">
      <c r="A149" s="14" t="s">
        <v>184</v>
      </c>
      <c r="B149" s="15">
        <v>3333</v>
      </c>
      <c r="C149" s="2" t="str">
        <f>VLOOKUP(B149,Hoja2!B:C,2,FALSE)</f>
        <v>MUSEO DE LA CIENCIA</v>
      </c>
      <c r="D149" s="3" t="str">
        <f t="shared" si="4"/>
        <v>2</v>
      </c>
      <c r="E149" s="3" t="str">
        <f t="shared" si="5"/>
        <v>22</v>
      </c>
      <c r="F149" s="14" t="s">
        <v>41</v>
      </c>
      <c r="G149" s="16" t="s">
        <v>42</v>
      </c>
      <c r="H149" s="17">
        <v>0</v>
      </c>
      <c r="I149" s="17">
        <v>0</v>
      </c>
      <c r="J149" s="17">
        <v>0</v>
      </c>
      <c r="K149" s="17">
        <v>130.47999999999999</v>
      </c>
      <c r="L149" s="17">
        <v>130.47999999999999</v>
      </c>
      <c r="M149" s="17">
        <v>128.62</v>
      </c>
      <c r="N149" s="17">
        <v>128.62</v>
      </c>
    </row>
    <row r="150" spans="1:14" x14ac:dyDescent="0.3">
      <c r="A150" s="14" t="s">
        <v>184</v>
      </c>
      <c r="B150" s="15">
        <v>3333</v>
      </c>
      <c r="C150" s="2" t="str">
        <f>VLOOKUP(B150,Hoja2!B:C,2,FALSE)</f>
        <v>MUSEO DE LA CIENCIA</v>
      </c>
      <c r="D150" s="3" t="str">
        <f t="shared" si="4"/>
        <v>2</v>
      </c>
      <c r="E150" s="3" t="str">
        <f t="shared" si="5"/>
        <v>22</v>
      </c>
      <c r="F150" s="14" t="s">
        <v>88</v>
      </c>
      <c r="G150" s="16" t="s">
        <v>89</v>
      </c>
      <c r="H150" s="17">
        <v>123000</v>
      </c>
      <c r="I150" s="17">
        <v>0</v>
      </c>
      <c r="J150" s="17">
        <v>123000</v>
      </c>
      <c r="K150" s="17">
        <v>123000</v>
      </c>
      <c r="L150" s="17">
        <v>123000</v>
      </c>
      <c r="M150" s="17">
        <v>85423.83</v>
      </c>
      <c r="N150" s="17">
        <v>85423.83</v>
      </c>
    </row>
    <row r="151" spans="1:14" x14ac:dyDescent="0.3">
      <c r="A151" s="14" t="s">
        <v>184</v>
      </c>
      <c r="B151" s="15">
        <v>3333</v>
      </c>
      <c r="C151" s="2" t="str">
        <f>VLOOKUP(B151,Hoja2!B:C,2,FALSE)</f>
        <v>MUSEO DE LA CIENCIA</v>
      </c>
      <c r="D151" s="3" t="str">
        <f t="shared" si="4"/>
        <v>2</v>
      </c>
      <c r="E151" s="3" t="str">
        <f t="shared" si="5"/>
        <v>22</v>
      </c>
      <c r="F151" s="14" t="s">
        <v>102</v>
      </c>
      <c r="G151" s="16" t="s">
        <v>103</v>
      </c>
      <c r="H151" s="17">
        <v>52000</v>
      </c>
      <c r="I151" s="17">
        <v>0</v>
      </c>
      <c r="J151" s="17">
        <v>52000</v>
      </c>
      <c r="K151" s="17">
        <v>45000</v>
      </c>
      <c r="L151" s="17">
        <v>45000</v>
      </c>
      <c r="M151" s="17">
        <v>28806.52</v>
      </c>
      <c r="N151" s="17">
        <v>28806.52</v>
      </c>
    </row>
    <row r="152" spans="1:14" x14ac:dyDescent="0.3">
      <c r="A152" s="14" t="s">
        <v>184</v>
      </c>
      <c r="B152" s="15">
        <v>3333</v>
      </c>
      <c r="C152" s="2" t="str">
        <f>VLOOKUP(B152,Hoja2!B:C,2,FALSE)</f>
        <v>MUSEO DE LA CIENCIA</v>
      </c>
      <c r="D152" s="3" t="str">
        <f t="shared" si="4"/>
        <v>2</v>
      </c>
      <c r="E152" s="3" t="str">
        <f t="shared" si="5"/>
        <v>22</v>
      </c>
      <c r="F152" s="14" t="s">
        <v>74</v>
      </c>
      <c r="G152" s="16" t="s">
        <v>75</v>
      </c>
      <c r="H152" s="17">
        <v>4000</v>
      </c>
      <c r="I152" s="17">
        <v>0</v>
      </c>
      <c r="J152" s="17">
        <v>4000</v>
      </c>
      <c r="K152" s="17">
        <v>6904</v>
      </c>
      <c r="L152" s="17">
        <v>6904</v>
      </c>
      <c r="M152" s="17">
        <v>1795.65</v>
      </c>
      <c r="N152" s="17">
        <v>1795.65</v>
      </c>
    </row>
    <row r="153" spans="1:14" x14ac:dyDescent="0.3">
      <c r="A153" s="14" t="s">
        <v>184</v>
      </c>
      <c r="B153" s="15">
        <v>3333</v>
      </c>
      <c r="C153" s="2" t="str">
        <f>VLOOKUP(B153,Hoja2!B:C,2,FALSE)</f>
        <v>MUSEO DE LA CIENCIA</v>
      </c>
      <c r="D153" s="3" t="str">
        <f t="shared" si="4"/>
        <v>2</v>
      </c>
      <c r="E153" s="3" t="str">
        <f t="shared" si="5"/>
        <v>22</v>
      </c>
      <c r="F153" s="14" t="s">
        <v>115</v>
      </c>
      <c r="G153" s="16" t="s">
        <v>116</v>
      </c>
      <c r="H153" s="17">
        <v>9000</v>
      </c>
      <c r="I153" s="17">
        <v>0</v>
      </c>
      <c r="J153" s="17">
        <v>9000</v>
      </c>
      <c r="K153" s="17">
        <v>18984.88</v>
      </c>
      <c r="L153" s="17">
        <v>18984.88</v>
      </c>
      <c r="M153" s="17">
        <v>7402.45</v>
      </c>
      <c r="N153" s="17">
        <v>7402.45</v>
      </c>
    </row>
    <row r="154" spans="1:14" x14ac:dyDescent="0.3">
      <c r="A154" s="14" t="s">
        <v>184</v>
      </c>
      <c r="B154" s="15">
        <v>3333</v>
      </c>
      <c r="C154" s="2" t="str">
        <f>VLOOKUP(B154,Hoja2!B:C,2,FALSE)</f>
        <v>MUSEO DE LA CIENCIA</v>
      </c>
      <c r="D154" s="3" t="str">
        <f t="shared" si="4"/>
        <v>2</v>
      </c>
      <c r="E154" s="3" t="str">
        <f t="shared" si="5"/>
        <v>22</v>
      </c>
      <c r="F154" s="14" t="s">
        <v>117</v>
      </c>
      <c r="G154" s="16" t="s">
        <v>118</v>
      </c>
      <c r="H154" s="17">
        <v>2200</v>
      </c>
      <c r="I154" s="17">
        <v>0</v>
      </c>
      <c r="J154" s="17">
        <v>2200</v>
      </c>
      <c r="K154" s="17">
        <v>0</v>
      </c>
      <c r="L154" s="17">
        <v>0</v>
      </c>
      <c r="M154" s="17">
        <v>0</v>
      </c>
      <c r="N154" s="17">
        <v>0</v>
      </c>
    </row>
    <row r="155" spans="1:14" x14ac:dyDescent="0.3">
      <c r="A155" s="14" t="s">
        <v>184</v>
      </c>
      <c r="B155" s="15">
        <v>3333</v>
      </c>
      <c r="C155" s="2" t="str">
        <f>VLOOKUP(B155,Hoja2!B:C,2,FALSE)</f>
        <v>MUSEO DE LA CIENCIA</v>
      </c>
      <c r="D155" s="3" t="str">
        <f t="shared" si="4"/>
        <v>2</v>
      </c>
      <c r="E155" s="3" t="str">
        <f t="shared" si="5"/>
        <v>22</v>
      </c>
      <c r="F155" s="14" t="s">
        <v>148</v>
      </c>
      <c r="G155" s="16" t="s">
        <v>149</v>
      </c>
      <c r="H155" s="17">
        <v>6500</v>
      </c>
      <c r="I155" s="17">
        <v>0</v>
      </c>
      <c r="J155" s="17">
        <v>6500</v>
      </c>
      <c r="K155" s="17">
        <v>0</v>
      </c>
      <c r="L155" s="17">
        <v>0</v>
      </c>
      <c r="M155" s="17">
        <v>0</v>
      </c>
      <c r="N155" s="17">
        <v>0</v>
      </c>
    </row>
    <row r="156" spans="1:14" x14ac:dyDescent="0.3">
      <c r="A156" s="14" t="s">
        <v>184</v>
      </c>
      <c r="B156" s="15">
        <v>3333</v>
      </c>
      <c r="C156" s="2" t="str">
        <f>VLOOKUP(B156,Hoja2!B:C,2,FALSE)</f>
        <v>MUSEO DE LA CIENCIA</v>
      </c>
      <c r="D156" s="3" t="str">
        <f t="shared" si="4"/>
        <v>2</v>
      </c>
      <c r="E156" s="3" t="str">
        <f t="shared" si="5"/>
        <v>22</v>
      </c>
      <c r="F156" s="14" t="s">
        <v>47</v>
      </c>
      <c r="G156" s="16" t="s">
        <v>48</v>
      </c>
      <c r="H156" s="17">
        <v>0</v>
      </c>
      <c r="I156" s="17">
        <v>0</v>
      </c>
      <c r="J156" s="17">
        <v>0</v>
      </c>
      <c r="K156" s="17">
        <v>1403.6</v>
      </c>
      <c r="L156" s="17">
        <v>1403.6</v>
      </c>
      <c r="M156" s="17">
        <v>0</v>
      </c>
      <c r="N156" s="17">
        <v>0</v>
      </c>
    </row>
    <row r="157" spans="1:14" x14ac:dyDescent="0.3">
      <c r="A157" s="14" t="s">
        <v>184</v>
      </c>
      <c r="B157" s="15">
        <v>3333</v>
      </c>
      <c r="C157" s="2" t="str">
        <f>VLOOKUP(B157,Hoja2!B:C,2,FALSE)</f>
        <v>MUSEO DE LA CIENCIA</v>
      </c>
      <c r="D157" s="3" t="str">
        <f t="shared" si="4"/>
        <v>2</v>
      </c>
      <c r="E157" s="3" t="str">
        <f t="shared" si="5"/>
        <v>22</v>
      </c>
      <c r="F157" s="14" t="s">
        <v>124</v>
      </c>
      <c r="G157" s="16" t="s">
        <v>125</v>
      </c>
      <c r="H157" s="17">
        <v>24000</v>
      </c>
      <c r="I157" s="17">
        <v>0</v>
      </c>
      <c r="J157" s="17">
        <v>24000</v>
      </c>
      <c r="K157" s="17">
        <v>24956.23</v>
      </c>
      <c r="L157" s="17">
        <v>24956.23</v>
      </c>
      <c r="M157" s="17">
        <v>17736.02</v>
      </c>
      <c r="N157" s="17">
        <v>17736.02</v>
      </c>
    </row>
    <row r="158" spans="1:14" x14ac:dyDescent="0.3">
      <c r="A158" s="14" t="s">
        <v>184</v>
      </c>
      <c r="B158" s="15">
        <v>3333</v>
      </c>
      <c r="C158" s="2" t="str">
        <f>VLOOKUP(B158,Hoja2!B:C,2,FALSE)</f>
        <v>MUSEO DE LA CIENCIA</v>
      </c>
      <c r="D158" s="3" t="str">
        <f t="shared" si="4"/>
        <v>2</v>
      </c>
      <c r="E158" s="3" t="str">
        <f t="shared" si="5"/>
        <v>22</v>
      </c>
      <c r="F158" s="14" t="s">
        <v>34</v>
      </c>
      <c r="G158" s="16" t="s">
        <v>35</v>
      </c>
      <c r="H158" s="17">
        <v>5000</v>
      </c>
      <c r="I158" s="17">
        <v>0</v>
      </c>
      <c r="J158" s="17">
        <v>5000</v>
      </c>
      <c r="K158" s="17">
        <v>0</v>
      </c>
      <c r="L158" s="17">
        <v>0</v>
      </c>
      <c r="M158" s="17">
        <v>0</v>
      </c>
      <c r="N158" s="17">
        <v>0</v>
      </c>
    </row>
    <row r="159" spans="1:14" x14ac:dyDescent="0.3">
      <c r="A159" s="14" t="s">
        <v>184</v>
      </c>
      <c r="B159" s="15">
        <v>3333</v>
      </c>
      <c r="C159" s="2" t="str">
        <f>VLOOKUP(B159,Hoja2!B:C,2,FALSE)</f>
        <v>MUSEO DE LA CIENCIA</v>
      </c>
      <c r="D159" s="3" t="str">
        <f t="shared" si="4"/>
        <v>2</v>
      </c>
      <c r="E159" s="3" t="str">
        <f t="shared" si="5"/>
        <v>22</v>
      </c>
      <c r="F159" s="14" t="s">
        <v>76</v>
      </c>
      <c r="G159" s="16" t="s">
        <v>77</v>
      </c>
      <c r="H159" s="17">
        <v>29000</v>
      </c>
      <c r="I159" s="17">
        <v>0</v>
      </c>
      <c r="J159" s="17">
        <v>29000</v>
      </c>
      <c r="K159" s="17">
        <v>17830</v>
      </c>
      <c r="L159" s="17">
        <v>17830</v>
      </c>
      <c r="M159" s="17">
        <v>0</v>
      </c>
      <c r="N159" s="17">
        <v>0</v>
      </c>
    </row>
    <row r="160" spans="1:14" x14ac:dyDescent="0.3">
      <c r="A160" s="14" t="s">
        <v>184</v>
      </c>
      <c r="B160" s="15">
        <v>3333</v>
      </c>
      <c r="C160" s="2" t="str">
        <f>VLOOKUP(B160,Hoja2!B:C,2,FALSE)</f>
        <v>MUSEO DE LA CIENCIA</v>
      </c>
      <c r="D160" s="3" t="str">
        <f t="shared" si="4"/>
        <v>2</v>
      </c>
      <c r="E160" s="3" t="str">
        <f t="shared" si="5"/>
        <v>22</v>
      </c>
      <c r="F160" s="14" t="s">
        <v>82</v>
      </c>
      <c r="G160" s="16" t="s">
        <v>83</v>
      </c>
      <c r="H160" s="17">
        <v>0</v>
      </c>
      <c r="I160" s="17">
        <v>0</v>
      </c>
      <c r="J160" s="17">
        <v>0</v>
      </c>
      <c r="K160" s="17">
        <v>201.25</v>
      </c>
      <c r="L160" s="17">
        <v>201.25</v>
      </c>
      <c r="M160" s="17">
        <v>0</v>
      </c>
      <c r="N160" s="17">
        <v>0</v>
      </c>
    </row>
    <row r="161" spans="1:14" x14ac:dyDescent="0.3">
      <c r="A161" s="14" t="s">
        <v>184</v>
      </c>
      <c r="B161" s="15">
        <v>3333</v>
      </c>
      <c r="C161" s="2" t="str">
        <f>VLOOKUP(B161,Hoja2!B:C,2,FALSE)</f>
        <v>MUSEO DE LA CIENCIA</v>
      </c>
      <c r="D161" s="3" t="str">
        <f t="shared" si="4"/>
        <v>2</v>
      </c>
      <c r="E161" s="3" t="str">
        <f t="shared" si="5"/>
        <v>22</v>
      </c>
      <c r="F161" s="14" t="s">
        <v>150</v>
      </c>
      <c r="G161" s="16" t="s">
        <v>151</v>
      </c>
      <c r="H161" s="17">
        <v>200</v>
      </c>
      <c r="I161" s="17">
        <v>0</v>
      </c>
      <c r="J161" s="17">
        <v>200</v>
      </c>
      <c r="K161" s="17">
        <v>0</v>
      </c>
      <c r="L161" s="17">
        <v>0</v>
      </c>
      <c r="M161" s="17">
        <v>0</v>
      </c>
      <c r="N161" s="17">
        <v>0</v>
      </c>
    </row>
    <row r="162" spans="1:14" x14ac:dyDescent="0.3">
      <c r="A162" s="14" t="s">
        <v>184</v>
      </c>
      <c r="B162" s="15">
        <v>3333</v>
      </c>
      <c r="C162" s="2" t="str">
        <f>VLOOKUP(B162,Hoja2!B:C,2,FALSE)</f>
        <v>MUSEO DE LA CIENCIA</v>
      </c>
      <c r="D162" s="3" t="str">
        <f t="shared" si="4"/>
        <v>2</v>
      </c>
      <c r="E162" s="3" t="str">
        <f t="shared" si="5"/>
        <v>22</v>
      </c>
      <c r="F162" s="14" t="s">
        <v>106</v>
      </c>
      <c r="G162" s="16" t="s">
        <v>107</v>
      </c>
      <c r="H162" s="17">
        <v>100000</v>
      </c>
      <c r="I162" s="17">
        <v>0</v>
      </c>
      <c r="J162" s="17">
        <v>100000</v>
      </c>
      <c r="K162" s="17">
        <v>113504.57</v>
      </c>
      <c r="L162" s="17">
        <v>113504.57</v>
      </c>
      <c r="M162" s="17">
        <v>57533.41</v>
      </c>
      <c r="N162" s="17">
        <v>57533.41</v>
      </c>
    </row>
    <row r="163" spans="1:14" x14ac:dyDescent="0.3">
      <c r="A163" s="14" t="s">
        <v>184</v>
      </c>
      <c r="B163" s="15">
        <v>3333</v>
      </c>
      <c r="C163" s="2" t="str">
        <f>VLOOKUP(B163,Hoja2!B:C,2,FALSE)</f>
        <v>MUSEO DE LA CIENCIA</v>
      </c>
      <c r="D163" s="3" t="str">
        <f t="shared" si="4"/>
        <v>2</v>
      </c>
      <c r="E163" s="3" t="str">
        <f t="shared" si="5"/>
        <v>22</v>
      </c>
      <c r="F163" s="14" t="s">
        <v>152</v>
      </c>
      <c r="G163" s="16" t="s">
        <v>153</v>
      </c>
      <c r="H163" s="17">
        <v>20000</v>
      </c>
      <c r="I163" s="17">
        <v>-3993</v>
      </c>
      <c r="J163" s="17">
        <v>16007</v>
      </c>
      <c r="K163" s="17">
        <v>0</v>
      </c>
      <c r="L163" s="17">
        <v>0</v>
      </c>
      <c r="M163" s="17">
        <v>0</v>
      </c>
      <c r="N163" s="17">
        <v>0</v>
      </c>
    </row>
    <row r="164" spans="1:14" x14ac:dyDescent="0.3">
      <c r="A164" s="14" t="s">
        <v>184</v>
      </c>
      <c r="B164" s="15">
        <v>3333</v>
      </c>
      <c r="C164" s="2" t="str">
        <f>VLOOKUP(B164,Hoja2!B:C,2,FALSE)</f>
        <v>MUSEO DE LA CIENCIA</v>
      </c>
      <c r="D164" s="3" t="str">
        <f t="shared" si="4"/>
        <v>2</v>
      </c>
      <c r="E164" s="3" t="str">
        <f t="shared" si="5"/>
        <v>22</v>
      </c>
      <c r="F164" s="14" t="s">
        <v>67</v>
      </c>
      <c r="G164" s="16" t="s">
        <v>68</v>
      </c>
      <c r="H164" s="17">
        <v>1500</v>
      </c>
      <c r="I164" s="17">
        <v>0</v>
      </c>
      <c r="J164" s="17">
        <v>1500</v>
      </c>
      <c r="K164" s="17">
        <v>349.47</v>
      </c>
      <c r="L164" s="17">
        <v>349.47</v>
      </c>
      <c r="M164" s="17">
        <v>60.22</v>
      </c>
      <c r="N164" s="17">
        <v>60.22</v>
      </c>
    </row>
    <row r="165" spans="1:14" x14ac:dyDescent="0.3">
      <c r="A165" s="14" t="s">
        <v>184</v>
      </c>
      <c r="B165" s="15">
        <v>3333</v>
      </c>
      <c r="C165" s="2" t="str">
        <f>VLOOKUP(B165,Hoja2!B:C,2,FALSE)</f>
        <v>MUSEO DE LA CIENCIA</v>
      </c>
      <c r="D165" s="3" t="str">
        <f t="shared" si="4"/>
        <v>2</v>
      </c>
      <c r="E165" s="3" t="str">
        <f t="shared" si="5"/>
        <v>22</v>
      </c>
      <c r="F165" s="14" t="s">
        <v>104</v>
      </c>
      <c r="G165" s="16" t="s">
        <v>105</v>
      </c>
      <c r="H165" s="17">
        <v>93000</v>
      </c>
      <c r="I165" s="17">
        <v>0</v>
      </c>
      <c r="J165" s="17">
        <v>93000</v>
      </c>
      <c r="K165" s="17">
        <v>38869.93</v>
      </c>
      <c r="L165" s="17">
        <v>38869.93</v>
      </c>
      <c r="M165" s="17">
        <v>31131.03</v>
      </c>
      <c r="N165" s="17">
        <v>31131.03</v>
      </c>
    </row>
    <row r="166" spans="1:14" x14ac:dyDescent="0.3">
      <c r="A166" s="14" t="s">
        <v>184</v>
      </c>
      <c r="B166" s="15">
        <v>3333</v>
      </c>
      <c r="C166" s="2" t="str">
        <f>VLOOKUP(B166,Hoja2!B:C,2,FALSE)</f>
        <v>MUSEO DE LA CIENCIA</v>
      </c>
      <c r="D166" s="3" t="str">
        <f t="shared" si="4"/>
        <v>2</v>
      </c>
      <c r="E166" s="3" t="str">
        <f t="shared" si="5"/>
        <v>22</v>
      </c>
      <c r="F166" s="14" t="s">
        <v>110</v>
      </c>
      <c r="G166" s="16" t="s">
        <v>111</v>
      </c>
      <c r="H166" s="17">
        <v>321500</v>
      </c>
      <c r="I166" s="17">
        <v>0</v>
      </c>
      <c r="J166" s="17">
        <v>321500</v>
      </c>
      <c r="K166" s="17">
        <v>320912.73</v>
      </c>
      <c r="L166" s="17">
        <v>320912.73</v>
      </c>
      <c r="M166" s="17">
        <v>114972.88</v>
      </c>
      <c r="N166" s="17">
        <v>114972.88</v>
      </c>
    </row>
    <row r="167" spans="1:14" x14ac:dyDescent="0.3">
      <c r="A167" s="14" t="s">
        <v>184</v>
      </c>
      <c r="B167" s="15">
        <v>3333</v>
      </c>
      <c r="C167" s="2" t="str">
        <f>VLOOKUP(B167,Hoja2!B:C,2,FALSE)</f>
        <v>MUSEO DE LA CIENCIA</v>
      </c>
      <c r="D167" s="3" t="str">
        <f t="shared" si="4"/>
        <v>2</v>
      </c>
      <c r="E167" s="3" t="str">
        <f t="shared" si="5"/>
        <v>22</v>
      </c>
      <c r="F167" s="14" t="s">
        <v>63</v>
      </c>
      <c r="G167" s="16" t="s">
        <v>64</v>
      </c>
      <c r="H167" s="17">
        <v>387003</v>
      </c>
      <c r="I167" s="17">
        <v>0</v>
      </c>
      <c r="J167" s="17">
        <v>387003</v>
      </c>
      <c r="K167" s="17">
        <v>411645.22</v>
      </c>
      <c r="L167" s="17">
        <v>411645.22</v>
      </c>
      <c r="M167" s="17">
        <v>97880.24</v>
      </c>
      <c r="N167" s="17">
        <v>97880.24</v>
      </c>
    </row>
    <row r="168" spans="1:14" x14ac:dyDescent="0.3">
      <c r="A168" s="14" t="s">
        <v>184</v>
      </c>
      <c r="B168" s="15">
        <v>3333</v>
      </c>
      <c r="C168" s="2" t="str">
        <f>VLOOKUP(B168,Hoja2!B:C,2,FALSE)</f>
        <v>MUSEO DE LA CIENCIA</v>
      </c>
      <c r="D168" s="3" t="str">
        <f t="shared" si="4"/>
        <v>2</v>
      </c>
      <c r="E168" s="3" t="str">
        <f t="shared" si="5"/>
        <v>23</v>
      </c>
      <c r="F168" s="14" t="s">
        <v>39</v>
      </c>
      <c r="G168" s="16" t="s">
        <v>40</v>
      </c>
      <c r="H168" s="17">
        <v>1500</v>
      </c>
      <c r="I168" s="17">
        <v>0</v>
      </c>
      <c r="J168" s="17">
        <v>1500</v>
      </c>
      <c r="K168" s="17">
        <v>4.9400000000000004</v>
      </c>
      <c r="L168" s="17">
        <v>4.9400000000000004</v>
      </c>
      <c r="M168" s="17">
        <v>4.9400000000000004</v>
      </c>
      <c r="N168" s="17">
        <v>4.9400000000000004</v>
      </c>
    </row>
    <row r="169" spans="1:14" x14ac:dyDescent="0.3">
      <c r="A169" s="14" t="s">
        <v>184</v>
      </c>
      <c r="B169" s="15">
        <v>3333</v>
      </c>
      <c r="C169" s="2" t="str">
        <f>VLOOKUP(B169,Hoja2!B:C,2,FALSE)</f>
        <v>MUSEO DE LA CIENCIA</v>
      </c>
      <c r="D169" s="3" t="str">
        <f t="shared" si="4"/>
        <v>2</v>
      </c>
      <c r="E169" s="3" t="str">
        <f t="shared" si="5"/>
        <v>23</v>
      </c>
      <c r="F169" s="14" t="s">
        <v>36</v>
      </c>
      <c r="G169" s="16" t="s">
        <v>37</v>
      </c>
      <c r="H169" s="17">
        <v>1000</v>
      </c>
      <c r="I169" s="17">
        <v>0</v>
      </c>
      <c r="J169" s="17">
        <v>1000</v>
      </c>
      <c r="K169" s="17">
        <v>0</v>
      </c>
      <c r="L169" s="17">
        <v>0</v>
      </c>
      <c r="M169" s="17">
        <v>0</v>
      </c>
      <c r="N169" s="17">
        <v>0</v>
      </c>
    </row>
    <row r="170" spans="1:14" x14ac:dyDescent="0.3">
      <c r="A170" s="14" t="s">
        <v>184</v>
      </c>
      <c r="B170" s="15">
        <v>3333</v>
      </c>
      <c r="C170" s="2" t="str">
        <f>VLOOKUP(B170,Hoja2!B:C,2,FALSE)</f>
        <v>MUSEO DE LA CIENCIA</v>
      </c>
      <c r="D170" s="3" t="str">
        <f t="shared" si="4"/>
        <v>6</v>
      </c>
      <c r="E170" s="3" t="str">
        <f t="shared" si="5"/>
        <v>63</v>
      </c>
      <c r="F170" s="14" t="s">
        <v>97</v>
      </c>
      <c r="G170" s="16" t="s">
        <v>96</v>
      </c>
      <c r="H170" s="17">
        <v>12900</v>
      </c>
      <c r="I170" s="17">
        <v>0</v>
      </c>
      <c r="J170" s="17">
        <v>12900</v>
      </c>
      <c r="K170" s="17">
        <v>0</v>
      </c>
      <c r="L170" s="17">
        <v>0</v>
      </c>
      <c r="M170" s="17">
        <v>0</v>
      </c>
      <c r="N170" s="17">
        <v>0</v>
      </c>
    </row>
    <row r="171" spans="1:14" x14ac:dyDescent="0.3">
      <c r="A171" s="14" t="s">
        <v>184</v>
      </c>
      <c r="B171" s="15">
        <v>3342</v>
      </c>
      <c r="C171" s="2" t="str">
        <f>VLOOKUP(B171,Hoja2!B:C,2,FALSE)</f>
        <v>PROMOCIÓN CULTURAL Y ARTES ESCÉNICAS</v>
      </c>
      <c r="D171" s="3" t="str">
        <f t="shared" si="4"/>
        <v>1</v>
      </c>
      <c r="E171" s="3" t="str">
        <f t="shared" si="5"/>
        <v>12</v>
      </c>
      <c r="F171" s="14" t="s">
        <v>26</v>
      </c>
      <c r="G171" s="16" t="s">
        <v>27</v>
      </c>
      <c r="H171" s="17">
        <v>10260</v>
      </c>
      <c r="I171" s="17">
        <v>0</v>
      </c>
      <c r="J171" s="17">
        <v>10260</v>
      </c>
      <c r="K171" s="17">
        <v>5630.54</v>
      </c>
      <c r="L171" s="17">
        <v>5630.54</v>
      </c>
      <c r="M171" s="17">
        <v>2347.4299999999998</v>
      </c>
      <c r="N171" s="17">
        <v>2347.4299999999998</v>
      </c>
    </row>
    <row r="172" spans="1:14" x14ac:dyDescent="0.3">
      <c r="A172" s="14" t="s">
        <v>184</v>
      </c>
      <c r="B172" s="15">
        <v>3342</v>
      </c>
      <c r="C172" s="2" t="str">
        <f>VLOOKUP(B172,Hoja2!B:C,2,FALSE)</f>
        <v>PROMOCIÓN CULTURAL Y ARTES ESCÉNICAS</v>
      </c>
      <c r="D172" s="3" t="str">
        <f t="shared" si="4"/>
        <v>1</v>
      </c>
      <c r="E172" s="3" t="str">
        <f t="shared" si="5"/>
        <v>12</v>
      </c>
      <c r="F172" s="14" t="s">
        <v>61</v>
      </c>
      <c r="G172" s="16" t="s">
        <v>62</v>
      </c>
      <c r="H172" s="17">
        <v>8697</v>
      </c>
      <c r="I172" s="17">
        <v>0</v>
      </c>
      <c r="J172" s="17">
        <v>8697</v>
      </c>
      <c r="K172" s="17">
        <v>4685.62</v>
      </c>
      <c r="L172" s="17">
        <v>4685.62</v>
      </c>
      <c r="M172" s="17">
        <v>4546.38</v>
      </c>
      <c r="N172" s="17">
        <v>4546.38</v>
      </c>
    </row>
    <row r="173" spans="1:14" x14ac:dyDescent="0.3">
      <c r="A173" s="14" t="s">
        <v>184</v>
      </c>
      <c r="B173" s="15">
        <v>3342</v>
      </c>
      <c r="C173" s="2" t="str">
        <f>VLOOKUP(B173,Hoja2!B:C,2,FALSE)</f>
        <v>PROMOCIÓN CULTURAL Y ARTES ESCÉNICAS</v>
      </c>
      <c r="D173" s="3" t="str">
        <f t="shared" si="4"/>
        <v>1</v>
      </c>
      <c r="E173" s="3" t="str">
        <f t="shared" si="5"/>
        <v>12</v>
      </c>
      <c r="F173" s="14" t="s">
        <v>28</v>
      </c>
      <c r="G173" s="16" t="s">
        <v>29</v>
      </c>
      <c r="H173" s="17">
        <v>4905</v>
      </c>
      <c r="I173" s="17">
        <v>0</v>
      </c>
      <c r="J173" s="17">
        <v>4905</v>
      </c>
      <c r="K173" s="17">
        <v>2634.45</v>
      </c>
      <c r="L173" s="17">
        <v>2634.45</v>
      </c>
      <c r="M173" s="17">
        <v>1574.65</v>
      </c>
      <c r="N173" s="17">
        <v>1574.65</v>
      </c>
    </row>
    <row r="174" spans="1:14" x14ac:dyDescent="0.3">
      <c r="A174" s="14" t="s">
        <v>184</v>
      </c>
      <c r="B174" s="15">
        <v>3342</v>
      </c>
      <c r="C174" s="2" t="str">
        <f>VLOOKUP(B174,Hoja2!B:C,2,FALSE)</f>
        <v>PROMOCIÓN CULTURAL Y ARTES ESCÉNICAS</v>
      </c>
      <c r="D174" s="3" t="str">
        <f t="shared" si="4"/>
        <v>1</v>
      </c>
      <c r="E174" s="3" t="str">
        <f t="shared" si="5"/>
        <v>12</v>
      </c>
      <c r="F174" s="14" t="s">
        <v>45</v>
      </c>
      <c r="G174" s="16" t="s">
        <v>46</v>
      </c>
      <c r="H174" s="17">
        <v>10822</v>
      </c>
      <c r="I174" s="17">
        <v>0</v>
      </c>
      <c r="J174" s="17">
        <v>10822</v>
      </c>
      <c r="K174" s="17">
        <v>5824</v>
      </c>
      <c r="L174" s="17">
        <v>5824</v>
      </c>
      <c r="M174" s="17">
        <v>3788.62</v>
      </c>
      <c r="N174" s="17">
        <v>3788.62</v>
      </c>
    </row>
    <row r="175" spans="1:14" x14ac:dyDescent="0.3">
      <c r="A175" s="14" t="s">
        <v>184</v>
      </c>
      <c r="B175" s="15">
        <v>3342</v>
      </c>
      <c r="C175" s="2" t="str">
        <f>VLOOKUP(B175,Hoja2!B:C,2,FALSE)</f>
        <v>PROMOCIÓN CULTURAL Y ARTES ESCÉNICAS</v>
      </c>
      <c r="D175" s="3" t="str">
        <f t="shared" si="4"/>
        <v>1</v>
      </c>
      <c r="E175" s="3" t="str">
        <f t="shared" si="5"/>
        <v>12</v>
      </c>
      <c r="F175" s="14" t="s">
        <v>51</v>
      </c>
      <c r="G175" s="16" t="s">
        <v>52</v>
      </c>
      <c r="H175" s="17">
        <v>23897</v>
      </c>
      <c r="I175" s="17">
        <v>0</v>
      </c>
      <c r="J175" s="17">
        <v>23897</v>
      </c>
      <c r="K175" s="17">
        <v>12576.29</v>
      </c>
      <c r="L175" s="17">
        <v>12576.29</v>
      </c>
      <c r="M175" s="17">
        <v>8633.4699999999993</v>
      </c>
      <c r="N175" s="17">
        <v>8633.4699999999993</v>
      </c>
    </row>
    <row r="176" spans="1:14" x14ac:dyDescent="0.3">
      <c r="A176" s="14" t="s">
        <v>184</v>
      </c>
      <c r="B176" s="15">
        <v>3342</v>
      </c>
      <c r="C176" s="2" t="str">
        <f>VLOOKUP(B176,Hoja2!B:C,2,FALSE)</f>
        <v>PROMOCIÓN CULTURAL Y ARTES ESCÉNICAS</v>
      </c>
      <c r="D176" s="3" t="str">
        <f t="shared" si="4"/>
        <v>1</v>
      </c>
      <c r="E176" s="3" t="str">
        <f t="shared" si="5"/>
        <v>12</v>
      </c>
      <c r="F176" s="14" t="s">
        <v>30</v>
      </c>
      <c r="G176" s="16" t="s">
        <v>31</v>
      </c>
      <c r="H176" s="17">
        <v>5273</v>
      </c>
      <c r="I176" s="17">
        <v>0</v>
      </c>
      <c r="J176" s="17">
        <v>5273</v>
      </c>
      <c r="K176" s="17">
        <v>1500</v>
      </c>
      <c r="L176" s="17">
        <v>1500</v>
      </c>
      <c r="M176" s="17">
        <v>969.86</v>
      </c>
      <c r="N176" s="17">
        <v>969.86</v>
      </c>
    </row>
    <row r="177" spans="1:14" x14ac:dyDescent="0.3">
      <c r="A177" s="14" t="s">
        <v>184</v>
      </c>
      <c r="B177" s="15">
        <v>3342</v>
      </c>
      <c r="C177" s="2" t="str">
        <f>VLOOKUP(B177,Hoja2!B:C,2,FALSE)</f>
        <v>PROMOCIÓN CULTURAL Y ARTES ESCÉNICAS</v>
      </c>
      <c r="D177" s="3" t="str">
        <f t="shared" si="4"/>
        <v>1</v>
      </c>
      <c r="E177" s="3" t="str">
        <f t="shared" si="5"/>
        <v>13</v>
      </c>
      <c r="F177" s="14" t="s">
        <v>73</v>
      </c>
      <c r="G177" s="16" t="s">
        <v>38</v>
      </c>
      <c r="H177" s="17">
        <v>67535</v>
      </c>
      <c r="I177" s="17">
        <v>0</v>
      </c>
      <c r="J177" s="17">
        <v>67535</v>
      </c>
      <c r="K177" s="17">
        <v>46508</v>
      </c>
      <c r="L177" s="17">
        <v>46508</v>
      </c>
      <c r="M177" s="17">
        <v>37773.120000000003</v>
      </c>
      <c r="N177" s="17">
        <v>37773.120000000003</v>
      </c>
    </row>
    <row r="178" spans="1:14" x14ac:dyDescent="0.3">
      <c r="A178" s="14" t="s">
        <v>184</v>
      </c>
      <c r="B178" s="15">
        <v>3342</v>
      </c>
      <c r="C178" s="2" t="str">
        <f>VLOOKUP(B178,Hoja2!B:C,2,FALSE)</f>
        <v>PROMOCIÓN CULTURAL Y ARTES ESCÉNICAS</v>
      </c>
      <c r="D178" s="3" t="str">
        <f t="shared" si="4"/>
        <v>1</v>
      </c>
      <c r="E178" s="3" t="str">
        <f t="shared" si="5"/>
        <v>13</v>
      </c>
      <c r="F178" s="14" t="s">
        <v>65</v>
      </c>
      <c r="G178" s="16" t="s">
        <v>66</v>
      </c>
      <c r="H178" s="17">
        <v>79343</v>
      </c>
      <c r="I178" s="17">
        <v>0</v>
      </c>
      <c r="J178" s="17">
        <v>79343</v>
      </c>
      <c r="K178" s="17">
        <v>49424.54</v>
      </c>
      <c r="L178" s="17">
        <v>49424.54</v>
      </c>
      <c r="M178" s="17">
        <v>35443.24</v>
      </c>
      <c r="N178" s="17">
        <v>35443.24</v>
      </c>
    </row>
    <row r="179" spans="1:14" x14ac:dyDescent="0.3">
      <c r="A179" s="14" t="s">
        <v>184</v>
      </c>
      <c r="B179" s="15">
        <v>3342</v>
      </c>
      <c r="C179" s="2" t="str">
        <f>VLOOKUP(B179,Hoja2!B:C,2,FALSE)</f>
        <v>PROMOCIÓN CULTURAL Y ARTES ESCÉNICAS</v>
      </c>
      <c r="D179" s="3" t="str">
        <f t="shared" si="4"/>
        <v>1</v>
      </c>
      <c r="E179" s="3" t="str">
        <f t="shared" si="5"/>
        <v>13</v>
      </c>
      <c r="F179" s="14" t="s">
        <v>92</v>
      </c>
      <c r="G179" s="16" t="s">
        <v>93</v>
      </c>
      <c r="H179" s="17">
        <v>37853</v>
      </c>
      <c r="I179" s="17">
        <v>0</v>
      </c>
      <c r="J179" s="17">
        <v>37853</v>
      </c>
      <c r="K179" s="17">
        <v>0</v>
      </c>
      <c r="L179" s="17">
        <v>0</v>
      </c>
      <c r="M179" s="17">
        <v>0</v>
      </c>
      <c r="N179" s="17">
        <v>0</v>
      </c>
    </row>
    <row r="180" spans="1:14" x14ac:dyDescent="0.3">
      <c r="A180" s="14" t="s">
        <v>184</v>
      </c>
      <c r="B180" s="15">
        <v>3342</v>
      </c>
      <c r="C180" s="2" t="str">
        <f>VLOOKUP(B180,Hoja2!B:C,2,FALSE)</f>
        <v>PROMOCIÓN CULTURAL Y ARTES ESCÉNICAS</v>
      </c>
      <c r="D180" s="3" t="str">
        <f t="shared" si="4"/>
        <v>1</v>
      </c>
      <c r="E180" s="3" t="str">
        <f t="shared" si="5"/>
        <v>15</v>
      </c>
      <c r="F180" s="14" t="s">
        <v>134</v>
      </c>
      <c r="G180" s="16" t="s">
        <v>135</v>
      </c>
      <c r="H180" s="17">
        <v>1350</v>
      </c>
      <c r="I180" s="17">
        <v>0</v>
      </c>
      <c r="J180" s="17">
        <v>1350</v>
      </c>
      <c r="K180" s="17">
        <v>1350</v>
      </c>
      <c r="L180" s="17">
        <v>1350</v>
      </c>
      <c r="M180" s="17">
        <v>1125</v>
      </c>
      <c r="N180" s="17">
        <v>1125</v>
      </c>
    </row>
    <row r="181" spans="1:14" x14ac:dyDescent="0.3">
      <c r="A181" s="14" t="s">
        <v>184</v>
      </c>
      <c r="B181" s="15">
        <v>3342</v>
      </c>
      <c r="C181" s="2" t="str">
        <f>VLOOKUP(B181,Hoja2!B:C,2,FALSE)</f>
        <v>PROMOCIÓN CULTURAL Y ARTES ESCÉNICAS</v>
      </c>
      <c r="D181" s="3" t="str">
        <f t="shared" si="4"/>
        <v>2</v>
      </c>
      <c r="E181" s="3" t="str">
        <f t="shared" si="5"/>
        <v>20</v>
      </c>
      <c r="F181" s="14" t="s">
        <v>59</v>
      </c>
      <c r="G181" s="16" t="s">
        <v>60</v>
      </c>
      <c r="H181" s="17">
        <v>246000</v>
      </c>
      <c r="I181" s="17">
        <v>0</v>
      </c>
      <c r="J181" s="17">
        <v>246000</v>
      </c>
      <c r="K181" s="17">
        <v>80876.399999999994</v>
      </c>
      <c r="L181" s="17">
        <v>2117.5</v>
      </c>
      <c r="M181" s="17">
        <v>1953.22</v>
      </c>
      <c r="N181" s="17">
        <v>1953.22</v>
      </c>
    </row>
    <row r="182" spans="1:14" x14ac:dyDescent="0.3">
      <c r="A182" s="14" t="s">
        <v>184</v>
      </c>
      <c r="B182" s="15">
        <v>3342</v>
      </c>
      <c r="C182" s="2" t="str">
        <f>VLOOKUP(B182,Hoja2!B:C,2,FALSE)</f>
        <v>PROMOCIÓN CULTURAL Y ARTES ESCÉNICAS</v>
      </c>
      <c r="D182" s="3" t="str">
        <f t="shared" si="4"/>
        <v>2</v>
      </c>
      <c r="E182" s="3" t="str">
        <f t="shared" si="5"/>
        <v>20</v>
      </c>
      <c r="F182" s="14" t="s">
        <v>156</v>
      </c>
      <c r="G182" s="16" t="s">
        <v>157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</row>
    <row r="183" spans="1:14" x14ac:dyDescent="0.3">
      <c r="A183" s="14" t="s">
        <v>184</v>
      </c>
      <c r="B183" s="15">
        <v>3342</v>
      </c>
      <c r="C183" s="2" t="str">
        <f>VLOOKUP(B183,Hoja2!B:C,2,FALSE)</f>
        <v>PROMOCIÓN CULTURAL Y ARTES ESCÉNICAS</v>
      </c>
      <c r="D183" s="3" t="str">
        <f t="shared" si="4"/>
        <v>2</v>
      </c>
      <c r="E183" s="3" t="str">
        <f t="shared" si="5"/>
        <v>22</v>
      </c>
      <c r="F183" s="14" t="s">
        <v>74</v>
      </c>
      <c r="G183" s="16" t="s">
        <v>75</v>
      </c>
      <c r="H183" s="17">
        <v>0</v>
      </c>
      <c r="I183" s="17">
        <v>0</v>
      </c>
      <c r="J183" s="17">
        <v>0</v>
      </c>
      <c r="K183" s="17">
        <v>4235</v>
      </c>
      <c r="L183" s="17">
        <v>4235</v>
      </c>
      <c r="M183" s="17">
        <v>925.34</v>
      </c>
      <c r="N183" s="17">
        <v>925.34</v>
      </c>
    </row>
    <row r="184" spans="1:14" x14ac:dyDescent="0.3">
      <c r="A184" s="14" t="s">
        <v>184</v>
      </c>
      <c r="B184" s="15">
        <v>3342</v>
      </c>
      <c r="C184" s="2" t="str">
        <f>VLOOKUP(B184,Hoja2!B:C,2,FALSE)</f>
        <v>PROMOCIÓN CULTURAL Y ARTES ESCÉNICAS</v>
      </c>
      <c r="D184" s="3" t="str">
        <f t="shared" si="4"/>
        <v>2</v>
      </c>
      <c r="E184" s="3" t="str">
        <f t="shared" si="5"/>
        <v>22</v>
      </c>
      <c r="F184" s="14" t="s">
        <v>47</v>
      </c>
      <c r="G184" s="16" t="s">
        <v>48</v>
      </c>
      <c r="H184" s="17">
        <v>5000</v>
      </c>
      <c r="I184" s="17">
        <v>0</v>
      </c>
      <c r="J184" s="17">
        <v>5000</v>
      </c>
      <c r="K184" s="17">
        <v>1452</v>
      </c>
      <c r="L184" s="17">
        <v>1452</v>
      </c>
      <c r="M184" s="17">
        <v>1358.76</v>
      </c>
      <c r="N184" s="17">
        <v>1358.76</v>
      </c>
    </row>
    <row r="185" spans="1:14" x14ac:dyDescent="0.3">
      <c r="A185" s="14" t="s">
        <v>184</v>
      </c>
      <c r="B185" s="15">
        <v>3342</v>
      </c>
      <c r="C185" s="2" t="str">
        <f>VLOOKUP(B185,Hoja2!B:C,2,FALSE)</f>
        <v>PROMOCIÓN CULTURAL Y ARTES ESCÉNICAS</v>
      </c>
      <c r="D185" s="3" t="str">
        <f t="shared" si="4"/>
        <v>2</v>
      </c>
      <c r="E185" s="3" t="str">
        <f t="shared" si="5"/>
        <v>22</v>
      </c>
      <c r="F185" s="14" t="s">
        <v>124</v>
      </c>
      <c r="G185" s="16" t="s">
        <v>125</v>
      </c>
      <c r="H185" s="17">
        <v>2500</v>
      </c>
      <c r="I185" s="17">
        <v>0</v>
      </c>
      <c r="J185" s="17">
        <v>2500</v>
      </c>
      <c r="K185" s="17">
        <v>2526.5500000000002</v>
      </c>
      <c r="L185" s="17">
        <v>2526.5500000000002</v>
      </c>
      <c r="M185" s="17">
        <v>1263.28</v>
      </c>
      <c r="N185" s="17">
        <v>1263.28</v>
      </c>
    </row>
    <row r="186" spans="1:14" x14ac:dyDescent="0.3">
      <c r="A186" s="14" t="s">
        <v>184</v>
      </c>
      <c r="B186" s="15">
        <v>3342</v>
      </c>
      <c r="C186" s="2" t="str">
        <f>VLOOKUP(B186,Hoja2!B:C,2,FALSE)</f>
        <v>PROMOCIÓN CULTURAL Y ARTES ESCÉNICAS</v>
      </c>
      <c r="D186" s="3" t="str">
        <f t="shared" si="4"/>
        <v>2</v>
      </c>
      <c r="E186" s="3" t="str">
        <f t="shared" si="5"/>
        <v>22</v>
      </c>
      <c r="F186" s="14" t="s">
        <v>34</v>
      </c>
      <c r="G186" s="16" t="s">
        <v>35</v>
      </c>
      <c r="H186" s="17">
        <v>75000</v>
      </c>
      <c r="I186" s="17">
        <v>0</v>
      </c>
      <c r="J186" s="17">
        <v>75000</v>
      </c>
      <c r="K186" s="17">
        <v>0</v>
      </c>
      <c r="L186" s="17">
        <v>0</v>
      </c>
      <c r="M186" s="17">
        <v>0</v>
      </c>
      <c r="N186" s="17">
        <v>0</v>
      </c>
    </row>
    <row r="187" spans="1:14" x14ac:dyDescent="0.3">
      <c r="A187" s="14" t="s">
        <v>184</v>
      </c>
      <c r="B187" s="15">
        <v>3342</v>
      </c>
      <c r="C187" s="2" t="str">
        <f>VLOOKUP(B187,Hoja2!B:C,2,FALSE)</f>
        <v>PROMOCIÓN CULTURAL Y ARTES ESCÉNICAS</v>
      </c>
      <c r="D187" s="3" t="str">
        <f t="shared" si="4"/>
        <v>2</v>
      </c>
      <c r="E187" s="3" t="str">
        <f t="shared" si="5"/>
        <v>22</v>
      </c>
      <c r="F187" s="14" t="s">
        <v>82</v>
      </c>
      <c r="G187" s="16" t="s">
        <v>83</v>
      </c>
      <c r="H187" s="17">
        <v>10000</v>
      </c>
      <c r="I187" s="17">
        <v>0</v>
      </c>
      <c r="J187" s="17">
        <v>10000</v>
      </c>
      <c r="K187" s="17">
        <v>1815</v>
      </c>
      <c r="L187" s="17">
        <v>1815</v>
      </c>
      <c r="M187" s="17">
        <v>1364.61</v>
      </c>
      <c r="N187" s="17">
        <v>1364.61</v>
      </c>
    </row>
    <row r="188" spans="1:14" x14ac:dyDescent="0.3">
      <c r="A188" s="14" t="s">
        <v>184</v>
      </c>
      <c r="B188" s="15">
        <v>3342</v>
      </c>
      <c r="C188" s="2" t="str">
        <f>VLOOKUP(B188,Hoja2!B:C,2,FALSE)</f>
        <v>PROMOCIÓN CULTURAL Y ARTES ESCÉNICAS</v>
      </c>
      <c r="D188" s="3" t="str">
        <f t="shared" si="4"/>
        <v>2</v>
      </c>
      <c r="E188" s="3" t="str">
        <f t="shared" si="5"/>
        <v>22</v>
      </c>
      <c r="F188" s="14" t="s">
        <v>106</v>
      </c>
      <c r="G188" s="16" t="s">
        <v>107</v>
      </c>
      <c r="H188" s="17">
        <v>1192000</v>
      </c>
      <c r="I188" s="17">
        <v>0</v>
      </c>
      <c r="J188" s="17">
        <v>1192000</v>
      </c>
      <c r="K188" s="17">
        <v>416786.82</v>
      </c>
      <c r="L188" s="17">
        <v>416786.82</v>
      </c>
      <c r="M188" s="17">
        <v>119544.84</v>
      </c>
      <c r="N188" s="17">
        <v>119544.84</v>
      </c>
    </row>
    <row r="189" spans="1:14" x14ac:dyDescent="0.3">
      <c r="A189" s="14" t="s">
        <v>184</v>
      </c>
      <c r="B189" s="15">
        <v>3342</v>
      </c>
      <c r="C189" s="2" t="str">
        <f>VLOOKUP(B189,Hoja2!B:C,2,FALSE)</f>
        <v>PROMOCIÓN CULTURAL Y ARTES ESCÉNICAS</v>
      </c>
      <c r="D189" s="3" t="str">
        <f t="shared" si="4"/>
        <v>2</v>
      </c>
      <c r="E189" s="3" t="str">
        <f t="shared" si="5"/>
        <v>22</v>
      </c>
      <c r="F189" s="14" t="s">
        <v>152</v>
      </c>
      <c r="G189" s="16" t="s">
        <v>153</v>
      </c>
      <c r="H189" s="17">
        <v>17000</v>
      </c>
      <c r="I189" s="17">
        <v>0</v>
      </c>
      <c r="J189" s="17">
        <v>17000</v>
      </c>
      <c r="K189" s="17">
        <v>0</v>
      </c>
      <c r="L189" s="17">
        <v>0</v>
      </c>
      <c r="M189" s="17">
        <v>0</v>
      </c>
      <c r="N189" s="17">
        <v>0</v>
      </c>
    </row>
    <row r="190" spans="1:14" x14ac:dyDescent="0.3">
      <c r="A190" s="14" t="s">
        <v>184</v>
      </c>
      <c r="B190" s="15">
        <v>3342</v>
      </c>
      <c r="C190" s="2" t="str">
        <f>VLOOKUP(B190,Hoja2!B:C,2,FALSE)</f>
        <v>PROMOCIÓN CULTURAL Y ARTES ESCÉNICAS</v>
      </c>
      <c r="D190" s="3" t="str">
        <f t="shared" si="4"/>
        <v>2</v>
      </c>
      <c r="E190" s="3" t="str">
        <f t="shared" si="5"/>
        <v>22</v>
      </c>
      <c r="F190" s="14" t="s">
        <v>67</v>
      </c>
      <c r="G190" s="16" t="s">
        <v>68</v>
      </c>
      <c r="H190" s="17">
        <v>50000</v>
      </c>
      <c r="I190" s="17">
        <v>0</v>
      </c>
      <c r="J190" s="17">
        <v>50000</v>
      </c>
      <c r="K190" s="17">
        <v>63722.8</v>
      </c>
      <c r="L190" s="17">
        <v>63722.8</v>
      </c>
      <c r="M190" s="17">
        <v>16502.419999999998</v>
      </c>
      <c r="N190" s="17">
        <v>16502.419999999998</v>
      </c>
    </row>
    <row r="191" spans="1:14" x14ac:dyDescent="0.3">
      <c r="A191" s="14" t="s">
        <v>184</v>
      </c>
      <c r="B191" s="15">
        <v>3342</v>
      </c>
      <c r="C191" s="2" t="str">
        <f>VLOOKUP(B191,Hoja2!B:C,2,FALSE)</f>
        <v>PROMOCIÓN CULTURAL Y ARTES ESCÉNICAS</v>
      </c>
      <c r="D191" s="3" t="str">
        <f t="shared" si="4"/>
        <v>2</v>
      </c>
      <c r="E191" s="3" t="str">
        <f t="shared" si="5"/>
        <v>22</v>
      </c>
      <c r="F191" s="14" t="s">
        <v>63</v>
      </c>
      <c r="G191" s="16" t="s">
        <v>64</v>
      </c>
      <c r="H191" s="17">
        <v>465000</v>
      </c>
      <c r="I191" s="17">
        <v>0</v>
      </c>
      <c r="J191" s="17">
        <v>465000</v>
      </c>
      <c r="K191" s="17">
        <v>403532.82</v>
      </c>
      <c r="L191" s="17">
        <v>403532.82</v>
      </c>
      <c r="M191" s="17">
        <v>130228.81</v>
      </c>
      <c r="N191" s="17">
        <v>130228.81</v>
      </c>
    </row>
    <row r="192" spans="1:14" x14ac:dyDescent="0.3">
      <c r="A192" s="14" t="s">
        <v>184</v>
      </c>
      <c r="B192" s="15">
        <v>3342</v>
      </c>
      <c r="C192" s="2" t="str">
        <f>VLOOKUP(B192,Hoja2!B:C,2,FALSE)</f>
        <v>PROMOCIÓN CULTURAL Y ARTES ESCÉNICAS</v>
      </c>
      <c r="D192" s="3" t="str">
        <f t="shared" si="4"/>
        <v>4</v>
      </c>
      <c r="E192" s="3" t="str">
        <f t="shared" si="5"/>
        <v>47</v>
      </c>
      <c r="F192" s="14" t="s">
        <v>126</v>
      </c>
      <c r="G192" s="16" t="s">
        <v>127</v>
      </c>
      <c r="H192" s="17">
        <v>51000</v>
      </c>
      <c r="I192" s="17">
        <v>0</v>
      </c>
      <c r="J192" s="17">
        <v>51000</v>
      </c>
      <c r="K192" s="17">
        <v>0</v>
      </c>
      <c r="L192" s="17">
        <v>0</v>
      </c>
      <c r="M192" s="17">
        <v>0</v>
      </c>
      <c r="N192" s="17">
        <v>0</v>
      </c>
    </row>
    <row r="193" spans="1:14" x14ac:dyDescent="0.3">
      <c r="A193" s="14" t="s">
        <v>184</v>
      </c>
      <c r="B193" s="15">
        <v>3342</v>
      </c>
      <c r="C193" s="2" t="str">
        <f>VLOOKUP(B193,Hoja2!B:C,2,FALSE)</f>
        <v>PROMOCIÓN CULTURAL Y ARTES ESCÉNICAS</v>
      </c>
      <c r="D193" s="3" t="str">
        <f t="shared" si="4"/>
        <v>4</v>
      </c>
      <c r="E193" s="3" t="str">
        <f t="shared" si="5"/>
        <v>48</v>
      </c>
      <c r="F193" s="14" t="s">
        <v>121</v>
      </c>
      <c r="G193" s="16" t="s">
        <v>122</v>
      </c>
      <c r="H193" s="17">
        <v>16000</v>
      </c>
      <c r="I193" s="17">
        <v>0</v>
      </c>
      <c r="J193" s="17">
        <v>16000</v>
      </c>
      <c r="K193" s="17">
        <v>0</v>
      </c>
      <c r="L193" s="17">
        <v>0</v>
      </c>
      <c r="M193" s="17">
        <v>0</v>
      </c>
      <c r="N193" s="17">
        <v>0</v>
      </c>
    </row>
    <row r="194" spans="1:14" x14ac:dyDescent="0.3">
      <c r="A194" s="14" t="s">
        <v>184</v>
      </c>
      <c r="B194" s="15">
        <v>3342</v>
      </c>
      <c r="C194" s="2" t="str">
        <f>VLOOKUP(B194,Hoja2!B:C,2,FALSE)</f>
        <v>PROMOCIÓN CULTURAL Y ARTES ESCÉNICAS</v>
      </c>
      <c r="D194" s="3" t="str">
        <f t="shared" si="4"/>
        <v>4</v>
      </c>
      <c r="E194" s="3" t="str">
        <f t="shared" si="5"/>
        <v>48</v>
      </c>
      <c r="F194" s="14" t="s">
        <v>43</v>
      </c>
      <c r="G194" s="16" t="s">
        <v>44</v>
      </c>
      <c r="H194" s="17">
        <v>241000</v>
      </c>
      <c r="I194" s="17">
        <v>0</v>
      </c>
      <c r="J194" s="17">
        <v>241000</v>
      </c>
      <c r="K194" s="17">
        <v>4000</v>
      </c>
      <c r="L194" s="17">
        <v>4000</v>
      </c>
      <c r="M194" s="17">
        <v>4000</v>
      </c>
      <c r="N194" s="17">
        <v>4000</v>
      </c>
    </row>
    <row r="195" spans="1:14" x14ac:dyDescent="0.3">
      <c r="A195" s="14" t="s">
        <v>184</v>
      </c>
      <c r="B195" s="15">
        <v>3342</v>
      </c>
      <c r="C195" s="2" t="str">
        <f>VLOOKUP(B195,Hoja2!B:C,2,FALSE)</f>
        <v>PROMOCIÓN CULTURAL Y ARTES ESCÉNICAS</v>
      </c>
      <c r="D195" s="3" t="str">
        <f t="shared" ref="D195:D233" si="6">LEFT(F195,1)</f>
        <v>6</v>
      </c>
      <c r="E195" s="3" t="str">
        <f t="shared" ref="E195:E233" si="7">LEFT(F195,2)</f>
        <v>62</v>
      </c>
      <c r="F195" s="14" t="s">
        <v>86</v>
      </c>
      <c r="G195" s="16" t="s">
        <v>87</v>
      </c>
      <c r="H195" s="17">
        <v>30000</v>
      </c>
      <c r="I195" s="17">
        <v>0</v>
      </c>
      <c r="J195" s="17">
        <v>30000</v>
      </c>
      <c r="K195" s="17">
        <v>11166.22</v>
      </c>
      <c r="L195" s="17">
        <v>11166.22</v>
      </c>
      <c r="M195" s="17">
        <v>8222.44</v>
      </c>
      <c r="N195" s="17">
        <v>8222.44</v>
      </c>
    </row>
    <row r="196" spans="1:14" x14ac:dyDescent="0.3">
      <c r="A196" s="14" t="s">
        <v>184</v>
      </c>
      <c r="B196" s="15">
        <v>3342</v>
      </c>
      <c r="C196" s="2" t="str">
        <f>VLOOKUP(B196,Hoja2!B:C,2,FALSE)</f>
        <v>PROMOCIÓN CULTURAL Y ARTES ESCÉNICAS</v>
      </c>
      <c r="D196" s="3" t="str">
        <f t="shared" si="6"/>
        <v>6</v>
      </c>
      <c r="E196" s="3" t="str">
        <f t="shared" si="7"/>
        <v>63</v>
      </c>
      <c r="F196" s="14" t="s">
        <v>97</v>
      </c>
      <c r="G196" s="16" t="s">
        <v>96</v>
      </c>
      <c r="H196" s="17">
        <v>10000</v>
      </c>
      <c r="I196" s="17">
        <v>0</v>
      </c>
      <c r="J196" s="17">
        <v>10000</v>
      </c>
      <c r="K196" s="17">
        <v>0</v>
      </c>
      <c r="L196" s="17">
        <v>0</v>
      </c>
      <c r="M196" s="17">
        <v>0</v>
      </c>
      <c r="N196" s="17">
        <v>0</v>
      </c>
    </row>
    <row r="197" spans="1:14" x14ac:dyDescent="0.3">
      <c r="A197" s="14" t="s">
        <v>184</v>
      </c>
      <c r="B197" s="15">
        <v>3343</v>
      </c>
      <c r="C197" s="2" t="str">
        <f>VLOOKUP(B197,Hoja2!B:C,2,FALSE)</f>
        <v>SEMINCI</v>
      </c>
      <c r="D197" s="3" t="str">
        <f t="shared" si="6"/>
        <v>1</v>
      </c>
      <c r="E197" s="3" t="str">
        <f t="shared" si="7"/>
        <v>12</v>
      </c>
      <c r="F197" s="14" t="s">
        <v>26</v>
      </c>
      <c r="G197" s="16" t="s">
        <v>27</v>
      </c>
      <c r="H197" s="17">
        <v>10260</v>
      </c>
      <c r="I197" s="17">
        <v>0</v>
      </c>
      <c r="J197" s="17">
        <v>10260</v>
      </c>
      <c r="K197" s="17">
        <v>10630.54</v>
      </c>
      <c r="L197" s="17">
        <v>10630.54</v>
      </c>
      <c r="M197" s="17">
        <v>5363.69</v>
      </c>
      <c r="N197" s="17">
        <v>5363.69</v>
      </c>
    </row>
    <row r="198" spans="1:14" x14ac:dyDescent="0.3">
      <c r="A198" s="14" t="s">
        <v>184</v>
      </c>
      <c r="B198" s="15">
        <v>3343</v>
      </c>
      <c r="C198" s="2" t="str">
        <f>VLOOKUP(B198,Hoja2!B:C,2,FALSE)</f>
        <v>SEMINCI</v>
      </c>
      <c r="D198" s="3" t="str">
        <f t="shared" si="6"/>
        <v>1</v>
      </c>
      <c r="E198" s="3" t="str">
        <f t="shared" si="7"/>
        <v>12</v>
      </c>
      <c r="F198" s="14" t="s">
        <v>28</v>
      </c>
      <c r="G198" s="16" t="s">
        <v>29</v>
      </c>
      <c r="H198" s="17">
        <v>3000</v>
      </c>
      <c r="I198" s="17">
        <v>0</v>
      </c>
      <c r="J198" s="17">
        <v>3000</v>
      </c>
      <c r="K198" s="17">
        <v>3411.45</v>
      </c>
      <c r="L198" s="17">
        <v>3411.45</v>
      </c>
      <c r="M198" s="17">
        <v>1737.48</v>
      </c>
      <c r="N198" s="17">
        <v>1737.48</v>
      </c>
    </row>
    <row r="199" spans="1:14" x14ac:dyDescent="0.3">
      <c r="A199" s="14" t="s">
        <v>184</v>
      </c>
      <c r="B199" s="15">
        <v>3343</v>
      </c>
      <c r="C199" s="2" t="str">
        <f>VLOOKUP(B199,Hoja2!B:C,2,FALSE)</f>
        <v>SEMINCI</v>
      </c>
      <c r="D199" s="3" t="str">
        <f t="shared" si="6"/>
        <v>1</v>
      </c>
      <c r="E199" s="3" t="str">
        <f t="shared" si="7"/>
        <v>12</v>
      </c>
      <c r="F199" s="14" t="s">
        <v>45</v>
      </c>
      <c r="G199" s="16" t="s">
        <v>46</v>
      </c>
      <c r="H199" s="17">
        <v>6390</v>
      </c>
      <c r="I199" s="17">
        <v>0</v>
      </c>
      <c r="J199" s="17">
        <v>6390</v>
      </c>
      <c r="K199" s="17">
        <v>6638.55</v>
      </c>
      <c r="L199" s="17">
        <v>6638.55</v>
      </c>
      <c r="M199" s="17">
        <v>3340.33</v>
      </c>
      <c r="N199" s="17">
        <v>3340.33</v>
      </c>
    </row>
    <row r="200" spans="1:14" x14ac:dyDescent="0.3">
      <c r="A200" s="14" t="s">
        <v>184</v>
      </c>
      <c r="B200" s="15">
        <v>3343</v>
      </c>
      <c r="C200" s="2" t="str">
        <f>VLOOKUP(B200,Hoja2!B:C,2,FALSE)</f>
        <v>SEMINCI</v>
      </c>
      <c r="D200" s="3" t="str">
        <f t="shared" si="6"/>
        <v>1</v>
      </c>
      <c r="E200" s="3" t="str">
        <f t="shared" si="7"/>
        <v>12</v>
      </c>
      <c r="F200" s="14" t="s">
        <v>51</v>
      </c>
      <c r="G200" s="16" t="s">
        <v>52</v>
      </c>
      <c r="H200" s="17">
        <v>12465</v>
      </c>
      <c r="I200" s="17">
        <v>0</v>
      </c>
      <c r="J200" s="17">
        <v>12465</v>
      </c>
      <c r="K200" s="17">
        <v>11305.51</v>
      </c>
      <c r="L200" s="17">
        <v>11305.51</v>
      </c>
      <c r="M200" s="17">
        <v>6611.08</v>
      </c>
      <c r="N200" s="17">
        <v>6611.08</v>
      </c>
    </row>
    <row r="201" spans="1:14" x14ac:dyDescent="0.3">
      <c r="A201" s="14" t="s">
        <v>184</v>
      </c>
      <c r="B201" s="15">
        <v>3343</v>
      </c>
      <c r="C201" s="2" t="str">
        <f>VLOOKUP(B201,Hoja2!B:C,2,FALSE)</f>
        <v>SEMINCI</v>
      </c>
      <c r="D201" s="3" t="str">
        <f t="shared" si="6"/>
        <v>1</v>
      </c>
      <c r="E201" s="3" t="str">
        <f t="shared" si="7"/>
        <v>12</v>
      </c>
      <c r="F201" s="14" t="s">
        <v>30</v>
      </c>
      <c r="G201" s="16" t="s">
        <v>31</v>
      </c>
      <c r="H201" s="17">
        <v>1532</v>
      </c>
      <c r="I201" s="17">
        <v>0</v>
      </c>
      <c r="J201" s="17">
        <v>1532</v>
      </c>
      <c r="K201" s="17">
        <v>1657.6</v>
      </c>
      <c r="L201" s="17">
        <v>1657.6</v>
      </c>
      <c r="M201" s="17">
        <v>816.92</v>
      </c>
      <c r="N201" s="17">
        <v>816.92</v>
      </c>
    </row>
    <row r="202" spans="1:14" x14ac:dyDescent="0.3">
      <c r="A202" s="14" t="s">
        <v>184</v>
      </c>
      <c r="B202" s="15">
        <v>3343</v>
      </c>
      <c r="C202" s="2" t="str">
        <f>VLOOKUP(B202,Hoja2!B:C,2,FALSE)</f>
        <v>SEMINCI</v>
      </c>
      <c r="D202" s="3" t="str">
        <f t="shared" si="6"/>
        <v>1</v>
      </c>
      <c r="E202" s="3" t="str">
        <f t="shared" si="7"/>
        <v>13</v>
      </c>
      <c r="F202" s="14" t="s">
        <v>73</v>
      </c>
      <c r="G202" s="16" t="s">
        <v>38</v>
      </c>
      <c r="H202" s="17">
        <v>68565</v>
      </c>
      <c r="I202" s="17">
        <v>0</v>
      </c>
      <c r="J202" s="17">
        <v>68565</v>
      </c>
      <c r="K202" s="17">
        <v>98590.44</v>
      </c>
      <c r="L202" s="17">
        <v>98590.44</v>
      </c>
      <c r="M202" s="17">
        <v>54038.46</v>
      </c>
      <c r="N202" s="17">
        <v>54038.46</v>
      </c>
    </row>
    <row r="203" spans="1:14" x14ac:dyDescent="0.3">
      <c r="A203" s="14" t="s">
        <v>184</v>
      </c>
      <c r="B203" s="15">
        <v>3343</v>
      </c>
      <c r="C203" s="2" t="str">
        <f>VLOOKUP(B203,Hoja2!B:C,2,FALSE)</f>
        <v>SEMINCI</v>
      </c>
      <c r="D203" s="3" t="str">
        <f t="shared" si="6"/>
        <v>1</v>
      </c>
      <c r="E203" s="3" t="str">
        <f t="shared" si="7"/>
        <v>13</v>
      </c>
      <c r="F203" s="14" t="s">
        <v>65</v>
      </c>
      <c r="G203" s="16" t="s">
        <v>66</v>
      </c>
      <c r="H203" s="17">
        <v>59625</v>
      </c>
      <c r="I203" s="17">
        <v>0</v>
      </c>
      <c r="J203" s="17">
        <v>59625</v>
      </c>
      <c r="K203" s="17">
        <v>83823.87</v>
      </c>
      <c r="L203" s="17">
        <v>83823.87</v>
      </c>
      <c r="M203" s="17">
        <v>46754.17</v>
      </c>
      <c r="N203" s="17">
        <v>46754.17</v>
      </c>
    </row>
    <row r="204" spans="1:14" x14ac:dyDescent="0.3">
      <c r="A204" s="14" t="s">
        <v>184</v>
      </c>
      <c r="B204" s="15">
        <v>3343</v>
      </c>
      <c r="C204" s="2" t="str">
        <f>VLOOKUP(B204,Hoja2!B:C,2,FALSE)</f>
        <v>SEMINCI</v>
      </c>
      <c r="D204" s="3" t="str">
        <f t="shared" si="6"/>
        <v>1</v>
      </c>
      <c r="E204" s="3" t="str">
        <f t="shared" si="7"/>
        <v>13</v>
      </c>
      <c r="F204" s="14" t="s">
        <v>92</v>
      </c>
      <c r="G204" s="16" t="s">
        <v>93</v>
      </c>
      <c r="H204" s="17">
        <v>71225</v>
      </c>
      <c r="I204" s="17">
        <v>0</v>
      </c>
      <c r="J204" s="17">
        <v>71225</v>
      </c>
      <c r="K204" s="17">
        <v>17000</v>
      </c>
      <c r="L204" s="17">
        <v>17000</v>
      </c>
      <c r="M204" s="17">
        <v>0</v>
      </c>
      <c r="N204" s="17">
        <v>0</v>
      </c>
    </row>
    <row r="205" spans="1:14" x14ac:dyDescent="0.3">
      <c r="A205" s="14" t="s">
        <v>184</v>
      </c>
      <c r="B205" s="15">
        <v>3343</v>
      </c>
      <c r="C205" s="2" t="str">
        <f>VLOOKUP(B205,Hoja2!B:C,2,FALSE)</f>
        <v>SEMINCI</v>
      </c>
      <c r="D205" s="3" t="str">
        <f t="shared" si="6"/>
        <v>1</v>
      </c>
      <c r="E205" s="3" t="str">
        <f t="shared" si="7"/>
        <v>15</v>
      </c>
      <c r="F205" s="14" t="s">
        <v>134</v>
      </c>
      <c r="G205" s="16" t="s">
        <v>135</v>
      </c>
      <c r="H205" s="17">
        <v>1125</v>
      </c>
      <c r="I205" s="17">
        <v>0</v>
      </c>
      <c r="J205" s="17">
        <v>1125</v>
      </c>
      <c r="K205" s="17">
        <v>1125</v>
      </c>
      <c r="L205" s="17">
        <v>1125</v>
      </c>
      <c r="M205" s="17">
        <v>675</v>
      </c>
      <c r="N205" s="17">
        <v>675</v>
      </c>
    </row>
    <row r="206" spans="1:14" x14ac:dyDescent="0.3">
      <c r="A206" s="14" t="s">
        <v>184</v>
      </c>
      <c r="B206" s="15">
        <v>3343</v>
      </c>
      <c r="C206" s="2" t="str">
        <f>VLOOKUP(B206,Hoja2!B:C,2,FALSE)</f>
        <v>SEMINCI</v>
      </c>
      <c r="D206" s="3" t="str">
        <f t="shared" si="6"/>
        <v>1</v>
      </c>
      <c r="E206" s="3" t="str">
        <f t="shared" si="7"/>
        <v>16</v>
      </c>
      <c r="F206" s="14" t="s">
        <v>132</v>
      </c>
      <c r="G206" s="16" t="s">
        <v>133</v>
      </c>
      <c r="H206" s="17">
        <v>514</v>
      </c>
      <c r="I206" s="17">
        <v>0</v>
      </c>
      <c r="J206" s="17">
        <v>514</v>
      </c>
      <c r="K206" s="17">
        <v>0</v>
      </c>
      <c r="L206" s="17">
        <v>0</v>
      </c>
      <c r="M206" s="17">
        <v>0</v>
      </c>
      <c r="N206" s="17">
        <v>0</v>
      </c>
    </row>
    <row r="207" spans="1:14" x14ac:dyDescent="0.3">
      <c r="A207" s="14" t="s">
        <v>184</v>
      </c>
      <c r="B207" s="15">
        <v>3343</v>
      </c>
      <c r="C207" s="2" t="str">
        <f>VLOOKUP(B207,Hoja2!B:C,2,FALSE)</f>
        <v>SEMINCI</v>
      </c>
      <c r="D207" s="3" t="str">
        <f t="shared" si="6"/>
        <v>2</v>
      </c>
      <c r="E207" s="3" t="str">
        <f t="shared" si="7"/>
        <v>20</v>
      </c>
      <c r="F207" s="14" t="s">
        <v>119</v>
      </c>
      <c r="G207" s="16" t="s">
        <v>120</v>
      </c>
      <c r="H207" s="17">
        <v>2000</v>
      </c>
      <c r="I207" s="17">
        <v>0</v>
      </c>
      <c r="J207" s="17">
        <v>2000</v>
      </c>
      <c r="K207" s="17">
        <v>0</v>
      </c>
      <c r="L207" s="17">
        <v>0</v>
      </c>
      <c r="M207" s="17">
        <v>0</v>
      </c>
      <c r="N207" s="17">
        <v>0</v>
      </c>
    </row>
    <row r="208" spans="1:14" x14ac:dyDescent="0.3">
      <c r="A208" s="14" t="s">
        <v>184</v>
      </c>
      <c r="B208" s="15">
        <v>3343</v>
      </c>
      <c r="C208" s="2" t="str">
        <f>VLOOKUP(B208,Hoja2!B:C,2,FALSE)</f>
        <v>SEMINCI</v>
      </c>
      <c r="D208" s="3" t="str">
        <f t="shared" si="6"/>
        <v>2</v>
      </c>
      <c r="E208" s="3" t="str">
        <f t="shared" si="7"/>
        <v>20</v>
      </c>
      <c r="F208" s="14" t="s">
        <v>59</v>
      </c>
      <c r="G208" s="16" t="s">
        <v>60</v>
      </c>
      <c r="H208" s="17">
        <v>20000</v>
      </c>
      <c r="I208" s="17">
        <v>0</v>
      </c>
      <c r="J208" s="17">
        <v>20000</v>
      </c>
      <c r="K208" s="17">
        <v>0</v>
      </c>
      <c r="L208" s="17">
        <v>0</v>
      </c>
      <c r="M208" s="17">
        <v>0</v>
      </c>
      <c r="N208" s="17">
        <v>0</v>
      </c>
    </row>
    <row r="209" spans="1:14" x14ac:dyDescent="0.3">
      <c r="A209" s="14" t="s">
        <v>184</v>
      </c>
      <c r="B209" s="15">
        <v>3343</v>
      </c>
      <c r="C209" s="2" t="str">
        <f>VLOOKUP(B209,Hoja2!B:C,2,FALSE)</f>
        <v>SEMINCI</v>
      </c>
      <c r="D209" s="3" t="str">
        <f t="shared" si="6"/>
        <v>2</v>
      </c>
      <c r="E209" s="3" t="str">
        <f t="shared" si="7"/>
        <v>20</v>
      </c>
      <c r="F209" s="14" t="s">
        <v>156</v>
      </c>
      <c r="G209" s="16" t="s">
        <v>157</v>
      </c>
      <c r="H209" s="17">
        <v>60000</v>
      </c>
      <c r="I209" s="17">
        <v>0</v>
      </c>
      <c r="J209" s="17">
        <v>60000</v>
      </c>
      <c r="K209" s="17">
        <v>783.62</v>
      </c>
      <c r="L209" s="17">
        <v>783.62</v>
      </c>
      <c r="M209" s="17">
        <v>416.12</v>
      </c>
      <c r="N209" s="17">
        <v>416.12</v>
      </c>
    </row>
    <row r="210" spans="1:14" x14ac:dyDescent="0.3">
      <c r="A210" s="14" t="s">
        <v>184</v>
      </c>
      <c r="B210" s="15">
        <v>3343</v>
      </c>
      <c r="C210" s="2" t="str">
        <f>VLOOKUP(B210,Hoja2!B:C,2,FALSE)</f>
        <v>SEMINCI</v>
      </c>
      <c r="D210" s="3" t="str">
        <f t="shared" si="6"/>
        <v>2</v>
      </c>
      <c r="E210" s="3" t="str">
        <f t="shared" si="7"/>
        <v>21</v>
      </c>
      <c r="F210" s="14" t="s">
        <v>55</v>
      </c>
      <c r="G210" s="16" t="s">
        <v>56</v>
      </c>
      <c r="H210" s="17">
        <v>3000</v>
      </c>
      <c r="I210" s="17">
        <v>0</v>
      </c>
      <c r="J210" s="17">
        <v>3000</v>
      </c>
      <c r="K210" s="17">
        <v>0</v>
      </c>
      <c r="L210" s="17">
        <v>0</v>
      </c>
      <c r="M210" s="17">
        <v>0</v>
      </c>
      <c r="N210" s="17">
        <v>0</v>
      </c>
    </row>
    <row r="211" spans="1:14" x14ac:dyDescent="0.3">
      <c r="A211" s="14" t="s">
        <v>184</v>
      </c>
      <c r="B211" s="15">
        <v>3343</v>
      </c>
      <c r="C211" s="2" t="str">
        <f>VLOOKUP(B211,Hoja2!B:C,2,FALSE)</f>
        <v>SEMINCI</v>
      </c>
      <c r="D211" s="3" t="str">
        <f t="shared" si="6"/>
        <v>2</v>
      </c>
      <c r="E211" s="3" t="str">
        <f t="shared" si="7"/>
        <v>21</v>
      </c>
      <c r="F211" s="14" t="s">
        <v>114</v>
      </c>
      <c r="G211" s="16" t="s">
        <v>112</v>
      </c>
      <c r="H211" s="17">
        <v>0</v>
      </c>
      <c r="I211" s="17">
        <v>0</v>
      </c>
      <c r="J211" s="17">
        <v>0</v>
      </c>
      <c r="K211" s="17">
        <v>1292.43</v>
      </c>
      <c r="L211" s="17">
        <v>1292.43</v>
      </c>
      <c r="M211" s="17">
        <v>0</v>
      </c>
      <c r="N211" s="17">
        <v>0</v>
      </c>
    </row>
    <row r="212" spans="1:14" x14ac:dyDescent="0.3">
      <c r="A212" s="14" t="s">
        <v>184</v>
      </c>
      <c r="B212" s="15">
        <v>3343</v>
      </c>
      <c r="C212" s="2" t="str">
        <f>VLOOKUP(B212,Hoja2!B:C,2,FALSE)</f>
        <v>SEMINCI</v>
      </c>
      <c r="D212" s="3" t="str">
        <f t="shared" si="6"/>
        <v>2</v>
      </c>
      <c r="E212" s="3" t="str">
        <f t="shared" si="7"/>
        <v>22</v>
      </c>
      <c r="F212" s="14" t="s">
        <v>189</v>
      </c>
      <c r="G212" s="16" t="s">
        <v>190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</row>
    <row r="213" spans="1:14" x14ac:dyDescent="0.3">
      <c r="A213" s="14" t="s">
        <v>184</v>
      </c>
      <c r="B213" s="15">
        <v>3343</v>
      </c>
      <c r="C213" s="2" t="str">
        <f>VLOOKUP(B213,Hoja2!B:C,2,FALSE)</f>
        <v>SEMINCI</v>
      </c>
      <c r="D213" s="3" t="str">
        <f t="shared" si="6"/>
        <v>2</v>
      </c>
      <c r="E213" s="3" t="str">
        <f t="shared" si="7"/>
        <v>22</v>
      </c>
      <c r="F213" s="14" t="s">
        <v>53</v>
      </c>
      <c r="G213" s="16" t="s">
        <v>54</v>
      </c>
      <c r="H213" s="17">
        <v>8000</v>
      </c>
      <c r="I213" s="17">
        <v>0</v>
      </c>
      <c r="J213" s="17">
        <v>8000</v>
      </c>
      <c r="K213" s="17">
        <v>5122.45</v>
      </c>
      <c r="L213" s="17">
        <v>5122.45</v>
      </c>
      <c r="M213" s="17">
        <v>1247.3699999999999</v>
      </c>
      <c r="N213" s="17">
        <v>1247.3699999999999</v>
      </c>
    </row>
    <row r="214" spans="1:14" x14ac:dyDescent="0.3">
      <c r="A214" s="14" t="s">
        <v>184</v>
      </c>
      <c r="B214" s="15">
        <v>3343</v>
      </c>
      <c r="C214" s="2" t="str">
        <f>VLOOKUP(B214,Hoja2!B:C,2,FALSE)</f>
        <v>SEMINCI</v>
      </c>
      <c r="D214" s="3" t="str">
        <f t="shared" si="6"/>
        <v>2</v>
      </c>
      <c r="E214" s="3" t="str">
        <f t="shared" si="7"/>
        <v>22</v>
      </c>
      <c r="F214" s="14" t="s">
        <v>41</v>
      </c>
      <c r="G214" s="16" t="s">
        <v>42</v>
      </c>
      <c r="H214" s="17">
        <v>2000</v>
      </c>
      <c r="I214" s="17">
        <v>0</v>
      </c>
      <c r="J214" s="17">
        <v>2000</v>
      </c>
      <c r="K214" s="17">
        <v>2623</v>
      </c>
      <c r="L214" s="17">
        <v>2623</v>
      </c>
      <c r="M214" s="17">
        <v>1568.42</v>
      </c>
      <c r="N214" s="17">
        <v>1568.42</v>
      </c>
    </row>
    <row r="215" spans="1:14" x14ac:dyDescent="0.3">
      <c r="A215" s="14" t="s">
        <v>184</v>
      </c>
      <c r="B215" s="15">
        <v>3343</v>
      </c>
      <c r="C215" s="2" t="str">
        <f>VLOOKUP(B215,Hoja2!B:C,2,FALSE)</f>
        <v>SEMINCI</v>
      </c>
      <c r="D215" s="3" t="str">
        <f t="shared" si="6"/>
        <v>2</v>
      </c>
      <c r="E215" s="3" t="str">
        <f t="shared" si="7"/>
        <v>22</v>
      </c>
      <c r="F215" s="14" t="s">
        <v>88</v>
      </c>
      <c r="G215" s="16" t="s">
        <v>89</v>
      </c>
      <c r="H215" s="17">
        <v>600</v>
      </c>
      <c r="I215" s="17">
        <v>0</v>
      </c>
      <c r="J215" s="17">
        <v>600</v>
      </c>
      <c r="K215" s="17">
        <v>0</v>
      </c>
      <c r="L215" s="17">
        <v>0</v>
      </c>
      <c r="M215" s="17">
        <v>0</v>
      </c>
      <c r="N215" s="17">
        <v>0</v>
      </c>
    </row>
    <row r="216" spans="1:14" x14ac:dyDescent="0.3">
      <c r="A216" s="14" t="s">
        <v>184</v>
      </c>
      <c r="B216" s="15">
        <v>3343</v>
      </c>
      <c r="C216" s="2" t="str">
        <f>VLOOKUP(B216,Hoja2!B:C,2,FALSE)</f>
        <v>SEMINCI</v>
      </c>
      <c r="D216" s="3" t="str">
        <f t="shared" si="6"/>
        <v>2</v>
      </c>
      <c r="E216" s="3" t="str">
        <f t="shared" si="7"/>
        <v>22</v>
      </c>
      <c r="F216" s="14" t="s">
        <v>74</v>
      </c>
      <c r="G216" s="16" t="s">
        <v>75</v>
      </c>
      <c r="H216" s="17">
        <v>2000</v>
      </c>
      <c r="I216" s="17">
        <v>0</v>
      </c>
      <c r="J216" s="17">
        <v>2000</v>
      </c>
      <c r="K216" s="17">
        <v>0</v>
      </c>
      <c r="L216" s="17">
        <v>0</v>
      </c>
      <c r="M216" s="17">
        <v>0</v>
      </c>
      <c r="N216" s="17">
        <v>0</v>
      </c>
    </row>
    <row r="217" spans="1:14" x14ac:dyDescent="0.3">
      <c r="A217" s="14" t="s">
        <v>184</v>
      </c>
      <c r="B217" s="15">
        <v>3343</v>
      </c>
      <c r="C217" s="2" t="str">
        <f>VLOOKUP(B217,Hoja2!B:C,2,FALSE)</f>
        <v>SEMINCI</v>
      </c>
      <c r="D217" s="3" t="str">
        <f t="shared" si="6"/>
        <v>2</v>
      </c>
      <c r="E217" s="3" t="str">
        <f t="shared" si="7"/>
        <v>22</v>
      </c>
      <c r="F217" s="14" t="s">
        <v>115</v>
      </c>
      <c r="G217" s="16" t="s">
        <v>116</v>
      </c>
      <c r="H217" s="17">
        <v>7200</v>
      </c>
      <c r="I217" s="17">
        <v>0</v>
      </c>
      <c r="J217" s="17">
        <v>7200</v>
      </c>
      <c r="K217" s="17">
        <v>3289.91</v>
      </c>
      <c r="L217" s="17">
        <v>3289.91</v>
      </c>
      <c r="M217" s="17">
        <v>1026.2</v>
      </c>
      <c r="N217" s="17">
        <v>1026.2</v>
      </c>
    </row>
    <row r="218" spans="1:14" x14ac:dyDescent="0.3">
      <c r="A218" s="14" t="s">
        <v>184</v>
      </c>
      <c r="B218" s="15">
        <v>3343</v>
      </c>
      <c r="C218" s="2" t="str">
        <f>VLOOKUP(B218,Hoja2!B:C,2,FALSE)</f>
        <v>SEMINCI</v>
      </c>
      <c r="D218" s="3" t="str">
        <f t="shared" si="6"/>
        <v>2</v>
      </c>
      <c r="E218" s="3" t="str">
        <f t="shared" si="7"/>
        <v>22</v>
      </c>
      <c r="F218" s="14" t="s">
        <v>117</v>
      </c>
      <c r="G218" s="16" t="s">
        <v>118</v>
      </c>
      <c r="H218" s="17">
        <v>200</v>
      </c>
      <c r="I218" s="17">
        <v>0</v>
      </c>
      <c r="J218" s="17">
        <v>200</v>
      </c>
      <c r="K218" s="17">
        <v>3522.49</v>
      </c>
      <c r="L218" s="17">
        <v>3522.49</v>
      </c>
      <c r="M218" s="17">
        <v>3512.52</v>
      </c>
      <c r="N218" s="17">
        <v>3512.52</v>
      </c>
    </row>
    <row r="219" spans="1:14" x14ac:dyDescent="0.3">
      <c r="A219" s="14" t="s">
        <v>184</v>
      </c>
      <c r="B219" s="15">
        <v>3343</v>
      </c>
      <c r="C219" s="2" t="str">
        <f>VLOOKUP(B219,Hoja2!B:C,2,FALSE)</f>
        <v>SEMINCI</v>
      </c>
      <c r="D219" s="3" t="str">
        <f t="shared" si="6"/>
        <v>2</v>
      </c>
      <c r="E219" s="3" t="str">
        <f t="shared" si="7"/>
        <v>22</v>
      </c>
      <c r="F219" s="14" t="s">
        <v>148</v>
      </c>
      <c r="G219" s="16" t="s">
        <v>149</v>
      </c>
      <c r="H219" s="17">
        <v>500</v>
      </c>
      <c r="I219" s="17">
        <v>0</v>
      </c>
      <c r="J219" s="17">
        <v>500</v>
      </c>
      <c r="K219" s="17">
        <v>0</v>
      </c>
      <c r="L219" s="17">
        <v>0</v>
      </c>
      <c r="M219" s="17">
        <v>0</v>
      </c>
      <c r="N219" s="17">
        <v>0</v>
      </c>
    </row>
    <row r="220" spans="1:14" x14ac:dyDescent="0.3">
      <c r="A220" s="14" t="s">
        <v>184</v>
      </c>
      <c r="B220" s="15">
        <v>3343</v>
      </c>
      <c r="C220" s="2" t="str">
        <f>VLOOKUP(B220,Hoja2!B:C,2,FALSE)</f>
        <v>SEMINCI</v>
      </c>
      <c r="D220" s="3" t="str">
        <f t="shared" si="6"/>
        <v>2</v>
      </c>
      <c r="E220" s="3" t="str">
        <f t="shared" si="7"/>
        <v>22</v>
      </c>
      <c r="F220" s="14" t="s">
        <v>47</v>
      </c>
      <c r="G220" s="16" t="s">
        <v>48</v>
      </c>
      <c r="H220" s="17">
        <v>10000</v>
      </c>
      <c r="I220" s="17">
        <v>0</v>
      </c>
      <c r="J220" s="17">
        <v>10000</v>
      </c>
      <c r="K220" s="17">
        <v>12000</v>
      </c>
      <c r="L220" s="17">
        <v>12000</v>
      </c>
      <c r="M220" s="17">
        <v>65.489999999999995</v>
      </c>
      <c r="N220" s="17">
        <v>65.489999999999995</v>
      </c>
    </row>
    <row r="221" spans="1:14" x14ac:dyDescent="0.3">
      <c r="A221" s="14" t="s">
        <v>184</v>
      </c>
      <c r="B221" s="15">
        <v>3343</v>
      </c>
      <c r="C221" s="2" t="str">
        <f>VLOOKUP(B221,Hoja2!B:C,2,FALSE)</f>
        <v>SEMINCI</v>
      </c>
      <c r="D221" s="3" t="str">
        <f t="shared" si="6"/>
        <v>2</v>
      </c>
      <c r="E221" s="3" t="str">
        <f t="shared" si="7"/>
        <v>22</v>
      </c>
      <c r="F221" s="14" t="s">
        <v>124</v>
      </c>
      <c r="G221" s="16" t="s">
        <v>125</v>
      </c>
      <c r="H221" s="17">
        <v>3000</v>
      </c>
      <c r="I221" s="17">
        <v>0</v>
      </c>
      <c r="J221" s="17">
        <v>3000</v>
      </c>
      <c r="K221" s="17">
        <v>0</v>
      </c>
      <c r="L221" s="17">
        <v>0</v>
      </c>
      <c r="M221" s="17">
        <v>0</v>
      </c>
      <c r="N221" s="17">
        <v>0</v>
      </c>
    </row>
    <row r="222" spans="1:14" x14ac:dyDescent="0.3">
      <c r="A222" s="14" t="s">
        <v>184</v>
      </c>
      <c r="B222" s="15">
        <v>3343</v>
      </c>
      <c r="C222" s="2" t="str">
        <f>VLOOKUP(B222,Hoja2!B:C,2,FALSE)</f>
        <v>SEMINCI</v>
      </c>
      <c r="D222" s="3" t="str">
        <f t="shared" si="6"/>
        <v>2</v>
      </c>
      <c r="E222" s="3" t="str">
        <f t="shared" si="7"/>
        <v>22</v>
      </c>
      <c r="F222" s="14" t="s">
        <v>34</v>
      </c>
      <c r="G222" s="16" t="s">
        <v>35</v>
      </c>
      <c r="H222" s="17">
        <v>280000</v>
      </c>
      <c r="I222" s="17">
        <v>0</v>
      </c>
      <c r="J222" s="17">
        <v>280000</v>
      </c>
      <c r="K222" s="17">
        <v>231325</v>
      </c>
      <c r="L222" s="17">
        <v>231325</v>
      </c>
      <c r="M222" s="17">
        <v>3677.89</v>
      </c>
      <c r="N222" s="17">
        <v>3677.89</v>
      </c>
    </row>
    <row r="223" spans="1:14" x14ac:dyDescent="0.3">
      <c r="A223" s="14" t="s">
        <v>184</v>
      </c>
      <c r="B223" s="15">
        <v>3343</v>
      </c>
      <c r="C223" s="2" t="str">
        <f>VLOOKUP(B223,Hoja2!B:C,2,FALSE)</f>
        <v>SEMINCI</v>
      </c>
      <c r="D223" s="3" t="str">
        <f t="shared" si="6"/>
        <v>2</v>
      </c>
      <c r="E223" s="3" t="str">
        <f t="shared" si="7"/>
        <v>22</v>
      </c>
      <c r="F223" s="14" t="s">
        <v>76</v>
      </c>
      <c r="G223" s="16" t="s">
        <v>77</v>
      </c>
      <c r="H223" s="17">
        <v>20000</v>
      </c>
      <c r="I223" s="17">
        <v>0</v>
      </c>
      <c r="J223" s="17">
        <v>20000</v>
      </c>
      <c r="K223" s="17">
        <v>12671</v>
      </c>
      <c r="L223" s="17">
        <v>12671</v>
      </c>
      <c r="M223" s="17">
        <v>315</v>
      </c>
      <c r="N223" s="17">
        <v>315</v>
      </c>
    </row>
    <row r="224" spans="1:14" x14ac:dyDescent="0.3">
      <c r="A224" s="14" t="s">
        <v>184</v>
      </c>
      <c r="B224" s="15">
        <v>3343</v>
      </c>
      <c r="C224" s="2" t="str">
        <f>VLOOKUP(B224,Hoja2!B:C,2,FALSE)</f>
        <v>SEMINCI</v>
      </c>
      <c r="D224" s="3" t="str">
        <f t="shared" si="6"/>
        <v>2</v>
      </c>
      <c r="E224" s="3" t="str">
        <f t="shared" si="7"/>
        <v>22</v>
      </c>
      <c r="F224" s="14" t="s">
        <v>82</v>
      </c>
      <c r="G224" s="16" t="s">
        <v>83</v>
      </c>
      <c r="H224" s="17">
        <v>0</v>
      </c>
      <c r="I224" s="17">
        <v>0</v>
      </c>
      <c r="J224" s="17">
        <v>0</v>
      </c>
      <c r="K224" s="17">
        <v>7210</v>
      </c>
      <c r="L224" s="17">
        <v>7210</v>
      </c>
      <c r="M224" s="17">
        <v>1210</v>
      </c>
      <c r="N224" s="17">
        <v>1210</v>
      </c>
    </row>
    <row r="225" spans="1:14" x14ac:dyDescent="0.3">
      <c r="A225" s="14" t="s">
        <v>184</v>
      </c>
      <c r="B225" s="15">
        <v>3343</v>
      </c>
      <c r="C225" s="2" t="str">
        <f>VLOOKUP(B225,Hoja2!B:C,2,FALSE)</f>
        <v>SEMINCI</v>
      </c>
      <c r="D225" s="3" t="str">
        <f t="shared" si="6"/>
        <v>2</v>
      </c>
      <c r="E225" s="3" t="str">
        <f t="shared" si="7"/>
        <v>22</v>
      </c>
      <c r="F225" s="14" t="s">
        <v>150</v>
      </c>
      <c r="G225" s="16" t="s">
        <v>151</v>
      </c>
      <c r="H225" s="17">
        <v>1000</v>
      </c>
      <c r="I225" s="17">
        <v>0</v>
      </c>
      <c r="J225" s="17">
        <v>1000</v>
      </c>
      <c r="K225" s="17">
        <v>0</v>
      </c>
      <c r="L225" s="17">
        <v>0</v>
      </c>
      <c r="M225" s="17">
        <v>0</v>
      </c>
      <c r="N225" s="17">
        <v>0</v>
      </c>
    </row>
    <row r="226" spans="1:14" x14ac:dyDescent="0.3">
      <c r="A226" s="14" t="s">
        <v>184</v>
      </c>
      <c r="B226" s="15">
        <v>3343</v>
      </c>
      <c r="C226" s="2" t="str">
        <f>VLOOKUP(B226,Hoja2!B:C,2,FALSE)</f>
        <v>SEMINCI</v>
      </c>
      <c r="D226" s="3" t="str">
        <f t="shared" si="6"/>
        <v>2</v>
      </c>
      <c r="E226" s="3" t="str">
        <f t="shared" si="7"/>
        <v>22</v>
      </c>
      <c r="F226" s="14" t="s">
        <v>67</v>
      </c>
      <c r="G226" s="16" t="s">
        <v>68</v>
      </c>
      <c r="H226" s="17">
        <v>12000</v>
      </c>
      <c r="I226" s="17">
        <v>0</v>
      </c>
      <c r="J226" s="17">
        <v>12000</v>
      </c>
      <c r="K226" s="17">
        <v>6153.71</v>
      </c>
      <c r="L226" s="17">
        <v>6153.71</v>
      </c>
      <c r="M226" s="17">
        <v>5927.04</v>
      </c>
      <c r="N226" s="17">
        <v>5927.04</v>
      </c>
    </row>
    <row r="227" spans="1:14" x14ac:dyDescent="0.3">
      <c r="A227" s="14" t="s">
        <v>184</v>
      </c>
      <c r="B227" s="15">
        <v>3343</v>
      </c>
      <c r="C227" s="2" t="str">
        <f>VLOOKUP(B227,Hoja2!B:C,2,FALSE)</f>
        <v>SEMINCI</v>
      </c>
      <c r="D227" s="3" t="str">
        <f t="shared" si="6"/>
        <v>2</v>
      </c>
      <c r="E227" s="3" t="str">
        <f t="shared" si="7"/>
        <v>22</v>
      </c>
      <c r="F227" s="14" t="s">
        <v>104</v>
      </c>
      <c r="G227" s="16" t="s">
        <v>105</v>
      </c>
      <c r="H227" s="17">
        <v>12000</v>
      </c>
      <c r="I227" s="17">
        <v>0</v>
      </c>
      <c r="J227" s="17">
        <v>12000</v>
      </c>
      <c r="K227" s="17">
        <v>18612.990000000002</v>
      </c>
      <c r="L227" s="17">
        <v>18612.990000000002</v>
      </c>
      <c r="M227" s="17">
        <v>2856.81</v>
      </c>
      <c r="N227" s="17">
        <v>2856.81</v>
      </c>
    </row>
    <row r="228" spans="1:14" x14ac:dyDescent="0.3">
      <c r="A228" s="14" t="s">
        <v>184</v>
      </c>
      <c r="B228" s="15">
        <v>3343</v>
      </c>
      <c r="C228" s="2" t="str">
        <f>VLOOKUP(B228,Hoja2!B:C,2,FALSE)</f>
        <v>SEMINCI</v>
      </c>
      <c r="D228" s="3" t="str">
        <f t="shared" si="6"/>
        <v>2</v>
      </c>
      <c r="E228" s="3" t="str">
        <f t="shared" si="7"/>
        <v>22</v>
      </c>
      <c r="F228" s="14" t="s">
        <v>49</v>
      </c>
      <c r="G228" s="16" t="s">
        <v>50</v>
      </c>
      <c r="H228" s="17">
        <v>9000</v>
      </c>
      <c r="I228" s="17">
        <v>0</v>
      </c>
      <c r="J228" s="17">
        <v>9000</v>
      </c>
      <c r="K228" s="17">
        <v>0</v>
      </c>
      <c r="L228" s="17">
        <v>0</v>
      </c>
      <c r="M228" s="17">
        <v>0</v>
      </c>
      <c r="N228" s="17">
        <v>0</v>
      </c>
    </row>
    <row r="229" spans="1:14" x14ac:dyDescent="0.3">
      <c r="A229" s="14" t="s">
        <v>184</v>
      </c>
      <c r="B229" s="15">
        <v>3343</v>
      </c>
      <c r="C229" s="2" t="str">
        <f>VLOOKUP(B229,Hoja2!B:C,2,FALSE)</f>
        <v>SEMINCI</v>
      </c>
      <c r="D229" s="3" t="str">
        <f t="shared" si="6"/>
        <v>2</v>
      </c>
      <c r="E229" s="3" t="str">
        <f t="shared" si="7"/>
        <v>22</v>
      </c>
      <c r="F229" s="14" t="s">
        <v>63</v>
      </c>
      <c r="G229" s="16" t="s">
        <v>64</v>
      </c>
      <c r="H229" s="17">
        <v>1277830</v>
      </c>
      <c r="I229" s="17">
        <v>0</v>
      </c>
      <c r="J229" s="17">
        <v>1277830</v>
      </c>
      <c r="K229" s="17">
        <v>1116215.72</v>
      </c>
      <c r="L229" s="17">
        <v>1116215.72</v>
      </c>
      <c r="M229" s="17">
        <v>288695.89</v>
      </c>
      <c r="N229" s="17">
        <v>288695.89</v>
      </c>
    </row>
    <row r="230" spans="1:14" x14ac:dyDescent="0.3">
      <c r="A230" s="14" t="s">
        <v>184</v>
      </c>
      <c r="B230" s="15">
        <v>3343</v>
      </c>
      <c r="C230" s="2" t="str">
        <f>VLOOKUP(B230,Hoja2!B:C,2,FALSE)</f>
        <v>SEMINCI</v>
      </c>
      <c r="D230" s="3" t="str">
        <f t="shared" si="6"/>
        <v>2</v>
      </c>
      <c r="E230" s="3" t="str">
        <f t="shared" si="7"/>
        <v>23</v>
      </c>
      <c r="F230" s="14" t="s">
        <v>32</v>
      </c>
      <c r="G230" s="16" t="s">
        <v>33</v>
      </c>
      <c r="H230" s="17">
        <v>4000</v>
      </c>
      <c r="I230" s="17">
        <v>0</v>
      </c>
      <c r="J230" s="17">
        <v>4000</v>
      </c>
      <c r="K230" s="17">
        <v>0</v>
      </c>
      <c r="L230" s="17">
        <v>0</v>
      </c>
      <c r="M230" s="17">
        <v>0</v>
      </c>
      <c r="N230" s="17">
        <v>0</v>
      </c>
    </row>
    <row r="231" spans="1:14" x14ac:dyDescent="0.3">
      <c r="A231" s="14" t="s">
        <v>184</v>
      </c>
      <c r="B231" s="15">
        <v>3343</v>
      </c>
      <c r="C231" s="2" t="str">
        <f>VLOOKUP(B231,Hoja2!B:C,2,FALSE)</f>
        <v>SEMINCI</v>
      </c>
      <c r="D231" s="3" t="str">
        <f t="shared" si="6"/>
        <v>2</v>
      </c>
      <c r="E231" s="3" t="str">
        <f t="shared" si="7"/>
        <v>23</v>
      </c>
      <c r="F231" s="14" t="s">
        <v>39</v>
      </c>
      <c r="G231" s="16" t="s">
        <v>40</v>
      </c>
      <c r="H231" s="17">
        <v>3000</v>
      </c>
      <c r="I231" s="17">
        <v>0</v>
      </c>
      <c r="J231" s="17">
        <v>3000</v>
      </c>
      <c r="K231" s="17">
        <v>0</v>
      </c>
      <c r="L231" s="17">
        <v>0</v>
      </c>
      <c r="M231" s="17">
        <v>0</v>
      </c>
      <c r="N231" s="17">
        <v>0</v>
      </c>
    </row>
    <row r="232" spans="1:14" x14ac:dyDescent="0.3">
      <c r="A232" s="14" t="s">
        <v>184</v>
      </c>
      <c r="B232" s="15">
        <v>3343</v>
      </c>
      <c r="C232" s="2" t="str">
        <f>VLOOKUP(B232,Hoja2!B:C,2,FALSE)</f>
        <v>SEMINCI</v>
      </c>
      <c r="D232" s="3" t="str">
        <f t="shared" si="6"/>
        <v>4</v>
      </c>
      <c r="E232" s="3" t="str">
        <f t="shared" si="7"/>
        <v>48</v>
      </c>
      <c r="F232" s="14" t="s">
        <v>121</v>
      </c>
      <c r="G232" s="16" t="s">
        <v>122</v>
      </c>
      <c r="H232" s="17">
        <v>213000</v>
      </c>
      <c r="I232" s="17">
        <v>0</v>
      </c>
      <c r="J232" s="17">
        <v>213000</v>
      </c>
      <c r="K232" s="17">
        <v>0</v>
      </c>
      <c r="L232" s="17">
        <v>0</v>
      </c>
      <c r="M232" s="17">
        <v>0</v>
      </c>
      <c r="N232" s="17">
        <v>0</v>
      </c>
    </row>
    <row r="233" spans="1:14" x14ac:dyDescent="0.3">
      <c r="A233" s="14" t="s">
        <v>184</v>
      </c>
      <c r="B233" s="15">
        <v>3343</v>
      </c>
      <c r="C233" s="2" t="str">
        <f>VLOOKUP(B233,Hoja2!B:C,2,FALSE)</f>
        <v>SEMINCI</v>
      </c>
      <c r="D233" s="3" t="str">
        <f t="shared" si="6"/>
        <v>6</v>
      </c>
      <c r="E233" s="3" t="str">
        <f t="shared" si="7"/>
        <v>62</v>
      </c>
      <c r="F233" s="14" t="s">
        <v>86</v>
      </c>
      <c r="G233" s="16" t="s">
        <v>87</v>
      </c>
      <c r="H233" s="17">
        <v>20000</v>
      </c>
      <c r="I233" s="17">
        <v>0</v>
      </c>
      <c r="J233" s="17">
        <v>20000</v>
      </c>
      <c r="K233" s="17">
        <v>6709.45</v>
      </c>
      <c r="L233" s="17">
        <v>6709.45</v>
      </c>
      <c r="M233" s="17">
        <v>6278.6</v>
      </c>
      <c r="N233" s="17">
        <v>6278.6</v>
      </c>
    </row>
    <row r="234" spans="1:14" x14ac:dyDescent="0.3">
      <c r="A234" s="14" t="s">
        <v>184</v>
      </c>
      <c r="B234" s="15">
        <v>3343</v>
      </c>
      <c r="C234" s="2" t="str">
        <f>VLOOKUP(B234,Hoja2!B:C,2,FALSE)</f>
        <v>SEMINCI</v>
      </c>
      <c r="D234" s="3" t="str">
        <f t="shared" ref="D234:D243" si="8">LEFT(F234,1)</f>
        <v>6</v>
      </c>
      <c r="E234" s="3" t="str">
        <f t="shared" ref="E234:E243" si="9">LEFT(F234,2)</f>
        <v>62</v>
      </c>
      <c r="F234" s="14" t="s">
        <v>113</v>
      </c>
      <c r="G234" s="16" t="s">
        <v>112</v>
      </c>
      <c r="H234" s="17">
        <v>5000</v>
      </c>
      <c r="I234" s="17">
        <v>0</v>
      </c>
      <c r="J234" s="17">
        <v>5000</v>
      </c>
      <c r="K234" s="17">
        <v>0</v>
      </c>
      <c r="L234" s="17">
        <v>0</v>
      </c>
      <c r="M234" s="17">
        <v>0</v>
      </c>
      <c r="N234" s="17">
        <v>0</v>
      </c>
    </row>
    <row r="235" spans="1:14" x14ac:dyDescent="0.3">
      <c r="A235" s="14" t="s">
        <v>184</v>
      </c>
      <c r="B235" s="15">
        <v>3343</v>
      </c>
      <c r="C235" s="2" t="str">
        <f>VLOOKUP(B235,Hoja2!B:C,2,FALSE)</f>
        <v>SEMINCI</v>
      </c>
      <c r="D235" s="3" t="str">
        <f t="shared" si="8"/>
        <v>6</v>
      </c>
      <c r="E235" s="3" t="str">
        <f t="shared" si="9"/>
        <v>64</v>
      </c>
      <c r="F235" s="14" t="s">
        <v>98</v>
      </c>
      <c r="G235" s="16" t="s">
        <v>99</v>
      </c>
      <c r="H235" s="17">
        <v>6000</v>
      </c>
      <c r="I235" s="17">
        <v>0</v>
      </c>
      <c r="J235" s="17">
        <v>6000</v>
      </c>
      <c r="K235" s="17">
        <v>849.24</v>
      </c>
      <c r="L235" s="17">
        <v>849.24</v>
      </c>
      <c r="M235" s="17">
        <v>804.02</v>
      </c>
      <c r="N235" s="17">
        <v>804.02</v>
      </c>
    </row>
    <row r="236" spans="1:14" x14ac:dyDescent="0.3">
      <c r="A236" s="14" t="s">
        <v>184</v>
      </c>
      <c r="B236" s="15">
        <v>3343</v>
      </c>
      <c r="C236" s="2" t="str">
        <f>VLOOKUP(B236,Hoja2!B:C,2,FALSE)</f>
        <v>SEMINCI</v>
      </c>
      <c r="D236" s="3" t="str">
        <f t="shared" si="8"/>
        <v>8</v>
      </c>
      <c r="E236" s="3" t="str">
        <f t="shared" si="9"/>
        <v>83</v>
      </c>
      <c r="F236" s="14" t="s">
        <v>94</v>
      </c>
      <c r="G236" s="16" t="s">
        <v>95</v>
      </c>
      <c r="H236" s="17">
        <v>1000</v>
      </c>
      <c r="I236" s="17">
        <v>0</v>
      </c>
      <c r="J236" s="17">
        <v>1000</v>
      </c>
      <c r="K236" s="17">
        <v>0</v>
      </c>
      <c r="L236" s="17">
        <v>0</v>
      </c>
      <c r="M236" s="17">
        <v>0</v>
      </c>
      <c r="N236" s="17">
        <v>0</v>
      </c>
    </row>
    <row r="237" spans="1:14" x14ac:dyDescent="0.3">
      <c r="A237" s="14" t="s">
        <v>184</v>
      </c>
      <c r="B237" s="15">
        <v>3343</v>
      </c>
      <c r="C237" s="2" t="str">
        <f>VLOOKUP(B237,Hoja2!B:C,2,FALSE)</f>
        <v>SEMINCI</v>
      </c>
      <c r="D237" s="3" t="str">
        <f t="shared" si="8"/>
        <v>8</v>
      </c>
      <c r="E237" s="3" t="str">
        <f t="shared" si="9"/>
        <v>83</v>
      </c>
      <c r="F237" s="14" t="s">
        <v>136</v>
      </c>
      <c r="G237" s="16" t="s">
        <v>137</v>
      </c>
      <c r="H237" s="17">
        <v>400</v>
      </c>
      <c r="I237" s="17">
        <v>0</v>
      </c>
      <c r="J237" s="17">
        <v>400</v>
      </c>
      <c r="K237" s="17">
        <v>0</v>
      </c>
      <c r="L237" s="17">
        <v>0</v>
      </c>
      <c r="M237" s="17">
        <v>0</v>
      </c>
      <c r="N237" s="17">
        <v>0</v>
      </c>
    </row>
    <row r="238" spans="1:14" x14ac:dyDescent="0.3">
      <c r="A238" s="14" t="s">
        <v>184</v>
      </c>
      <c r="B238" s="15">
        <v>3343</v>
      </c>
      <c r="C238" s="2" t="str">
        <f>VLOOKUP(B238,Hoja2!B:C,2,FALSE)</f>
        <v>SEMINCI</v>
      </c>
      <c r="D238" s="3" t="str">
        <f t="shared" si="8"/>
        <v>8</v>
      </c>
      <c r="E238" s="3" t="str">
        <f t="shared" si="9"/>
        <v>83</v>
      </c>
      <c r="F238" s="14" t="s">
        <v>130</v>
      </c>
      <c r="G238" s="16" t="s">
        <v>131</v>
      </c>
      <c r="H238" s="17">
        <v>400</v>
      </c>
      <c r="I238" s="17">
        <v>0</v>
      </c>
      <c r="J238" s="17">
        <v>400</v>
      </c>
      <c r="K238" s="17">
        <v>0</v>
      </c>
      <c r="L238" s="17">
        <v>0</v>
      </c>
      <c r="M238" s="17">
        <v>0</v>
      </c>
      <c r="N238" s="17">
        <v>0</v>
      </c>
    </row>
    <row r="239" spans="1:14" x14ac:dyDescent="0.3">
      <c r="A239" s="14" t="s">
        <v>184</v>
      </c>
      <c r="B239" s="15">
        <v>3381</v>
      </c>
      <c r="C239" s="2" t="str">
        <f>VLOOKUP(B239,Hoja2!B:C,2,FALSE)</f>
        <v>FIESTAS POPULARES Y FESTEJOS</v>
      </c>
      <c r="D239" s="3" t="str">
        <f t="shared" si="8"/>
        <v>2</v>
      </c>
      <c r="E239" s="3" t="str">
        <f t="shared" si="9"/>
        <v>20</v>
      </c>
      <c r="F239" s="14" t="s">
        <v>59</v>
      </c>
      <c r="G239" s="16" t="s">
        <v>60</v>
      </c>
      <c r="H239" s="17">
        <v>91000</v>
      </c>
      <c r="I239" s="17">
        <v>0</v>
      </c>
      <c r="J239" s="17">
        <v>91000</v>
      </c>
      <c r="K239" s="17">
        <v>90480</v>
      </c>
      <c r="L239" s="17">
        <v>484</v>
      </c>
      <c r="M239" s="17">
        <v>452.92</v>
      </c>
      <c r="N239" s="17">
        <v>452.92</v>
      </c>
    </row>
    <row r="240" spans="1:14" x14ac:dyDescent="0.3">
      <c r="A240" s="14" t="s">
        <v>184</v>
      </c>
      <c r="B240" s="15">
        <v>3381</v>
      </c>
      <c r="C240" s="2" t="str">
        <f>VLOOKUP(B240,Hoja2!B:C,2,FALSE)</f>
        <v>FIESTAS POPULARES Y FESTEJOS</v>
      </c>
      <c r="D240" s="3" t="str">
        <f t="shared" si="8"/>
        <v>2</v>
      </c>
      <c r="E240" s="3" t="str">
        <f t="shared" si="9"/>
        <v>22</v>
      </c>
      <c r="F240" s="14" t="s">
        <v>106</v>
      </c>
      <c r="G240" s="16" t="s">
        <v>107</v>
      </c>
      <c r="H240" s="17">
        <v>1132600</v>
      </c>
      <c r="I240" s="17">
        <v>0</v>
      </c>
      <c r="J240" s="17">
        <v>1132600</v>
      </c>
      <c r="K240" s="17">
        <v>512915.11</v>
      </c>
      <c r="L240" s="17">
        <v>512915.11</v>
      </c>
      <c r="M240" s="17">
        <v>200771.95</v>
      </c>
      <c r="N240" s="17">
        <v>200771.95</v>
      </c>
    </row>
    <row r="241" spans="1:14" x14ac:dyDescent="0.3">
      <c r="A241" s="14" t="s">
        <v>184</v>
      </c>
      <c r="B241" s="15">
        <v>3381</v>
      </c>
      <c r="C241" s="2" t="str">
        <f>VLOOKUP(B241,Hoja2!B:C,2,FALSE)</f>
        <v>FIESTAS POPULARES Y FESTEJOS</v>
      </c>
      <c r="D241" s="3" t="str">
        <f t="shared" si="8"/>
        <v>2</v>
      </c>
      <c r="E241" s="3" t="str">
        <f t="shared" si="9"/>
        <v>22</v>
      </c>
      <c r="F241" s="14" t="s">
        <v>63</v>
      </c>
      <c r="G241" s="16" t="s">
        <v>64</v>
      </c>
      <c r="H241" s="17">
        <v>331000</v>
      </c>
      <c r="I241" s="17">
        <v>0</v>
      </c>
      <c r="J241" s="17">
        <v>331000</v>
      </c>
      <c r="K241" s="17">
        <v>156510.12</v>
      </c>
      <c r="L241" s="17">
        <v>156510.12</v>
      </c>
      <c r="M241" s="17">
        <v>39371.18</v>
      </c>
      <c r="N241" s="17">
        <v>39371.18</v>
      </c>
    </row>
    <row r="242" spans="1:14" x14ac:dyDescent="0.3">
      <c r="A242" s="14" t="s">
        <v>184</v>
      </c>
      <c r="B242" s="15">
        <v>3381</v>
      </c>
      <c r="C242" s="2" t="str">
        <f>VLOOKUP(B242,Hoja2!B:C,2,FALSE)</f>
        <v>FIESTAS POPULARES Y FESTEJOS</v>
      </c>
      <c r="D242" s="3" t="str">
        <f t="shared" si="8"/>
        <v>4</v>
      </c>
      <c r="E242" s="3" t="str">
        <f t="shared" si="9"/>
        <v>47</v>
      </c>
      <c r="F242" s="14" t="s">
        <v>126</v>
      </c>
      <c r="G242" s="16" t="s">
        <v>127</v>
      </c>
      <c r="H242" s="17">
        <v>86000</v>
      </c>
      <c r="I242" s="17">
        <v>0</v>
      </c>
      <c r="J242" s="17">
        <v>86000</v>
      </c>
      <c r="K242" s="17">
        <v>0</v>
      </c>
      <c r="L242" s="17">
        <v>0</v>
      </c>
      <c r="M242" s="17">
        <v>0</v>
      </c>
      <c r="N242" s="17">
        <v>0</v>
      </c>
    </row>
    <row r="243" spans="1:14" x14ac:dyDescent="0.3">
      <c r="A243" s="14" t="s">
        <v>184</v>
      </c>
      <c r="B243" s="15">
        <v>3381</v>
      </c>
      <c r="C243" s="2" t="str">
        <f>VLOOKUP(B243,Hoja2!B:C,2,FALSE)</f>
        <v>FIESTAS POPULARES Y FESTEJOS</v>
      </c>
      <c r="D243" s="3" t="str">
        <f t="shared" si="8"/>
        <v>4</v>
      </c>
      <c r="E243" s="3" t="str">
        <f t="shared" si="9"/>
        <v>48</v>
      </c>
      <c r="F243" s="14" t="s">
        <v>121</v>
      </c>
      <c r="G243" s="16" t="s">
        <v>122</v>
      </c>
      <c r="H243" s="17">
        <v>8000</v>
      </c>
      <c r="I243" s="17">
        <v>0</v>
      </c>
      <c r="J243" s="17">
        <v>8000</v>
      </c>
      <c r="K243" s="17">
        <v>0</v>
      </c>
      <c r="L243" s="17">
        <v>0</v>
      </c>
      <c r="M243" s="17">
        <v>0</v>
      </c>
      <c r="N243" s="17">
        <v>0</v>
      </c>
    </row>
  </sheetData>
  <autoFilter ref="A1:N233"/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PRIMER TRIMESTRE DE 2020 DE LA FUNDACIÓN MUNICIPAL DE CULTURA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9" sqref="A9"/>
    </sheetView>
  </sheetViews>
  <sheetFormatPr baseColWidth="10" defaultRowHeight="13" x14ac:dyDescent="0.35"/>
  <cols>
    <col min="1" max="1" width="50.296875" bestFit="1" customWidth="1"/>
    <col min="2" max="2" width="4.8984375" bestFit="1" customWidth="1"/>
    <col min="3" max="3" width="42.3984375" bestFit="1" customWidth="1"/>
  </cols>
  <sheetData>
    <row r="1" spans="1:3" ht="14.5" x14ac:dyDescent="0.35">
      <c r="A1" s="9"/>
      <c r="B1" s="12">
        <v>3302</v>
      </c>
      <c r="C1" s="13" t="s">
        <v>158</v>
      </c>
    </row>
    <row r="2" spans="1:3" ht="14.5" x14ac:dyDescent="0.35">
      <c r="A2" s="9"/>
      <c r="B2" s="12">
        <v>3330</v>
      </c>
      <c r="C2" s="13" t="s">
        <v>159</v>
      </c>
    </row>
    <row r="3" spans="1:3" ht="14.5" x14ac:dyDescent="0.35">
      <c r="A3" s="9"/>
      <c r="B3" s="12">
        <v>3331</v>
      </c>
      <c r="C3" s="13" t="s">
        <v>160</v>
      </c>
    </row>
    <row r="4" spans="1:3" ht="14.5" x14ac:dyDescent="0.35">
      <c r="A4" s="9"/>
      <c r="B4" s="12">
        <v>3332</v>
      </c>
      <c r="C4" s="13" t="s">
        <v>161</v>
      </c>
    </row>
    <row r="5" spans="1:3" ht="14.5" x14ac:dyDescent="0.35">
      <c r="A5" s="9"/>
      <c r="B5" s="12">
        <v>3333</v>
      </c>
      <c r="C5" s="13" t="s">
        <v>162</v>
      </c>
    </row>
    <row r="6" spans="1:3" ht="14.5" x14ac:dyDescent="0.35">
      <c r="A6" s="9"/>
      <c r="B6" s="12">
        <v>3342</v>
      </c>
      <c r="C6" s="13" t="s">
        <v>163</v>
      </c>
    </row>
    <row r="7" spans="1:3" ht="14.5" x14ac:dyDescent="0.35">
      <c r="A7" s="9"/>
      <c r="B7" s="12">
        <v>3343</v>
      </c>
      <c r="C7" s="13" t="s">
        <v>164</v>
      </c>
    </row>
    <row r="8" spans="1:3" ht="14.5" x14ac:dyDescent="0.35">
      <c r="A8" s="9"/>
      <c r="B8" s="12">
        <v>3381</v>
      </c>
      <c r="C8" s="13" t="s">
        <v>165</v>
      </c>
    </row>
    <row r="9" spans="1:3" ht="14.5" x14ac:dyDescent="0.35">
      <c r="A9" s="9"/>
      <c r="B9" s="1">
        <v>9332</v>
      </c>
      <c r="C9" s="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TD EJECUCION SEGUNDO TRIMESTRE</vt:lpstr>
      <vt:lpstr>Ejecución SEGUNDO TRIMESTRE</vt:lpstr>
      <vt:lpstr>Hoja2</vt:lpstr>
      <vt:lpstr>'TD EJECUCION SEGUNDO TRIMESTRE'!Títulos_a_imprimir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2020-04-01T06:15:50Z</cp:lastPrinted>
  <dcterms:created xsi:type="dcterms:W3CDTF">2016-04-19T12:18:23Z</dcterms:created>
  <dcterms:modified xsi:type="dcterms:W3CDTF">2020-07-03T07:21:28Z</dcterms:modified>
</cp:coreProperties>
</file>