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3\FMD\PRIMER TRIMESTRE\"/>
    </mc:Choice>
  </mc:AlternateContent>
  <bookViews>
    <workbookView xWindow="0" yWindow="30" windowWidth="7485" windowHeight="4140"/>
  </bookViews>
  <sheets>
    <sheet name="TD PRIMER TRIMESTRE 23" sheetId="2" r:id="rId1"/>
    <sheet name="Ejecución PRIMER TRIMESTRE 23" sheetId="1" state="hidden" r:id="rId2"/>
    <sheet name="Hoja2" sheetId="4" state="hidden" r:id="rId3"/>
  </sheets>
  <definedNames>
    <definedName name="_xlnm._FilterDatabase" localSheetId="1" hidden="1">'Ejecución PRIMER TRIMESTRE 23'!$A$1:$N$129</definedName>
    <definedName name="_xlnm.Print_Titles" localSheetId="0">'TD PRIMER TRIMESTRE 23'!$3:$3</definedName>
  </definedNames>
  <calcPr calcId="152511"/>
  <pivotCaches>
    <pivotCache cacheId="6" r:id="rId4"/>
  </pivotCaches>
</workbook>
</file>

<file path=xl/calcChain.xml><?xml version="1.0" encoding="utf-8"?>
<calcChain xmlns="http://schemas.openxmlformats.org/spreadsheetml/2006/main">
  <c r="C2" i="1" l="1"/>
  <c r="C3" i="1"/>
  <c r="C7" i="1"/>
  <c r="C11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4" i="1"/>
  <c r="C8" i="1"/>
  <c r="C12" i="1"/>
  <c r="C16" i="1"/>
  <c r="C20" i="1"/>
  <c r="C24" i="1"/>
  <c r="C28" i="1"/>
  <c r="C32" i="1"/>
  <c r="C36" i="1"/>
  <c r="C40" i="1"/>
  <c r="C44" i="1"/>
  <c r="C48" i="1"/>
  <c r="C52" i="1"/>
  <c r="C56" i="1"/>
  <c r="C60" i="1"/>
  <c r="C64" i="1"/>
  <c r="C68" i="1"/>
  <c r="C72" i="1"/>
  <c r="C76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5" i="1"/>
  <c r="C9" i="1"/>
  <c r="C13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69" i="1"/>
  <c r="C73" i="1"/>
  <c r="C77" i="1"/>
  <c r="C81" i="1"/>
  <c r="C85" i="1"/>
  <c r="C89" i="1"/>
  <c r="C93" i="1"/>
  <c r="C97" i="1"/>
  <c r="C101" i="1"/>
  <c r="C105" i="1"/>
  <c r="C109" i="1"/>
  <c r="C113" i="1"/>
  <c r="C117" i="1"/>
  <c r="C121" i="1"/>
  <c r="C125" i="1"/>
  <c r="C129" i="1"/>
  <c r="C6" i="1"/>
  <c r="C10" i="1"/>
  <c r="C14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0" i="1"/>
  <c r="C74" i="1"/>
  <c r="C78" i="1"/>
  <c r="C82" i="1"/>
  <c r="C86" i="1"/>
  <c r="C90" i="1"/>
  <c r="C94" i="1"/>
  <c r="C98" i="1"/>
  <c r="C102" i="1"/>
  <c r="C106" i="1"/>
  <c r="C110" i="1"/>
  <c r="C114" i="1"/>
  <c r="C118" i="1"/>
  <c r="C122" i="1"/>
  <c r="C126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2" i="1"/>
  <c r="E2" i="1"/>
</calcChain>
</file>

<file path=xl/sharedStrings.xml><?xml version="1.0" encoding="utf-8"?>
<sst xmlns="http://schemas.openxmlformats.org/spreadsheetml/2006/main" count="324" uniqueCount="171">
  <si>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</si>
  <si>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</si>
  <si>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</si>
  <si>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</si>
  <si>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</si>
  <si>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</si>
  <si>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</si>
  <si>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</si>
  <si>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DENOMINACIÓN</t>
  </si>
  <si>
    <t>Art</t>
  </si>
  <si>
    <t>Cap</t>
  </si>
  <si>
    <t>Total general</t>
  </si>
  <si>
    <t>1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</si>
  <si>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</si>
  <si>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</si>
  <si>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</si>
  <si>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</si>
  <si>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</si>
  <si>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</si>
  <si>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</si>
  <si>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</si>
  <si>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2</t>
  </si>
  <si>
    <t>4</t>
  </si>
  <si>
    <t>8</t>
  </si>
  <si>
    <t>6</t>
  </si>
  <si>
    <t>Gastos Autorizados</t>
  </si>
  <si>
    <t>Disposiciones ó Compromisos</t>
  </si>
  <si>
    <t>Suma de Gastos Autorizados</t>
  </si>
  <si>
    <t>Suma de Disposiciones ó Compromisos</t>
  </si>
  <si>
    <t>ADMINISTRACIÓN GENERAL DE DEPORTES</t>
  </si>
  <si>
    <t>EVENTOS Y ASOCIACIONISMO DEPORTIVO</t>
  </si>
  <si>
    <t>ACTIVIDADES DEPORTIVAS</t>
  </si>
  <si>
    <t>GESTIÓN DE ACTIVIDADES DEPORTIVAS</t>
  </si>
  <si>
    <t>MANTENIMIENTO DE INFRAESTRUCTURAS DEPORTIVAS</t>
  </si>
  <si>
    <t>PATRIMONIO I.F.S.</t>
  </si>
  <si>
    <t>Total ADMINISTRACIÓN GENERAL DE DEPORTES</t>
  </si>
  <si>
    <t>Total 3401</t>
  </si>
  <si>
    <t>Total EVENTOS Y ASOCIACIONISMO DEPORTIVO</t>
  </si>
  <si>
    <t>Total 3412</t>
  </si>
  <si>
    <t>Total ACTIVIDADES DEPORTIVAS</t>
  </si>
  <si>
    <t>Total 3413</t>
  </si>
  <si>
    <t>Total GESTIÓN DE ACTIVIDADES DEPORTIVAS</t>
  </si>
  <si>
    <t>Total 3421</t>
  </si>
  <si>
    <t>7</t>
  </si>
  <si>
    <t>Total MANTENIMIENTO DE INFRAESTRUCTURAS DEPORTIVAS</t>
  </si>
  <si>
    <t>Total 3422</t>
  </si>
  <si>
    <t>Total 3</t>
  </si>
  <si>
    <t>FUNDACION MUNICIPAL DE DEPORTES  -  ESTADO DE EJECUCIÓN DE GASTOS - PRIMER TRIMESTRE DE 2023</t>
  </si>
  <si>
    <t>12000</t>
  </si>
  <si>
    <t>Sueldos del Grupo A1.</t>
  </si>
  <si>
    <t>12001</t>
  </si>
  <si>
    <t>Sueldos del Grupo A2.</t>
  </si>
  <si>
    <t>12003</t>
  </si>
  <si>
    <t>Sueldos del Grupo C1.</t>
  </si>
  <si>
    <t>12004</t>
  </si>
  <si>
    <t>Sueldos del Grupo C2.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</si>
  <si>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</si>
  <si>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</si>
  <si>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</si>
  <si>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</si>
  <si>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</si>
  <si>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</si>
  <si>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</si>
  <si>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</si>
  <si>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</si>
  <si>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Retribuciones básicas.</t>
  </si>
  <si>
    <t>13001</t>
  </si>
  <si>
    <t>Horas extraordinarias</t>
  </si>
  <si>
    <t>13002</t>
  </si>
  <si>
    <t>Otras remuneraciones.</t>
  </si>
  <si>
    <t>150</t>
  </si>
  <si>
    <t>Productividad.</t>
  </si>
  <si>
    <t>151</t>
  </si>
  <si>
    <t>Gratificaciones.</t>
  </si>
  <si>
    <t>16000</t>
  </si>
  <si>
    <t>Seguridad Social.</t>
  </si>
  <si>
    <t>16200</t>
  </si>
  <si>
    <t>Formación y perfeccionamiento del personal.</t>
  </si>
  <si>
    <t>16204</t>
  </si>
  <si>
    <t>Acción social.</t>
  </si>
  <si>
    <t>16205</t>
  </si>
  <si>
    <t>Seguros.</t>
  </si>
  <si>
    <t>202</t>
  </si>
  <si>
    <t>Arrendamientos de edificios y otras construcciones.</t>
  </si>
  <si>
    <t>208</t>
  </si>
  <si>
    <t>Arrendamientos de otro inmovilizado material.</t>
  </si>
  <si>
    <t>216</t>
  </si>
  <si>
    <t>Equipos para procesos de información.</t>
  </si>
  <si>
    <t>22000</t>
  </si>
  <si>
    <t>Ordinario no inventariable.</t>
  </si>
  <si>
    <t>22001</t>
  </si>
  <si>
    <t>Prensa, revistas, libros y otras publicaciones.</t>
  </si>
  <si>
    <t>22002</t>
  </si>
  <si>
    <t>Material informático no inventariable.</t>
  </si>
  <si>
    <t>22199</t>
  </si>
  <si>
    <t>Otros suministros.</t>
  </si>
  <si>
    <t>224</t>
  </si>
  <si>
    <t>Primas de seguros.</t>
  </si>
  <si>
    <t>22602</t>
  </si>
  <si>
    <t>Publicidad y propaganda.</t>
  </si>
  <si>
    <t>22609</t>
  </si>
  <si>
    <t>Actividades culturales y deportivas</t>
  </si>
  <si>
    <t>22610</t>
  </si>
  <si>
    <t>Premios y Trofeos</t>
  </si>
  <si>
    <t>22799</t>
  </si>
  <si>
    <t>Otros trabajos realizados por otras empresas y profes.</t>
  </si>
  <si>
    <t>481</t>
  </si>
  <si>
    <t>Premios, becas, etc.</t>
  </si>
  <si>
    <t>83000</t>
  </si>
  <si>
    <t>Anuncios por cuenta de particulares</t>
  </si>
  <si>
    <t>83001</t>
  </si>
  <si>
    <t>Anticipos al personal</t>
  </si>
  <si>
    <t>83101</t>
  </si>
  <si>
    <t>Prestamos al personal</t>
  </si>
  <si>
    <t>223</t>
  </si>
  <si>
    <t>Transportes.</t>
  </si>
  <si>
    <t>22699</t>
  </si>
  <si>
    <t>Otros gastos diversos</t>
  </si>
  <si>
    <t>22701</t>
  </si>
  <si>
    <t>Seguridad.</t>
  </si>
  <si>
    <t>48900</t>
  </si>
  <si>
    <t>Otras transf. a Familias e Instituciones sin fines de lucro.</t>
  </si>
  <si>
    <t>48999</t>
  </si>
  <si>
    <t>213</t>
  </si>
  <si>
    <t>Reparación de maquinaria, instalaciones técnicas y utillaje.</t>
  </si>
  <si>
    <t>22104</t>
  </si>
  <si>
    <t>Vestuario.</t>
  </si>
  <si>
    <t>23020</t>
  </si>
  <si>
    <t>Dietas del personal no directivo</t>
  </si>
  <si>
    <t>23120</t>
  </si>
  <si>
    <t>Locomoción del personal no directivo.</t>
  </si>
  <si>
    <t>48903</t>
  </si>
  <si>
    <t>Subvenciones a la práctica deportiva escolar</t>
  </si>
  <si>
    <t>131</t>
  </si>
  <si>
    <t>Laboral temporal.</t>
  </si>
  <si>
    <t>203</t>
  </si>
  <si>
    <t>Arrendamientos de maquinaria, instalaciones y utillaje.</t>
  </si>
  <si>
    <t>22106</t>
  </si>
  <si>
    <t>Productos farmacéuticos y material sanitario.</t>
  </si>
  <si>
    <t>22200</t>
  </si>
  <si>
    <t>Servicios de Telecomunicaciones.</t>
  </si>
  <si>
    <t>22201</t>
  </si>
  <si>
    <t>Postales.</t>
  </si>
  <si>
    <t>22700</t>
  </si>
  <si>
    <t>Limpieza y aseo.</t>
  </si>
  <si>
    <t>48902</t>
  </si>
  <si>
    <t>Subvenciones según normativa</t>
  </si>
  <si>
    <t>212</t>
  </si>
  <si>
    <t>Reparación de edificios y otras construcciones.</t>
  </si>
  <si>
    <t>214</t>
  </si>
  <si>
    <t>Reparación de elementos de transporte.</t>
  </si>
  <si>
    <t>22100</t>
  </si>
  <si>
    <t>Energía eléctrica.</t>
  </si>
  <si>
    <t>22101</t>
  </si>
  <si>
    <t>Agua.</t>
  </si>
  <si>
    <t>22102</t>
  </si>
  <si>
    <t>Gas.</t>
  </si>
  <si>
    <t>22103</t>
  </si>
  <si>
    <t>Combustibles y carburantes.</t>
  </si>
  <si>
    <t>22110</t>
  </si>
  <si>
    <t>Productos de limpieza y aseo.</t>
  </si>
  <si>
    <t>22706</t>
  </si>
  <si>
    <t>Estudios y trabajos técnicos.</t>
  </si>
  <si>
    <t>622</t>
  </si>
  <si>
    <t>Edificios y otras construcciones.</t>
  </si>
  <si>
    <t>623</t>
  </si>
  <si>
    <t>Maquinaria, instalaciones técnicas y utillaje.</t>
  </si>
  <si>
    <t>632</t>
  </si>
  <si>
    <t>633</t>
  </si>
  <si>
    <t>781</t>
  </si>
  <si>
    <t>Transferencias  familias e instituciones sin fines de lucro.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</si>
</sst>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\ _€_-;\-* #,##0\ _€_-;_-* &quot;-&quot;\ _€_-;_-@_-"/>
  </numFmts>
  <fonts count="15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9">
    <xf numFmtId="0" fontId="0" fillId="0" borderId="0"/>
    <xf numFmtId="0" fontId="8" fillId="0" borderId="0"/>
    <xf numFmtId="0" fontId="10" fillId="2" borderId="0" applyNumberFormat="0" applyBorder="0" applyAlignment="0" applyProtection="0"/>
    <xf numFmtId="0" fontId="9" fillId="0" borderId="1" applyNumberFormat="0" applyFill="0" applyAlignment="0" applyProtection="0"/>
    <xf numFmtId="0" fontId="5" fillId="0" borderId="0"/>
    <xf numFmtId="0" fontId="4" fillId="0" borderId="0"/>
    <xf numFmtId="0" fontId="4" fillId="0" borderId="0"/>
    <xf numFmtId="0" fontId="3" fillId="0" borderId="0"/>
    <xf numFmtId="0" fontId="1" fillId="0" borderId="0"/>
  </cellStyleXfs>
  <cellXfs count="28">
    <xf numFmtId="0" fontId="0" fillId="0" borderId="0" xfId="0" applyNumberFormat="1" applyFill="1" applyBorder="1" applyAlignment="1" applyProtection="1"/>
    <xf numFmtId="0" fontId="6" fillId="0" borderId="0" xfId="0" applyNumberFormat="1" applyFont="1" applyFill="1" applyBorder="1" applyAlignment="1" applyProtection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Font="1" applyAlignment="1">
      <alignment horizontal="left" vertical="center"/>
    </xf>
    <xf numFmtId="49" fontId="5" fillId="0" borderId="0" xfId="4" applyNumberFormat="1"/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/>
    <xf numFmtId="0" fontId="11" fillId="0" borderId="0" xfId="5" applyNumberFormat="1" applyFont="1"/>
    <xf numFmtId="1" fontId="11" fillId="0" borderId="0" xfId="6" applyNumberFormat="1" applyFont="1"/>
    <xf numFmtId="0" fontId="11" fillId="0" borderId="0" xfId="7" applyNumberFormat="1" applyFont="1" applyAlignment="1">
      <alignment horizontal="center"/>
    </xf>
    <xf numFmtId="1" fontId="11" fillId="0" borderId="0" xfId="5" applyNumberFormat="1" applyFont="1"/>
    <xf numFmtId="1" fontId="11" fillId="0" borderId="0" xfId="7" applyNumberFormat="1" applyFont="1" applyAlignment="1">
      <alignment horizontal="center"/>
    </xf>
    <xf numFmtId="0" fontId="14" fillId="0" borderId="0" xfId="0" applyNumberFormat="1" applyFont="1" applyFill="1" applyBorder="1" applyAlignment="1" applyProtection="1"/>
    <xf numFmtId="0" fontId="14" fillId="0" borderId="0" xfId="0" pivotButton="1" applyNumberFormat="1" applyFont="1" applyFill="1" applyBorder="1" applyAlignment="1" applyProtection="1"/>
    <xf numFmtId="4" fontId="14" fillId="0" borderId="0" xfId="0" applyNumberFormat="1" applyFont="1" applyFill="1" applyBorder="1" applyAlignment="1" applyProtection="1"/>
    <xf numFmtId="10" fontId="14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pivotButton="1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/>
    </xf>
    <xf numFmtId="1" fontId="11" fillId="0" borderId="0" xfId="8" applyNumberFormat="1" applyFont="1"/>
    <xf numFmtId="0" fontId="11" fillId="0" borderId="0" xfId="8" applyNumberFormat="1" applyFont="1"/>
    <xf numFmtId="49" fontId="11" fillId="0" borderId="0" xfId="8" applyNumberFormat="1" applyFont="1"/>
    <xf numFmtId="4" fontId="11" fillId="0" borderId="0" xfId="8" applyNumberFormat="1" applyFont="1"/>
  </cellXfs>
  <cellStyles count="9">
    <cellStyle name="Buena" xfId="2"/>
    <cellStyle name="Normal" xfId="0" builtinId="0"/>
    <cellStyle name="Normal 2" xfId="1"/>
    <cellStyle name="Normal_Ejecución PRIMER TRIMESTRE 23" xfId="8"/>
    <cellStyle name="Normal_GASTOS SEGUNDO TRIMESTRE" xfId="6"/>
    <cellStyle name="Normal_GASTOS TERCER TRIMESTRE" xfId="5"/>
    <cellStyle name="Normal_Gastos tercer trimestre_1" xfId="7"/>
    <cellStyle name="Normal_Hoja2" xfId="4"/>
    <cellStyle name="Título 1" xfId="3"/>
  </cellStyles>
  <dxfs count="46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olanda del Pozo Garcia" refreshedDate="45019.435504398149" createdVersion="6" refreshedVersion="6" minRefreshableVersion="3" recordCount="128">
  <cacheSource type="worksheet">
    <worksheetSource ref="A1:N129" sheet="Ejecución PRIMER TRIMESTRE 23"/>
  </cacheSource>
  <cacheFields count="15">
    <cacheField name="Org." numFmtId="0">
      <sharedItems containsSemiMixedTypes="0" containsString="0" containsNumber="1" containsInteger="1" minValue="3" maxValue="3" count="1">
        <n v="3"/>
      </sharedItems>
    </cacheField>
    <cacheField name="Prog." numFmtId="0">
      <sharedItems containsSemiMixedTypes="0" containsString="0" containsNumber="1" containsInteger="1" minValue="3401" maxValue="3422" count="5">
        <n v="3401"/>
        <n v="3412"/>
        <n v="3413"/>
        <n v="3421"/>
        <n v="3422"/>
      </sharedItems>
    </cacheField>
    <cacheField name="Denominación" numFmtId="0">
      <sharedItems count="5">
        <s v="ADMINISTRACIÓN GENERAL DE DEPORTES"/>
        <s v="EVENTOS Y ASOCIACIONISMO DEPORTIVO"/>
        <s v="ACTIVIDADES DEPORTIVAS"/>
        <s v="GESTIÓN DE ACTIVIDADES DEPORTIVAS"/>
        <s v="MANTENIMIENTO DE INFRAESTRUCTURAS DEPORTIVAS"/>
      </sharedItems>
    </cacheField>
    <cacheField name="Cap" numFmtId="0">
      <sharedItems count="7">
        <s v="1"/>
        <s v="2"/>
        <s v="4"/>
        <s v="8"/>
        <s v="6"/>
        <s v="7"/>
        <s v="3" u="1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minValue="0" maxValue="2046500"/>
    </cacheField>
    <cacheField name="Modificaciones" numFmtId="4">
      <sharedItems containsSemiMixedTypes="0" containsString="0" containsNumber="1" minValue="0" maxValue="588513.46"/>
    </cacheField>
    <cacheField name="Créditos Totales" numFmtId="4">
      <sharedItems containsSemiMixedTypes="0" containsString="0" containsNumber="1" minValue="0" maxValue="2046500"/>
    </cacheField>
    <cacheField name="Gastos Autorizados" numFmtId="4">
      <sharedItems containsSemiMixedTypes="0" containsString="0" containsNumber="1" minValue="0" maxValue="1614577.53"/>
    </cacheField>
    <cacheField name="Disposiciones ó Compromisos" numFmtId="4">
      <sharedItems containsSemiMixedTypes="0" containsString="0" containsNumber="1" minValue="0" maxValue="1473449.25"/>
    </cacheField>
    <cacheField name="Obligaciones Reconocidas" numFmtId="4">
      <sharedItems containsSemiMixedTypes="0" containsString="0" containsNumber="1" minValue="0" maxValue="365409.39"/>
    </cacheField>
    <cacheField name="Pagos Realizados" numFmtId="4">
      <sharedItems containsSemiMixedTypes="0" containsString="0" containsNumber="1" minValue="0" maxValue="365409.39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8">
  <r>
    <x v="0"/>
    <x v="0"/>
    <x v="0"/>
    <x v="0"/>
    <s v="12"/>
    <s v="12000"/>
    <s v="Sueldos del Grupo A1."/>
    <n v="14000"/>
    <n v="0"/>
    <n v="14000"/>
    <n v="17216.080000000002"/>
    <n v="17216.080000000002"/>
    <n v="3693.16"/>
    <n v="3693.16"/>
  </r>
  <r>
    <x v="0"/>
    <x v="0"/>
    <x v="0"/>
    <x v="0"/>
    <s v="12"/>
    <s v="12001"/>
    <s v="Sueldos del Grupo A2."/>
    <n v="59700"/>
    <n v="0"/>
    <n v="59700"/>
    <n v="15138.94"/>
    <n v="15138.94"/>
    <n v="3341.94"/>
    <n v="3341.94"/>
  </r>
  <r>
    <x v="0"/>
    <x v="0"/>
    <x v="0"/>
    <x v="0"/>
    <s v="12"/>
    <s v="12003"/>
    <s v="Sueldos del Grupo C1."/>
    <n v="68600"/>
    <n v="0"/>
    <n v="68600"/>
    <n v="46379.040000000001"/>
    <n v="46379.040000000001"/>
    <n v="8050.49"/>
    <n v="8050.49"/>
  </r>
  <r>
    <x v="0"/>
    <x v="0"/>
    <x v="0"/>
    <x v="0"/>
    <s v="12"/>
    <s v="12004"/>
    <s v="Sueldos del Grupo C2."/>
    <n v="29100"/>
    <n v="0"/>
    <n v="29100"/>
    <n v="29100"/>
    <n v="29100"/>
    <n v="6149.15"/>
    <n v="6149.15"/>
  </r>
  <r>
    <x v="0"/>
    <x v="0"/>
    <x v="0"/>
    <x v="0"/>
    <s v="12"/>
    <s v="12006"/>
    <s v="Trienios."/>
    <n v="14900"/>
    <n v="0"/>
    <n v="14900"/>
    <n v="14866.88"/>
    <n v="14866.88"/>
    <n v="2841.68"/>
    <n v="2841.68"/>
  </r>
  <r>
    <x v="0"/>
    <x v="0"/>
    <x v="0"/>
    <x v="0"/>
    <s v="12"/>
    <s v="12100"/>
    <s v="Complemento de destino."/>
    <n v="97600"/>
    <n v="0"/>
    <n v="97600"/>
    <n v="60381.72"/>
    <n v="60381.72"/>
    <n v="11574.62"/>
    <n v="11574.62"/>
  </r>
  <r>
    <x v="0"/>
    <x v="0"/>
    <x v="0"/>
    <x v="0"/>
    <s v="12"/>
    <s v="12101"/>
    <s v="Complemento específico."/>
    <n v="232000"/>
    <n v="0"/>
    <n v="232000"/>
    <n v="141538.74"/>
    <n v="141538.74"/>
    <n v="29801.040000000001"/>
    <n v="29801.040000000001"/>
  </r>
  <r>
    <x v="0"/>
    <x v="0"/>
    <x v="0"/>
    <x v="0"/>
    <s v="12"/>
    <s v="12103"/>
    <s v="Otros complementos."/>
    <n v="7100"/>
    <n v="0"/>
    <n v="7100"/>
    <n v="7100"/>
    <n v="7100"/>
    <n v="1717.48"/>
    <n v="1717.48"/>
  </r>
  <r>
    <x v="0"/>
    <x v="0"/>
    <x v="0"/>
    <x v="0"/>
    <s v="13"/>
    <s v="13000"/>
    <s v="Retribuciones básicas."/>
    <n v="107200"/>
    <n v="0"/>
    <n v="107200"/>
    <n v="107200"/>
    <n v="107200"/>
    <n v="18672.59"/>
    <n v="18672.59"/>
  </r>
  <r>
    <x v="0"/>
    <x v="0"/>
    <x v="0"/>
    <x v="0"/>
    <s v="13"/>
    <s v="13001"/>
    <s v="Horas extraordinarias"/>
    <n v="1000"/>
    <n v="0"/>
    <n v="1000"/>
    <n v="0"/>
    <n v="0"/>
    <n v="0"/>
    <n v="0"/>
  </r>
  <r>
    <x v="0"/>
    <x v="0"/>
    <x v="0"/>
    <x v="0"/>
    <s v="13"/>
    <s v="13002"/>
    <s v="Otras remuneraciones."/>
    <n v="32000"/>
    <n v="0"/>
    <n v="32000"/>
    <n v="32000"/>
    <n v="32000"/>
    <n v="14298.93"/>
    <n v="14298.93"/>
  </r>
  <r>
    <x v="0"/>
    <x v="0"/>
    <x v="0"/>
    <x v="0"/>
    <s v="15"/>
    <s v="150"/>
    <s v="Productividad."/>
    <n v="3500"/>
    <n v="0"/>
    <n v="3500"/>
    <n v="1725.63"/>
    <n v="1725.63"/>
    <n v="1725.63"/>
    <n v="1725.63"/>
  </r>
  <r>
    <x v="0"/>
    <x v="0"/>
    <x v="0"/>
    <x v="0"/>
    <s v="15"/>
    <s v="151"/>
    <s v="Gratificaciones."/>
    <n v="2500"/>
    <n v="0"/>
    <n v="2500"/>
    <n v="55.11"/>
    <n v="55.11"/>
    <n v="55.11"/>
    <n v="55.11"/>
  </r>
  <r>
    <x v="0"/>
    <x v="0"/>
    <x v="0"/>
    <x v="0"/>
    <s v="16"/>
    <s v="16000"/>
    <s v="Seguridad Social."/>
    <n v="1065000"/>
    <n v="0"/>
    <n v="1065000"/>
    <n v="423139.19"/>
    <n v="423139.19"/>
    <n v="247918.19"/>
    <n v="247918.19"/>
  </r>
  <r>
    <x v="0"/>
    <x v="0"/>
    <x v="0"/>
    <x v="0"/>
    <s v="16"/>
    <s v="16200"/>
    <s v="Formación y perfeccionamiento del personal."/>
    <n v="13000"/>
    <n v="0"/>
    <n v="13000"/>
    <n v="0"/>
    <n v="0"/>
    <n v="0"/>
    <n v="0"/>
  </r>
  <r>
    <x v="0"/>
    <x v="0"/>
    <x v="0"/>
    <x v="0"/>
    <s v="16"/>
    <s v="16204"/>
    <s v="Acción social."/>
    <n v="29000"/>
    <n v="0"/>
    <n v="29000"/>
    <n v="2943.79"/>
    <n v="2943.79"/>
    <n v="2943.79"/>
    <n v="2943.79"/>
  </r>
  <r>
    <x v="0"/>
    <x v="0"/>
    <x v="0"/>
    <x v="0"/>
    <s v="16"/>
    <s v="16205"/>
    <s v="Seguros."/>
    <n v="8300"/>
    <n v="4093.94"/>
    <n v="12393.94"/>
    <n v="12281.83"/>
    <n v="12281.83"/>
    <n v="0"/>
    <n v="0"/>
  </r>
  <r>
    <x v="0"/>
    <x v="0"/>
    <x v="0"/>
    <x v="1"/>
    <s v="20"/>
    <s v="202"/>
    <s v="Arrendamientos de edificios y otras construcciones."/>
    <n v="13500"/>
    <n v="0"/>
    <n v="13500"/>
    <n v="0"/>
    <n v="0"/>
    <n v="0"/>
    <n v="0"/>
  </r>
  <r>
    <x v="0"/>
    <x v="0"/>
    <x v="0"/>
    <x v="1"/>
    <s v="20"/>
    <s v="208"/>
    <s v="Arrendamientos de otro inmovilizado material."/>
    <n v="16200"/>
    <n v="0"/>
    <n v="16200"/>
    <n v="14261.46"/>
    <n v="14261.46"/>
    <n v="9162.52"/>
    <n v="9162.52"/>
  </r>
  <r>
    <x v="0"/>
    <x v="0"/>
    <x v="0"/>
    <x v="1"/>
    <s v="21"/>
    <s v="216"/>
    <s v="Equipos para procesos de información."/>
    <n v="61850"/>
    <n v="0"/>
    <n v="61850"/>
    <n v="31399.29"/>
    <n v="31399.29"/>
    <n v="14112.09"/>
    <n v="14112.09"/>
  </r>
  <r>
    <x v="0"/>
    <x v="0"/>
    <x v="0"/>
    <x v="1"/>
    <s v="22"/>
    <s v="22000"/>
    <s v="Ordinario no inventariable."/>
    <n v="8200"/>
    <n v="0"/>
    <n v="8200"/>
    <n v="10671.09"/>
    <n v="10671.09"/>
    <n v="3913.73"/>
    <n v="3913.73"/>
  </r>
  <r>
    <x v="0"/>
    <x v="0"/>
    <x v="0"/>
    <x v="1"/>
    <s v="22"/>
    <s v="22001"/>
    <s v="Prensa, revistas, libros y otras publicaciones."/>
    <n v="3800"/>
    <n v="0"/>
    <n v="3800"/>
    <n v="1270.4000000000001"/>
    <n v="1270.4000000000001"/>
    <n v="1268.52"/>
    <n v="1268.52"/>
  </r>
  <r>
    <x v="0"/>
    <x v="0"/>
    <x v="0"/>
    <x v="1"/>
    <s v="22"/>
    <s v="22002"/>
    <s v="Material informático no inventariable."/>
    <n v="11000"/>
    <n v="0"/>
    <n v="11000"/>
    <n v="808.89"/>
    <n v="808.89"/>
    <n v="803.27"/>
    <n v="803.27"/>
  </r>
  <r>
    <x v="0"/>
    <x v="0"/>
    <x v="0"/>
    <x v="1"/>
    <s v="22"/>
    <s v="22199"/>
    <s v="Otros suministros."/>
    <n v="16500"/>
    <n v="0"/>
    <n v="16500"/>
    <n v="4278.0600000000004"/>
    <n v="4278.0600000000004"/>
    <n v="2971.26"/>
    <n v="2971.26"/>
  </r>
  <r>
    <x v="0"/>
    <x v="0"/>
    <x v="0"/>
    <x v="1"/>
    <s v="22"/>
    <s v="224"/>
    <s v="Primas de seguros."/>
    <n v="110000"/>
    <n v="320.33"/>
    <n v="110320.33"/>
    <n v="100578.54"/>
    <n v="100578.54"/>
    <n v="1600"/>
    <n v="1600"/>
  </r>
  <r>
    <x v="0"/>
    <x v="0"/>
    <x v="0"/>
    <x v="1"/>
    <s v="22"/>
    <s v="22602"/>
    <s v="Publicidad y propaganda."/>
    <n v="12000"/>
    <n v="0"/>
    <n v="12000"/>
    <n v="13617.54"/>
    <n v="13617.54"/>
    <n v="4885.7"/>
    <n v="4885.7"/>
  </r>
  <r>
    <x v="0"/>
    <x v="0"/>
    <x v="0"/>
    <x v="1"/>
    <s v="22"/>
    <s v="22609"/>
    <s v="Actividades culturales y deportivas"/>
    <n v="13000"/>
    <n v="0"/>
    <n v="13000"/>
    <n v="1437.48"/>
    <n v="1437.48"/>
    <n v="905.08"/>
    <n v="905.08"/>
  </r>
  <r>
    <x v="0"/>
    <x v="0"/>
    <x v="0"/>
    <x v="1"/>
    <s v="22"/>
    <s v="22610"/>
    <s v="Premios y Trofeos"/>
    <n v="11600"/>
    <n v="0"/>
    <n v="11600"/>
    <n v="2155.25"/>
    <n v="2155.25"/>
    <n v="2155.25"/>
    <n v="2155.25"/>
  </r>
  <r>
    <x v="0"/>
    <x v="0"/>
    <x v="0"/>
    <x v="1"/>
    <s v="22"/>
    <s v="22799"/>
    <s v="Otros trabajos realizados por otras empresas y profes."/>
    <n v="21900"/>
    <n v="0"/>
    <n v="21900"/>
    <n v="19051.45"/>
    <n v="19051.45"/>
    <n v="7026.31"/>
    <n v="7026.31"/>
  </r>
  <r>
    <x v="0"/>
    <x v="0"/>
    <x v="0"/>
    <x v="2"/>
    <s v="48"/>
    <s v="481"/>
    <s v="Premios, becas, etc."/>
    <n v="7500"/>
    <n v="0"/>
    <n v="7500"/>
    <n v="4800"/>
    <n v="0"/>
    <n v="0"/>
    <n v="0"/>
  </r>
  <r>
    <x v="0"/>
    <x v="0"/>
    <x v="0"/>
    <x v="3"/>
    <s v="83"/>
    <s v="83000"/>
    <s v="Anuncios por cuenta de particulares"/>
    <n v="650"/>
    <n v="0"/>
    <n v="650"/>
    <n v="0"/>
    <n v="0"/>
    <n v="0"/>
    <n v="0"/>
  </r>
  <r>
    <x v="0"/>
    <x v="0"/>
    <x v="0"/>
    <x v="3"/>
    <s v="83"/>
    <s v="83001"/>
    <s v="Anticipos al personal"/>
    <n v="14000"/>
    <n v="0"/>
    <n v="14000"/>
    <n v="0"/>
    <n v="0"/>
    <n v="0"/>
    <n v="0"/>
  </r>
  <r>
    <x v="0"/>
    <x v="0"/>
    <x v="0"/>
    <x v="3"/>
    <s v="83"/>
    <s v="83101"/>
    <s v="Prestamos al personal"/>
    <n v="8000"/>
    <n v="0"/>
    <n v="8000"/>
    <n v="0"/>
    <n v="0"/>
    <n v="0"/>
    <n v="0"/>
  </r>
  <r>
    <x v="0"/>
    <x v="1"/>
    <x v="1"/>
    <x v="0"/>
    <s v="12"/>
    <s v="12000"/>
    <s v="Sueldos del Grupo A1."/>
    <n v="17600"/>
    <n v="0"/>
    <n v="17600"/>
    <n v="17216.080000000002"/>
    <n v="17216.080000000002"/>
    <n v="3864.93"/>
    <n v="3864.93"/>
  </r>
  <r>
    <x v="0"/>
    <x v="1"/>
    <x v="1"/>
    <x v="0"/>
    <s v="12"/>
    <s v="12006"/>
    <s v="Trienios."/>
    <n v="7300"/>
    <n v="0"/>
    <n v="7300"/>
    <n v="7289.64"/>
    <n v="7289.64"/>
    <n v="1636.47"/>
    <n v="1636.47"/>
  </r>
  <r>
    <x v="0"/>
    <x v="1"/>
    <x v="1"/>
    <x v="0"/>
    <s v="12"/>
    <s v="12100"/>
    <s v="Complemento de destino."/>
    <n v="10000"/>
    <n v="0"/>
    <n v="10000"/>
    <n v="9572.5"/>
    <n v="9572.5"/>
    <n v="2031.45"/>
    <n v="2031.45"/>
  </r>
  <r>
    <x v="0"/>
    <x v="1"/>
    <x v="1"/>
    <x v="0"/>
    <s v="12"/>
    <s v="12101"/>
    <s v="Complemento específico."/>
    <n v="28600"/>
    <n v="0"/>
    <n v="28600"/>
    <n v="26921.86"/>
    <n v="26921.86"/>
    <n v="5713.23"/>
    <n v="5713.23"/>
  </r>
  <r>
    <x v="0"/>
    <x v="1"/>
    <x v="1"/>
    <x v="0"/>
    <s v="12"/>
    <s v="12103"/>
    <s v="Otros complementos."/>
    <n v="4000"/>
    <n v="0"/>
    <n v="4000"/>
    <n v="3780.02"/>
    <n v="3780.02"/>
    <n v="848"/>
    <n v="848"/>
  </r>
  <r>
    <x v="0"/>
    <x v="1"/>
    <x v="1"/>
    <x v="0"/>
    <s v="13"/>
    <s v="13000"/>
    <s v="Retribuciones básicas."/>
    <n v="67000"/>
    <n v="0"/>
    <n v="67000"/>
    <n v="67606.259999999995"/>
    <n v="67606.259999999995"/>
    <n v="14434.1"/>
    <n v="14434.1"/>
  </r>
  <r>
    <x v="0"/>
    <x v="1"/>
    <x v="1"/>
    <x v="0"/>
    <s v="13"/>
    <s v="13001"/>
    <s v="Horas extraordinarias"/>
    <n v="0"/>
    <n v="0"/>
    <n v="0"/>
    <n v="452.87"/>
    <n v="452.87"/>
    <n v="452.87"/>
    <n v="452.87"/>
  </r>
  <r>
    <x v="0"/>
    <x v="1"/>
    <x v="1"/>
    <x v="0"/>
    <s v="13"/>
    <s v="13002"/>
    <s v="Otras remuneraciones."/>
    <n v="70500"/>
    <n v="0"/>
    <n v="70500"/>
    <n v="71268.240000000005"/>
    <n v="71268.240000000005"/>
    <n v="17000.36"/>
    <n v="17000.36"/>
  </r>
  <r>
    <x v="0"/>
    <x v="1"/>
    <x v="1"/>
    <x v="0"/>
    <s v="15"/>
    <s v="150"/>
    <s v="Productividad."/>
    <n v="0"/>
    <n v="0"/>
    <n v="0"/>
    <n v="1218.75"/>
    <n v="1218.75"/>
    <n v="1218.75"/>
    <n v="1218.75"/>
  </r>
  <r>
    <x v="0"/>
    <x v="1"/>
    <x v="1"/>
    <x v="1"/>
    <s v="22"/>
    <s v="22199"/>
    <s v="Otros suministros."/>
    <n v="2500"/>
    <n v="0"/>
    <n v="2500"/>
    <n v="0"/>
    <n v="0"/>
    <n v="0"/>
    <n v="0"/>
  </r>
  <r>
    <x v="0"/>
    <x v="1"/>
    <x v="1"/>
    <x v="1"/>
    <s v="22"/>
    <s v="223"/>
    <s v="Transportes."/>
    <n v="800"/>
    <n v="0"/>
    <n v="800"/>
    <n v="0"/>
    <n v="0"/>
    <n v="0"/>
    <n v="0"/>
  </r>
  <r>
    <x v="0"/>
    <x v="1"/>
    <x v="1"/>
    <x v="1"/>
    <s v="22"/>
    <s v="22609"/>
    <s v="Actividades culturales y deportivas"/>
    <n v="5500"/>
    <n v="0"/>
    <n v="5500"/>
    <n v="0"/>
    <n v="0"/>
    <n v="0"/>
    <n v="0"/>
  </r>
  <r>
    <x v="0"/>
    <x v="1"/>
    <x v="1"/>
    <x v="1"/>
    <s v="22"/>
    <s v="22699"/>
    <s v="Otros gastos diversos"/>
    <n v="5000"/>
    <n v="0"/>
    <n v="5000"/>
    <n v="4573.8"/>
    <n v="4573.8"/>
    <n v="4573.8"/>
    <n v="4573.8"/>
  </r>
  <r>
    <x v="0"/>
    <x v="1"/>
    <x v="1"/>
    <x v="1"/>
    <s v="22"/>
    <s v="22701"/>
    <s v="Seguridad."/>
    <n v="1850"/>
    <n v="0"/>
    <n v="1850"/>
    <n v="0"/>
    <n v="0"/>
    <n v="0"/>
    <n v="0"/>
  </r>
  <r>
    <x v="0"/>
    <x v="1"/>
    <x v="1"/>
    <x v="1"/>
    <s v="22"/>
    <s v="22799"/>
    <s v="Otros trabajos realizados por otras empresas y profes."/>
    <n v="38500"/>
    <n v="0"/>
    <n v="38500"/>
    <n v="51794.27"/>
    <n v="16081.12"/>
    <n v="1417.13"/>
    <n v="1417.13"/>
  </r>
  <r>
    <x v="0"/>
    <x v="1"/>
    <x v="1"/>
    <x v="2"/>
    <s v="48"/>
    <s v="48900"/>
    <s v="Otras transf. a Familias e Instituciones sin fines de lucro."/>
    <n v="300000"/>
    <n v="0"/>
    <n v="300000"/>
    <n v="300000"/>
    <n v="48750"/>
    <n v="20350"/>
    <n v="9100"/>
  </r>
  <r>
    <x v="0"/>
    <x v="1"/>
    <x v="1"/>
    <x v="2"/>
    <s v="48"/>
    <s v="48999"/>
    <s v="Otras transf. a Familias e Instituciones sin fines de lucro."/>
    <n v="247000"/>
    <n v="0"/>
    <n v="247000"/>
    <n v="247000"/>
    <n v="0"/>
    <n v="0"/>
    <n v="0"/>
  </r>
  <r>
    <x v="0"/>
    <x v="2"/>
    <x v="2"/>
    <x v="0"/>
    <s v="12"/>
    <s v="12000"/>
    <s v="Sueldos del Grupo A1."/>
    <n v="16000"/>
    <n v="0"/>
    <n v="16000"/>
    <n v="0"/>
    <n v="0"/>
    <n v="0"/>
    <n v="0"/>
  </r>
  <r>
    <x v="0"/>
    <x v="2"/>
    <x v="2"/>
    <x v="0"/>
    <s v="12"/>
    <s v="12001"/>
    <s v="Sueldos del Grupo A2."/>
    <n v="18500"/>
    <n v="0"/>
    <n v="18500"/>
    <n v="15138.94"/>
    <n v="15138.94"/>
    <n v="3341.94"/>
    <n v="3341.94"/>
  </r>
  <r>
    <x v="0"/>
    <x v="2"/>
    <x v="2"/>
    <x v="0"/>
    <s v="12"/>
    <s v="12003"/>
    <s v="Sueldos del Grupo C1."/>
    <n v="35200"/>
    <n v="0"/>
    <n v="35200"/>
    <n v="34784.28"/>
    <n v="34784.28"/>
    <n v="7527.69"/>
    <n v="7527.69"/>
  </r>
  <r>
    <x v="0"/>
    <x v="2"/>
    <x v="2"/>
    <x v="0"/>
    <s v="12"/>
    <s v="12004"/>
    <s v="Sueldos del Grupo C2."/>
    <n v="10100"/>
    <n v="0"/>
    <n v="10100"/>
    <n v="9828.06"/>
    <n v="9828.06"/>
    <n v="2041.99"/>
    <n v="2041.99"/>
  </r>
  <r>
    <x v="0"/>
    <x v="2"/>
    <x v="2"/>
    <x v="0"/>
    <s v="12"/>
    <s v="12006"/>
    <s v="Trienios."/>
    <n v="16200"/>
    <n v="0"/>
    <n v="16200"/>
    <n v="16004.76"/>
    <n v="16004.76"/>
    <n v="3477.98"/>
    <n v="3477.98"/>
  </r>
  <r>
    <x v="0"/>
    <x v="2"/>
    <x v="2"/>
    <x v="0"/>
    <s v="12"/>
    <s v="12100"/>
    <s v="Complemento de destino."/>
    <n v="41100"/>
    <n v="0"/>
    <n v="41100"/>
    <n v="37400.44"/>
    <n v="37400.44"/>
    <n v="7913.33"/>
    <n v="7913.33"/>
  </r>
  <r>
    <x v="0"/>
    <x v="2"/>
    <x v="2"/>
    <x v="0"/>
    <s v="12"/>
    <s v="12101"/>
    <s v="Complemento específico."/>
    <n v="89900"/>
    <n v="0"/>
    <n v="89900"/>
    <n v="85200.22"/>
    <n v="85200.22"/>
    <n v="18162.400000000001"/>
    <n v="18162.400000000001"/>
  </r>
  <r>
    <x v="0"/>
    <x v="2"/>
    <x v="2"/>
    <x v="0"/>
    <s v="12"/>
    <s v="12103"/>
    <s v="Otros complementos."/>
    <n v="8250"/>
    <n v="0"/>
    <n v="8250"/>
    <n v="8019.62"/>
    <n v="8019.62"/>
    <n v="2149.9699999999998"/>
    <n v="2149.9699999999998"/>
  </r>
  <r>
    <x v="0"/>
    <x v="2"/>
    <x v="2"/>
    <x v="0"/>
    <s v="13"/>
    <s v="13000"/>
    <s v="Retribuciones básicas."/>
    <n v="535000"/>
    <n v="0"/>
    <n v="535000"/>
    <n v="480105.64"/>
    <n v="480105.64"/>
    <n v="98101.48"/>
    <n v="98101.48"/>
  </r>
  <r>
    <x v="0"/>
    <x v="2"/>
    <x v="2"/>
    <x v="0"/>
    <s v="13"/>
    <s v="13001"/>
    <s v="Horas extraordinarias"/>
    <n v="3500"/>
    <n v="0"/>
    <n v="3500"/>
    <n v="0"/>
    <n v="0"/>
    <n v="0"/>
    <n v="0"/>
  </r>
  <r>
    <x v="0"/>
    <x v="2"/>
    <x v="2"/>
    <x v="0"/>
    <s v="13"/>
    <s v="13002"/>
    <s v="Otras remuneraciones."/>
    <n v="517000"/>
    <n v="0"/>
    <n v="517000"/>
    <n v="456386.63"/>
    <n v="456386.63"/>
    <n v="117037.93"/>
    <n v="117037.93"/>
  </r>
  <r>
    <x v="0"/>
    <x v="2"/>
    <x v="2"/>
    <x v="0"/>
    <s v="15"/>
    <s v="150"/>
    <s v="Productividad."/>
    <n v="11200"/>
    <n v="0"/>
    <n v="11200"/>
    <n v="5950.12"/>
    <n v="5950.12"/>
    <n v="5950.12"/>
    <n v="5950.12"/>
  </r>
  <r>
    <x v="0"/>
    <x v="2"/>
    <x v="2"/>
    <x v="1"/>
    <s v="21"/>
    <s v="213"/>
    <s v="Reparación de maquinaria, instalaciones técnicas y utillaje."/>
    <n v="5000"/>
    <n v="0"/>
    <n v="5000"/>
    <n v="0"/>
    <n v="0"/>
    <n v="0"/>
    <n v="0"/>
  </r>
  <r>
    <x v="0"/>
    <x v="2"/>
    <x v="2"/>
    <x v="1"/>
    <s v="22"/>
    <s v="22104"/>
    <s v="Vestuario."/>
    <n v="3800"/>
    <n v="0"/>
    <n v="3800"/>
    <n v="1649.97"/>
    <n v="1649.97"/>
    <n v="0"/>
    <n v="0"/>
  </r>
  <r>
    <x v="0"/>
    <x v="2"/>
    <x v="2"/>
    <x v="1"/>
    <s v="22"/>
    <s v="22199"/>
    <s v="Otros suministros."/>
    <n v="22600"/>
    <n v="0"/>
    <n v="22600"/>
    <n v="649.99"/>
    <n v="649.99"/>
    <n v="649.99"/>
    <n v="649.99"/>
  </r>
  <r>
    <x v="0"/>
    <x v="2"/>
    <x v="2"/>
    <x v="1"/>
    <s v="22"/>
    <s v="223"/>
    <s v="Transportes."/>
    <n v="65000"/>
    <n v="0"/>
    <n v="65000"/>
    <n v="65000"/>
    <n v="65000"/>
    <n v="5562.94"/>
    <n v="5562.94"/>
  </r>
  <r>
    <x v="0"/>
    <x v="2"/>
    <x v="2"/>
    <x v="1"/>
    <s v="22"/>
    <s v="224"/>
    <s v="Primas de seguros."/>
    <n v="24000"/>
    <n v="0"/>
    <n v="24000"/>
    <n v="19500"/>
    <n v="19500"/>
    <n v="0"/>
    <n v="0"/>
  </r>
  <r>
    <x v="0"/>
    <x v="2"/>
    <x v="2"/>
    <x v="1"/>
    <s v="22"/>
    <s v="22602"/>
    <s v="Publicidad y propaganda."/>
    <n v="6000"/>
    <n v="0"/>
    <n v="6000"/>
    <n v="0"/>
    <n v="0"/>
    <n v="0"/>
    <n v="0"/>
  </r>
  <r>
    <x v="0"/>
    <x v="2"/>
    <x v="2"/>
    <x v="1"/>
    <s v="22"/>
    <s v="22609"/>
    <s v="Actividades culturales y deportivas"/>
    <n v="1500"/>
    <n v="0"/>
    <n v="1500"/>
    <n v="185"/>
    <n v="185"/>
    <n v="185"/>
    <n v="185"/>
  </r>
  <r>
    <x v="0"/>
    <x v="2"/>
    <x v="2"/>
    <x v="1"/>
    <s v="22"/>
    <s v="22799"/>
    <s v="Otros trabajos realizados por otras empresas y profes."/>
    <n v="2046500"/>
    <n v="0"/>
    <n v="2046500"/>
    <n v="1594006.05"/>
    <n v="1473449.25"/>
    <n v="365409.39"/>
    <n v="365409.39"/>
  </r>
  <r>
    <x v="0"/>
    <x v="2"/>
    <x v="2"/>
    <x v="1"/>
    <s v="23"/>
    <s v="23020"/>
    <s v="Dietas del personal no directivo"/>
    <n v="3000"/>
    <n v="0"/>
    <n v="3000"/>
    <n v="817.19"/>
    <n v="817.19"/>
    <n v="817.19"/>
    <n v="817.19"/>
  </r>
  <r>
    <x v="0"/>
    <x v="2"/>
    <x v="2"/>
    <x v="1"/>
    <s v="23"/>
    <s v="23120"/>
    <s v="Locomoción del personal no directivo."/>
    <n v="2000"/>
    <n v="0"/>
    <n v="2000"/>
    <n v="0"/>
    <n v="0"/>
    <n v="0"/>
    <n v="0"/>
  </r>
  <r>
    <x v="0"/>
    <x v="2"/>
    <x v="2"/>
    <x v="2"/>
    <s v="48"/>
    <s v="48903"/>
    <s v="Subvenciones a la práctica deportiva escolar"/>
    <n v="291000"/>
    <n v="1828.33"/>
    <n v="292828.33"/>
    <n v="245528.33"/>
    <n v="245528.33"/>
    <n v="179849.67"/>
    <n v="179849.67"/>
  </r>
  <r>
    <x v="0"/>
    <x v="2"/>
    <x v="2"/>
    <x v="2"/>
    <s v="48"/>
    <s v="48999"/>
    <s v="Otras transf. a Familias e Instituciones sin fines de lucro."/>
    <n v="41600"/>
    <n v="0"/>
    <n v="41600"/>
    <n v="13700"/>
    <n v="13700"/>
    <n v="2500"/>
    <n v="2500"/>
  </r>
  <r>
    <x v="0"/>
    <x v="3"/>
    <x v="3"/>
    <x v="0"/>
    <s v="12"/>
    <s v="12001"/>
    <s v="Sueldos del Grupo A2."/>
    <n v="15200"/>
    <n v="0"/>
    <n v="15200"/>
    <n v="15138.94"/>
    <n v="15138.94"/>
    <n v="3341.94"/>
    <n v="3341.94"/>
  </r>
  <r>
    <x v="0"/>
    <x v="3"/>
    <x v="3"/>
    <x v="0"/>
    <s v="12"/>
    <s v="12003"/>
    <s v="Sueldos del Grupo C1."/>
    <n v="12800"/>
    <n v="0"/>
    <n v="12800"/>
    <n v="11594.76"/>
    <n v="11594.76"/>
    <n v="2314.0700000000002"/>
    <n v="2314.0700000000002"/>
  </r>
  <r>
    <x v="0"/>
    <x v="3"/>
    <x v="3"/>
    <x v="0"/>
    <s v="12"/>
    <s v="12004"/>
    <s v="Sueldos del Grupo C2."/>
    <n v="20150"/>
    <n v="0"/>
    <n v="20150"/>
    <n v="112.16"/>
    <n v="112.16"/>
    <n v="112.16"/>
    <n v="112.16"/>
  </r>
  <r>
    <x v="0"/>
    <x v="3"/>
    <x v="3"/>
    <x v="0"/>
    <s v="12"/>
    <s v="12006"/>
    <s v="Trienios."/>
    <n v="16000"/>
    <n v="0"/>
    <n v="16000"/>
    <n v="12109.02"/>
    <n v="12109.02"/>
    <n v="2607.08"/>
    <n v="2607.08"/>
  </r>
  <r>
    <x v="0"/>
    <x v="3"/>
    <x v="3"/>
    <x v="0"/>
    <s v="12"/>
    <s v="12100"/>
    <s v="Complemento de destino."/>
    <n v="29800"/>
    <n v="0"/>
    <n v="29800"/>
    <n v="18686.78"/>
    <n v="18686.78"/>
    <n v="3904.05"/>
    <n v="3904.05"/>
  </r>
  <r>
    <x v="0"/>
    <x v="3"/>
    <x v="3"/>
    <x v="0"/>
    <s v="12"/>
    <s v="12101"/>
    <s v="Complemento específico."/>
    <n v="68900"/>
    <n v="0"/>
    <n v="68900"/>
    <n v="45424.26"/>
    <n v="45424.26"/>
    <n v="10615.87"/>
    <n v="10615.87"/>
  </r>
  <r>
    <x v="0"/>
    <x v="3"/>
    <x v="3"/>
    <x v="0"/>
    <s v="12"/>
    <s v="12103"/>
    <s v="Otros complementos."/>
    <n v="10000"/>
    <n v="0"/>
    <n v="10000"/>
    <n v="5420.78"/>
    <n v="5420.78"/>
    <n v="1101.8699999999999"/>
    <n v="1101.8699999999999"/>
  </r>
  <r>
    <x v="0"/>
    <x v="3"/>
    <x v="3"/>
    <x v="0"/>
    <s v="13"/>
    <s v="13000"/>
    <s v="Retribuciones básicas."/>
    <n v="619400"/>
    <n v="0"/>
    <n v="619400"/>
    <n v="537115.72"/>
    <n v="537115.72"/>
    <n v="115482.64"/>
    <n v="115482.64"/>
  </r>
  <r>
    <x v="0"/>
    <x v="3"/>
    <x v="3"/>
    <x v="0"/>
    <s v="13"/>
    <s v="13001"/>
    <s v="Horas extraordinarias"/>
    <n v="3500"/>
    <n v="0"/>
    <n v="3500"/>
    <n v="0"/>
    <n v="0"/>
    <n v="0"/>
    <n v="0"/>
  </r>
  <r>
    <x v="0"/>
    <x v="3"/>
    <x v="3"/>
    <x v="0"/>
    <s v="13"/>
    <s v="13002"/>
    <s v="Otras remuneraciones."/>
    <n v="601000"/>
    <n v="0"/>
    <n v="601000"/>
    <n v="528294.87"/>
    <n v="528294.87"/>
    <n v="137358.45000000001"/>
    <n v="137358.45000000001"/>
  </r>
  <r>
    <x v="0"/>
    <x v="3"/>
    <x v="3"/>
    <x v="0"/>
    <s v="13"/>
    <s v="131"/>
    <s v="Laboral temporal."/>
    <n v="65000"/>
    <n v="0"/>
    <n v="65000"/>
    <n v="23132.52"/>
    <n v="23132.52"/>
    <n v="5740.13"/>
    <n v="5740.13"/>
  </r>
  <r>
    <x v="0"/>
    <x v="3"/>
    <x v="3"/>
    <x v="0"/>
    <s v="15"/>
    <s v="150"/>
    <s v="Productividad."/>
    <n v="9500"/>
    <n v="0"/>
    <n v="9500"/>
    <n v="7107.51"/>
    <n v="7107.51"/>
    <n v="7107.51"/>
    <n v="7107.51"/>
  </r>
  <r>
    <x v="0"/>
    <x v="3"/>
    <x v="3"/>
    <x v="1"/>
    <s v="20"/>
    <s v="203"/>
    <s v="Arrendamientos de maquinaria, instalaciones y utillaje."/>
    <n v="4500"/>
    <n v="0"/>
    <n v="4500"/>
    <n v="0"/>
    <n v="0"/>
    <n v="0"/>
    <n v="0"/>
  </r>
  <r>
    <x v="0"/>
    <x v="3"/>
    <x v="3"/>
    <x v="1"/>
    <s v="21"/>
    <s v="213"/>
    <s v="Reparación de maquinaria, instalaciones técnicas y utillaje."/>
    <n v="8000"/>
    <n v="0"/>
    <n v="8000"/>
    <n v="3216.49"/>
    <n v="3216.49"/>
    <n v="3214.32"/>
    <n v="3214.32"/>
  </r>
  <r>
    <x v="0"/>
    <x v="3"/>
    <x v="3"/>
    <x v="1"/>
    <s v="22"/>
    <s v="22104"/>
    <s v="Vestuario."/>
    <n v="9000"/>
    <n v="0"/>
    <n v="9000"/>
    <n v="0"/>
    <n v="0"/>
    <n v="0"/>
    <n v="0"/>
  </r>
  <r>
    <x v="0"/>
    <x v="3"/>
    <x v="3"/>
    <x v="1"/>
    <s v="22"/>
    <s v="22106"/>
    <s v="Productos farmacéuticos y material sanitario."/>
    <n v="3900"/>
    <n v="0"/>
    <n v="3900"/>
    <n v="292.52"/>
    <n v="292.52"/>
    <n v="291.18"/>
    <n v="291.18"/>
  </r>
  <r>
    <x v="0"/>
    <x v="3"/>
    <x v="3"/>
    <x v="1"/>
    <s v="22"/>
    <s v="22199"/>
    <s v="Otros suministros."/>
    <n v="21100"/>
    <n v="0"/>
    <n v="21100"/>
    <n v="515.22"/>
    <n v="515.22"/>
    <n v="511.64"/>
    <n v="511.64"/>
  </r>
  <r>
    <x v="0"/>
    <x v="3"/>
    <x v="3"/>
    <x v="1"/>
    <s v="22"/>
    <s v="22200"/>
    <s v="Servicios de Telecomunicaciones."/>
    <n v="20000"/>
    <n v="0"/>
    <n v="20000"/>
    <n v="22762.35"/>
    <n v="22762.35"/>
    <n v="1779.69"/>
    <n v="1779.69"/>
  </r>
  <r>
    <x v="0"/>
    <x v="3"/>
    <x v="3"/>
    <x v="1"/>
    <s v="22"/>
    <s v="22201"/>
    <s v="Postales."/>
    <n v="11500"/>
    <n v="0"/>
    <n v="11500"/>
    <n v="14000"/>
    <n v="14000"/>
    <n v="455.23"/>
    <n v="455.23"/>
  </r>
  <r>
    <x v="0"/>
    <x v="3"/>
    <x v="3"/>
    <x v="1"/>
    <s v="22"/>
    <s v="223"/>
    <s v="Transportes."/>
    <n v="7500"/>
    <n v="0"/>
    <n v="7500"/>
    <n v="0"/>
    <n v="0"/>
    <n v="0"/>
    <n v="0"/>
  </r>
  <r>
    <x v="0"/>
    <x v="3"/>
    <x v="3"/>
    <x v="1"/>
    <s v="22"/>
    <s v="22700"/>
    <s v="Limpieza y aseo."/>
    <n v="433000"/>
    <n v="0"/>
    <n v="433000"/>
    <n v="401264.68"/>
    <n v="401264.68"/>
    <n v="57417.18"/>
    <n v="57417.18"/>
  </r>
  <r>
    <x v="0"/>
    <x v="3"/>
    <x v="3"/>
    <x v="1"/>
    <s v="22"/>
    <s v="22701"/>
    <s v="Seguridad."/>
    <n v="1702471.91"/>
    <n v="0"/>
    <n v="1702471.91"/>
    <n v="1614577.53"/>
    <n v="715232.14"/>
    <n v="194130"/>
    <n v="194130"/>
  </r>
  <r>
    <x v="0"/>
    <x v="3"/>
    <x v="3"/>
    <x v="1"/>
    <s v="22"/>
    <s v="22799"/>
    <s v="Otros trabajos realizados por otras empresas y profes."/>
    <n v="700000"/>
    <n v="0"/>
    <n v="700000"/>
    <n v="29463.4"/>
    <n v="29463.4"/>
    <n v="1935.8"/>
    <n v="1935.8"/>
  </r>
  <r>
    <x v="0"/>
    <x v="3"/>
    <x v="3"/>
    <x v="2"/>
    <s v="48"/>
    <s v="48902"/>
    <s v="Subvenciones según normativa"/>
    <n v="0"/>
    <n v="1500"/>
    <n v="1500"/>
    <n v="1500"/>
    <n v="1500"/>
    <n v="0"/>
    <n v="0"/>
  </r>
  <r>
    <x v="0"/>
    <x v="3"/>
    <x v="3"/>
    <x v="2"/>
    <s v="48"/>
    <s v="48999"/>
    <s v="Otras transf. a Familias e Instituciones sin fines de lucro."/>
    <n v="23000"/>
    <n v="0"/>
    <n v="23000"/>
    <n v="0"/>
    <n v="0"/>
    <n v="0"/>
    <n v="0"/>
  </r>
  <r>
    <x v="0"/>
    <x v="4"/>
    <x v="4"/>
    <x v="0"/>
    <s v="12"/>
    <s v="12001"/>
    <s v="Sueldos del Grupo A2."/>
    <n v="30600"/>
    <n v="0"/>
    <n v="30600"/>
    <n v="30277.88"/>
    <n v="30277.88"/>
    <n v="4195.99"/>
    <n v="4195.99"/>
  </r>
  <r>
    <x v="0"/>
    <x v="4"/>
    <x v="4"/>
    <x v="0"/>
    <s v="12"/>
    <s v="12003"/>
    <s v="Sueldos del Grupo C1."/>
    <n v="12200"/>
    <n v="0"/>
    <n v="12200"/>
    <n v="11594.76"/>
    <n v="11594.76"/>
    <n v="529.72"/>
    <n v="529.72"/>
  </r>
  <r>
    <x v="0"/>
    <x v="4"/>
    <x v="4"/>
    <x v="0"/>
    <s v="12"/>
    <s v="12006"/>
    <s v="Trienios."/>
    <n v="11300"/>
    <n v="0"/>
    <n v="11300"/>
    <n v="10711.08"/>
    <n v="10711.08"/>
    <n v="554.29"/>
    <n v="554.29"/>
  </r>
  <r>
    <x v="0"/>
    <x v="4"/>
    <x v="4"/>
    <x v="0"/>
    <s v="12"/>
    <s v="12100"/>
    <s v="Complemento de destino."/>
    <n v="25900"/>
    <n v="0"/>
    <n v="25900"/>
    <n v="25907.56"/>
    <n v="25907.56"/>
    <n v="2477.6999999999998"/>
    <n v="2477.6999999999998"/>
  </r>
  <r>
    <x v="0"/>
    <x v="4"/>
    <x v="4"/>
    <x v="0"/>
    <s v="12"/>
    <s v="12101"/>
    <s v="Complemento específico."/>
    <n v="62300"/>
    <n v="0"/>
    <n v="62300"/>
    <n v="62910.12"/>
    <n v="62910.12"/>
    <n v="23142.99"/>
    <n v="23142.99"/>
  </r>
  <r>
    <x v="0"/>
    <x v="4"/>
    <x v="4"/>
    <x v="0"/>
    <s v="12"/>
    <s v="12103"/>
    <s v="Otros complementos."/>
    <n v="5100"/>
    <n v="0"/>
    <n v="5100"/>
    <n v="4786.5"/>
    <n v="4786.5"/>
    <n v="491.98"/>
    <n v="491.98"/>
  </r>
  <r>
    <x v="0"/>
    <x v="4"/>
    <x v="4"/>
    <x v="0"/>
    <s v="13"/>
    <s v="13000"/>
    <s v="Retribuciones básicas."/>
    <n v="278000"/>
    <n v="0"/>
    <n v="278000"/>
    <n v="163593.78"/>
    <n v="163593.78"/>
    <n v="31224.42"/>
    <n v="31224.42"/>
  </r>
  <r>
    <x v="0"/>
    <x v="4"/>
    <x v="4"/>
    <x v="0"/>
    <s v="13"/>
    <s v="13001"/>
    <s v="Horas extraordinarias"/>
    <n v="500"/>
    <n v="0"/>
    <n v="500"/>
    <n v="0"/>
    <n v="0"/>
    <n v="0"/>
    <n v="0"/>
  </r>
  <r>
    <x v="0"/>
    <x v="4"/>
    <x v="4"/>
    <x v="0"/>
    <s v="13"/>
    <s v="13002"/>
    <s v="Otras remuneraciones."/>
    <n v="316000"/>
    <n v="0"/>
    <n v="316000"/>
    <n v="170789"/>
    <n v="170789"/>
    <n v="43407.67"/>
    <n v="43407.67"/>
  </r>
  <r>
    <x v="0"/>
    <x v="4"/>
    <x v="4"/>
    <x v="0"/>
    <s v="15"/>
    <s v="150"/>
    <s v="Productividad."/>
    <n v="2000"/>
    <n v="0"/>
    <n v="2000"/>
    <n v="2447.5"/>
    <n v="2447.5"/>
    <n v="2447.5"/>
    <n v="2447.5"/>
  </r>
  <r>
    <x v="0"/>
    <x v="4"/>
    <x v="4"/>
    <x v="1"/>
    <s v="20"/>
    <s v="203"/>
    <s v="Arrendamientos de maquinaria, instalaciones y utillaje."/>
    <n v="28800"/>
    <n v="0"/>
    <n v="28800"/>
    <n v="30367.16"/>
    <n v="30367.16"/>
    <n v="16569.86"/>
    <n v="16569.86"/>
  </r>
  <r>
    <x v="0"/>
    <x v="4"/>
    <x v="4"/>
    <x v="1"/>
    <s v="20"/>
    <s v="208"/>
    <s v="Arrendamientos de otro inmovilizado material."/>
    <n v="8500"/>
    <n v="0"/>
    <n v="8500"/>
    <n v="0"/>
    <n v="0"/>
    <n v="0"/>
    <n v="0"/>
  </r>
  <r>
    <x v="0"/>
    <x v="4"/>
    <x v="4"/>
    <x v="1"/>
    <s v="21"/>
    <s v="212"/>
    <s v="Reparación de edificios y otras construcciones."/>
    <n v="490000"/>
    <n v="0"/>
    <n v="490000"/>
    <n v="471331.78"/>
    <n v="471331.78"/>
    <n v="72902.570000000007"/>
    <n v="72902.570000000007"/>
  </r>
  <r>
    <x v="0"/>
    <x v="4"/>
    <x v="4"/>
    <x v="1"/>
    <s v="21"/>
    <s v="213"/>
    <s v="Reparación de maquinaria, instalaciones técnicas y utillaje."/>
    <n v="100500"/>
    <n v="0"/>
    <n v="100500"/>
    <n v="7997.62"/>
    <n v="7997.62"/>
    <n v="2514.75"/>
    <n v="2514.75"/>
  </r>
  <r>
    <x v="0"/>
    <x v="4"/>
    <x v="4"/>
    <x v="1"/>
    <s v="21"/>
    <s v="214"/>
    <s v="Reparación de elementos de transporte."/>
    <n v="4750"/>
    <n v="0"/>
    <n v="4750"/>
    <n v="2021.29"/>
    <n v="2021.29"/>
    <n v="2007.25"/>
    <n v="2007.25"/>
  </r>
  <r>
    <x v="0"/>
    <x v="4"/>
    <x v="4"/>
    <x v="1"/>
    <s v="22"/>
    <s v="22100"/>
    <s v="Energía eléctrica."/>
    <n v="635000"/>
    <n v="0"/>
    <n v="635000"/>
    <n v="605000"/>
    <n v="605000"/>
    <n v="92858.68"/>
    <n v="92858.68"/>
  </r>
  <r>
    <x v="0"/>
    <x v="4"/>
    <x v="4"/>
    <x v="1"/>
    <s v="22"/>
    <s v="22101"/>
    <s v="Agua."/>
    <n v="39500"/>
    <n v="0"/>
    <n v="39500"/>
    <n v="0"/>
    <n v="0"/>
    <n v="0"/>
    <n v="0"/>
  </r>
  <r>
    <x v="0"/>
    <x v="4"/>
    <x v="4"/>
    <x v="1"/>
    <s v="22"/>
    <s v="22102"/>
    <s v="Gas."/>
    <n v="725000"/>
    <n v="0"/>
    <n v="725000"/>
    <n v="560000"/>
    <n v="560000"/>
    <n v="246835.83"/>
    <n v="246835.83"/>
  </r>
  <r>
    <x v="0"/>
    <x v="4"/>
    <x v="4"/>
    <x v="1"/>
    <s v="22"/>
    <s v="22103"/>
    <s v="Combustibles y carburantes."/>
    <n v="45200"/>
    <n v="0"/>
    <n v="45200"/>
    <n v="56698.5"/>
    <n v="56698.5"/>
    <n v="12802.96"/>
    <n v="12802.96"/>
  </r>
  <r>
    <x v="0"/>
    <x v="4"/>
    <x v="4"/>
    <x v="1"/>
    <s v="22"/>
    <s v="22110"/>
    <s v="Productos de limpieza y aseo."/>
    <n v="55000"/>
    <n v="0"/>
    <n v="55000"/>
    <n v="1001.01"/>
    <n v="1001.01"/>
    <n v="994.07"/>
    <n v="994.07"/>
  </r>
  <r>
    <x v="0"/>
    <x v="4"/>
    <x v="4"/>
    <x v="1"/>
    <s v="22"/>
    <s v="22199"/>
    <s v="Otros suministros."/>
    <n v="171300"/>
    <n v="5315.29"/>
    <n v="176615.29"/>
    <n v="86523.46"/>
    <n v="67679.17"/>
    <n v="28052.240000000002"/>
    <n v="28052.240000000002"/>
  </r>
  <r>
    <x v="0"/>
    <x v="4"/>
    <x v="4"/>
    <x v="1"/>
    <s v="22"/>
    <s v="223"/>
    <s v="Transportes."/>
    <n v="7000"/>
    <n v="0"/>
    <n v="7000"/>
    <n v="0"/>
    <n v="0"/>
    <n v="0"/>
    <n v="0"/>
  </r>
  <r>
    <x v="0"/>
    <x v="4"/>
    <x v="4"/>
    <x v="1"/>
    <s v="22"/>
    <s v="22706"/>
    <s v="Estudios y trabajos técnicos."/>
    <n v="12000"/>
    <n v="5272.56"/>
    <n v="17272.560000000001"/>
    <n v="5967.22"/>
    <n v="5967.22"/>
    <n v="0"/>
    <n v="0"/>
  </r>
  <r>
    <x v="0"/>
    <x v="4"/>
    <x v="4"/>
    <x v="1"/>
    <s v="22"/>
    <s v="22799"/>
    <s v="Otros trabajos realizados por otras empresas y profes."/>
    <n v="50600"/>
    <n v="0"/>
    <n v="50600"/>
    <n v="21879.57"/>
    <n v="21879.57"/>
    <n v="4841.63"/>
    <n v="4841.63"/>
  </r>
  <r>
    <x v="0"/>
    <x v="4"/>
    <x v="4"/>
    <x v="4"/>
    <s v="62"/>
    <s v="622"/>
    <s v="Edificios y otras construcciones."/>
    <n v="0"/>
    <n v="345567.84"/>
    <n v="345567.84"/>
    <n v="145567.84"/>
    <n v="145567.84"/>
    <n v="0"/>
    <n v="0"/>
  </r>
  <r>
    <x v="0"/>
    <x v="4"/>
    <x v="4"/>
    <x v="4"/>
    <s v="62"/>
    <s v="623"/>
    <s v="Maquinaria, instalaciones técnicas y utillaje."/>
    <n v="0"/>
    <n v="16748.34"/>
    <n v="16748.34"/>
    <n v="16748.34"/>
    <n v="16748.34"/>
    <n v="0"/>
    <n v="0"/>
  </r>
  <r>
    <x v="0"/>
    <x v="4"/>
    <x v="4"/>
    <x v="4"/>
    <s v="63"/>
    <s v="632"/>
    <s v="Edificios y otras construcciones."/>
    <n v="353932.09"/>
    <n v="588513.46"/>
    <n v="942445.55"/>
    <n v="855715.09"/>
    <n v="855715.09"/>
    <n v="48938.82"/>
    <n v="48938.82"/>
  </r>
  <r>
    <x v="0"/>
    <x v="4"/>
    <x v="4"/>
    <x v="4"/>
    <s v="63"/>
    <s v="633"/>
    <s v="Maquinaria, instalaciones técnicas y utillaje."/>
    <n v="0"/>
    <n v="492982.06"/>
    <n v="492982.06"/>
    <n v="492982.06"/>
    <n v="7714.03"/>
    <n v="0"/>
    <n v="0"/>
  </r>
  <r>
    <x v="0"/>
    <x v="4"/>
    <x v="4"/>
    <x v="5"/>
    <s v="78"/>
    <s v="781"/>
    <s v="Transferencias  familias e instituciones sin fines de lucro."/>
    <n v="26000"/>
    <n v="0"/>
    <n v="26000"/>
    <n v="2600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6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2" firstHeaderRow="1" firstDataRow="2" firstDataCol="4"/>
  <pivotFields count="15">
    <pivotField axis="axisRow" compact="0" outline="0" showAll="0" includeNewItemsInFilter="1">
      <items count="2">
        <item x="0"/>
        <item t="default"/>
      </items>
    </pivotField>
    <pivotField axis="axisRow" compact="0" outline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howAll="0" includeNewItemsInFilter="1">
      <items count="8">
        <item x="0"/>
        <item x="1"/>
        <item x="2"/>
        <item x="4"/>
        <item x="5"/>
        <item x="3"/>
        <item m="1" x="6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29">
    <i>
      <x/>
      <x/>
      <x/>
      <x/>
    </i>
    <i r="3">
      <x v="1"/>
    </i>
    <i r="3">
      <x v="2"/>
    </i>
    <i r="3">
      <x v="5"/>
    </i>
    <i t="default" r="2">
      <x/>
    </i>
    <i t="default" r="1">
      <x/>
    </i>
    <i r="1">
      <x v="1"/>
      <x v="1"/>
      <x/>
    </i>
    <i r="3">
      <x v="1"/>
    </i>
    <i r="3">
      <x v="2"/>
    </i>
    <i t="default" r="2">
      <x v="1"/>
    </i>
    <i t="default" r="1">
      <x v="1"/>
    </i>
    <i r="1">
      <x v="2"/>
      <x v="2"/>
      <x/>
    </i>
    <i r="3">
      <x v="1"/>
    </i>
    <i r="3">
      <x v="2"/>
    </i>
    <i t="default" r="2">
      <x v="2"/>
    </i>
    <i t="default" r="1">
      <x v="2"/>
    </i>
    <i r="1">
      <x v="3"/>
      <x v="3"/>
      <x/>
    </i>
    <i r="3">
      <x v="1"/>
    </i>
    <i r="3">
      <x v="2"/>
    </i>
    <i t="default" r="2">
      <x v="3"/>
    </i>
    <i t="default" r="1">
      <x v="3"/>
    </i>
    <i r="1">
      <x v="4"/>
      <x v="4"/>
      <x/>
    </i>
    <i r="3">
      <x v="1"/>
    </i>
    <i r="3">
      <x v="3"/>
    </i>
    <i r="3">
      <x v="4"/>
    </i>
    <i t="default" r="2">
      <x v="4"/>
    </i>
    <i t="default" r="1">
      <x v="4"/>
    </i>
    <i t="default">
      <x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45">
      <pivotArea type="all" dataOnly="0" outline="0" fieldPosition="0"/>
    </format>
    <format dxfId="44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43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42">
      <pivotArea outline="0" fieldPosition="0">
        <references count="1">
          <reference field="4294967294" count="1">
            <x v="7"/>
          </reference>
        </references>
      </pivotArea>
    </format>
    <format dxfId="41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40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9">
      <pivotArea field="0" type="button" dataOnly="0" labelOnly="1" outline="0" axis="axisRow" fieldPosition="0"/>
    </format>
    <format dxfId="38">
      <pivotArea field="1" type="button" dataOnly="0" labelOnly="1" outline="0" axis="axisRow" fieldPosition="1"/>
    </format>
    <format dxfId="37">
      <pivotArea field="2" type="button" dataOnly="0" labelOnly="1" outline="0" axis="axisRow" fieldPosition="2"/>
    </format>
    <format dxfId="36">
      <pivotArea field="3" type="button" dataOnly="0" labelOnly="1" outline="0" axis="axisRow" fieldPosition="3"/>
    </format>
    <format dxfId="3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34">
      <pivotArea field="0" type="button" dataOnly="0" labelOnly="1" outline="0" axis="axisRow" fieldPosition="0"/>
    </format>
    <format dxfId="33">
      <pivotArea field="1" type="button" dataOnly="0" labelOnly="1" outline="0" axis="axisRow" fieldPosition="1"/>
    </format>
    <format dxfId="32">
      <pivotArea field="2" type="button" dataOnly="0" labelOnly="1" outline="0" axis="axisRow" fieldPosition="2"/>
    </format>
    <format dxfId="31">
      <pivotArea field="3" type="button" dataOnly="0" labelOnly="1" outline="0" axis="axisRow" fieldPosition="3"/>
    </format>
    <format dxfId="3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9">
      <pivotArea field="0" type="button" dataOnly="0" labelOnly="1" outline="0" axis="axisRow" fieldPosition="0"/>
    </format>
    <format dxfId="28">
      <pivotArea field="1" type="button" dataOnly="0" labelOnly="1" outline="0" axis="axisRow" fieldPosition="1"/>
    </format>
    <format dxfId="27">
      <pivotArea field="2" type="button" dataOnly="0" labelOnly="1" outline="0" axis="axisRow" fieldPosition="2"/>
    </format>
    <format dxfId="26">
      <pivotArea field="3" type="button" dataOnly="0" labelOnly="1" outline="0" axis="axisRow" fieldPosition="3"/>
    </format>
    <format dxfId="2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4">
      <pivotArea outline="0" fieldPosition="0">
        <references count="1">
          <reference field="4294967294" count="1">
            <x v="3"/>
          </reference>
        </references>
      </pivotArea>
    </format>
    <format dxfId="23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3"/>
  <sheetViews>
    <sheetView tabSelected="1" view="pageLayout" zoomScale="142" zoomScaleNormal="100" zoomScalePageLayoutView="142" workbookViewId="0">
      <selection activeCell="C17" sqref="C17"/>
    </sheetView>
  </sheetViews>
  <sheetFormatPr baseColWidth="10" defaultColWidth="11.42578125" defaultRowHeight="12.75" x14ac:dyDescent="0.2"/>
  <cols>
    <col min="1" max="1" width="5.42578125" style="1" customWidth="1"/>
    <col min="2" max="2" width="9.42578125" style="1" bestFit="1" customWidth="1"/>
    <col min="3" max="3" width="55.85546875" style="1" customWidth="1"/>
    <col min="4" max="4" width="8.42578125" style="1" customWidth="1"/>
    <col min="5" max="5" width="11.140625" style="1" customWidth="1"/>
    <col min="6" max="6" width="10.140625" style="1" customWidth="1"/>
    <col min="7" max="8" width="11.140625" style="1" customWidth="1"/>
    <col min="9" max="9" width="11.85546875" style="1" customWidth="1"/>
    <col min="10" max="11" width="10.140625" style="1" customWidth="1"/>
    <col min="12" max="12" width="7.7109375" style="1" customWidth="1"/>
    <col min="13" max="16384" width="11.42578125" style="1"/>
  </cols>
  <sheetData>
    <row r="1" spans="1:12" s="11" customFormat="1" ht="29.45" customHeight="1" x14ac:dyDescent="0.3">
      <c r="A1" s="23" t="s">
        <v>47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x14ac:dyDescent="0.2">
      <c r="A2" s="17"/>
      <c r="B2" s="17"/>
      <c r="C2" s="17"/>
      <c r="D2" s="17"/>
      <c r="E2" s="18" t="s">
        <v>14</v>
      </c>
      <c r="F2" s="17"/>
      <c r="G2" s="17"/>
      <c r="H2" s="17"/>
      <c r="I2" s="17"/>
      <c r="J2" s="17"/>
      <c r="K2" s="17"/>
      <c r="L2" s="17"/>
    </row>
    <row r="3" spans="1:12" s="10" customFormat="1" ht="38.25" x14ac:dyDescent="0.2">
      <c r="A3" s="22" t="s">
        <v>5</v>
      </c>
      <c r="B3" s="22" t="s">
        <v>6</v>
      </c>
      <c r="C3" s="22" t="s">
        <v>19</v>
      </c>
      <c r="D3" s="22" t="s">
        <v>10</v>
      </c>
      <c r="E3" s="21" t="s">
        <v>13</v>
      </c>
      <c r="F3" s="21" t="s">
        <v>15</v>
      </c>
      <c r="G3" s="21" t="s">
        <v>16</v>
      </c>
      <c r="H3" s="21" t="s">
        <v>27</v>
      </c>
      <c r="I3" s="21" t="s">
        <v>28</v>
      </c>
      <c r="J3" s="21" t="s">
        <v>17</v>
      </c>
      <c r="K3" s="21" t="s">
        <v>18</v>
      </c>
      <c r="L3" s="21" t="s">
        <v>20</v>
      </c>
    </row>
    <row r="4" spans="1:12" x14ac:dyDescent="0.2">
      <c r="A4" s="17">
        <v>3</v>
      </c>
      <c r="B4" s="17">
        <v>3401</v>
      </c>
      <c r="C4" s="17" t="s">
        <v>29</v>
      </c>
      <c r="D4" s="17" t="s">
        <v>12</v>
      </c>
      <c r="E4" s="19">
        <v>1784500</v>
      </c>
      <c r="F4" s="19">
        <v>4093.94</v>
      </c>
      <c r="G4" s="19">
        <v>1788593.94</v>
      </c>
      <c r="H4" s="19">
        <v>911066.95000000007</v>
      </c>
      <c r="I4" s="19">
        <v>911066.95000000007</v>
      </c>
      <c r="J4" s="19">
        <v>352783.8</v>
      </c>
      <c r="K4" s="19">
        <v>352783.8</v>
      </c>
      <c r="L4" s="20">
        <v>0.19724085613305836</v>
      </c>
    </row>
    <row r="5" spans="1:12" x14ac:dyDescent="0.2">
      <c r="A5" s="17"/>
      <c r="B5" s="17"/>
      <c r="C5" s="17"/>
      <c r="D5" s="17" t="s">
        <v>21</v>
      </c>
      <c r="E5" s="19">
        <v>299550</v>
      </c>
      <c r="F5" s="19">
        <v>320.33</v>
      </c>
      <c r="G5" s="19">
        <v>299870.33</v>
      </c>
      <c r="H5" s="19">
        <v>199529.45</v>
      </c>
      <c r="I5" s="19">
        <v>199529.45</v>
      </c>
      <c r="J5" s="19">
        <v>48803.729999999996</v>
      </c>
      <c r="K5" s="19">
        <v>48803.729999999996</v>
      </c>
      <c r="L5" s="20">
        <v>0.16274944573542835</v>
      </c>
    </row>
    <row r="6" spans="1:12" x14ac:dyDescent="0.2">
      <c r="A6" s="17"/>
      <c r="B6" s="17"/>
      <c r="C6" s="17"/>
      <c r="D6" s="17" t="s">
        <v>22</v>
      </c>
      <c r="E6" s="19">
        <v>7500</v>
      </c>
      <c r="F6" s="19">
        <v>0</v>
      </c>
      <c r="G6" s="19">
        <v>7500</v>
      </c>
      <c r="H6" s="19">
        <v>4800</v>
      </c>
      <c r="I6" s="19">
        <v>0</v>
      </c>
      <c r="J6" s="19">
        <v>0</v>
      </c>
      <c r="K6" s="19">
        <v>0</v>
      </c>
      <c r="L6" s="20">
        <v>0</v>
      </c>
    </row>
    <row r="7" spans="1:12" x14ac:dyDescent="0.2">
      <c r="A7" s="17"/>
      <c r="B7" s="17"/>
      <c r="C7" s="17"/>
      <c r="D7" s="17" t="s">
        <v>23</v>
      </c>
      <c r="E7" s="19">
        <v>22650</v>
      </c>
      <c r="F7" s="19">
        <v>0</v>
      </c>
      <c r="G7" s="19">
        <v>22650</v>
      </c>
      <c r="H7" s="19">
        <v>0</v>
      </c>
      <c r="I7" s="19">
        <v>0</v>
      </c>
      <c r="J7" s="19">
        <v>0</v>
      </c>
      <c r="K7" s="19">
        <v>0</v>
      </c>
      <c r="L7" s="20">
        <v>0</v>
      </c>
    </row>
    <row r="8" spans="1:12" x14ac:dyDescent="0.2">
      <c r="A8" s="17"/>
      <c r="B8" s="17"/>
      <c r="C8" s="17" t="s">
        <v>35</v>
      </c>
      <c r="D8" s="17"/>
      <c r="E8" s="19">
        <v>2114200</v>
      </c>
      <c r="F8" s="19">
        <v>4414.2700000000004</v>
      </c>
      <c r="G8" s="19">
        <v>2118614.27</v>
      </c>
      <c r="H8" s="19">
        <v>1115396.4000000001</v>
      </c>
      <c r="I8" s="19">
        <v>1110596.4000000001</v>
      </c>
      <c r="J8" s="19">
        <v>401587.52999999997</v>
      </c>
      <c r="K8" s="19">
        <v>401587.52999999997</v>
      </c>
      <c r="L8" s="20">
        <v>0.18955198012519764</v>
      </c>
    </row>
    <row r="9" spans="1:12" x14ac:dyDescent="0.2">
      <c r="A9" s="17"/>
      <c r="B9" s="17" t="s">
        <v>36</v>
      </c>
      <c r="C9" s="17"/>
      <c r="D9" s="17"/>
      <c r="E9" s="19">
        <v>2114200</v>
      </c>
      <c r="F9" s="19">
        <v>4414.2700000000004</v>
      </c>
      <c r="G9" s="19">
        <v>2118614.27</v>
      </c>
      <c r="H9" s="19">
        <v>1115396.4000000001</v>
      </c>
      <c r="I9" s="19">
        <v>1110596.4000000001</v>
      </c>
      <c r="J9" s="19">
        <v>401587.52999999997</v>
      </c>
      <c r="K9" s="19">
        <v>401587.52999999997</v>
      </c>
      <c r="L9" s="20">
        <v>0.18955198012519764</v>
      </c>
    </row>
    <row r="10" spans="1:12" x14ac:dyDescent="0.2">
      <c r="A10" s="17"/>
      <c r="B10" s="17">
        <v>3412</v>
      </c>
      <c r="C10" s="17" t="s">
        <v>30</v>
      </c>
      <c r="D10" s="17" t="s">
        <v>12</v>
      </c>
      <c r="E10" s="19">
        <v>205000</v>
      </c>
      <c r="F10" s="19">
        <v>0</v>
      </c>
      <c r="G10" s="19">
        <v>205000</v>
      </c>
      <c r="H10" s="19">
        <v>205326.21999999997</v>
      </c>
      <c r="I10" s="19">
        <v>205326.21999999997</v>
      </c>
      <c r="J10" s="19">
        <v>47200.160000000003</v>
      </c>
      <c r="K10" s="19">
        <v>47200.160000000003</v>
      </c>
      <c r="L10" s="20">
        <v>0.23024468292682929</v>
      </c>
    </row>
    <row r="11" spans="1:12" x14ac:dyDescent="0.2">
      <c r="A11" s="17"/>
      <c r="B11" s="17"/>
      <c r="C11" s="17"/>
      <c r="D11" s="17" t="s">
        <v>21</v>
      </c>
      <c r="E11" s="19">
        <v>54150</v>
      </c>
      <c r="F11" s="19">
        <v>0</v>
      </c>
      <c r="G11" s="19">
        <v>54150</v>
      </c>
      <c r="H11" s="19">
        <v>56368.07</v>
      </c>
      <c r="I11" s="19">
        <v>20654.920000000002</v>
      </c>
      <c r="J11" s="19">
        <v>5990.93</v>
      </c>
      <c r="K11" s="19">
        <v>5990.93</v>
      </c>
      <c r="L11" s="20">
        <v>0.11063582640812558</v>
      </c>
    </row>
    <row r="12" spans="1:12" x14ac:dyDescent="0.2">
      <c r="A12" s="17"/>
      <c r="B12" s="17"/>
      <c r="C12" s="17"/>
      <c r="D12" s="17" t="s">
        <v>22</v>
      </c>
      <c r="E12" s="19">
        <v>547000</v>
      </c>
      <c r="F12" s="19">
        <v>0</v>
      </c>
      <c r="G12" s="19">
        <v>547000</v>
      </c>
      <c r="H12" s="19">
        <v>547000</v>
      </c>
      <c r="I12" s="19">
        <v>48750</v>
      </c>
      <c r="J12" s="19">
        <v>20350</v>
      </c>
      <c r="K12" s="19">
        <v>9100</v>
      </c>
      <c r="L12" s="20">
        <v>3.7202925045703841E-2</v>
      </c>
    </row>
    <row r="13" spans="1:12" x14ac:dyDescent="0.2">
      <c r="A13" s="17"/>
      <c r="B13" s="17"/>
      <c r="C13" s="17" t="s">
        <v>37</v>
      </c>
      <c r="D13" s="17"/>
      <c r="E13" s="19">
        <v>806150</v>
      </c>
      <c r="F13" s="19">
        <v>0</v>
      </c>
      <c r="G13" s="19">
        <v>806150</v>
      </c>
      <c r="H13" s="19">
        <v>808694.29</v>
      </c>
      <c r="I13" s="19">
        <v>274731.14</v>
      </c>
      <c r="J13" s="19">
        <v>73541.09</v>
      </c>
      <c r="K13" s="19">
        <v>62291.090000000004</v>
      </c>
      <c r="L13" s="20">
        <v>9.1225069776096263E-2</v>
      </c>
    </row>
    <row r="14" spans="1:12" x14ac:dyDescent="0.2">
      <c r="A14" s="17"/>
      <c r="B14" s="17" t="s">
        <v>38</v>
      </c>
      <c r="C14" s="17"/>
      <c r="D14" s="17"/>
      <c r="E14" s="19">
        <v>806150</v>
      </c>
      <c r="F14" s="19">
        <v>0</v>
      </c>
      <c r="G14" s="19">
        <v>806150</v>
      </c>
      <c r="H14" s="19">
        <v>808694.29</v>
      </c>
      <c r="I14" s="19">
        <v>274731.14</v>
      </c>
      <c r="J14" s="19">
        <v>73541.09</v>
      </c>
      <c r="K14" s="19">
        <v>62291.090000000004</v>
      </c>
      <c r="L14" s="20">
        <v>9.1225069776096263E-2</v>
      </c>
    </row>
    <row r="15" spans="1:12" x14ac:dyDescent="0.2">
      <c r="A15" s="17"/>
      <c r="B15" s="17">
        <v>3413</v>
      </c>
      <c r="C15" s="17" t="s">
        <v>31</v>
      </c>
      <c r="D15" s="17" t="s">
        <v>12</v>
      </c>
      <c r="E15" s="19">
        <v>1301950</v>
      </c>
      <c r="F15" s="19">
        <v>0</v>
      </c>
      <c r="G15" s="19">
        <v>1301950</v>
      </c>
      <c r="H15" s="19">
        <v>1148818.71</v>
      </c>
      <c r="I15" s="19">
        <v>1148818.71</v>
      </c>
      <c r="J15" s="19">
        <v>265704.83</v>
      </c>
      <c r="K15" s="19">
        <v>265704.83</v>
      </c>
      <c r="L15" s="20">
        <v>0.20408220745804373</v>
      </c>
    </row>
    <row r="16" spans="1:12" x14ac:dyDescent="0.2">
      <c r="A16" s="17"/>
      <c r="B16" s="17"/>
      <c r="C16" s="17"/>
      <c r="D16" s="17" t="s">
        <v>21</v>
      </c>
      <c r="E16" s="19">
        <v>2179400</v>
      </c>
      <c r="F16" s="19">
        <v>0</v>
      </c>
      <c r="G16" s="19">
        <v>2179400</v>
      </c>
      <c r="H16" s="19">
        <v>1681808.2</v>
      </c>
      <c r="I16" s="19">
        <v>1561251.4</v>
      </c>
      <c r="J16" s="19">
        <v>372624.51</v>
      </c>
      <c r="K16" s="19">
        <v>372624.51</v>
      </c>
      <c r="L16" s="20">
        <v>0.17097573185280354</v>
      </c>
    </row>
    <row r="17" spans="1:12" x14ac:dyDescent="0.2">
      <c r="A17" s="17"/>
      <c r="B17" s="17"/>
      <c r="C17" s="17"/>
      <c r="D17" s="17" t="s">
        <v>22</v>
      </c>
      <c r="E17" s="19">
        <v>332600</v>
      </c>
      <c r="F17" s="19">
        <v>1828.33</v>
      </c>
      <c r="G17" s="19">
        <v>334428.33</v>
      </c>
      <c r="H17" s="19">
        <v>259228.33</v>
      </c>
      <c r="I17" s="19">
        <v>259228.33</v>
      </c>
      <c r="J17" s="19">
        <v>182349.67</v>
      </c>
      <c r="K17" s="19">
        <v>182349.67</v>
      </c>
      <c r="L17" s="20">
        <v>0.54525784343688832</v>
      </c>
    </row>
    <row r="18" spans="1:12" x14ac:dyDescent="0.2">
      <c r="A18" s="17"/>
      <c r="B18" s="17"/>
      <c r="C18" s="17" t="s">
        <v>39</v>
      </c>
      <c r="D18" s="17"/>
      <c r="E18" s="19">
        <v>3813950</v>
      </c>
      <c r="F18" s="19">
        <v>1828.33</v>
      </c>
      <c r="G18" s="19">
        <v>3815778.33</v>
      </c>
      <c r="H18" s="19">
        <v>3089855.24</v>
      </c>
      <c r="I18" s="19">
        <v>2969298.44</v>
      </c>
      <c r="J18" s="19">
        <v>820679.01000000013</v>
      </c>
      <c r="K18" s="19">
        <v>820679.01000000013</v>
      </c>
      <c r="L18" s="20">
        <v>0.21507512728078207</v>
      </c>
    </row>
    <row r="19" spans="1:12" x14ac:dyDescent="0.2">
      <c r="A19" s="17"/>
      <c r="B19" s="17" t="s">
        <v>40</v>
      </c>
      <c r="C19" s="17"/>
      <c r="D19" s="17"/>
      <c r="E19" s="19">
        <v>3813950</v>
      </c>
      <c r="F19" s="19">
        <v>1828.33</v>
      </c>
      <c r="G19" s="19">
        <v>3815778.33</v>
      </c>
      <c r="H19" s="19">
        <v>3089855.24</v>
      </c>
      <c r="I19" s="19">
        <v>2969298.44</v>
      </c>
      <c r="J19" s="19">
        <v>820679.01000000013</v>
      </c>
      <c r="K19" s="19">
        <v>820679.01000000013</v>
      </c>
      <c r="L19" s="20">
        <v>0.21507512728078207</v>
      </c>
    </row>
    <row r="20" spans="1:12" x14ac:dyDescent="0.2">
      <c r="A20" s="17"/>
      <c r="B20" s="17">
        <v>3421</v>
      </c>
      <c r="C20" s="17" t="s">
        <v>32</v>
      </c>
      <c r="D20" s="17" t="s">
        <v>12</v>
      </c>
      <c r="E20" s="19">
        <v>1471250</v>
      </c>
      <c r="F20" s="19">
        <v>0</v>
      </c>
      <c r="G20" s="19">
        <v>1471250</v>
      </c>
      <c r="H20" s="19">
        <v>1204137.32</v>
      </c>
      <c r="I20" s="19">
        <v>1204137.32</v>
      </c>
      <c r="J20" s="19">
        <v>289685.77</v>
      </c>
      <c r="K20" s="19">
        <v>289685.77</v>
      </c>
      <c r="L20" s="20">
        <v>0.19689771962616823</v>
      </c>
    </row>
    <row r="21" spans="1:12" x14ac:dyDescent="0.2">
      <c r="A21" s="17"/>
      <c r="B21" s="17"/>
      <c r="C21" s="17"/>
      <c r="D21" s="17" t="s">
        <v>21</v>
      </c>
      <c r="E21" s="19">
        <v>2920971.91</v>
      </c>
      <c r="F21" s="19">
        <v>0</v>
      </c>
      <c r="G21" s="19">
        <v>2920971.91</v>
      </c>
      <c r="H21" s="19">
        <v>2086092.19</v>
      </c>
      <c r="I21" s="19">
        <v>1186746.7999999998</v>
      </c>
      <c r="J21" s="19">
        <v>259735.03999999998</v>
      </c>
      <c r="K21" s="19">
        <v>259735.03999999998</v>
      </c>
      <c r="L21" s="20">
        <v>8.8920759255093268E-2</v>
      </c>
    </row>
    <row r="22" spans="1:12" x14ac:dyDescent="0.2">
      <c r="A22" s="17"/>
      <c r="B22" s="17"/>
      <c r="C22" s="17"/>
      <c r="D22" s="17" t="s">
        <v>22</v>
      </c>
      <c r="E22" s="19">
        <v>23000</v>
      </c>
      <c r="F22" s="19">
        <v>1500</v>
      </c>
      <c r="G22" s="19">
        <v>24500</v>
      </c>
      <c r="H22" s="19">
        <v>1500</v>
      </c>
      <c r="I22" s="19">
        <v>1500</v>
      </c>
      <c r="J22" s="19">
        <v>0</v>
      </c>
      <c r="K22" s="19">
        <v>0</v>
      </c>
      <c r="L22" s="20">
        <v>0</v>
      </c>
    </row>
    <row r="23" spans="1:12" x14ac:dyDescent="0.2">
      <c r="A23" s="17"/>
      <c r="B23" s="17"/>
      <c r="C23" s="17" t="s">
        <v>41</v>
      </c>
      <c r="D23" s="17"/>
      <c r="E23" s="19">
        <v>4415221.91</v>
      </c>
      <c r="F23" s="19">
        <v>1500</v>
      </c>
      <c r="G23" s="19">
        <v>4416721.91</v>
      </c>
      <c r="H23" s="19">
        <v>3291729.51</v>
      </c>
      <c r="I23" s="19">
        <v>2392384.12</v>
      </c>
      <c r="J23" s="19">
        <v>549420.81000000006</v>
      </c>
      <c r="K23" s="19">
        <v>549420.81000000006</v>
      </c>
      <c r="L23" s="20">
        <v>0.12439560859741791</v>
      </c>
    </row>
    <row r="24" spans="1:12" x14ac:dyDescent="0.2">
      <c r="A24" s="17"/>
      <c r="B24" s="17" t="s">
        <v>42</v>
      </c>
      <c r="C24" s="17"/>
      <c r="D24" s="17"/>
      <c r="E24" s="19">
        <v>4415221.91</v>
      </c>
      <c r="F24" s="19">
        <v>1500</v>
      </c>
      <c r="G24" s="19">
        <v>4416721.91</v>
      </c>
      <c r="H24" s="19">
        <v>3291729.51</v>
      </c>
      <c r="I24" s="19">
        <v>2392384.12</v>
      </c>
      <c r="J24" s="19">
        <v>549420.81000000006</v>
      </c>
      <c r="K24" s="19">
        <v>549420.81000000006</v>
      </c>
      <c r="L24" s="20">
        <v>0.12439560859741791</v>
      </c>
    </row>
    <row r="25" spans="1:12" x14ac:dyDescent="0.2">
      <c r="A25" s="17"/>
      <c r="B25" s="17">
        <v>3422</v>
      </c>
      <c r="C25" s="17" t="s">
        <v>33</v>
      </c>
      <c r="D25" s="17" t="s">
        <v>12</v>
      </c>
      <c r="E25" s="19">
        <v>743900</v>
      </c>
      <c r="F25" s="19">
        <v>0</v>
      </c>
      <c r="G25" s="19">
        <v>743900</v>
      </c>
      <c r="H25" s="19">
        <v>483018.18</v>
      </c>
      <c r="I25" s="19">
        <v>483018.18</v>
      </c>
      <c r="J25" s="19">
        <v>108472.26</v>
      </c>
      <c r="K25" s="19">
        <v>108472.26</v>
      </c>
      <c r="L25" s="20">
        <v>0.14581564726441726</v>
      </c>
    </row>
    <row r="26" spans="1:12" x14ac:dyDescent="0.2">
      <c r="A26" s="17"/>
      <c r="B26" s="17"/>
      <c r="C26" s="17"/>
      <c r="D26" s="17" t="s">
        <v>21</v>
      </c>
      <c r="E26" s="19">
        <v>2373150</v>
      </c>
      <c r="F26" s="19">
        <v>10587.85</v>
      </c>
      <c r="G26" s="19">
        <v>2383737.85</v>
      </c>
      <c r="H26" s="19">
        <v>1848787.61</v>
      </c>
      <c r="I26" s="19">
        <v>1829943.32</v>
      </c>
      <c r="J26" s="19">
        <v>480379.83999999997</v>
      </c>
      <c r="K26" s="19">
        <v>480379.83999999997</v>
      </c>
      <c r="L26" s="20">
        <v>0.20152377074517649</v>
      </c>
    </row>
    <row r="27" spans="1:12" x14ac:dyDescent="0.2">
      <c r="A27" s="17"/>
      <c r="B27" s="17"/>
      <c r="C27" s="17"/>
      <c r="D27" s="17" t="s">
        <v>24</v>
      </c>
      <c r="E27" s="19">
        <v>353932.09</v>
      </c>
      <c r="F27" s="19">
        <v>1443811.7</v>
      </c>
      <c r="G27" s="19">
        <v>1797743.79</v>
      </c>
      <c r="H27" s="19">
        <v>1511013.33</v>
      </c>
      <c r="I27" s="19">
        <v>1025745.3</v>
      </c>
      <c r="J27" s="19">
        <v>48938.82</v>
      </c>
      <c r="K27" s="19">
        <v>48938.82</v>
      </c>
      <c r="L27" s="20">
        <v>2.7222355194451819E-2</v>
      </c>
    </row>
    <row r="28" spans="1:12" x14ac:dyDescent="0.2">
      <c r="A28" s="17"/>
      <c r="B28" s="17"/>
      <c r="C28" s="17"/>
      <c r="D28" s="17" t="s">
        <v>43</v>
      </c>
      <c r="E28" s="19">
        <v>26000</v>
      </c>
      <c r="F28" s="19">
        <v>0</v>
      </c>
      <c r="G28" s="19">
        <v>26000</v>
      </c>
      <c r="H28" s="19">
        <v>26000</v>
      </c>
      <c r="I28" s="19">
        <v>0</v>
      </c>
      <c r="J28" s="19">
        <v>0</v>
      </c>
      <c r="K28" s="19">
        <v>0</v>
      </c>
      <c r="L28" s="20">
        <v>0</v>
      </c>
    </row>
    <row r="29" spans="1:12" x14ac:dyDescent="0.2">
      <c r="A29" s="17"/>
      <c r="B29" s="17"/>
      <c r="C29" s="17" t="s">
        <v>44</v>
      </c>
      <c r="D29" s="17"/>
      <c r="E29" s="19">
        <v>3496982.09</v>
      </c>
      <c r="F29" s="19">
        <v>1454399.55</v>
      </c>
      <c r="G29" s="19">
        <v>4951381.6400000006</v>
      </c>
      <c r="H29" s="19">
        <v>3868819.12</v>
      </c>
      <c r="I29" s="19">
        <v>3338706.8</v>
      </c>
      <c r="J29" s="19">
        <v>637790.91999999993</v>
      </c>
      <c r="K29" s="19">
        <v>637790.91999999993</v>
      </c>
      <c r="L29" s="20">
        <v>0.12881069696740238</v>
      </c>
    </row>
    <row r="30" spans="1:12" x14ac:dyDescent="0.2">
      <c r="A30" s="17"/>
      <c r="B30" s="17" t="s">
        <v>45</v>
      </c>
      <c r="C30" s="17"/>
      <c r="D30" s="17"/>
      <c r="E30" s="19">
        <v>3496982.09</v>
      </c>
      <c r="F30" s="19">
        <v>1454399.55</v>
      </c>
      <c r="G30" s="19">
        <v>4951381.6400000006</v>
      </c>
      <c r="H30" s="19">
        <v>3868819.12</v>
      </c>
      <c r="I30" s="19">
        <v>3338706.8</v>
      </c>
      <c r="J30" s="19">
        <v>637790.91999999993</v>
      </c>
      <c r="K30" s="19">
        <v>637790.91999999993</v>
      </c>
      <c r="L30" s="20">
        <v>0.12881069696740238</v>
      </c>
    </row>
    <row r="31" spans="1:12" x14ac:dyDescent="0.2">
      <c r="A31" s="17" t="s">
        <v>46</v>
      </c>
      <c r="B31" s="17"/>
      <c r="C31" s="17"/>
      <c r="D31" s="17"/>
      <c r="E31" s="19">
        <v>14646504</v>
      </c>
      <c r="F31" s="19">
        <v>1462142.15</v>
      </c>
      <c r="G31" s="19">
        <v>16108646.149999999</v>
      </c>
      <c r="H31" s="19">
        <v>12174494.560000001</v>
      </c>
      <c r="I31" s="19">
        <v>10085716.9</v>
      </c>
      <c r="J31" s="19">
        <v>2483019.36</v>
      </c>
      <c r="K31" s="19">
        <v>2471769.36</v>
      </c>
      <c r="L31" s="20">
        <v>0.15414202639245381</v>
      </c>
    </row>
    <row r="32" spans="1:12" x14ac:dyDescent="0.2">
      <c r="A32" s="17" t="s">
        <v>11</v>
      </c>
      <c r="B32" s="17"/>
      <c r="C32" s="17"/>
      <c r="D32" s="17"/>
      <c r="E32" s="19">
        <v>14646504</v>
      </c>
      <c r="F32" s="19">
        <v>1462142.15</v>
      </c>
      <c r="G32" s="19">
        <v>16108646.149999999</v>
      </c>
      <c r="H32" s="19">
        <v>12174494.560000001</v>
      </c>
      <c r="I32" s="19">
        <v>10085716.9</v>
      </c>
      <c r="J32" s="19">
        <v>2483019.36</v>
      </c>
      <c r="K32" s="19">
        <v>2471769.36</v>
      </c>
      <c r="L32" s="20">
        <v>0.15414202639245381</v>
      </c>
    </row>
    <row r="33" spans="1:12" x14ac:dyDescent="0.2">
      <c r="A33"/>
      <c r="B33"/>
      <c r="C33"/>
      <c r="D33"/>
      <c r="E33"/>
      <c r="F33"/>
      <c r="G33"/>
      <c r="H33"/>
      <c r="I33"/>
      <c r="J33"/>
      <c r="K33"/>
      <c r="L33"/>
    </row>
    <row r="34" spans="1:12" x14ac:dyDescent="0.2">
      <c r="A34"/>
      <c r="B34"/>
      <c r="C34"/>
      <c r="D34"/>
      <c r="E34"/>
      <c r="F34"/>
      <c r="G34"/>
      <c r="H34"/>
      <c r="I34"/>
      <c r="J34"/>
      <c r="K34"/>
      <c r="L34"/>
    </row>
    <row r="35" spans="1:12" x14ac:dyDescent="0.2">
      <c r="A35"/>
      <c r="B35"/>
      <c r="C35"/>
      <c r="D35"/>
      <c r="E35"/>
      <c r="F35"/>
      <c r="G35"/>
      <c r="H35"/>
      <c r="I35"/>
      <c r="J35"/>
      <c r="K35"/>
      <c r="L35"/>
    </row>
    <row r="36" spans="1:12" x14ac:dyDescent="0.2">
      <c r="A36"/>
      <c r="B36"/>
      <c r="C36"/>
      <c r="D36"/>
      <c r="E36"/>
      <c r="F36"/>
      <c r="G36"/>
      <c r="H36"/>
      <c r="I36"/>
      <c r="J36"/>
      <c r="K36"/>
      <c r="L36"/>
    </row>
    <row r="37" spans="1:12" x14ac:dyDescent="0.2">
      <c r="A37"/>
      <c r="B37"/>
      <c r="C37"/>
      <c r="D37"/>
      <c r="E37"/>
      <c r="F37"/>
      <c r="G37"/>
      <c r="H37"/>
      <c r="I37"/>
      <c r="J37"/>
      <c r="K37"/>
      <c r="L37"/>
    </row>
    <row r="38" spans="1:12" x14ac:dyDescent="0.2">
      <c r="A38"/>
      <c r="B38"/>
      <c r="C38"/>
      <c r="D38"/>
      <c r="E38"/>
      <c r="F38"/>
      <c r="G38"/>
      <c r="H38"/>
      <c r="I38"/>
      <c r="J38"/>
      <c r="K38"/>
      <c r="L38"/>
    </row>
    <row r="39" spans="1:12" x14ac:dyDescent="0.2">
      <c r="A39"/>
      <c r="B39"/>
      <c r="C39"/>
      <c r="D39"/>
      <c r="E39"/>
      <c r="F39"/>
      <c r="G39"/>
      <c r="H39"/>
      <c r="I39"/>
      <c r="J39"/>
      <c r="K39"/>
      <c r="L39"/>
    </row>
    <row r="40" spans="1:12" x14ac:dyDescent="0.2">
      <c r="A40"/>
      <c r="B40"/>
      <c r="C40"/>
      <c r="D40"/>
      <c r="E40"/>
      <c r="F40"/>
      <c r="G40"/>
      <c r="H40"/>
      <c r="I40"/>
      <c r="J40"/>
      <c r="K40"/>
      <c r="L40"/>
    </row>
    <row r="41" spans="1:12" x14ac:dyDescent="0.2">
      <c r="A41"/>
      <c r="B41"/>
      <c r="C41"/>
      <c r="D41"/>
      <c r="E41"/>
      <c r="F41"/>
      <c r="G41"/>
      <c r="H41"/>
      <c r="I41"/>
      <c r="J41"/>
      <c r="K41"/>
      <c r="L41"/>
    </row>
    <row r="42" spans="1:12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12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12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12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12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2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2" x14ac:dyDescent="0.2">
      <c r="A48"/>
      <c r="B48"/>
      <c r="C48"/>
      <c r="D48"/>
      <c r="E48"/>
      <c r="F48"/>
      <c r="G48"/>
      <c r="H48"/>
      <c r="I48"/>
      <c r="J48"/>
      <c r="K48"/>
      <c r="L48"/>
    </row>
    <row r="49" spans="1:12" x14ac:dyDescent="0.2">
      <c r="A49"/>
      <c r="B49"/>
      <c r="C49"/>
      <c r="D49"/>
      <c r="E49"/>
      <c r="F49"/>
      <c r="G49"/>
      <c r="H49"/>
      <c r="I49"/>
      <c r="J49"/>
      <c r="K49"/>
      <c r="L49"/>
    </row>
    <row r="50" spans="1:12" x14ac:dyDescent="0.2">
      <c r="A50"/>
      <c r="B50"/>
      <c r="C50"/>
      <c r="D50"/>
      <c r="E50"/>
      <c r="F50"/>
      <c r="G50"/>
      <c r="H50"/>
      <c r="I50"/>
      <c r="J50"/>
      <c r="K50"/>
      <c r="L50"/>
    </row>
    <row r="51" spans="1:12" x14ac:dyDescent="0.2">
      <c r="A51"/>
      <c r="B51"/>
      <c r="C51"/>
      <c r="D51"/>
      <c r="E51"/>
      <c r="F51"/>
      <c r="G51"/>
      <c r="H51"/>
      <c r="I51"/>
      <c r="J51"/>
      <c r="K51"/>
      <c r="L51"/>
    </row>
    <row r="52" spans="1:12" x14ac:dyDescent="0.2">
      <c r="A52"/>
      <c r="B52"/>
      <c r="C52"/>
      <c r="D52"/>
      <c r="E52"/>
      <c r="F52"/>
      <c r="G52"/>
      <c r="H52"/>
      <c r="I52"/>
      <c r="J52"/>
      <c r="K52"/>
      <c r="L52"/>
    </row>
    <row r="53" spans="1:12" x14ac:dyDescent="0.2">
      <c r="A53"/>
      <c r="B53"/>
      <c r="C53"/>
      <c r="D53"/>
      <c r="E53"/>
      <c r="F53"/>
      <c r="G53"/>
      <c r="H53"/>
      <c r="I53"/>
      <c r="J53"/>
      <c r="K53"/>
      <c r="L53"/>
    </row>
    <row r="54" spans="1:12" x14ac:dyDescent="0.2">
      <c r="A54"/>
      <c r="B54"/>
      <c r="C54"/>
      <c r="D54"/>
      <c r="E54"/>
      <c r="F54"/>
      <c r="G54"/>
      <c r="H54"/>
      <c r="I54"/>
      <c r="J54"/>
      <c r="K54"/>
      <c r="L54"/>
    </row>
    <row r="55" spans="1:12" x14ac:dyDescent="0.2">
      <c r="A55"/>
      <c r="B55"/>
      <c r="C55"/>
      <c r="D55"/>
      <c r="E55"/>
      <c r="F55"/>
      <c r="G55"/>
      <c r="H55"/>
      <c r="I55"/>
      <c r="J55"/>
      <c r="K55"/>
      <c r="L55"/>
    </row>
    <row r="56" spans="1:12" x14ac:dyDescent="0.2">
      <c r="A56"/>
      <c r="B56"/>
      <c r="C56"/>
      <c r="D56"/>
      <c r="E56"/>
      <c r="F56"/>
      <c r="G56"/>
      <c r="H56"/>
      <c r="I56"/>
      <c r="J56"/>
      <c r="K56"/>
      <c r="L56"/>
    </row>
    <row r="57" spans="1:12" x14ac:dyDescent="0.2">
      <c r="A57"/>
      <c r="B57"/>
      <c r="C57"/>
      <c r="D57"/>
      <c r="E57"/>
      <c r="F57"/>
      <c r="G57"/>
      <c r="H57"/>
      <c r="I57"/>
      <c r="J57"/>
      <c r="K57"/>
      <c r="L57"/>
    </row>
    <row r="58" spans="1:12" x14ac:dyDescent="0.2">
      <c r="A58"/>
      <c r="B58"/>
      <c r="C58"/>
      <c r="D58"/>
      <c r="E58"/>
      <c r="F58"/>
      <c r="G58"/>
      <c r="H58"/>
      <c r="I58"/>
      <c r="J58"/>
      <c r="K58"/>
      <c r="L58"/>
    </row>
    <row r="59" spans="1:12" x14ac:dyDescent="0.2">
      <c r="A59"/>
      <c r="B59"/>
      <c r="C59"/>
      <c r="D59"/>
      <c r="E59"/>
      <c r="F59"/>
      <c r="G59"/>
      <c r="H59"/>
      <c r="I59"/>
      <c r="J59"/>
      <c r="K59"/>
      <c r="L59"/>
    </row>
    <row r="60" spans="1:12" x14ac:dyDescent="0.2">
      <c r="A60"/>
      <c r="B60"/>
      <c r="C60"/>
      <c r="D60"/>
      <c r="E60"/>
      <c r="F60"/>
      <c r="G60"/>
      <c r="H60"/>
      <c r="I60"/>
      <c r="J60"/>
      <c r="K60"/>
      <c r="L60"/>
    </row>
    <row r="61" spans="1:12" x14ac:dyDescent="0.2">
      <c r="A61"/>
      <c r="B61"/>
      <c r="C61"/>
      <c r="D61"/>
      <c r="E61"/>
      <c r="F61"/>
      <c r="G61"/>
      <c r="H61"/>
      <c r="I61"/>
      <c r="J61"/>
      <c r="K61"/>
      <c r="L61"/>
    </row>
    <row r="62" spans="1:12" x14ac:dyDescent="0.2">
      <c r="A62"/>
      <c r="B62"/>
      <c r="C62"/>
      <c r="D62"/>
      <c r="E62"/>
      <c r="F62"/>
      <c r="G62"/>
      <c r="H62"/>
      <c r="I62"/>
      <c r="J62"/>
      <c r="K62"/>
      <c r="L62"/>
    </row>
    <row r="63" spans="1:12" x14ac:dyDescent="0.2">
      <c r="A63"/>
      <c r="B63"/>
      <c r="C63"/>
      <c r="D63"/>
      <c r="E63"/>
      <c r="F63"/>
      <c r="G63"/>
      <c r="H63"/>
      <c r="I63"/>
      <c r="J63"/>
      <c r="K63"/>
      <c r="L63"/>
    </row>
    <row r="64" spans="1:12" x14ac:dyDescent="0.2">
      <c r="A64"/>
      <c r="B64"/>
      <c r="C64"/>
      <c r="D64"/>
      <c r="E64"/>
      <c r="F64"/>
      <c r="G64"/>
      <c r="H64"/>
      <c r="I64"/>
      <c r="J64"/>
      <c r="K64"/>
      <c r="L64"/>
    </row>
    <row r="65" spans="1:12" x14ac:dyDescent="0.2">
      <c r="A65"/>
      <c r="B65"/>
      <c r="C65"/>
      <c r="D65"/>
      <c r="E65"/>
      <c r="F65"/>
      <c r="G65"/>
      <c r="H65"/>
      <c r="I65"/>
      <c r="J65"/>
      <c r="K65"/>
      <c r="L65"/>
    </row>
    <row r="66" spans="1:12" x14ac:dyDescent="0.2">
      <c r="A66"/>
      <c r="B66"/>
      <c r="C66"/>
      <c r="D66"/>
      <c r="E66"/>
      <c r="F66"/>
      <c r="G66"/>
      <c r="H66"/>
      <c r="I66"/>
      <c r="J66"/>
      <c r="K66"/>
      <c r="L66"/>
    </row>
    <row r="67" spans="1:12" x14ac:dyDescent="0.2">
      <c r="A67"/>
      <c r="B67"/>
      <c r="C67"/>
      <c r="D67"/>
      <c r="E67"/>
      <c r="F67"/>
      <c r="G67"/>
      <c r="H67"/>
      <c r="I67"/>
      <c r="J67"/>
      <c r="K67"/>
      <c r="L67"/>
    </row>
    <row r="68" spans="1:12" x14ac:dyDescent="0.2">
      <c r="A68"/>
      <c r="B68"/>
      <c r="C68"/>
      <c r="D68"/>
      <c r="E68"/>
      <c r="F68"/>
      <c r="G68"/>
      <c r="H68"/>
      <c r="I68"/>
      <c r="J68"/>
      <c r="K68"/>
      <c r="L68"/>
    </row>
    <row r="69" spans="1:12" x14ac:dyDescent="0.2">
      <c r="A69"/>
      <c r="B69"/>
      <c r="C69"/>
      <c r="D69"/>
      <c r="E69"/>
      <c r="F69"/>
      <c r="G69"/>
      <c r="H69"/>
      <c r="I69"/>
      <c r="J69"/>
      <c r="K69"/>
      <c r="L69"/>
    </row>
    <row r="70" spans="1:12" x14ac:dyDescent="0.2">
      <c r="A70"/>
      <c r="B70"/>
      <c r="C70"/>
      <c r="D70"/>
      <c r="E70"/>
      <c r="F70"/>
      <c r="G70"/>
      <c r="H70"/>
      <c r="I70"/>
      <c r="J70"/>
      <c r="K70"/>
      <c r="L70"/>
    </row>
    <row r="71" spans="1:12" x14ac:dyDescent="0.2">
      <c r="A71"/>
      <c r="B71"/>
      <c r="C71"/>
      <c r="D71"/>
      <c r="E71"/>
      <c r="F71"/>
      <c r="G71"/>
      <c r="H71"/>
      <c r="I71"/>
      <c r="J71"/>
      <c r="K71"/>
      <c r="L71"/>
    </row>
    <row r="72" spans="1:12" x14ac:dyDescent="0.2">
      <c r="A72"/>
      <c r="B72"/>
      <c r="C72"/>
      <c r="D72"/>
      <c r="E72"/>
      <c r="F72"/>
      <c r="G72"/>
      <c r="H72"/>
      <c r="I72"/>
      <c r="J72"/>
      <c r="K72"/>
      <c r="L72"/>
    </row>
    <row r="73" spans="1:12" x14ac:dyDescent="0.2">
      <c r="A73"/>
      <c r="B73"/>
      <c r="C73"/>
      <c r="D73"/>
      <c r="E73"/>
      <c r="F73"/>
      <c r="G73"/>
      <c r="H73"/>
      <c r="I73"/>
      <c r="J73"/>
      <c r="K73"/>
      <c r="L73"/>
    </row>
    <row r="74" spans="1:12" x14ac:dyDescent="0.2">
      <c r="A74"/>
      <c r="B74"/>
      <c r="C74"/>
      <c r="D74"/>
      <c r="E74"/>
      <c r="F74"/>
      <c r="G74"/>
      <c r="H74"/>
      <c r="I74"/>
      <c r="J74"/>
      <c r="K74"/>
      <c r="L74"/>
    </row>
    <row r="75" spans="1:12" x14ac:dyDescent="0.2">
      <c r="A75"/>
      <c r="B75"/>
      <c r="C75"/>
      <c r="D75"/>
      <c r="E75"/>
      <c r="F75"/>
      <c r="G75"/>
      <c r="H75"/>
      <c r="I75"/>
      <c r="J75"/>
      <c r="K75"/>
      <c r="L75"/>
    </row>
    <row r="76" spans="1:12" x14ac:dyDescent="0.2">
      <c r="A76"/>
      <c r="B76"/>
      <c r="C76"/>
      <c r="D76"/>
      <c r="E76"/>
      <c r="F76"/>
      <c r="G76"/>
      <c r="H76"/>
      <c r="I76"/>
      <c r="J76"/>
      <c r="K76"/>
      <c r="L76"/>
    </row>
    <row r="77" spans="1:12" x14ac:dyDescent="0.2">
      <c r="A77"/>
      <c r="B77"/>
      <c r="C77"/>
      <c r="D77"/>
      <c r="E77"/>
      <c r="F77"/>
      <c r="G77"/>
      <c r="H77"/>
      <c r="I77"/>
      <c r="J77"/>
      <c r="K77"/>
      <c r="L77"/>
    </row>
    <row r="78" spans="1:12" x14ac:dyDescent="0.2">
      <c r="A78"/>
      <c r="B78"/>
      <c r="C78"/>
      <c r="D78"/>
      <c r="E78"/>
      <c r="F78"/>
      <c r="G78"/>
      <c r="H78"/>
      <c r="I78"/>
      <c r="J78"/>
      <c r="K78"/>
      <c r="L78"/>
    </row>
    <row r="79" spans="1:12" x14ac:dyDescent="0.2">
      <c r="A79"/>
      <c r="B79"/>
      <c r="C79"/>
      <c r="D79"/>
      <c r="E79"/>
      <c r="F79"/>
      <c r="G79"/>
      <c r="H79"/>
      <c r="I79"/>
      <c r="J79"/>
      <c r="K79"/>
      <c r="L79"/>
    </row>
    <row r="80" spans="1:12" x14ac:dyDescent="0.2">
      <c r="A80"/>
      <c r="B80"/>
      <c r="C80"/>
      <c r="D80"/>
      <c r="E80"/>
      <c r="F80"/>
      <c r="G80"/>
      <c r="H80"/>
      <c r="I80"/>
      <c r="J80"/>
      <c r="K80"/>
      <c r="L80"/>
    </row>
    <row r="81" spans="1:12" x14ac:dyDescent="0.2">
      <c r="A81"/>
      <c r="B81"/>
      <c r="C81"/>
      <c r="D81"/>
      <c r="E81"/>
      <c r="F81"/>
      <c r="G81"/>
      <c r="H81"/>
      <c r="I81"/>
      <c r="J81"/>
      <c r="K81"/>
      <c r="L81"/>
    </row>
    <row r="82" spans="1:12" x14ac:dyDescent="0.2">
      <c r="A82"/>
      <c r="B82"/>
      <c r="C82"/>
      <c r="D82"/>
      <c r="E82"/>
      <c r="F82"/>
      <c r="G82"/>
      <c r="H82"/>
      <c r="I82"/>
      <c r="J82"/>
      <c r="K82"/>
      <c r="L82"/>
    </row>
    <row r="83" spans="1:12" x14ac:dyDescent="0.2">
      <c r="A83"/>
      <c r="B83"/>
      <c r="C83"/>
      <c r="D83"/>
      <c r="E83"/>
      <c r="F83"/>
      <c r="G83"/>
      <c r="H83"/>
      <c r="I83"/>
      <c r="J83"/>
      <c r="K83"/>
      <c r="L83"/>
    </row>
    <row r="84" spans="1:12" x14ac:dyDescent="0.2">
      <c r="A84"/>
      <c r="B84"/>
      <c r="C84"/>
      <c r="D84"/>
      <c r="E84"/>
      <c r="F84"/>
      <c r="G84"/>
      <c r="H84"/>
      <c r="I84"/>
      <c r="J84"/>
      <c r="K84"/>
      <c r="L84"/>
    </row>
    <row r="85" spans="1:12" x14ac:dyDescent="0.2">
      <c r="A85"/>
      <c r="B85"/>
      <c r="C85"/>
      <c r="D85"/>
      <c r="E85"/>
      <c r="F85"/>
      <c r="G85"/>
      <c r="H85"/>
      <c r="I85"/>
      <c r="J85"/>
      <c r="K85"/>
      <c r="L85"/>
    </row>
    <row r="86" spans="1:12" x14ac:dyDescent="0.2">
      <c r="A86"/>
      <c r="B86"/>
      <c r="C86"/>
      <c r="D86"/>
      <c r="E86"/>
      <c r="F86"/>
      <c r="G86"/>
      <c r="H86"/>
      <c r="I86"/>
      <c r="J86"/>
      <c r="K86"/>
      <c r="L86"/>
    </row>
    <row r="87" spans="1:12" x14ac:dyDescent="0.2">
      <c r="A87"/>
      <c r="B87"/>
      <c r="C87"/>
      <c r="D87"/>
      <c r="E87"/>
      <c r="F87"/>
      <c r="G87"/>
      <c r="H87"/>
      <c r="I87"/>
      <c r="J87"/>
      <c r="K87"/>
      <c r="L87"/>
    </row>
    <row r="88" spans="1:12" x14ac:dyDescent="0.2">
      <c r="A88"/>
      <c r="B88"/>
      <c r="C88"/>
      <c r="D88"/>
      <c r="E88"/>
      <c r="F88"/>
      <c r="G88"/>
      <c r="H88"/>
      <c r="I88"/>
      <c r="J88"/>
      <c r="K88"/>
      <c r="L88"/>
    </row>
    <row r="89" spans="1:12" x14ac:dyDescent="0.2">
      <c r="A89"/>
      <c r="B89"/>
      <c r="C89"/>
      <c r="D89"/>
      <c r="E89"/>
      <c r="F89"/>
      <c r="G89"/>
      <c r="H89"/>
      <c r="I89"/>
      <c r="J89"/>
      <c r="K89"/>
      <c r="L89"/>
    </row>
    <row r="90" spans="1:12" x14ac:dyDescent="0.2">
      <c r="A90"/>
      <c r="B90"/>
      <c r="C90"/>
      <c r="D90"/>
      <c r="E90"/>
      <c r="F90"/>
      <c r="G90"/>
      <c r="H90"/>
      <c r="I90"/>
      <c r="J90"/>
      <c r="K90"/>
      <c r="L90"/>
    </row>
    <row r="91" spans="1:12" x14ac:dyDescent="0.2">
      <c r="A91"/>
      <c r="B91"/>
      <c r="C91"/>
      <c r="D91"/>
      <c r="E91"/>
      <c r="F91"/>
      <c r="G91"/>
      <c r="H91"/>
      <c r="I91"/>
      <c r="J91"/>
      <c r="K91"/>
      <c r="L91"/>
    </row>
    <row r="92" spans="1:12" x14ac:dyDescent="0.2">
      <c r="A92"/>
      <c r="B92"/>
      <c r="C92"/>
      <c r="D92"/>
      <c r="E92"/>
      <c r="F92"/>
      <c r="G92"/>
      <c r="H92"/>
      <c r="I92"/>
      <c r="J92"/>
      <c r="K92"/>
      <c r="L92"/>
    </row>
    <row r="93" spans="1:12" x14ac:dyDescent="0.2">
      <c r="A93"/>
      <c r="B93"/>
      <c r="C93"/>
      <c r="D93"/>
      <c r="E93"/>
      <c r="F93"/>
      <c r="G93"/>
      <c r="H93"/>
      <c r="I93"/>
      <c r="J93"/>
      <c r="K93"/>
      <c r="L93"/>
    </row>
    <row r="94" spans="1:12" x14ac:dyDescent="0.2">
      <c r="A94"/>
      <c r="B94"/>
      <c r="C94"/>
      <c r="D94"/>
      <c r="E94"/>
      <c r="F94"/>
      <c r="G94"/>
      <c r="H94"/>
      <c r="I94"/>
      <c r="J94"/>
      <c r="K94"/>
      <c r="L94"/>
    </row>
    <row r="95" spans="1:12" x14ac:dyDescent="0.2">
      <c r="A95"/>
      <c r="B95"/>
      <c r="C95"/>
      <c r="D95"/>
      <c r="E95"/>
      <c r="F95"/>
      <c r="G95"/>
      <c r="H95"/>
      <c r="I95"/>
      <c r="J95"/>
      <c r="K95"/>
      <c r="L95"/>
    </row>
    <row r="96" spans="1:12" x14ac:dyDescent="0.2">
      <c r="A96"/>
      <c r="B96"/>
      <c r="C96"/>
      <c r="D96"/>
      <c r="E96"/>
      <c r="F96"/>
      <c r="G96"/>
      <c r="H96"/>
      <c r="I96"/>
      <c r="J96"/>
      <c r="K96"/>
      <c r="L96"/>
    </row>
    <row r="97" spans="1:12" x14ac:dyDescent="0.2">
      <c r="A97"/>
      <c r="B97"/>
      <c r="C97"/>
      <c r="D97"/>
      <c r="E97"/>
      <c r="F97"/>
      <c r="G97"/>
      <c r="H97"/>
      <c r="I97"/>
      <c r="J97"/>
      <c r="K97"/>
      <c r="L97"/>
    </row>
    <row r="98" spans="1:12" x14ac:dyDescent="0.2">
      <c r="A98"/>
      <c r="B98"/>
      <c r="C98"/>
      <c r="D98"/>
      <c r="E98"/>
      <c r="F98"/>
      <c r="G98"/>
      <c r="H98"/>
      <c r="I98"/>
      <c r="J98"/>
      <c r="K98"/>
      <c r="L98"/>
    </row>
    <row r="99" spans="1:12" x14ac:dyDescent="0.2">
      <c r="A99"/>
      <c r="B99"/>
      <c r="C99"/>
      <c r="D99"/>
      <c r="E99"/>
      <c r="F99"/>
      <c r="G99"/>
      <c r="H99"/>
      <c r="I99"/>
      <c r="J99"/>
      <c r="K99"/>
      <c r="L99"/>
    </row>
    <row r="100" spans="1:12" x14ac:dyDescent="0.2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x14ac:dyDescent="0.2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x14ac:dyDescent="0.2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x14ac:dyDescent="0.2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x14ac:dyDescent="0.2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x14ac:dyDescent="0.2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x14ac:dyDescent="0.2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x14ac:dyDescent="0.2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x14ac:dyDescent="0.2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x14ac:dyDescent="0.2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x14ac:dyDescent="0.2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x14ac:dyDescent="0.2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x14ac:dyDescent="0.2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x14ac:dyDescent="0.2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x14ac:dyDescent="0.2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x14ac:dyDescent="0.2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x14ac:dyDescent="0.2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x14ac:dyDescent="0.2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x14ac:dyDescent="0.2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x14ac:dyDescent="0.2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x14ac:dyDescent="0.2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x14ac:dyDescent="0.2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x14ac:dyDescent="0.2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x14ac:dyDescent="0.2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x14ac:dyDescent="0.2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x14ac:dyDescent="0.2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x14ac:dyDescent="0.2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x14ac:dyDescent="0.2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x14ac:dyDescent="0.2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x14ac:dyDescent="0.2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x14ac:dyDescent="0.2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x14ac:dyDescent="0.2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x14ac:dyDescent="0.2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x14ac:dyDescent="0.2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x14ac:dyDescent="0.2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x14ac:dyDescent="0.2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x14ac:dyDescent="0.2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x14ac:dyDescent="0.2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x14ac:dyDescent="0.2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x14ac:dyDescent="0.2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x14ac:dyDescent="0.2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x14ac:dyDescent="0.2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x14ac:dyDescent="0.2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x14ac:dyDescent="0.2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x14ac:dyDescent="0.2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x14ac:dyDescent="0.2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x14ac:dyDescent="0.2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x14ac:dyDescent="0.2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x14ac:dyDescent="0.2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x14ac:dyDescent="0.2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x14ac:dyDescent="0.2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x14ac:dyDescent="0.2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x14ac:dyDescent="0.2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x14ac:dyDescent="0.2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x14ac:dyDescent="0.2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x14ac:dyDescent="0.2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x14ac:dyDescent="0.2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x14ac:dyDescent="0.2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x14ac:dyDescent="0.2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x14ac:dyDescent="0.2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x14ac:dyDescent="0.2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x14ac:dyDescent="0.2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x14ac:dyDescent="0.2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x14ac:dyDescent="0.2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x14ac:dyDescent="0.2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x14ac:dyDescent="0.2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x14ac:dyDescent="0.2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x14ac:dyDescent="0.2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x14ac:dyDescent="0.2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x14ac:dyDescent="0.2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x14ac:dyDescent="0.2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x14ac:dyDescent="0.2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x14ac:dyDescent="0.2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x14ac:dyDescent="0.2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x14ac:dyDescent="0.2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x14ac:dyDescent="0.2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x14ac:dyDescent="0.2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x14ac:dyDescent="0.2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x14ac:dyDescent="0.2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x14ac:dyDescent="0.2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x14ac:dyDescent="0.2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x14ac:dyDescent="0.2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x14ac:dyDescent="0.2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x14ac:dyDescent="0.2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x14ac:dyDescent="0.2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x14ac:dyDescent="0.2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x14ac:dyDescent="0.2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x14ac:dyDescent="0.2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x14ac:dyDescent="0.2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x14ac:dyDescent="0.2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x14ac:dyDescent="0.2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x14ac:dyDescent="0.2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x14ac:dyDescent="0.2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x14ac:dyDescent="0.2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x14ac:dyDescent="0.2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x14ac:dyDescent="0.2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x14ac:dyDescent="0.2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x14ac:dyDescent="0.2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x14ac:dyDescent="0.2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x14ac:dyDescent="0.2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x14ac:dyDescent="0.2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x14ac:dyDescent="0.2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x14ac:dyDescent="0.2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x14ac:dyDescent="0.2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x14ac:dyDescent="0.2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x14ac:dyDescent="0.2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x14ac:dyDescent="0.2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x14ac:dyDescent="0.2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x14ac:dyDescent="0.2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x14ac:dyDescent="0.2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x14ac:dyDescent="0.2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x14ac:dyDescent="0.2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x14ac:dyDescent="0.2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x14ac:dyDescent="0.2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x14ac:dyDescent="0.2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x14ac:dyDescent="0.2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x14ac:dyDescent="0.2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x14ac:dyDescent="0.2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x14ac:dyDescent="0.2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x14ac:dyDescent="0.2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x14ac:dyDescent="0.2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x14ac:dyDescent="0.2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x14ac:dyDescent="0.2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x14ac:dyDescent="0.2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x14ac:dyDescent="0.2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x14ac:dyDescent="0.2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x14ac:dyDescent="0.2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x14ac:dyDescent="0.2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x14ac:dyDescent="0.2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x14ac:dyDescent="0.2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x14ac:dyDescent="0.2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x14ac:dyDescent="0.2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x14ac:dyDescent="0.2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x14ac:dyDescent="0.2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x14ac:dyDescent="0.2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x14ac:dyDescent="0.2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x14ac:dyDescent="0.2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x14ac:dyDescent="0.2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x14ac:dyDescent="0.2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x14ac:dyDescent="0.2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x14ac:dyDescent="0.2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x14ac:dyDescent="0.2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x14ac:dyDescent="0.2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x14ac:dyDescent="0.2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x14ac:dyDescent="0.2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x14ac:dyDescent="0.2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x14ac:dyDescent="0.2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x14ac:dyDescent="0.2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x14ac:dyDescent="0.2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x14ac:dyDescent="0.2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x14ac:dyDescent="0.2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x14ac:dyDescent="0.2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x14ac:dyDescent="0.2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x14ac:dyDescent="0.2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x14ac:dyDescent="0.2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x14ac:dyDescent="0.2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x14ac:dyDescent="0.2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x14ac:dyDescent="0.2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x14ac:dyDescent="0.2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x14ac:dyDescent="0.2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x14ac:dyDescent="0.2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x14ac:dyDescent="0.2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x14ac:dyDescent="0.2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x14ac:dyDescent="0.2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x14ac:dyDescent="0.2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x14ac:dyDescent="0.2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x14ac:dyDescent="0.2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x14ac:dyDescent="0.2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x14ac:dyDescent="0.2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x14ac:dyDescent="0.2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x14ac:dyDescent="0.2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x14ac:dyDescent="0.2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x14ac:dyDescent="0.2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x14ac:dyDescent="0.2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x14ac:dyDescent="0.2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x14ac:dyDescent="0.2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x14ac:dyDescent="0.2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x14ac:dyDescent="0.2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x14ac:dyDescent="0.2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x14ac:dyDescent="0.2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x14ac:dyDescent="0.2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x14ac:dyDescent="0.2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x14ac:dyDescent="0.2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x14ac:dyDescent="0.2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x14ac:dyDescent="0.2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x14ac:dyDescent="0.2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x14ac:dyDescent="0.2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x14ac:dyDescent="0.2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x14ac:dyDescent="0.2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x14ac:dyDescent="0.2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x14ac:dyDescent="0.2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x14ac:dyDescent="0.2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x14ac:dyDescent="0.2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x14ac:dyDescent="0.2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x14ac:dyDescent="0.2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x14ac:dyDescent="0.2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x14ac:dyDescent="0.2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x14ac:dyDescent="0.2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x14ac:dyDescent="0.2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x14ac:dyDescent="0.2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x14ac:dyDescent="0.2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x14ac:dyDescent="0.2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x14ac:dyDescent="0.2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x14ac:dyDescent="0.2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x14ac:dyDescent="0.2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x14ac:dyDescent="0.2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x14ac:dyDescent="0.2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x14ac:dyDescent="0.2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x14ac:dyDescent="0.2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x14ac:dyDescent="0.2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x14ac:dyDescent="0.2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x14ac:dyDescent="0.2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x14ac:dyDescent="0.2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x14ac:dyDescent="0.2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x14ac:dyDescent="0.2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x14ac:dyDescent="0.2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x14ac:dyDescent="0.2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x14ac:dyDescent="0.2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x14ac:dyDescent="0.2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x14ac:dyDescent="0.2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x14ac:dyDescent="0.2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x14ac:dyDescent="0.2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x14ac:dyDescent="0.2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x14ac:dyDescent="0.2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x14ac:dyDescent="0.2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x14ac:dyDescent="0.2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x14ac:dyDescent="0.2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x14ac:dyDescent="0.2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x14ac:dyDescent="0.2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x14ac:dyDescent="0.2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x14ac:dyDescent="0.2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x14ac:dyDescent="0.2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x14ac:dyDescent="0.2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x14ac:dyDescent="0.2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x14ac:dyDescent="0.2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x14ac:dyDescent="0.2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x14ac:dyDescent="0.2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x14ac:dyDescent="0.2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x14ac:dyDescent="0.2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x14ac:dyDescent="0.2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x14ac:dyDescent="0.2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x14ac:dyDescent="0.2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x14ac:dyDescent="0.2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x14ac:dyDescent="0.2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x14ac:dyDescent="0.2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x14ac:dyDescent="0.2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x14ac:dyDescent="0.2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x14ac:dyDescent="0.2">
      <c r="A347"/>
      <c r="B347"/>
      <c r="C347"/>
      <c r="D347"/>
      <c r="E347"/>
      <c r="F347"/>
      <c r="G347"/>
      <c r="H347"/>
      <c r="I347"/>
      <c r="J347"/>
    </row>
    <row r="348" spans="1:12" x14ac:dyDescent="0.2">
      <c r="A348"/>
      <c r="B348"/>
      <c r="C348"/>
      <c r="D348"/>
      <c r="E348"/>
      <c r="F348"/>
      <c r="G348"/>
      <c r="H348"/>
      <c r="I348"/>
      <c r="J348"/>
    </row>
    <row r="349" spans="1:12" x14ac:dyDescent="0.2">
      <c r="A349"/>
      <c r="B349"/>
      <c r="C349"/>
      <c r="D349"/>
      <c r="E349"/>
      <c r="F349"/>
      <c r="G349"/>
      <c r="H349"/>
      <c r="I349"/>
      <c r="J349"/>
    </row>
    <row r="350" spans="1:12" x14ac:dyDescent="0.2">
      <c r="A350"/>
      <c r="B350"/>
      <c r="C350"/>
      <c r="D350"/>
      <c r="E350"/>
      <c r="F350"/>
      <c r="G350"/>
      <c r="H350"/>
      <c r="I350"/>
      <c r="J350"/>
    </row>
    <row r="351" spans="1:12" x14ac:dyDescent="0.2">
      <c r="A351"/>
      <c r="B351"/>
      <c r="C351"/>
      <c r="D351"/>
      <c r="E351"/>
      <c r="F351"/>
      <c r="G351"/>
      <c r="H351"/>
      <c r="I351"/>
      <c r="J351"/>
    </row>
    <row r="352" spans="1:12" x14ac:dyDescent="0.2">
      <c r="A352"/>
      <c r="B352"/>
      <c r="C352"/>
      <c r="D352"/>
      <c r="E352"/>
      <c r="F352"/>
      <c r="G352"/>
      <c r="H352"/>
      <c r="I352"/>
      <c r="J352"/>
    </row>
    <row r="353" spans="1:10" x14ac:dyDescent="0.2">
      <c r="A353"/>
      <c r="B353"/>
      <c r="C353"/>
      <c r="D353"/>
      <c r="E353"/>
      <c r="F353"/>
      <c r="G353"/>
      <c r="H353"/>
      <c r="I353"/>
      <c r="J353"/>
    </row>
  </sheetData>
  <mergeCells count="1">
    <mergeCell ref="A1:L1"/>
  </mergeCells>
  <pageMargins left="0.31496062992125984" right="0.31496062992125984" top="0.39370078740157483" bottom="0.47244094488188981" header="1.5748031496062993" footer="0.19685039370078741"/>
  <pageSetup paperSize="9" scale="86" fitToHeight="0" orientation="landscape" r:id="rId2"/>
  <headerFooter>
    <oddHeader xml:space="preserve">&amp;C
&amp;G
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view="pageLayout" zoomScaleNormal="100" workbookViewId="0">
      <selection activeCell="A130" sqref="A130:XFD152"/>
    </sheetView>
  </sheetViews>
  <sheetFormatPr baseColWidth="10" defaultColWidth="11.42578125" defaultRowHeight="12.75" x14ac:dyDescent="0.2"/>
  <cols>
    <col min="1" max="1" width="6.42578125" style="1" customWidth="1"/>
    <col min="2" max="2" width="5.28515625" style="1" customWidth="1"/>
    <col min="3" max="3" width="35.7109375" style="1" customWidth="1"/>
    <col min="4" max="5" width="5.28515625" style="7" customWidth="1"/>
    <col min="6" max="6" width="5.85546875" style="1" customWidth="1"/>
    <col min="7" max="7" width="40.7109375" style="1" customWidth="1"/>
    <col min="8" max="8" width="12.28515625" style="1" customWidth="1"/>
    <col min="9" max="9" width="12.42578125" style="1" customWidth="1"/>
    <col min="10" max="10" width="12.42578125" style="1" bestFit="1" customWidth="1"/>
    <col min="11" max="12" width="12.42578125" style="1" customWidth="1"/>
    <col min="13" max="13" width="15.7109375" style="1" bestFit="1" customWidth="1"/>
    <col min="14" max="14" width="14" style="1" customWidth="1"/>
    <col min="15" max="16384" width="11.42578125" style="1"/>
  </cols>
  <sheetData>
    <row r="1" spans="1:14" ht="38.25" x14ac:dyDescent="0.2">
      <c r="A1" s="4" t="s">
        <v>5</v>
      </c>
      <c r="B1" s="4" t="s">
        <v>6</v>
      </c>
      <c r="C1" s="8" t="s">
        <v>19</v>
      </c>
      <c r="D1" s="4" t="s">
        <v>10</v>
      </c>
      <c r="E1" s="4" t="s">
        <v>9</v>
      </c>
      <c r="F1" s="4" t="s">
        <v>7</v>
      </c>
      <c r="G1" s="5" t="s">
        <v>8</v>
      </c>
      <c r="H1" s="6" t="s">
        <v>0</v>
      </c>
      <c r="I1" s="6" t="s">
        <v>1</v>
      </c>
      <c r="J1" s="6" t="s">
        <v>2</v>
      </c>
      <c r="K1" s="6" t="s">
        <v>25</v>
      </c>
      <c r="L1" s="6" t="s">
        <v>26</v>
      </c>
      <c r="M1" s="6" t="s">
        <v>3</v>
      </c>
      <c r="N1" s="6" t="s">
        <v>4</v>
      </c>
    </row>
    <row r="2" spans="1:14" x14ac:dyDescent="0.2">
      <c r="A2" s="25">
        <v>3</v>
      </c>
      <c r="B2" s="25">
        <v>3401</v>
      </c>
      <c r="C2" s="2" t="str">
        <f>VLOOKUP(B2,Hoja2!B:C,2,FALSE)</f>
        <v>ADMINISTRACIÓN GENERAL DE DEPORTES</v>
      </c>
      <c r="D2" s="3" t="str">
        <f>LEFT(F2,1)</f>
        <v>1</v>
      </c>
      <c r="E2" s="3" t="str">
        <f>LEFT(F2,2)</f>
        <v>12</v>
      </c>
      <c r="F2" s="24" t="s">
        <v>48</v>
      </c>
      <c r="G2" s="26" t="s">
        <v>49</v>
      </c>
      <c r="H2" s="27">
        <v>14000</v>
      </c>
      <c r="I2" s="27">
        <v>0</v>
      </c>
      <c r="J2" s="27">
        <v>14000</v>
      </c>
      <c r="K2" s="27">
        <v>17216.080000000002</v>
      </c>
      <c r="L2" s="27">
        <v>17216.080000000002</v>
      </c>
      <c r="M2" s="27">
        <v>3693.16</v>
      </c>
      <c r="N2" s="27">
        <v>3693.16</v>
      </c>
    </row>
    <row r="3" spans="1:14" x14ac:dyDescent="0.2">
      <c r="A3" s="25">
        <v>3</v>
      </c>
      <c r="B3" s="25">
        <v>3401</v>
      </c>
      <c r="C3" s="2" t="str">
        <f>VLOOKUP(B3,Hoja2!B:C,2,FALSE)</f>
        <v>ADMINISTRACIÓN GENERAL DE DEPORTES</v>
      </c>
      <c r="D3" s="3" t="str">
        <f t="shared" ref="D3:D66" si="0">LEFT(F3,1)</f>
        <v>1</v>
      </c>
      <c r="E3" s="3" t="str">
        <f t="shared" ref="E3:E66" si="1">LEFT(F3,2)</f>
        <v>12</v>
      </c>
      <c r="F3" s="24" t="s">
        <v>50</v>
      </c>
      <c r="G3" s="26" t="s">
        <v>51</v>
      </c>
      <c r="H3" s="27">
        <v>59700</v>
      </c>
      <c r="I3" s="27">
        <v>0</v>
      </c>
      <c r="J3" s="27">
        <v>59700</v>
      </c>
      <c r="K3" s="27">
        <v>15138.94</v>
      </c>
      <c r="L3" s="27">
        <v>15138.94</v>
      </c>
      <c r="M3" s="27">
        <v>3341.94</v>
      </c>
      <c r="N3" s="27">
        <v>3341.94</v>
      </c>
    </row>
    <row r="4" spans="1:14" x14ac:dyDescent="0.2">
      <c r="A4" s="25">
        <v>3</v>
      </c>
      <c r="B4" s="25">
        <v>3401</v>
      </c>
      <c r="C4" s="2" t="str">
        <f>VLOOKUP(B4,Hoja2!B:C,2,FALSE)</f>
        <v>ADMINISTRACIÓN GENERAL DE DEPORTES</v>
      </c>
      <c r="D4" s="3" t="str">
        <f t="shared" si="0"/>
        <v>1</v>
      </c>
      <c r="E4" s="3" t="str">
        <f t="shared" si="1"/>
        <v>12</v>
      </c>
      <c r="F4" s="24" t="s">
        <v>52</v>
      </c>
      <c r="G4" s="26" t="s">
        <v>53</v>
      </c>
      <c r="H4" s="27">
        <v>68600</v>
      </c>
      <c r="I4" s="27">
        <v>0</v>
      </c>
      <c r="J4" s="27">
        <v>68600</v>
      </c>
      <c r="K4" s="27">
        <v>46379.040000000001</v>
      </c>
      <c r="L4" s="27">
        <v>46379.040000000001</v>
      </c>
      <c r="M4" s="27">
        <v>8050.49</v>
      </c>
      <c r="N4" s="27">
        <v>8050.49</v>
      </c>
    </row>
    <row r="5" spans="1:14" x14ac:dyDescent="0.2">
      <c r="A5" s="25">
        <v>3</v>
      </c>
      <c r="B5" s="25">
        <v>3401</v>
      </c>
      <c r="C5" s="2" t="str">
        <f>VLOOKUP(B5,Hoja2!B:C,2,FALSE)</f>
        <v>ADMINISTRACIÓN GENERAL DE DEPORTES</v>
      </c>
      <c r="D5" s="3" t="str">
        <f t="shared" si="0"/>
        <v>1</v>
      </c>
      <c r="E5" s="3" t="str">
        <f t="shared" si="1"/>
        <v>12</v>
      </c>
      <c r="F5" s="24" t="s">
        <v>54</v>
      </c>
      <c r="G5" s="26" t="s">
        <v>55</v>
      </c>
      <c r="H5" s="27">
        <v>29100</v>
      </c>
      <c r="I5" s="27">
        <v>0</v>
      </c>
      <c r="J5" s="27">
        <v>29100</v>
      </c>
      <c r="K5" s="27">
        <v>29100</v>
      </c>
      <c r="L5" s="27">
        <v>29100</v>
      </c>
      <c r="M5" s="27">
        <v>6149.15</v>
      </c>
      <c r="N5" s="27">
        <v>6149.15</v>
      </c>
    </row>
    <row r="6" spans="1:14" x14ac:dyDescent="0.2">
      <c r="A6" s="25">
        <v>3</v>
      </c>
      <c r="B6" s="25">
        <v>3401</v>
      </c>
      <c r="C6" s="2" t="str">
        <f>VLOOKUP(B6,Hoja2!B:C,2,FALSE)</f>
        <v>ADMINISTRACIÓN GENERAL DE DEPORTES</v>
      </c>
      <c r="D6" s="3" t="str">
        <f t="shared" si="0"/>
        <v>1</v>
      </c>
      <c r="E6" s="3" t="str">
        <f t="shared" si="1"/>
        <v>12</v>
      </c>
      <c r="F6" s="24" t="s">
        <v>56</v>
      </c>
      <c r="G6" s="26" t="s">
        <v>57</v>
      </c>
      <c r="H6" s="27">
        <v>14900</v>
      </c>
      <c r="I6" s="27">
        <v>0</v>
      </c>
      <c r="J6" s="27">
        <v>14900</v>
      </c>
      <c r="K6" s="27">
        <v>14866.88</v>
      </c>
      <c r="L6" s="27">
        <v>14866.88</v>
      </c>
      <c r="M6" s="27">
        <v>2841.68</v>
      </c>
      <c r="N6" s="27">
        <v>2841.68</v>
      </c>
    </row>
    <row r="7" spans="1:14" x14ac:dyDescent="0.2">
      <c r="A7" s="25">
        <v>3</v>
      </c>
      <c r="B7" s="25">
        <v>3401</v>
      </c>
      <c r="C7" s="2" t="str">
        <f>VLOOKUP(B7,Hoja2!B:C,2,FALSE)</f>
        <v>ADMINISTRACIÓN GENERAL DE DEPORTES</v>
      </c>
      <c r="D7" s="3" t="str">
        <f t="shared" si="0"/>
        <v>1</v>
      </c>
      <c r="E7" s="3" t="str">
        <f t="shared" si="1"/>
        <v>12</v>
      </c>
      <c r="F7" s="24" t="s">
        <v>58</v>
      </c>
      <c r="G7" s="26" t="s">
        <v>59</v>
      </c>
      <c r="H7" s="27">
        <v>97600</v>
      </c>
      <c r="I7" s="27">
        <v>0</v>
      </c>
      <c r="J7" s="27">
        <v>97600</v>
      </c>
      <c r="K7" s="27">
        <v>60381.72</v>
      </c>
      <c r="L7" s="27">
        <v>60381.72</v>
      </c>
      <c r="M7" s="27">
        <v>11574.62</v>
      </c>
      <c r="N7" s="27">
        <v>11574.62</v>
      </c>
    </row>
    <row r="8" spans="1:14" x14ac:dyDescent="0.2">
      <c r="A8" s="25">
        <v>3</v>
      </c>
      <c r="B8" s="25">
        <v>3401</v>
      </c>
      <c r="C8" s="2" t="str">
        <f>VLOOKUP(B8,Hoja2!B:C,2,FALSE)</f>
        <v>ADMINISTRACIÓN GENERAL DE DEPORTES</v>
      </c>
      <c r="D8" s="3" t="str">
        <f t="shared" si="0"/>
        <v>1</v>
      </c>
      <c r="E8" s="3" t="str">
        <f t="shared" si="1"/>
        <v>12</v>
      </c>
      <c r="F8" s="24" t="s">
        <v>60</v>
      </c>
      <c r="G8" s="26" t="s">
        <v>61</v>
      </c>
      <c r="H8" s="27">
        <v>232000</v>
      </c>
      <c r="I8" s="27">
        <v>0</v>
      </c>
      <c r="J8" s="27">
        <v>232000</v>
      </c>
      <c r="K8" s="27">
        <v>141538.74</v>
      </c>
      <c r="L8" s="27">
        <v>141538.74</v>
      </c>
      <c r="M8" s="27">
        <v>29801.040000000001</v>
      </c>
      <c r="N8" s="27">
        <v>29801.040000000001</v>
      </c>
    </row>
    <row r="9" spans="1:14" x14ac:dyDescent="0.2">
      <c r="A9" s="25">
        <v>3</v>
      </c>
      <c r="B9" s="25">
        <v>3401</v>
      </c>
      <c r="C9" s="2" t="str">
        <f>VLOOKUP(B9,Hoja2!B:C,2,FALSE)</f>
        <v>ADMINISTRACIÓN GENERAL DE DEPORTES</v>
      </c>
      <c r="D9" s="3" t="str">
        <f t="shared" si="0"/>
        <v>1</v>
      </c>
      <c r="E9" s="3" t="str">
        <f t="shared" si="1"/>
        <v>12</v>
      </c>
      <c r="F9" s="24" t="s">
        <v>62</v>
      </c>
      <c r="G9" s="26" t="s">
        <v>63</v>
      </c>
      <c r="H9" s="27">
        <v>7100</v>
      </c>
      <c r="I9" s="27">
        <v>0</v>
      </c>
      <c r="J9" s="27">
        <v>7100</v>
      </c>
      <c r="K9" s="27">
        <v>7100</v>
      </c>
      <c r="L9" s="27">
        <v>7100</v>
      </c>
      <c r="M9" s="27">
        <v>1717.48</v>
      </c>
      <c r="N9" s="27">
        <v>1717.48</v>
      </c>
    </row>
    <row r="10" spans="1:14" x14ac:dyDescent="0.2">
      <c r="A10" s="25">
        <v>3</v>
      </c>
      <c r="B10" s="25">
        <v>3401</v>
      </c>
      <c r="C10" s="2" t="str">
        <f>VLOOKUP(B10,Hoja2!B:C,2,FALSE)</f>
        <v>ADMINISTRACIÓN GENERAL DE DEPORTES</v>
      </c>
      <c r="D10" s="3" t="str">
        <f t="shared" si="0"/>
        <v>1</v>
      </c>
      <c r="E10" s="3" t="str">
        <f t="shared" si="1"/>
        <v>13</v>
      </c>
      <c r="F10" s="24" t="s">
        <v>64</v>
      </c>
      <c r="G10" s="26" t="s">
        <v>65</v>
      </c>
      <c r="H10" s="27">
        <v>107200</v>
      </c>
      <c r="I10" s="27">
        <v>0</v>
      </c>
      <c r="J10" s="27">
        <v>107200</v>
      </c>
      <c r="K10" s="27">
        <v>107200</v>
      </c>
      <c r="L10" s="27">
        <v>107200</v>
      </c>
      <c r="M10" s="27">
        <v>18672.59</v>
      </c>
      <c r="N10" s="27">
        <v>18672.59</v>
      </c>
    </row>
    <row r="11" spans="1:14" x14ac:dyDescent="0.2">
      <c r="A11" s="25">
        <v>3</v>
      </c>
      <c r="B11" s="25">
        <v>3401</v>
      </c>
      <c r="C11" s="2" t="str">
        <f>VLOOKUP(B11,Hoja2!B:C,2,FALSE)</f>
        <v>ADMINISTRACIÓN GENERAL DE DEPORTES</v>
      </c>
      <c r="D11" s="3" t="str">
        <f t="shared" si="0"/>
        <v>1</v>
      </c>
      <c r="E11" s="3" t="str">
        <f t="shared" si="1"/>
        <v>13</v>
      </c>
      <c r="F11" s="24" t="s">
        <v>66</v>
      </c>
      <c r="G11" s="26" t="s">
        <v>67</v>
      </c>
      <c r="H11" s="27">
        <v>1000</v>
      </c>
      <c r="I11" s="27">
        <v>0</v>
      </c>
      <c r="J11" s="27">
        <v>1000</v>
      </c>
      <c r="K11" s="27">
        <v>0</v>
      </c>
      <c r="L11" s="27">
        <v>0</v>
      </c>
      <c r="M11" s="27">
        <v>0</v>
      </c>
      <c r="N11" s="27">
        <v>0</v>
      </c>
    </row>
    <row r="12" spans="1:14" x14ac:dyDescent="0.2">
      <c r="A12" s="25">
        <v>3</v>
      </c>
      <c r="B12" s="25">
        <v>3401</v>
      </c>
      <c r="C12" s="2" t="str">
        <f>VLOOKUP(B12,Hoja2!B:C,2,FALSE)</f>
        <v>ADMINISTRACIÓN GENERAL DE DEPORTES</v>
      </c>
      <c r="D12" s="3" t="str">
        <f t="shared" si="0"/>
        <v>1</v>
      </c>
      <c r="E12" s="3" t="str">
        <f t="shared" si="1"/>
        <v>13</v>
      </c>
      <c r="F12" s="24" t="s">
        <v>68</v>
      </c>
      <c r="G12" s="26" t="s">
        <v>69</v>
      </c>
      <c r="H12" s="27">
        <v>32000</v>
      </c>
      <c r="I12" s="27">
        <v>0</v>
      </c>
      <c r="J12" s="27">
        <v>32000</v>
      </c>
      <c r="K12" s="27">
        <v>32000</v>
      </c>
      <c r="L12" s="27">
        <v>32000</v>
      </c>
      <c r="M12" s="27">
        <v>14298.93</v>
      </c>
      <c r="N12" s="27">
        <v>14298.93</v>
      </c>
    </row>
    <row r="13" spans="1:14" x14ac:dyDescent="0.2">
      <c r="A13" s="25">
        <v>3</v>
      </c>
      <c r="B13" s="25">
        <v>3401</v>
      </c>
      <c r="C13" s="2" t="str">
        <f>VLOOKUP(B13,Hoja2!B:C,2,FALSE)</f>
        <v>ADMINISTRACIÓN GENERAL DE DEPORTES</v>
      </c>
      <c r="D13" s="3" t="str">
        <f t="shared" si="0"/>
        <v>1</v>
      </c>
      <c r="E13" s="3" t="str">
        <f t="shared" si="1"/>
        <v>15</v>
      </c>
      <c r="F13" s="24" t="s">
        <v>70</v>
      </c>
      <c r="G13" s="26" t="s">
        <v>71</v>
      </c>
      <c r="H13" s="27">
        <v>3500</v>
      </c>
      <c r="I13" s="27">
        <v>0</v>
      </c>
      <c r="J13" s="27">
        <v>3500</v>
      </c>
      <c r="K13" s="27">
        <v>1725.63</v>
      </c>
      <c r="L13" s="27">
        <v>1725.63</v>
      </c>
      <c r="M13" s="27">
        <v>1725.63</v>
      </c>
      <c r="N13" s="27">
        <v>1725.63</v>
      </c>
    </row>
    <row r="14" spans="1:14" x14ac:dyDescent="0.2">
      <c r="A14" s="25">
        <v>3</v>
      </c>
      <c r="B14" s="25">
        <v>3401</v>
      </c>
      <c r="C14" s="2" t="str">
        <f>VLOOKUP(B14,Hoja2!B:C,2,FALSE)</f>
        <v>ADMINISTRACIÓN GENERAL DE DEPORTES</v>
      </c>
      <c r="D14" s="3" t="str">
        <f t="shared" si="0"/>
        <v>1</v>
      </c>
      <c r="E14" s="3" t="str">
        <f t="shared" si="1"/>
        <v>15</v>
      </c>
      <c r="F14" s="24" t="s">
        <v>72</v>
      </c>
      <c r="G14" s="26" t="s">
        <v>73</v>
      </c>
      <c r="H14" s="27">
        <v>2500</v>
      </c>
      <c r="I14" s="27">
        <v>0</v>
      </c>
      <c r="J14" s="27">
        <v>2500</v>
      </c>
      <c r="K14" s="27">
        <v>55.11</v>
      </c>
      <c r="L14" s="27">
        <v>55.11</v>
      </c>
      <c r="M14" s="27">
        <v>55.11</v>
      </c>
      <c r="N14" s="27">
        <v>55.11</v>
      </c>
    </row>
    <row r="15" spans="1:14" x14ac:dyDescent="0.2">
      <c r="A15" s="25">
        <v>3</v>
      </c>
      <c r="B15" s="25">
        <v>3401</v>
      </c>
      <c r="C15" s="2" t="str">
        <f>VLOOKUP(B15,Hoja2!B:C,2,FALSE)</f>
        <v>ADMINISTRACIÓN GENERAL DE DEPORTES</v>
      </c>
      <c r="D15" s="3" t="str">
        <f t="shared" si="0"/>
        <v>1</v>
      </c>
      <c r="E15" s="3" t="str">
        <f t="shared" si="1"/>
        <v>16</v>
      </c>
      <c r="F15" s="24" t="s">
        <v>74</v>
      </c>
      <c r="G15" s="26" t="s">
        <v>75</v>
      </c>
      <c r="H15" s="27">
        <v>1065000</v>
      </c>
      <c r="I15" s="27">
        <v>0</v>
      </c>
      <c r="J15" s="27">
        <v>1065000</v>
      </c>
      <c r="K15" s="27">
        <v>423139.19</v>
      </c>
      <c r="L15" s="27">
        <v>423139.19</v>
      </c>
      <c r="M15" s="27">
        <v>247918.19</v>
      </c>
      <c r="N15" s="27">
        <v>247918.19</v>
      </c>
    </row>
    <row r="16" spans="1:14" x14ac:dyDescent="0.2">
      <c r="A16" s="25">
        <v>3</v>
      </c>
      <c r="B16" s="25">
        <v>3401</v>
      </c>
      <c r="C16" s="2" t="str">
        <f>VLOOKUP(B16,Hoja2!B:C,2,FALSE)</f>
        <v>ADMINISTRACIÓN GENERAL DE DEPORTES</v>
      </c>
      <c r="D16" s="3" t="str">
        <f t="shared" si="0"/>
        <v>1</v>
      </c>
      <c r="E16" s="3" t="str">
        <f t="shared" si="1"/>
        <v>16</v>
      </c>
      <c r="F16" s="24" t="s">
        <v>76</v>
      </c>
      <c r="G16" s="26" t="s">
        <v>77</v>
      </c>
      <c r="H16" s="27">
        <v>13000</v>
      </c>
      <c r="I16" s="27">
        <v>0</v>
      </c>
      <c r="J16" s="27">
        <v>13000</v>
      </c>
      <c r="K16" s="27">
        <v>0</v>
      </c>
      <c r="L16" s="27">
        <v>0</v>
      </c>
      <c r="M16" s="27">
        <v>0</v>
      </c>
      <c r="N16" s="27">
        <v>0</v>
      </c>
    </row>
    <row r="17" spans="1:14" x14ac:dyDescent="0.2">
      <c r="A17" s="25">
        <v>3</v>
      </c>
      <c r="B17" s="25">
        <v>3401</v>
      </c>
      <c r="C17" s="2" t="str">
        <f>VLOOKUP(B17,Hoja2!B:C,2,FALSE)</f>
        <v>ADMINISTRACIÓN GENERAL DE DEPORTES</v>
      </c>
      <c r="D17" s="3" t="str">
        <f t="shared" si="0"/>
        <v>1</v>
      </c>
      <c r="E17" s="3" t="str">
        <f t="shared" si="1"/>
        <v>16</v>
      </c>
      <c r="F17" s="24" t="s">
        <v>78</v>
      </c>
      <c r="G17" s="26" t="s">
        <v>79</v>
      </c>
      <c r="H17" s="27">
        <v>29000</v>
      </c>
      <c r="I17" s="27">
        <v>0</v>
      </c>
      <c r="J17" s="27">
        <v>29000</v>
      </c>
      <c r="K17" s="27">
        <v>2943.79</v>
      </c>
      <c r="L17" s="27">
        <v>2943.79</v>
      </c>
      <c r="M17" s="27">
        <v>2943.79</v>
      </c>
      <c r="N17" s="27">
        <v>2943.79</v>
      </c>
    </row>
    <row r="18" spans="1:14" x14ac:dyDescent="0.2">
      <c r="A18" s="25">
        <v>3</v>
      </c>
      <c r="B18" s="25">
        <v>3401</v>
      </c>
      <c r="C18" s="2" t="str">
        <f>VLOOKUP(B18,Hoja2!B:C,2,FALSE)</f>
        <v>ADMINISTRACIÓN GENERAL DE DEPORTES</v>
      </c>
      <c r="D18" s="3" t="str">
        <f t="shared" si="0"/>
        <v>1</v>
      </c>
      <c r="E18" s="3" t="str">
        <f t="shared" si="1"/>
        <v>16</v>
      </c>
      <c r="F18" s="24" t="s">
        <v>80</v>
      </c>
      <c r="G18" s="26" t="s">
        <v>81</v>
      </c>
      <c r="H18" s="27">
        <v>8300</v>
      </c>
      <c r="I18" s="27">
        <v>4093.94</v>
      </c>
      <c r="J18" s="27">
        <v>12393.94</v>
      </c>
      <c r="K18" s="27">
        <v>12281.83</v>
      </c>
      <c r="L18" s="27">
        <v>12281.83</v>
      </c>
      <c r="M18" s="27">
        <v>0</v>
      </c>
      <c r="N18" s="27">
        <v>0</v>
      </c>
    </row>
    <row r="19" spans="1:14" x14ac:dyDescent="0.2">
      <c r="A19" s="25">
        <v>3</v>
      </c>
      <c r="B19" s="25">
        <v>3401</v>
      </c>
      <c r="C19" s="2" t="str">
        <f>VLOOKUP(B19,Hoja2!B:C,2,FALSE)</f>
        <v>ADMINISTRACIÓN GENERAL DE DEPORTES</v>
      </c>
      <c r="D19" s="3" t="str">
        <f t="shared" si="0"/>
        <v>2</v>
      </c>
      <c r="E19" s="3" t="str">
        <f t="shared" si="1"/>
        <v>20</v>
      </c>
      <c r="F19" s="24" t="s">
        <v>82</v>
      </c>
      <c r="G19" s="26" t="s">
        <v>83</v>
      </c>
      <c r="H19" s="27">
        <v>13500</v>
      </c>
      <c r="I19" s="27">
        <v>0</v>
      </c>
      <c r="J19" s="27">
        <v>13500</v>
      </c>
      <c r="K19" s="27">
        <v>0</v>
      </c>
      <c r="L19" s="27">
        <v>0</v>
      </c>
      <c r="M19" s="27">
        <v>0</v>
      </c>
      <c r="N19" s="27">
        <v>0</v>
      </c>
    </row>
    <row r="20" spans="1:14" x14ac:dyDescent="0.2">
      <c r="A20" s="25">
        <v>3</v>
      </c>
      <c r="B20" s="25">
        <v>3401</v>
      </c>
      <c r="C20" s="2" t="str">
        <f>VLOOKUP(B20,Hoja2!B:C,2,FALSE)</f>
        <v>ADMINISTRACIÓN GENERAL DE DEPORTES</v>
      </c>
      <c r="D20" s="3" t="str">
        <f t="shared" si="0"/>
        <v>2</v>
      </c>
      <c r="E20" s="3" t="str">
        <f t="shared" si="1"/>
        <v>20</v>
      </c>
      <c r="F20" s="24" t="s">
        <v>84</v>
      </c>
      <c r="G20" s="26" t="s">
        <v>85</v>
      </c>
      <c r="H20" s="27">
        <v>16200</v>
      </c>
      <c r="I20" s="27">
        <v>0</v>
      </c>
      <c r="J20" s="27">
        <v>16200</v>
      </c>
      <c r="K20" s="27">
        <v>14261.46</v>
      </c>
      <c r="L20" s="27">
        <v>14261.46</v>
      </c>
      <c r="M20" s="27">
        <v>9162.52</v>
      </c>
      <c r="N20" s="27">
        <v>9162.52</v>
      </c>
    </row>
    <row r="21" spans="1:14" x14ac:dyDescent="0.2">
      <c r="A21" s="25">
        <v>3</v>
      </c>
      <c r="B21" s="25">
        <v>3401</v>
      </c>
      <c r="C21" s="2" t="str">
        <f>VLOOKUP(B21,Hoja2!B:C,2,FALSE)</f>
        <v>ADMINISTRACIÓN GENERAL DE DEPORTES</v>
      </c>
      <c r="D21" s="3" t="str">
        <f t="shared" si="0"/>
        <v>2</v>
      </c>
      <c r="E21" s="3" t="str">
        <f t="shared" si="1"/>
        <v>21</v>
      </c>
      <c r="F21" s="24" t="s">
        <v>86</v>
      </c>
      <c r="G21" s="26" t="s">
        <v>87</v>
      </c>
      <c r="H21" s="27">
        <v>61850</v>
      </c>
      <c r="I21" s="27">
        <v>0</v>
      </c>
      <c r="J21" s="27">
        <v>61850</v>
      </c>
      <c r="K21" s="27">
        <v>31399.29</v>
      </c>
      <c r="L21" s="27">
        <v>31399.29</v>
      </c>
      <c r="M21" s="27">
        <v>14112.09</v>
      </c>
      <c r="N21" s="27">
        <v>14112.09</v>
      </c>
    </row>
    <row r="22" spans="1:14" x14ac:dyDescent="0.2">
      <c r="A22" s="25">
        <v>3</v>
      </c>
      <c r="B22" s="25">
        <v>3401</v>
      </c>
      <c r="C22" s="2" t="str">
        <f>VLOOKUP(B22,Hoja2!B:C,2,FALSE)</f>
        <v>ADMINISTRACIÓN GENERAL DE DEPORTES</v>
      </c>
      <c r="D22" s="3" t="str">
        <f t="shared" si="0"/>
        <v>2</v>
      </c>
      <c r="E22" s="3" t="str">
        <f t="shared" si="1"/>
        <v>22</v>
      </c>
      <c r="F22" s="24" t="s">
        <v>88</v>
      </c>
      <c r="G22" s="26" t="s">
        <v>89</v>
      </c>
      <c r="H22" s="27">
        <v>8200</v>
      </c>
      <c r="I22" s="27">
        <v>0</v>
      </c>
      <c r="J22" s="27">
        <v>8200</v>
      </c>
      <c r="K22" s="27">
        <v>10671.09</v>
      </c>
      <c r="L22" s="27">
        <v>10671.09</v>
      </c>
      <c r="M22" s="27">
        <v>3913.73</v>
      </c>
      <c r="N22" s="27">
        <v>3913.73</v>
      </c>
    </row>
    <row r="23" spans="1:14" x14ac:dyDescent="0.2">
      <c r="A23" s="25">
        <v>3</v>
      </c>
      <c r="B23" s="25">
        <v>3401</v>
      </c>
      <c r="C23" s="2" t="str">
        <f>VLOOKUP(B23,Hoja2!B:C,2,FALSE)</f>
        <v>ADMINISTRACIÓN GENERAL DE DEPORTES</v>
      </c>
      <c r="D23" s="3" t="str">
        <f t="shared" si="0"/>
        <v>2</v>
      </c>
      <c r="E23" s="3" t="str">
        <f t="shared" si="1"/>
        <v>22</v>
      </c>
      <c r="F23" s="24" t="s">
        <v>90</v>
      </c>
      <c r="G23" s="26" t="s">
        <v>91</v>
      </c>
      <c r="H23" s="27">
        <v>3800</v>
      </c>
      <c r="I23" s="27">
        <v>0</v>
      </c>
      <c r="J23" s="27">
        <v>3800</v>
      </c>
      <c r="K23" s="27">
        <v>1270.4000000000001</v>
      </c>
      <c r="L23" s="27">
        <v>1270.4000000000001</v>
      </c>
      <c r="M23" s="27">
        <v>1268.52</v>
      </c>
      <c r="N23" s="27">
        <v>1268.52</v>
      </c>
    </row>
    <row r="24" spans="1:14" x14ac:dyDescent="0.2">
      <c r="A24" s="25">
        <v>3</v>
      </c>
      <c r="B24" s="25">
        <v>3401</v>
      </c>
      <c r="C24" s="2" t="str">
        <f>VLOOKUP(B24,Hoja2!B:C,2,FALSE)</f>
        <v>ADMINISTRACIÓN GENERAL DE DEPORTES</v>
      </c>
      <c r="D24" s="3" t="str">
        <f t="shared" si="0"/>
        <v>2</v>
      </c>
      <c r="E24" s="3" t="str">
        <f t="shared" si="1"/>
        <v>22</v>
      </c>
      <c r="F24" s="24" t="s">
        <v>92</v>
      </c>
      <c r="G24" s="26" t="s">
        <v>93</v>
      </c>
      <c r="H24" s="27">
        <v>11000</v>
      </c>
      <c r="I24" s="27">
        <v>0</v>
      </c>
      <c r="J24" s="27">
        <v>11000</v>
      </c>
      <c r="K24" s="27">
        <v>808.89</v>
      </c>
      <c r="L24" s="27">
        <v>808.89</v>
      </c>
      <c r="M24" s="27">
        <v>803.27</v>
      </c>
      <c r="N24" s="27">
        <v>803.27</v>
      </c>
    </row>
    <row r="25" spans="1:14" x14ac:dyDescent="0.2">
      <c r="A25" s="25">
        <v>3</v>
      </c>
      <c r="B25" s="25">
        <v>3401</v>
      </c>
      <c r="C25" s="2" t="str">
        <f>VLOOKUP(B25,Hoja2!B:C,2,FALSE)</f>
        <v>ADMINISTRACIÓN GENERAL DE DEPORTES</v>
      </c>
      <c r="D25" s="3" t="str">
        <f t="shared" si="0"/>
        <v>2</v>
      </c>
      <c r="E25" s="3" t="str">
        <f t="shared" si="1"/>
        <v>22</v>
      </c>
      <c r="F25" s="24" t="s">
        <v>94</v>
      </c>
      <c r="G25" s="26" t="s">
        <v>95</v>
      </c>
      <c r="H25" s="27">
        <v>16500</v>
      </c>
      <c r="I25" s="27">
        <v>0</v>
      </c>
      <c r="J25" s="27">
        <v>16500</v>
      </c>
      <c r="K25" s="27">
        <v>4278.0600000000004</v>
      </c>
      <c r="L25" s="27">
        <v>4278.0600000000004</v>
      </c>
      <c r="M25" s="27">
        <v>2971.26</v>
      </c>
      <c r="N25" s="27">
        <v>2971.26</v>
      </c>
    </row>
    <row r="26" spans="1:14" x14ac:dyDescent="0.2">
      <c r="A26" s="25">
        <v>3</v>
      </c>
      <c r="B26" s="25">
        <v>3401</v>
      </c>
      <c r="C26" s="2" t="str">
        <f>VLOOKUP(B26,Hoja2!B:C,2,FALSE)</f>
        <v>ADMINISTRACIÓN GENERAL DE DEPORTES</v>
      </c>
      <c r="D26" s="3" t="str">
        <f t="shared" si="0"/>
        <v>2</v>
      </c>
      <c r="E26" s="3" t="str">
        <f t="shared" si="1"/>
        <v>22</v>
      </c>
      <c r="F26" s="24" t="s">
        <v>96</v>
      </c>
      <c r="G26" s="26" t="s">
        <v>97</v>
      </c>
      <c r="H26" s="27">
        <v>110000</v>
      </c>
      <c r="I26" s="27">
        <v>320.33</v>
      </c>
      <c r="J26" s="27">
        <v>110320.33</v>
      </c>
      <c r="K26" s="27">
        <v>100578.54</v>
      </c>
      <c r="L26" s="27">
        <v>100578.54</v>
      </c>
      <c r="M26" s="27">
        <v>1600</v>
      </c>
      <c r="N26" s="27">
        <v>1600</v>
      </c>
    </row>
    <row r="27" spans="1:14" x14ac:dyDescent="0.2">
      <c r="A27" s="25">
        <v>3</v>
      </c>
      <c r="B27" s="25">
        <v>3401</v>
      </c>
      <c r="C27" s="2" t="str">
        <f>VLOOKUP(B27,Hoja2!B:C,2,FALSE)</f>
        <v>ADMINISTRACIÓN GENERAL DE DEPORTES</v>
      </c>
      <c r="D27" s="3" t="str">
        <f t="shared" si="0"/>
        <v>2</v>
      </c>
      <c r="E27" s="3" t="str">
        <f t="shared" si="1"/>
        <v>22</v>
      </c>
      <c r="F27" s="24" t="s">
        <v>98</v>
      </c>
      <c r="G27" s="26" t="s">
        <v>99</v>
      </c>
      <c r="H27" s="27">
        <v>12000</v>
      </c>
      <c r="I27" s="27">
        <v>0</v>
      </c>
      <c r="J27" s="27">
        <v>12000</v>
      </c>
      <c r="K27" s="27">
        <v>13617.54</v>
      </c>
      <c r="L27" s="27">
        <v>13617.54</v>
      </c>
      <c r="M27" s="27">
        <v>4885.7</v>
      </c>
      <c r="N27" s="27">
        <v>4885.7</v>
      </c>
    </row>
    <row r="28" spans="1:14" x14ac:dyDescent="0.2">
      <c r="A28" s="25">
        <v>3</v>
      </c>
      <c r="B28" s="25">
        <v>3401</v>
      </c>
      <c r="C28" s="2" t="str">
        <f>VLOOKUP(B28,Hoja2!B:C,2,FALSE)</f>
        <v>ADMINISTRACIÓN GENERAL DE DEPORTES</v>
      </c>
      <c r="D28" s="3" t="str">
        <f t="shared" si="0"/>
        <v>2</v>
      </c>
      <c r="E28" s="3" t="str">
        <f t="shared" si="1"/>
        <v>22</v>
      </c>
      <c r="F28" s="24" t="s">
        <v>100</v>
      </c>
      <c r="G28" s="26" t="s">
        <v>101</v>
      </c>
      <c r="H28" s="27">
        <v>13000</v>
      </c>
      <c r="I28" s="27">
        <v>0</v>
      </c>
      <c r="J28" s="27">
        <v>13000</v>
      </c>
      <c r="K28" s="27">
        <v>1437.48</v>
      </c>
      <c r="L28" s="27">
        <v>1437.48</v>
      </c>
      <c r="M28" s="27">
        <v>905.08</v>
      </c>
      <c r="N28" s="27">
        <v>905.08</v>
      </c>
    </row>
    <row r="29" spans="1:14" x14ac:dyDescent="0.2">
      <c r="A29" s="25">
        <v>3</v>
      </c>
      <c r="B29" s="25">
        <v>3401</v>
      </c>
      <c r="C29" s="2" t="str">
        <f>VLOOKUP(B29,Hoja2!B:C,2,FALSE)</f>
        <v>ADMINISTRACIÓN GENERAL DE DEPORTES</v>
      </c>
      <c r="D29" s="3" t="str">
        <f t="shared" si="0"/>
        <v>2</v>
      </c>
      <c r="E29" s="3" t="str">
        <f t="shared" si="1"/>
        <v>22</v>
      </c>
      <c r="F29" s="24" t="s">
        <v>102</v>
      </c>
      <c r="G29" s="26" t="s">
        <v>103</v>
      </c>
      <c r="H29" s="27">
        <v>11600</v>
      </c>
      <c r="I29" s="27">
        <v>0</v>
      </c>
      <c r="J29" s="27">
        <v>11600</v>
      </c>
      <c r="K29" s="27">
        <v>2155.25</v>
      </c>
      <c r="L29" s="27">
        <v>2155.25</v>
      </c>
      <c r="M29" s="27">
        <v>2155.25</v>
      </c>
      <c r="N29" s="27">
        <v>2155.25</v>
      </c>
    </row>
    <row r="30" spans="1:14" x14ac:dyDescent="0.2">
      <c r="A30" s="25">
        <v>3</v>
      </c>
      <c r="B30" s="25">
        <v>3401</v>
      </c>
      <c r="C30" s="2" t="str">
        <f>VLOOKUP(B30,Hoja2!B:C,2,FALSE)</f>
        <v>ADMINISTRACIÓN GENERAL DE DEPORTES</v>
      </c>
      <c r="D30" s="3" t="str">
        <f t="shared" si="0"/>
        <v>2</v>
      </c>
      <c r="E30" s="3" t="str">
        <f t="shared" si="1"/>
        <v>22</v>
      </c>
      <c r="F30" s="24" t="s">
        <v>104</v>
      </c>
      <c r="G30" s="26" t="s">
        <v>105</v>
      </c>
      <c r="H30" s="27">
        <v>21900</v>
      </c>
      <c r="I30" s="27">
        <v>0</v>
      </c>
      <c r="J30" s="27">
        <v>21900</v>
      </c>
      <c r="K30" s="27">
        <v>19051.45</v>
      </c>
      <c r="L30" s="27">
        <v>19051.45</v>
      </c>
      <c r="M30" s="27">
        <v>7026.31</v>
      </c>
      <c r="N30" s="27">
        <v>7026.31</v>
      </c>
    </row>
    <row r="31" spans="1:14" x14ac:dyDescent="0.2">
      <c r="A31" s="25">
        <v>3</v>
      </c>
      <c r="B31" s="25">
        <v>3401</v>
      </c>
      <c r="C31" s="2" t="str">
        <f>VLOOKUP(B31,Hoja2!B:C,2,FALSE)</f>
        <v>ADMINISTRACIÓN GENERAL DE DEPORTES</v>
      </c>
      <c r="D31" s="3" t="str">
        <f t="shared" si="0"/>
        <v>4</v>
      </c>
      <c r="E31" s="3" t="str">
        <f t="shared" si="1"/>
        <v>48</v>
      </c>
      <c r="F31" s="24" t="s">
        <v>106</v>
      </c>
      <c r="G31" s="26" t="s">
        <v>107</v>
      </c>
      <c r="H31" s="27">
        <v>7500</v>
      </c>
      <c r="I31" s="27">
        <v>0</v>
      </c>
      <c r="J31" s="27">
        <v>7500</v>
      </c>
      <c r="K31" s="27">
        <v>4800</v>
      </c>
      <c r="L31" s="27">
        <v>0</v>
      </c>
      <c r="M31" s="27">
        <v>0</v>
      </c>
      <c r="N31" s="27">
        <v>0</v>
      </c>
    </row>
    <row r="32" spans="1:14" x14ac:dyDescent="0.2">
      <c r="A32" s="25">
        <v>3</v>
      </c>
      <c r="B32" s="25">
        <v>3401</v>
      </c>
      <c r="C32" s="2" t="str">
        <f>VLOOKUP(B32,Hoja2!B:C,2,FALSE)</f>
        <v>ADMINISTRACIÓN GENERAL DE DEPORTES</v>
      </c>
      <c r="D32" s="3" t="str">
        <f t="shared" si="0"/>
        <v>8</v>
      </c>
      <c r="E32" s="3" t="str">
        <f t="shared" si="1"/>
        <v>83</v>
      </c>
      <c r="F32" s="24" t="s">
        <v>108</v>
      </c>
      <c r="G32" s="26" t="s">
        <v>109</v>
      </c>
      <c r="H32" s="27">
        <v>650</v>
      </c>
      <c r="I32" s="27">
        <v>0</v>
      </c>
      <c r="J32" s="27">
        <v>650</v>
      </c>
      <c r="K32" s="27">
        <v>0</v>
      </c>
      <c r="L32" s="27">
        <v>0</v>
      </c>
      <c r="M32" s="27">
        <v>0</v>
      </c>
      <c r="N32" s="27">
        <v>0</v>
      </c>
    </row>
    <row r="33" spans="1:14" x14ac:dyDescent="0.2">
      <c r="A33" s="25">
        <v>3</v>
      </c>
      <c r="B33" s="25">
        <v>3401</v>
      </c>
      <c r="C33" s="2" t="str">
        <f>VLOOKUP(B33,Hoja2!B:C,2,FALSE)</f>
        <v>ADMINISTRACIÓN GENERAL DE DEPORTES</v>
      </c>
      <c r="D33" s="3" t="str">
        <f t="shared" si="0"/>
        <v>8</v>
      </c>
      <c r="E33" s="3" t="str">
        <f t="shared" si="1"/>
        <v>83</v>
      </c>
      <c r="F33" s="24" t="s">
        <v>110</v>
      </c>
      <c r="G33" s="26" t="s">
        <v>111</v>
      </c>
      <c r="H33" s="27">
        <v>14000</v>
      </c>
      <c r="I33" s="27">
        <v>0</v>
      </c>
      <c r="J33" s="27">
        <v>14000</v>
      </c>
      <c r="K33" s="27">
        <v>0</v>
      </c>
      <c r="L33" s="27">
        <v>0</v>
      </c>
      <c r="M33" s="27">
        <v>0</v>
      </c>
      <c r="N33" s="27">
        <v>0</v>
      </c>
    </row>
    <row r="34" spans="1:14" x14ac:dyDescent="0.2">
      <c r="A34" s="25">
        <v>3</v>
      </c>
      <c r="B34" s="25">
        <v>3401</v>
      </c>
      <c r="C34" s="2" t="str">
        <f>VLOOKUP(B34,Hoja2!B:C,2,FALSE)</f>
        <v>ADMINISTRACIÓN GENERAL DE DEPORTES</v>
      </c>
      <c r="D34" s="3" t="str">
        <f t="shared" si="0"/>
        <v>8</v>
      </c>
      <c r="E34" s="3" t="str">
        <f t="shared" si="1"/>
        <v>83</v>
      </c>
      <c r="F34" s="24" t="s">
        <v>112</v>
      </c>
      <c r="G34" s="26" t="s">
        <v>113</v>
      </c>
      <c r="H34" s="27">
        <v>8000</v>
      </c>
      <c r="I34" s="27">
        <v>0</v>
      </c>
      <c r="J34" s="27">
        <v>8000</v>
      </c>
      <c r="K34" s="27">
        <v>0</v>
      </c>
      <c r="L34" s="27">
        <v>0</v>
      </c>
      <c r="M34" s="27">
        <v>0</v>
      </c>
      <c r="N34" s="27">
        <v>0</v>
      </c>
    </row>
    <row r="35" spans="1:14" x14ac:dyDescent="0.2">
      <c r="A35" s="25">
        <v>3</v>
      </c>
      <c r="B35" s="25">
        <v>3412</v>
      </c>
      <c r="C35" s="2" t="str">
        <f>VLOOKUP(B35,Hoja2!B:C,2,FALSE)</f>
        <v>EVENTOS Y ASOCIACIONISMO DEPORTIVO</v>
      </c>
      <c r="D35" s="3" t="str">
        <f t="shared" si="0"/>
        <v>1</v>
      </c>
      <c r="E35" s="3" t="str">
        <f t="shared" si="1"/>
        <v>12</v>
      </c>
      <c r="F35" s="24" t="s">
        <v>48</v>
      </c>
      <c r="G35" s="26" t="s">
        <v>49</v>
      </c>
      <c r="H35" s="27">
        <v>17600</v>
      </c>
      <c r="I35" s="27">
        <v>0</v>
      </c>
      <c r="J35" s="27">
        <v>17600</v>
      </c>
      <c r="K35" s="27">
        <v>17216.080000000002</v>
      </c>
      <c r="L35" s="27">
        <v>17216.080000000002</v>
      </c>
      <c r="M35" s="27">
        <v>3864.93</v>
      </c>
      <c r="N35" s="27">
        <v>3864.93</v>
      </c>
    </row>
    <row r="36" spans="1:14" x14ac:dyDescent="0.2">
      <c r="A36" s="25">
        <v>3</v>
      </c>
      <c r="B36" s="25">
        <v>3412</v>
      </c>
      <c r="C36" s="2" t="str">
        <f>VLOOKUP(B36,Hoja2!B:C,2,FALSE)</f>
        <v>EVENTOS Y ASOCIACIONISMO DEPORTIVO</v>
      </c>
      <c r="D36" s="3" t="str">
        <f t="shared" si="0"/>
        <v>1</v>
      </c>
      <c r="E36" s="3" t="str">
        <f t="shared" si="1"/>
        <v>12</v>
      </c>
      <c r="F36" s="24" t="s">
        <v>56</v>
      </c>
      <c r="G36" s="26" t="s">
        <v>57</v>
      </c>
      <c r="H36" s="27">
        <v>7300</v>
      </c>
      <c r="I36" s="27">
        <v>0</v>
      </c>
      <c r="J36" s="27">
        <v>7300</v>
      </c>
      <c r="K36" s="27">
        <v>7289.64</v>
      </c>
      <c r="L36" s="27">
        <v>7289.64</v>
      </c>
      <c r="M36" s="27">
        <v>1636.47</v>
      </c>
      <c r="N36" s="27">
        <v>1636.47</v>
      </c>
    </row>
    <row r="37" spans="1:14" x14ac:dyDescent="0.2">
      <c r="A37" s="25">
        <v>3</v>
      </c>
      <c r="B37" s="25">
        <v>3412</v>
      </c>
      <c r="C37" s="2" t="str">
        <f>VLOOKUP(B37,Hoja2!B:C,2,FALSE)</f>
        <v>EVENTOS Y ASOCIACIONISMO DEPORTIVO</v>
      </c>
      <c r="D37" s="3" t="str">
        <f t="shared" si="0"/>
        <v>1</v>
      </c>
      <c r="E37" s="3" t="str">
        <f t="shared" si="1"/>
        <v>12</v>
      </c>
      <c r="F37" s="24" t="s">
        <v>58</v>
      </c>
      <c r="G37" s="26" t="s">
        <v>59</v>
      </c>
      <c r="H37" s="27">
        <v>10000</v>
      </c>
      <c r="I37" s="27">
        <v>0</v>
      </c>
      <c r="J37" s="27">
        <v>10000</v>
      </c>
      <c r="K37" s="27">
        <v>9572.5</v>
      </c>
      <c r="L37" s="27">
        <v>9572.5</v>
      </c>
      <c r="M37" s="27">
        <v>2031.45</v>
      </c>
      <c r="N37" s="27">
        <v>2031.45</v>
      </c>
    </row>
    <row r="38" spans="1:14" x14ac:dyDescent="0.2">
      <c r="A38" s="25">
        <v>3</v>
      </c>
      <c r="B38" s="25">
        <v>3412</v>
      </c>
      <c r="C38" s="2" t="str">
        <f>VLOOKUP(B38,Hoja2!B:C,2,FALSE)</f>
        <v>EVENTOS Y ASOCIACIONISMO DEPORTIVO</v>
      </c>
      <c r="D38" s="3" t="str">
        <f t="shared" si="0"/>
        <v>1</v>
      </c>
      <c r="E38" s="3" t="str">
        <f t="shared" si="1"/>
        <v>12</v>
      </c>
      <c r="F38" s="24" t="s">
        <v>60</v>
      </c>
      <c r="G38" s="26" t="s">
        <v>61</v>
      </c>
      <c r="H38" s="27">
        <v>28600</v>
      </c>
      <c r="I38" s="27">
        <v>0</v>
      </c>
      <c r="J38" s="27">
        <v>28600</v>
      </c>
      <c r="K38" s="27">
        <v>26921.86</v>
      </c>
      <c r="L38" s="27">
        <v>26921.86</v>
      </c>
      <c r="M38" s="27">
        <v>5713.23</v>
      </c>
      <c r="N38" s="27">
        <v>5713.23</v>
      </c>
    </row>
    <row r="39" spans="1:14" x14ac:dyDescent="0.2">
      <c r="A39" s="25">
        <v>3</v>
      </c>
      <c r="B39" s="25">
        <v>3412</v>
      </c>
      <c r="C39" s="2" t="str">
        <f>VLOOKUP(B39,Hoja2!B:C,2,FALSE)</f>
        <v>EVENTOS Y ASOCIACIONISMO DEPORTIVO</v>
      </c>
      <c r="D39" s="3" t="str">
        <f t="shared" si="0"/>
        <v>1</v>
      </c>
      <c r="E39" s="3" t="str">
        <f t="shared" si="1"/>
        <v>12</v>
      </c>
      <c r="F39" s="24" t="s">
        <v>62</v>
      </c>
      <c r="G39" s="26" t="s">
        <v>63</v>
      </c>
      <c r="H39" s="27">
        <v>4000</v>
      </c>
      <c r="I39" s="27">
        <v>0</v>
      </c>
      <c r="J39" s="27">
        <v>4000</v>
      </c>
      <c r="K39" s="27">
        <v>3780.02</v>
      </c>
      <c r="L39" s="27">
        <v>3780.02</v>
      </c>
      <c r="M39" s="27">
        <v>848</v>
      </c>
      <c r="N39" s="27">
        <v>848</v>
      </c>
    </row>
    <row r="40" spans="1:14" x14ac:dyDescent="0.2">
      <c r="A40" s="25">
        <v>3</v>
      </c>
      <c r="B40" s="25">
        <v>3412</v>
      </c>
      <c r="C40" s="2" t="str">
        <f>VLOOKUP(B40,Hoja2!B:C,2,FALSE)</f>
        <v>EVENTOS Y ASOCIACIONISMO DEPORTIVO</v>
      </c>
      <c r="D40" s="3" t="str">
        <f t="shared" si="0"/>
        <v>1</v>
      </c>
      <c r="E40" s="3" t="str">
        <f t="shared" si="1"/>
        <v>13</v>
      </c>
      <c r="F40" s="24" t="s">
        <v>64</v>
      </c>
      <c r="G40" s="26" t="s">
        <v>65</v>
      </c>
      <c r="H40" s="27">
        <v>67000</v>
      </c>
      <c r="I40" s="27">
        <v>0</v>
      </c>
      <c r="J40" s="27">
        <v>67000</v>
      </c>
      <c r="K40" s="27">
        <v>67606.259999999995</v>
      </c>
      <c r="L40" s="27">
        <v>67606.259999999995</v>
      </c>
      <c r="M40" s="27">
        <v>14434.1</v>
      </c>
      <c r="N40" s="27">
        <v>14434.1</v>
      </c>
    </row>
    <row r="41" spans="1:14" x14ac:dyDescent="0.2">
      <c r="A41" s="25">
        <v>3</v>
      </c>
      <c r="B41" s="25">
        <v>3412</v>
      </c>
      <c r="C41" s="2" t="str">
        <f>VLOOKUP(B41,Hoja2!B:C,2,FALSE)</f>
        <v>EVENTOS Y ASOCIACIONISMO DEPORTIVO</v>
      </c>
      <c r="D41" s="3" t="str">
        <f t="shared" si="0"/>
        <v>1</v>
      </c>
      <c r="E41" s="3" t="str">
        <f t="shared" si="1"/>
        <v>13</v>
      </c>
      <c r="F41" s="24" t="s">
        <v>66</v>
      </c>
      <c r="G41" s="26" t="s">
        <v>67</v>
      </c>
      <c r="H41" s="27">
        <v>0</v>
      </c>
      <c r="I41" s="27">
        <v>0</v>
      </c>
      <c r="J41" s="27">
        <v>0</v>
      </c>
      <c r="K41" s="27">
        <v>452.87</v>
      </c>
      <c r="L41" s="27">
        <v>452.87</v>
      </c>
      <c r="M41" s="27">
        <v>452.87</v>
      </c>
      <c r="N41" s="27">
        <v>452.87</v>
      </c>
    </row>
    <row r="42" spans="1:14" x14ac:dyDescent="0.2">
      <c r="A42" s="25">
        <v>3</v>
      </c>
      <c r="B42" s="25">
        <v>3412</v>
      </c>
      <c r="C42" s="2" t="str">
        <f>VLOOKUP(B42,Hoja2!B:C,2,FALSE)</f>
        <v>EVENTOS Y ASOCIACIONISMO DEPORTIVO</v>
      </c>
      <c r="D42" s="3" t="str">
        <f t="shared" si="0"/>
        <v>1</v>
      </c>
      <c r="E42" s="3" t="str">
        <f t="shared" si="1"/>
        <v>13</v>
      </c>
      <c r="F42" s="24" t="s">
        <v>68</v>
      </c>
      <c r="G42" s="26" t="s">
        <v>69</v>
      </c>
      <c r="H42" s="27">
        <v>70500</v>
      </c>
      <c r="I42" s="27">
        <v>0</v>
      </c>
      <c r="J42" s="27">
        <v>70500</v>
      </c>
      <c r="K42" s="27">
        <v>71268.240000000005</v>
      </c>
      <c r="L42" s="27">
        <v>71268.240000000005</v>
      </c>
      <c r="M42" s="27">
        <v>17000.36</v>
      </c>
      <c r="N42" s="27">
        <v>17000.36</v>
      </c>
    </row>
    <row r="43" spans="1:14" x14ac:dyDescent="0.2">
      <c r="A43" s="25">
        <v>3</v>
      </c>
      <c r="B43" s="25">
        <v>3412</v>
      </c>
      <c r="C43" s="2" t="str">
        <f>VLOOKUP(B43,Hoja2!B:C,2,FALSE)</f>
        <v>EVENTOS Y ASOCIACIONISMO DEPORTIVO</v>
      </c>
      <c r="D43" s="3" t="str">
        <f t="shared" si="0"/>
        <v>1</v>
      </c>
      <c r="E43" s="3" t="str">
        <f t="shared" si="1"/>
        <v>15</v>
      </c>
      <c r="F43" s="24" t="s">
        <v>70</v>
      </c>
      <c r="G43" s="26" t="s">
        <v>71</v>
      </c>
      <c r="H43" s="27">
        <v>0</v>
      </c>
      <c r="I43" s="27">
        <v>0</v>
      </c>
      <c r="J43" s="27">
        <v>0</v>
      </c>
      <c r="K43" s="27">
        <v>1218.75</v>
      </c>
      <c r="L43" s="27">
        <v>1218.75</v>
      </c>
      <c r="M43" s="27">
        <v>1218.75</v>
      </c>
      <c r="N43" s="27">
        <v>1218.75</v>
      </c>
    </row>
    <row r="44" spans="1:14" x14ac:dyDescent="0.2">
      <c r="A44" s="25">
        <v>3</v>
      </c>
      <c r="B44" s="25">
        <v>3412</v>
      </c>
      <c r="C44" s="2" t="str">
        <f>VLOOKUP(B44,Hoja2!B:C,2,FALSE)</f>
        <v>EVENTOS Y ASOCIACIONISMO DEPORTIVO</v>
      </c>
      <c r="D44" s="3" t="str">
        <f t="shared" si="0"/>
        <v>2</v>
      </c>
      <c r="E44" s="3" t="str">
        <f t="shared" si="1"/>
        <v>22</v>
      </c>
      <c r="F44" s="24" t="s">
        <v>94</v>
      </c>
      <c r="G44" s="26" t="s">
        <v>95</v>
      </c>
      <c r="H44" s="27">
        <v>2500</v>
      </c>
      <c r="I44" s="27">
        <v>0</v>
      </c>
      <c r="J44" s="27">
        <v>2500</v>
      </c>
      <c r="K44" s="27">
        <v>0</v>
      </c>
      <c r="L44" s="27">
        <v>0</v>
      </c>
      <c r="M44" s="27">
        <v>0</v>
      </c>
      <c r="N44" s="27">
        <v>0</v>
      </c>
    </row>
    <row r="45" spans="1:14" x14ac:dyDescent="0.2">
      <c r="A45" s="25">
        <v>3</v>
      </c>
      <c r="B45" s="25">
        <v>3412</v>
      </c>
      <c r="C45" s="2" t="str">
        <f>VLOOKUP(B45,Hoja2!B:C,2,FALSE)</f>
        <v>EVENTOS Y ASOCIACIONISMO DEPORTIVO</v>
      </c>
      <c r="D45" s="3" t="str">
        <f t="shared" si="0"/>
        <v>2</v>
      </c>
      <c r="E45" s="3" t="str">
        <f t="shared" si="1"/>
        <v>22</v>
      </c>
      <c r="F45" s="24" t="s">
        <v>114</v>
      </c>
      <c r="G45" s="26" t="s">
        <v>115</v>
      </c>
      <c r="H45" s="27">
        <v>800</v>
      </c>
      <c r="I45" s="27">
        <v>0</v>
      </c>
      <c r="J45" s="27">
        <v>800</v>
      </c>
      <c r="K45" s="27">
        <v>0</v>
      </c>
      <c r="L45" s="27">
        <v>0</v>
      </c>
      <c r="M45" s="27">
        <v>0</v>
      </c>
      <c r="N45" s="27">
        <v>0</v>
      </c>
    </row>
    <row r="46" spans="1:14" x14ac:dyDescent="0.2">
      <c r="A46" s="25">
        <v>3</v>
      </c>
      <c r="B46" s="25">
        <v>3412</v>
      </c>
      <c r="C46" s="2" t="str">
        <f>VLOOKUP(B46,Hoja2!B:C,2,FALSE)</f>
        <v>EVENTOS Y ASOCIACIONISMO DEPORTIVO</v>
      </c>
      <c r="D46" s="3" t="str">
        <f t="shared" si="0"/>
        <v>2</v>
      </c>
      <c r="E46" s="3" t="str">
        <f t="shared" si="1"/>
        <v>22</v>
      </c>
      <c r="F46" s="24" t="s">
        <v>100</v>
      </c>
      <c r="G46" s="26" t="s">
        <v>101</v>
      </c>
      <c r="H46" s="27">
        <v>5500</v>
      </c>
      <c r="I46" s="27">
        <v>0</v>
      </c>
      <c r="J46" s="27">
        <v>5500</v>
      </c>
      <c r="K46" s="27">
        <v>0</v>
      </c>
      <c r="L46" s="27">
        <v>0</v>
      </c>
      <c r="M46" s="27">
        <v>0</v>
      </c>
      <c r="N46" s="27">
        <v>0</v>
      </c>
    </row>
    <row r="47" spans="1:14" x14ac:dyDescent="0.2">
      <c r="A47" s="25">
        <v>3</v>
      </c>
      <c r="B47" s="25">
        <v>3412</v>
      </c>
      <c r="C47" s="2" t="str">
        <f>VLOOKUP(B47,Hoja2!B:C,2,FALSE)</f>
        <v>EVENTOS Y ASOCIACIONISMO DEPORTIVO</v>
      </c>
      <c r="D47" s="3" t="str">
        <f t="shared" si="0"/>
        <v>2</v>
      </c>
      <c r="E47" s="3" t="str">
        <f t="shared" si="1"/>
        <v>22</v>
      </c>
      <c r="F47" s="24" t="s">
        <v>116</v>
      </c>
      <c r="G47" s="26" t="s">
        <v>117</v>
      </c>
      <c r="H47" s="27">
        <v>5000</v>
      </c>
      <c r="I47" s="27">
        <v>0</v>
      </c>
      <c r="J47" s="27">
        <v>5000</v>
      </c>
      <c r="K47" s="27">
        <v>4573.8</v>
      </c>
      <c r="L47" s="27">
        <v>4573.8</v>
      </c>
      <c r="M47" s="27">
        <v>4573.8</v>
      </c>
      <c r="N47" s="27">
        <v>4573.8</v>
      </c>
    </row>
    <row r="48" spans="1:14" x14ac:dyDescent="0.2">
      <c r="A48" s="25">
        <v>3</v>
      </c>
      <c r="B48" s="25">
        <v>3412</v>
      </c>
      <c r="C48" s="2" t="str">
        <f>VLOOKUP(B48,Hoja2!B:C,2,FALSE)</f>
        <v>EVENTOS Y ASOCIACIONISMO DEPORTIVO</v>
      </c>
      <c r="D48" s="3" t="str">
        <f t="shared" si="0"/>
        <v>2</v>
      </c>
      <c r="E48" s="3" t="str">
        <f t="shared" si="1"/>
        <v>22</v>
      </c>
      <c r="F48" s="24" t="s">
        <v>118</v>
      </c>
      <c r="G48" s="26" t="s">
        <v>119</v>
      </c>
      <c r="H48" s="27">
        <v>1850</v>
      </c>
      <c r="I48" s="27">
        <v>0</v>
      </c>
      <c r="J48" s="27">
        <v>1850</v>
      </c>
      <c r="K48" s="27">
        <v>0</v>
      </c>
      <c r="L48" s="27">
        <v>0</v>
      </c>
      <c r="M48" s="27">
        <v>0</v>
      </c>
      <c r="N48" s="27">
        <v>0</v>
      </c>
    </row>
    <row r="49" spans="1:14" x14ac:dyDescent="0.2">
      <c r="A49" s="25">
        <v>3</v>
      </c>
      <c r="B49" s="25">
        <v>3412</v>
      </c>
      <c r="C49" s="2" t="str">
        <f>VLOOKUP(B49,Hoja2!B:C,2,FALSE)</f>
        <v>EVENTOS Y ASOCIACIONISMO DEPORTIVO</v>
      </c>
      <c r="D49" s="3" t="str">
        <f t="shared" si="0"/>
        <v>2</v>
      </c>
      <c r="E49" s="3" t="str">
        <f t="shared" si="1"/>
        <v>22</v>
      </c>
      <c r="F49" s="24" t="s">
        <v>104</v>
      </c>
      <c r="G49" s="26" t="s">
        <v>105</v>
      </c>
      <c r="H49" s="27">
        <v>38500</v>
      </c>
      <c r="I49" s="27">
        <v>0</v>
      </c>
      <c r="J49" s="27">
        <v>38500</v>
      </c>
      <c r="K49" s="27">
        <v>51794.27</v>
      </c>
      <c r="L49" s="27">
        <v>16081.12</v>
      </c>
      <c r="M49" s="27">
        <v>1417.13</v>
      </c>
      <c r="N49" s="27">
        <v>1417.13</v>
      </c>
    </row>
    <row r="50" spans="1:14" x14ac:dyDescent="0.2">
      <c r="A50" s="25">
        <v>3</v>
      </c>
      <c r="B50" s="25">
        <v>3412</v>
      </c>
      <c r="C50" s="2" t="str">
        <f>VLOOKUP(B50,Hoja2!B:C,2,FALSE)</f>
        <v>EVENTOS Y ASOCIACIONISMO DEPORTIVO</v>
      </c>
      <c r="D50" s="3" t="str">
        <f t="shared" si="0"/>
        <v>4</v>
      </c>
      <c r="E50" s="3" t="str">
        <f t="shared" si="1"/>
        <v>48</v>
      </c>
      <c r="F50" s="24" t="s">
        <v>120</v>
      </c>
      <c r="G50" s="26" t="s">
        <v>121</v>
      </c>
      <c r="H50" s="27">
        <v>300000</v>
      </c>
      <c r="I50" s="27">
        <v>0</v>
      </c>
      <c r="J50" s="27">
        <v>300000</v>
      </c>
      <c r="K50" s="27">
        <v>300000</v>
      </c>
      <c r="L50" s="27">
        <v>48750</v>
      </c>
      <c r="M50" s="27">
        <v>20350</v>
      </c>
      <c r="N50" s="27">
        <v>9100</v>
      </c>
    </row>
    <row r="51" spans="1:14" x14ac:dyDescent="0.2">
      <c r="A51" s="25">
        <v>3</v>
      </c>
      <c r="B51" s="25">
        <v>3412</v>
      </c>
      <c r="C51" s="2" t="str">
        <f>VLOOKUP(B51,Hoja2!B:C,2,FALSE)</f>
        <v>EVENTOS Y ASOCIACIONISMO DEPORTIVO</v>
      </c>
      <c r="D51" s="3" t="str">
        <f t="shared" si="0"/>
        <v>4</v>
      </c>
      <c r="E51" s="3" t="str">
        <f t="shared" si="1"/>
        <v>48</v>
      </c>
      <c r="F51" s="24" t="s">
        <v>122</v>
      </c>
      <c r="G51" s="26" t="s">
        <v>121</v>
      </c>
      <c r="H51" s="27">
        <v>247000</v>
      </c>
      <c r="I51" s="27">
        <v>0</v>
      </c>
      <c r="J51" s="27">
        <v>247000</v>
      </c>
      <c r="K51" s="27">
        <v>247000</v>
      </c>
      <c r="L51" s="27">
        <v>0</v>
      </c>
      <c r="M51" s="27">
        <v>0</v>
      </c>
      <c r="N51" s="27">
        <v>0</v>
      </c>
    </row>
    <row r="52" spans="1:14" x14ac:dyDescent="0.2">
      <c r="A52" s="25">
        <v>3</v>
      </c>
      <c r="B52" s="25">
        <v>3413</v>
      </c>
      <c r="C52" s="2" t="str">
        <f>VLOOKUP(B52,Hoja2!B:C,2,FALSE)</f>
        <v>ACTIVIDADES DEPORTIVAS</v>
      </c>
      <c r="D52" s="3" t="str">
        <f t="shared" si="0"/>
        <v>1</v>
      </c>
      <c r="E52" s="3" t="str">
        <f t="shared" si="1"/>
        <v>12</v>
      </c>
      <c r="F52" s="24" t="s">
        <v>48</v>
      </c>
      <c r="G52" s="26" t="s">
        <v>49</v>
      </c>
      <c r="H52" s="27">
        <v>16000</v>
      </c>
      <c r="I52" s="27">
        <v>0</v>
      </c>
      <c r="J52" s="27">
        <v>16000</v>
      </c>
      <c r="K52" s="27">
        <v>0</v>
      </c>
      <c r="L52" s="27">
        <v>0</v>
      </c>
      <c r="M52" s="27">
        <v>0</v>
      </c>
      <c r="N52" s="27">
        <v>0</v>
      </c>
    </row>
    <row r="53" spans="1:14" x14ac:dyDescent="0.2">
      <c r="A53" s="25">
        <v>3</v>
      </c>
      <c r="B53" s="25">
        <v>3413</v>
      </c>
      <c r="C53" s="2" t="str">
        <f>VLOOKUP(B53,Hoja2!B:C,2,FALSE)</f>
        <v>ACTIVIDADES DEPORTIVAS</v>
      </c>
      <c r="D53" s="3" t="str">
        <f t="shared" si="0"/>
        <v>1</v>
      </c>
      <c r="E53" s="3" t="str">
        <f t="shared" si="1"/>
        <v>12</v>
      </c>
      <c r="F53" s="24" t="s">
        <v>50</v>
      </c>
      <c r="G53" s="26" t="s">
        <v>51</v>
      </c>
      <c r="H53" s="27">
        <v>18500</v>
      </c>
      <c r="I53" s="27">
        <v>0</v>
      </c>
      <c r="J53" s="27">
        <v>18500</v>
      </c>
      <c r="K53" s="27">
        <v>15138.94</v>
      </c>
      <c r="L53" s="27">
        <v>15138.94</v>
      </c>
      <c r="M53" s="27">
        <v>3341.94</v>
      </c>
      <c r="N53" s="27">
        <v>3341.94</v>
      </c>
    </row>
    <row r="54" spans="1:14" x14ac:dyDescent="0.2">
      <c r="A54" s="25">
        <v>3</v>
      </c>
      <c r="B54" s="25">
        <v>3413</v>
      </c>
      <c r="C54" s="2" t="str">
        <f>VLOOKUP(B54,Hoja2!B:C,2,FALSE)</f>
        <v>ACTIVIDADES DEPORTIVAS</v>
      </c>
      <c r="D54" s="3" t="str">
        <f t="shared" si="0"/>
        <v>1</v>
      </c>
      <c r="E54" s="3" t="str">
        <f t="shared" si="1"/>
        <v>12</v>
      </c>
      <c r="F54" s="24" t="s">
        <v>52</v>
      </c>
      <c r="G54" s="26" t="s">
        <v>53</v>
      </c>
      <c r="H54" s="27">
        <v>35200</v>
      </c>
      <c r="I54" s="27">
        <v>0</v>
      </c>
      <c r="J54" s="27">
        <v>35200</v>
      </c>
      <c r="K54" s="27">
        <v>34784.28</v>
      </c>
      <c r="L54" s="27">
        <v>34784.28</v>
      </c>
      <c r="M54" s="27">
        <v>7527.69</v>
      </c>
      <c r="N54" s="27">
        <v>7527.69</v>
      </c>
    </row>
    <row r="55" spans="1:14" x14ac:dyDescent="0.2">
      <c r="A55" s="25">
        <v>3</v>
      </c>
      <c r="B55" s="25">
        <v>3413</v>
      </c>
      <c r="C55" s="2" t="str">
        <f>VLOOKUP(B55,Hoja2!B:C,2,FALSE)</f>
        <v>ACTIVIDADES DEPORTIVAS</v>
      </c>
      <c r="D55" s="3" t="str">
        <f t="shared" si="0"/>
        <v>1</v>
      </c>
      <c r="E55" s="3" t="str">
        <f t="shared" si="1"/>
        <v>12</v>
      </c>
      <c r="F55" s="24" t="s">
        <v>54</v>
      </c>
      <c r="G55" s="26" t="s">
        <v>55</v>
      </c>
      <c r="H55" s="27">
        <v>10100</v>
      </c>
      <c r="I55" s="27">
        <v>0</v>
      </c>
      <c r="J55" s="27">
        <v>10100</v>
      </c>
      <c r="K55" s="27">
        <v>9828.06</v>
      </c>
      <c r="L55" s="27">
        <v>9828.06</v>
      </c>
      <c r="M55" s="27">
        <v>2041.99</v>
      </c>
      <c r="N55" s="27">
        <v>2041.99</v>
      </c>
    </row>
    <row r="56" spans="1:14" x14ac:dyDescent="0.2">
      <c r="A56" s="25">
        <v>3</v>
      </c>
      <c r="B56" s="25">
        <v>3413</v>
      </c>
      <c r="C56" s="2" t="str">
        <f>VLOOKUP(B56,Hoja2!B:C,2,FALSE)</f>
        <v>ACTIVIDADES DEPORTIVAS</v>
      </c>
      <c r="D56" s="3" t="str">
        <f t="shared" si="0"/>
        <v>1</v>
      </c>
      <c r="E56" s="3" t="str">
        <f t="shared" si="1"/>
        <v>12</v>
      </c>
      <c r="F56" s="24" t="s">
        <v>56</v>
      </c>
      <c r="G56" s="26" t="s">
        <v>57</v>
      </c>
      <c r="H56" s="27">
        <v>16200</v>
      </c>
      <c r="I56" s="27">
        <v>0</v>
      </c>
      <c r="J56" s="27">
        <v>16200</v>
      </c>
      <c r="K56" s="27">
        <v>16004.76</v>
      </c>
      <c r="L56" s="27">
        <v>16004.76</v>
      </c>
      <c r="M56" s="27">
        <v>3477.98</v>
      </c>
      <c r="N56" s="27">
        <v>3477.98</v>
      </c>
    </row>
    <row r="57" spans="1:14" x14ac:dyDescent="0.2">
      <c r="A57" s="25">
        <v>3</v>
      </c>
      <c r="B57" s="25">
        <v>3413</v>
      </c>
      <c r="C57" s="2" t="str">
        <f>VLOOKUP(B57,Hoja2!B:C,2,FALSE)</f>
        <v>ACTIVIDADES DEPORTIVAS</v>
      </c>
      <c r="D57" s="3" t="str">
        <f t="shared" si="0"/>
        <v>1</v>
      </c>
      <c r="E57" s="3" t="str">
        <f t="shared" si="1"/>
        <v>12</v>
      </c>
      <c r="F57" s="24" t="s">
        <v>58</v>
      </c>
      <c r="G57" s="26" t="s">
        <v>59</v>
      </c>
      <c r="H57" s="27">
        <v>41100</v>
      </c>
      <c r="I57" s="27">
        <v>0</v>
      </c>
      <c r="J57" s="27">
        <v>41100</v>
      </c>
      <c r="K57" s="27">
        <v>37400.44</v>
      </c>
      <c r="L57" s="27">
        <v>37400.44</v>
      </c>
      <c r="M57" s="27">
        <v>7913.33</v>
      </c>
      <c r="N57" s="27">
        <v>7913.33</v>
      </c>
    </row>
    <row r="58" spans="1:14" x14ac:dyDescent="0.2">
      <c r="A58" s="25">
        <v>3</v>
      </c>
      <c r="B58" s="25">
        <v>3413</v>
      </c>
      <c r="C58" s="2" t="str">
        <f>VLOOKUP(B58,Hoja2!B:C,2,FALSE)</f>
        <v>ACTIVIDADES DEPORTIVAS</v>
      </c>
      <c r="D58" s="3" t="str">
        <f t="shared" si="0"/>
        <v>1</v>
      </c>
      <c r="E58" s="3" t="str">
        <f t="shared" si="1"/>
        <v>12</v>
      </c>
      <c r="F58" s="24" t="s">
        <v>60</v>
      </c>
      <c r="G58" s="26" t="s">
        <v>61</v>
      </c>
      <c r="H58" s="27">
        <v>89900</v>
      </c>
      <c r="I58" s="27">
        <v>0</v>
      </c>
      <c r="J58" s="27">
        <v>89900</v>
      </c>
      <c r="K58" s="27">
        <v>85200.22</v>
      </c>
      <c r="L58" s="27">
        <v>85200.22</v>
      </c>
      <c r="M58" s="27">
        <v>18162.400000000001</v>
      </c>
      <c r="N58" s="27">
        <v>18162.400000000001</v>
      </c>
    </row>
    <row r="59" spans="1:14" x14ac:dyDescent="0.2">
      <c r="A59" s="25">
        <v>3</v>
      </c>
      <c r="B59" s="25">
        <v>3413</v>
      </c>
      <c r="C59" s="2" t="str">
        <f>VLOOKUP(B59,Hoja2!B:C,2,FALSE)</f>
        <v>ACTIVIDADES DEPORTIVAS</v>
      </c>
      <c r="D59" s="3" t="str">
        <f t="shared" si="0"/>
        <v>1</v>
      </c>
      <c r="E59" s="3" t="str">
        <f t="shared" si="1"/>
        <v>12</v>
      </c>
      <c r="F59" s="24" t="s">
        <v>62</v>
      </c>
      <c r="G59" s="26" t="s">
        <v>63</v>
      </c>
      <c r="H59" s="27">
        <v>8250</v>
      </c>
      <c r="I59" s="27">
        <v>0</v>
      </c>
      <c r="J59" s="27">
        <v>8250</v>
      </c>
      <c r="K59" s="27">
        <v>8019.62</v>
      </c>
      <c r="L59" s="27">
        <v>8019.62</v>
      </c>
      <c r="M59" s="27">
        <v>2149.9699999999998</v>
      </c>
      <c r="N59" s="27">
        <v>2149.9699999999998</v>
      </c>
    </row>
    <row r="60" spans="1:14" x14ac:dyDescent="0.2">
      <c r="A60" s="25">
        <v>3</v>
      </c>
      <c r="B60" s="25">
        <v>3413</v>
      </c>
      <c r="C60" s="2" t="str">
        <f>VLOOKUP(B60,Hoja2!B:C,2,FALSE)</f>
        <v>ACTIVIDADES DEPORTIVAS</v>
      </c>
      <c r="D60" s="3" t="str">
        <f t="shared" si="0"/>
        <v>1</v>
      </c>
      <c r="E60" s="3" t="str">
        <f t="shared" si="1"/>
        <v>13</v>
      </c>
      <c r="F60" s="24" t="s">
        <v>64</v>
      </c>
      <c r="G60" s="26" t="s">
        <v>65</v>
      </c>
      <c r="H60" s="27">
        <v>535000</v>
      </c>
      <c r="I60" s="27">
        <v>0</v>
      </c>
      <c r="J60" s="27">
        <v>535000</v>
      </c>
      <c r="K60" s="27">
        <v>480105.64</v>
      </c>
      <c r="L60" s="27">
        <v>480105.64</v>
      </c>
      <c r="M60" s="27">
        <v>98101.48</v>
      </c>
      <c r="N60" s="27">
        <v>98101.48</v>
      </c>
    </row>
    <row r="61" spans="1:14" x14ac:dyDescent="0.2">
      <c r="A61" s="25">
        <v>3</v>
      </c>
      <c r="B61" s="25">
        <v>3413</v>
      </c>
      <c r="C61" s="2" t="str">
        <f>VLOOKUP(B61,Hoja2!B:C,2,FALSE)</f>
        <v>ACTIVIDADES DEPORTIVAS</v>
      </c>
      <c r="D61" s="3" t="str">
        <f t="shared" si="0"/>
        <v>1</v>
      </c>
      <c r="E61" s="3" t="str">
        <f t="shared" si="1"/>
        <v>13</v>
      </c>
      <c r="F61" s="24" t="s">
        <v>66</v>
      </c>
      <c r="G61" s="26" t="s">
        <v>67</v>
      </c>
      <c r="H61" s="27">
        <v>3500</v>
      </c>
      <c r="I61" s="27">
        <v>0</v>
      </c>
      <c r="J61" s="27">
        <v>3500</v>
      </c>
      <c r="K61" s="27">
        <v>0</v>
      </c>
      <c r="L61" s="27">
        <v>0</v>
      </c>
      <c r="M61" s="27">
        <v>0</v>
      </c>
      <c r="N61" s="27">
        <v>0</v>
      </c>
    </row>
    <row r="62" spans="1:14" x14ac:dyDescent="0.2">
      <c r="A62" s="25">
        <v>3</v>
      </c>
      <c r="B62" s="25">
        <v>3413</v>
      </c>
      <c r="C62" s="2" t="str">
        <f>VLOOKUP(B62,Hoja2!B:C,2,FALSE)</f>
        <v>ACTIVIDADES DEPORTIVAS</v>
      </c>
      <c r="D62" s="3" t="str">
        <f t="shared" si="0"/>
        <v>1</v>
      </c>
      <c r="E62" s="3" t="str">
        <f t="shared" si="1"/>
        <v>13</v>
      </c>
      <c r="F62" s="24" t="s">
        <v>68</v>
      </c>
      <c r="G62" s="26" t="s">
        <v>69</v>
      </c>
      <c r="H62" s="27">
        <v>517000</v>
      </c>
      <c r="I62" s="27">
        <v>0</v>
      </c>
      <c r="J62" s="27">
        <v>517000</v>
      </c>
      <c r="K62" s="27">
        <v>456386.63</v>
      </c>
      <c r="L62" s="27">
        <v>456386.63</v>
      </c>
      <c r="M62" s="27">
        <v>117037.93</v>
      </c>
      <c r="N62" s="27">
        <v>117037.93</v>
      </c>
    </row>
    <row r="63" spans="1:14" x14ac:dyDescent="0.2">
      <c r="A63" s="25">
        <v>3</v>
      </c>
      <c r="B63" s="25">
        <v>3413</v>
      </c>
      <c r="C63" s="2" t="str">
        <f>VLOOKUP(B63,Hoja2!B:C,2,FALSE)</f>
        <v>ACTIVIDADES DEPORTIVAS</v>
      </c>
      <c r="D63" s="3" t="str">
        <f t="shared" si="0"/>
        <v>1</v>
      </c>
      <c r="E63" s="3" t="str">
        <f t="shared" si="1"/>
        <v>15</v>
      </c>
      <c r="F63" s="24" t="s">
        <v>70</v>
      </c>
      <c r="G63" s="26" t="s">
        <v>71</v>
      </c>
      <c r="H63" s="27">
        <v>11200</v>
      </c>
      <c r="I63" s="27">
        <v>0</v>
      </c>
      <c r="J63" s="27">
        <v>11200</v>
      </c>
      <c r="K63" s="27">
        <v>5950.12</v>
      </c>
      <c r="L63" s="27">
        <v>5950.12</v>
      </c>
      <c r="M63" s="27">
        <v>5950.12</v>
      </c>
      <c r="N63" s="27">
        <v>5950.12</v>
      </c>
    </row>
    <row r="64" spans="1:14" x14ac:dyDescent="0.2">
      <c r="A64" s="25">
        <v>3</v>
      </c>
      <c r="B64" s="25">
        <v>3413</v>
      </c>
      <c r="C64" s="2" t="str">
        <f>VLOOKUP(B64,Hoja2!B:C,2,FALSE)</f>
        <v>ACTIVIDADES DEPORTIVAS</v>
      </c>
      <c r="D64" s="3" t="str">
        <f t="shared" si="0"/>
        <v>2</v>
      </c>
      <c r="E64" s="3" t="str">
        <f t="shared" si="1"/>
        <v>21</v>
      </c>
      <c r="F64" s="24" t="s">
        <v>123</v>
      </c>
      <c r="G64" s="26" t="s">
        <v>124</v>
      </c>
      <c r="H64" s="27">
        <v>5000</v>
      </c>
      <c r="I64" s="27">
        <v>0</v>
      </c>
      <c r="J64" s="27">
        <v>5000</v>
      </c>
      <c r="K64" s="27">
        <v>0</v>
      </c>
      <c r="L64" s="27">
        <v>0</v>
      </c>
      <c r="M64" s="27">
        <v>0</v>
      </c>
      <c r="N64" s="27">
        <v>0</v>
      </c>
    </row>
    <row r="65" spans="1:14" x14ac:dyDescent="0.2">
      <c r="A65" s="25">
        <v>3</v>
      </c>
      <c r="B65" s="25">
        <v>3413</v>
      </c>
      <c r="C65" s="2" t="str">
        <f>VLOOKUP(B65,Hoja2!B:C,2,FALSE)</f>
        <v>ACTIVIDADES DEPORTIVAS</v>
      </c>
      <c r="D65" s="3" t="str">
        <f t="shared" si="0"/>
        <v>2</v>
      </c>
      <c r="E65" s="3" t="str">
        <f t="shared" si="1"/>
        <v>22</v>
      </c>
      <c r="F65" s="24" t="s">
        <v>125</v>
      </c>
      <c r="G65" s="26" t="s">
        <v>126</v>
      </c>
      <c r="H65" s="27">
        <v>3800</v>
      </c>
      <c r="I65" s="27">
        <v>0</v>
      </c>
      <c r="J65" s="27">
        <v>3800</v>
      </c>
      <c r="K65" s="27">
        <v>1649.97</v>
      </c>
      <c r="L65" s="27">
        <v>1649.97</v>
      </c>
      <c r="M65" s="27">
        <v>0</v>
      </c>
      <c r="N65" s="27">
        <v>0</v>
      </c>
    </row>
    <row r="66" spans="1:14" x14ac:dyDescent="0.2">
      <c r="A66" s="25">
        <v>3</v>
      </c>
      <c r="B66" s="25">
        <v>3413</v>
      </c>
      <c r="C66" s="2" t="str">
        <f>VLOOKUP(B66,Hoja2!B:C,2,FALSE)</f>
        <v>ACTIVIDADES DEPORTIVAS</v>
      </c>
      <c r="D66" s="3" t="str">
        <f t="shared" si="0"/>
        <v>2</v>
      </c>
      <c r="E66" s="3" t="str">
        <f t="shared" si="1"/>
        <v>22</v>
      </c>
      <c r="F66" s="24" t="s">
        <v>94</v>
      </c>
      <c r="G66" s="26" t="s">
        <v>95</v>
      </c>
      <c r="H66" s="27">
        <v>22600</v>
      </c>
      <c r="I66" s="27">
        <v>0</v>
      </c>
      <c r="J66" s="27">
        <v>22600</v>
      </c>
      <c r="K66" s="27">
        <v>649.99</v>
      </c>
      <c r="L66" s="27">
        <v>649.99</v>
      </c>
      <c r="M66" s="27">
        <v>649.99</v>
      </c>
      <c r="N66" s="27">
        <v>649.99</v>
      </c>
    </row>
    <row r="67" spans="1:14" x14ac:dyDescent="0.2">
      <c r="A67" s="25">
        <v>3</v>
      </c>
      <c r="B67" s="25">
        <v>3413</v>
      </c>
      <c r="C67" s="2" t="str">
        <f>VLOOKUP(B67,Hoja2!B:C,2,FALSE)</f>
        <v>ACTIVIDADES DEPORTIVAS</v>
      </c>
      <c r="D67" s="3" t="str">
        <f t="shared" ref="D67:D129" si="2">LEFT(F67,1)</f>
        <v>2</v>
      </c>
      <c r="E67" s="3" t="str">
        <f t="shared" ref="E67:E129" si="3">LEFT(F67,2)</f>
        <v>22</v>
      </c>
      <c r="F67" s="24" t="s">
        <v>114</v>
      </c>
      <c r="G67" s="26" t="s">
        <v>115</v>
      </c>
      <c r="H67" s="27">
        <v>65000</v>
      </c>
      <c r="I67" s="27">
        <v>0</v>
      </c>
      <c r="J67" s="27">
        <v>65000</v>
      </c>
      <c r="K67" s="27">
        <v>65000</v>
      </c>
      <c r="L67" s="27">
        <v>65000</v>
      </c>
      <c r="M67" s="27">
        <v>5562.94</v>
      </c>
      <c r="N67" s="27">
        <v>5562.94</v>
      </c>
    </row>
    <row r="68" spans="1:14" x14ac:dyDescent="0.2">
      <c r="A68" s="25">
        <v>3</v>
      </c>
      <c r="B68" s="25">
        <v>3413</v>
      </c>
      <c r="C68" s="2" t="str">
        <f>VLOOKUP(B68,Hoja2!B:C,2,FALSE)</f>
        <v>ACTIVIDADES DEPORTIVAS</v>
      </c>
      <c r="D68" s="3" t="str">
        <f t="shared" si="2"/>
        <v>2</v>
      </c>
      <c r="E68" s="3" t="str">
        <f t="shared" si="3"/>
        <v>22</v>
      </c>
      <c r="F68" s="24" t="s">
        <v>96</v>
      </c>
      <c r="G68" s="26" t="s">
        <v>97</v>
      </c>
      <c r="H68" s="27">
        <v>24000</v>
      </c>
      <c r="I68" s="27">
        <v>0</v>
      </c>
      <c r="J68" s="27">
        <v>24000</v>
      </c>
      <c r="K68" s="27">
        <v>19500</v>
      </c>
      <c r="L68" s="27">
        <v>19500</v>
      </c>
      <c r="M68" s="27">
        <v>0</v>
      </c>
      <c r="N68" s="27">
        <v>0</v>
      </c>
    </row>
    <row r="69" spans="1:14" x14ac:dyDescent="0.2">
      <c r="A69" s="25">
        <v>3</v>
      </c>
      <c r="B69" s="25">
        <v>3413</v>
      </c>
      <c r="C69" s="2" t="str">
        <f>VLOOKUP(B69,Hoja2!B:C,2,FALSE)</f>
        <v>ACTIVIDADES DEPORTIVAS</v>
      </c>
      <c r="D69" s="3" t="str">
        <f t="shared" si="2"/>
        <v>2</v>
      </c>
      <c r="E69" s="3" t="str">
        <f t="shared" si="3"/>
        <v>22</v>
      </c>
      <c r="F69" s="24" t="s">
        <v>98</v>
      </c>
      <c r="G69" s="26" t="s">
        <v>99</v>
      </c>
      <c r="H69" s="27">
        <v>6000</v>
      </c>
      <c r="I69" s="27">
        <v>0</v>
      </c>
      <c r="J69" s="27">
        <v>6000</v>
      </c>
      <c r="K69" s="27">
        <v>0</v>
      </c>
      <c r="L69" s="27">
        <v>0</v>
      </c>
      <c r="M69" s="27">
        <v>0</v>
      </c>
      <c r="N69" s="27">
        <v>0</v>
      </c>
    </row>
    <row r="70" spans="1:14" x14ac:dyDescent="0.2">
      <c r="A70" s="25">
        <v>3</v>
      </c>
      <c r="B70" s="25">
        <v>3413</v>
      </c>
      <c r="C70" s="2" t="str">
        <f>VLOOKUP(B70,Hoja2!B:C,2,FALSE)</f>
        <v>ACTIVIDADES DEPORTIVAS</v>
      </c>
      <c r="D70" s="3" t="str">
        <f t="shared" si="2"/>
        <v>2</v>
      </c>
      <c r="E70" s="3" t="str">
        <f t="shared" si="3"/>
        <v>22</v>
      </c>
      <c r="F70" s="24" t="s">
        <v>100</v>
      </c>
      <c r="G70" s="26" t="s">
        <v>101</v>
      </c>
      <c r="H70" s="27">
        <v>1500</v>
      </c>
      <c r="I70" s="27">
        <v>0</v>
      </c>
      <c r="J70" s="27">
        <v>1500</v>
      </c>
      <c r="K70" s="27">
        <v>185</v>
      </c>
      <c r="L70" s="27">
        <v>185</v>
      </c>
      <c r="M70" s="27">
        <v>185</v>
      </c>
      <c r="N70" s="27">
        <v>185</v>
      </c>
    </row>
    <row r="71" spans="1:14" x14ac:dyDescent="0.2">
      <c r="A71" s="25">
        <v>3</v>
      </c>
      <c r="B71" s="25">
        <v>3413</v>
      </c>
      <c r="C71" s="2" t="str">
        <f>VLOOKUP(B71,Hoja2!B:C,2,FALSE)</f>
        <v>ACTIVIDADES DEPORTIVAS</v>
      </c>
      <c r="D71" s="3" t="str">
        <f t="shared" si="2"/>
        <v>2</v>
      </c>
      <c r="E71" s="3" t="str">
        <f t="shared" si="3"/>
        <v>22</v>
      </c>
      <c r="F71" s="24" t="s">
        <v>104</v>
      </c>
      <c r="G71" s="26" t="s">
        <v>105</v>
      </c>
      <c r="H71" s="27">
        <v>2046500</v>
      </c>
      <c r="I71" s="27">
        <v>0</v>
      </c>
      <c r="J71" s="27">
        <v>2046500</v>
      </c>
      <c r="K71" s="27">
        <v>1594006.05</v>
      </c>
      <c r="L71" s="27">
        <v>1473449.25</v>
      </c>
      <c r="M71" s="27">
        <v>365409.39</v>
      </c>
      <c r="N71" s="27">
        <v>365409.39</v>
      </c>
    </row>
    <row r="72" spans="1:14" x14ac:dyDescent="0.2">
      <c r="A72" s="25">
        <v>3</v>
      </c>
      <c r="B72" s="25">
        <v>3413</v>
      </c>
      <c r="C72" s="2" t="str">
        <f>VLOOKUP(B72,Hoja2!B:C,2,FALSE)</f>
        <v>ACTIVIDADES DEPORTIVAS</v>
      </c>
      <c r="D72" s="3" t="str">
        <f t="shared" si="2"/>
        <v>2</v>
      </c>
      <c r="E72" s="3" t="str">
        <f t="shared" si="3"/>
        <v>23</v>
      </c>
      <c r="F72" s="24" t="s">
        <v>127</v>
      </c>
      <c r="G72" s="26" t="s">
        <v>128</v>
      </c>
      <c r="H72" s="27">
        <v>3000</v>
      </c>
      <c r="I72" s="27">
        <v>0</v>
      </c>
      <c r="J72" s="27">
        <v>3000</v>
      </c>
      <c r="K72" s="27">
        <v>817.19</v>
      </c>
      <c r="L72" s="27">
        <v>817.19</v>
      </c>
      <c r="M72" s="27">
        <v>817.19</v>
      </c>
      <c r="N72" s="27">
        <v>817.19</v>
      </c>
    </row>
    <row r="73" spans="1:14" x14ac:dyDescent="0.2">
      <c r="A73" s="25">
        <v>3</v>
      </c>
      <c r="B73" s="25">
        <v>3413</v>
      </c>
      <c r="C73" s="2" t="str">
        <f>VLOOKUP(B73,Hoja2!B:C,2,FALSE)</f>
        <v>ACTIVIDADES DEPORTIVAS</v>
      </c>
      <c r="D73" s="3" t="str">
        <f t="shared" si="2"/>
        <v>2</v>
      </c>
      <c r="E73" s="3" t="str">
        <f t="shared" si="3"/>
        <v>23</v>
      </c>
      <c r="F73" s="24" t="s">
        <v>129</v>
      </c>
      <c r="G73" s="26" t="s">
        <v>130</v>
      </c>
      <c r="H73" s="27">
        <v>2000</v>
      </c>
      <c r="I73" s="27">
        <v>0</v>
      </c>
      <c r="J73" s="27">
        <v>2000</v>
      </c>
      <c r="K73" s="27">
        <v>0</v>
      </c>
      <c r="L73" s="27">
        <v>0</v>
      </c>
      <c r="M73" s="27">
        <v>0</v>
      </c>
      <c r="N73" s="27">
        <v>0</v>
      </c>
    </row>
    <row r="74" spans="1:14" x14ac:dyDescent="0.2">
      <c r="A74" s="25">
        <v>3</v>
      </c>
      <c r="B74" s="25">
        <v>3413</v>
      </c>
      <c r="C74" s="2" t="str">
        <f>VLOOKUP(B74,Hoja2!B:C,2,FALSE)</f>
        <v>ACTIVIDADES DEPORTIVAS</v>
      </c>
      <c r="D74" s="3" t="str">
        <f t="shared" si="2"/>
        <v>4</v>
      </c>
      <c r="E74" s="3" t="str">
        <f t="shared" si="3"/>
        <v>48</v>
      </c>
      <c r="F74" s="24" t="s">
        <v>131</v>
      </c>
      <c r="G74" s="26" t="s">
        <v>132</v>
      </c>
      <c r="H74" s="27">
        <v>291000</v>
      </c>
      <c r="I74" s="27">
        <v>1828.33</v>
      </c>
      <c r="J74" s="27">
        <v>292828.33</v>
      </c>
      <c r="K74" s="27">
        <v>245528.33</v>
      </c>
      <c r="L74" s="27">
        <v>245528.33</v>
      </c>
      <c r="M74" s="27">
        <v>179849.67</v>
      </c>
      <c r="N74" s="27">
        <v>179849.67</v>
      </c>
    </row>
    <row r="75" spans="1:14" x14ac:dyDescent="0.2">
      <c r="A75" s="25">
        <v>3</v>
      </c>
      <c r="B75" s="25">
        <v>3413</v>
      </c>
      <c r="C75" s="2" t="str">
        <f>VLOOKUP(B75,Hoja2!B:C,2,FALSE)</f>
        <v>ACTIVIDADES DEPORTIVAS</v>
      </c>
      <c r="D75" s="3" t="str">
        <f t="shared" si="2"/>
        <v>4</v>
      </c>
      <c r="E75" s="3" t="str">
        <f t="shared" si="3"/>
        <v>48</v>
      </c>
      <c r="F75" s="24" t="s">
        <v>122</v>
      </c>
      <c r="G75" s="26" t="s">
        <v>121</v>
      </c>
      <c r="H75" s="27">
        <v>41600</v>
      </c>
      <c r="I75" s="27">
        <v>0</v>
      </c>
      <c r="J75" s="27">
        <v>41600</v>
      </c>
      <c r="K75" s="27">
        <v>13700</v>
      </c>
      <c r="L75" s="27">
        <v>13700</v>
      </c>
      <c r="M75" s="27">
        <v>2500</v>
      </c>
      <c r="N75" s="27">
        <v>2500</v>
      </c>
    </row>
    <row r="76" spans="1:14" x14ac:dyDescent="0.2">
      <c r="A76" s="25">
        <v>3</v>
      </c>
      <c r="B76" s="25">
        <v>3421</v>
      </c>
      <c r="C76" s="2" t="str">
        <f>VLOOKUP(B76,Hoja2!B:C,2,FALSE)</f>
        <v>GESTIÓN DE ACTIVIDADES DEPORTIVAS</v>
      </c>
      <c r="D76" s="3" t="str">
        <f t="shared" si="2"/>
        <v>1</v>
      </c>
      <c r="E76" s="3" t="str">
        <f t="shared" si="3"/>
        <v>12</v>
      </c>
      <c r="F76" s="24" t="s">
        <v>50</v>
      </c>
      <c r="G76" s="26" t="s">
        <v>51</v>
      </c>
      <c r="H76" s="27">
        <v>15200</v>
      </c>
      <c r="I76" s="27">
        <v>0</v>
      </c>
      <c r="J76" s="27">
        <v>15200</v>
      </c>
      <c r="K76" s="27">
        <v>15138.94</v>
      </c>
      <c r="L76" s="27">
        <v>15138.94</v>
      </c>
      <c r="M76" s="27">
        <v>3341.94</v>
      </c>
      <c r="N76" s="27">
        <v>3341.94</v>
      </c>
    </row>
    <row r="77" spans="1:14" x14ac:dyDescent="0.2">
      <c r="A77" s="25">
        <v>3</v>
      </c>
      <c r="B77" s="25">
        <v>3421</v>
      </c>
      <c r="C77" s="2" t="str">
        <f>VLOOKUP(B77,Hoja2!B:C,2,FALSE)</f>
        <v>GESTIÓN DE ACTIVIDADES DEPORTIVAS</v>
      </c>
      <c r="D77" s="3" t="str">
        <f t="shared" si="2"/>
        <v>1</v>
      </c>
      <c r="E77" s="3" t="str">
        <f t="shared" si="3"/>
        <v>12</v>
      </c>
      <c r="F77" s="24" t="s">
        <v>52</v>
      </c>
      <c r="G77" s="26" t="s">
        <v>53</v>
      </c>
      <c r="H77" s="27">
        <v>12800</v>
      </c>
      <c r="I77" s="27">
        <v>0</v>
      </c>
      <c r="J77" s="27">
        <v>12800</v>
      </c>
      <c r="K77" s="27">
        <v>11594.76</v>
      </c>
      <c r="L77" s="27">
        <v>11594.76</v>
      </c>
      <c r="M77" s="27">
        <v>2314.0700000000002</v>
      </c>
      <c r="N77" s="27">
        <v>2314.0700000000002</v>
      </c>
    </row>
    <row r="78" spans="1:14" x14ac:dyDescent="0.2">
      <c r="A78" s="25">
        <v>3</v>
      </c>
      <c r="B78" s="25">
        <v>3421</v>
      </c>
      <c r="C78" s="2" t="str">
        <f>VLOOKUP(B78,Hoja2!B:C,2,FALSE)</f>
        <v>GESTIÓN DE ACTIVIDADES DEPORTIVAS</v>
      </c>
      <c r="D78" s="3" t="str">
        <f t="shared" si="2"/>
        <v>1</v>
      </c>
      <c r="E78" s="3" t="str">
        <f t="shared" si="3"/>
        <v>12</v>
      </c>
      <c r="F78" s="24" t="s">
        <v>54</v>
      </c>
      <c r="G78" s="26" t="s">
        <v>55</v>
      </c>
      <c r="H78" s="27">
        <v>20150</v>
      </c>
      <c r="I78" s="27">
        <v>0</v>
      </c>
      <c r="J78" s="27">
        <v>20150</v>
      </c>
      <c r="K78" s="27">
        <v>112.16</v>
      </c>
      <c r="L78" s="27">
        <v>112.16</v>
      </c>
      <c r="M78" s="27">
        <v>112.16</v>
      </c>
      <c r="N78" s="27">
        <v>112.16</v>
      </c>
    </row>
    <row r="79" spans="1:14" x14ac:dyDescent="0.2">
      <c r="A79" s="25">
        <v>3</v>
      </c>
      <c r="B79" s="25">
        <v>3421</v>
      </c>
      <c r="C79" s="2" t="str">
        <f>VLOOKUP(B79,Hoja2!B:C,2,FALSE)</f>
        <v>GESTIÓN DE ACTIVIDADES DEPORTIVAS</v>
      </c>
      <c r="D79" s="3" t="str">
        <f t="shared" si="2"/>
        <v>1</v>
      </c>
      <c r="E79" s="3" t="str">
        <f t="shared" si="3"/>
        <v>12</v>
      </c>
      <c r="F79" s="24" t="s">
        <v>56</v>
      </c>
      <c r="G79" s="26" t="s">
        <v>57</v>
      </c>
      <c r="H79" s="27">
        <v>16000</v>
      </c>
      <c r="I79" s="27">
        <v>0</v>
      </c>
      <c r="J79" s="27">
        <v>16000</v>
      </c>
      <c r="K79" s="27">
        <v>12109.02</v>
      </c>
      <c r="L79" s="27">
        <v>12109.02</v>
      </c>
      <c r="M79" s="27">
        <v>2607.08</v>
      </c>
      <c r="N79" s="27">
        <v>2607.08</v>
      </c>
    </row>
    <row r="80" spans="1:14" x14ac:dyDescent="0.2">
      <c r="A80" s="25">
        <v>3</v>
      </c>
      <c r="B80" s="25">
        <v>3421</v>
      </c>
      <c r="C80" s="2" t="str">
        <f>VLOOKUP(B80,Hoja2!B:C,2,FALSE)</f>
        <v>GESTIÓN DE ACTIVIDADES DEPORTIVAS</v>
      </c>
      <c r="D80" s="3" t="str">
        <f t="shared" si="2"/>
        <v>1</v>
      </c>
      <c r="E80" s="3" t="str">
        <f t="shared" si="3"/>
        <v>12</v>
      </c>
      <c r="F80" s="24" t="s">
        <v>58</v>
      </c>
      <c r="G80" s="26" t="s">
        <v>59</v>
      </c>
      <c r="H80" s="27">
        <v>29800</v>
      </c>
      <c r="I80" s="27">
        <v>0</v>
      </c>
      <c r="J80" s="27">
        <v>29800</v>
      </c>
      <c r="K80" s="27">
        <v>18686.78</v>
      </c>
      <c r="L80" s="27">
        <v>18686.78</v>
      </c>
      <c r="M80" s="27">
        <v>3904.05</v>
      </c>
      <c r="N80" s="27">
        <v>3904.05</v>
      </c>
    </row>
    <row r="81" spans="1:14" x14ac:dyDescent="0.2">
      <c r="A81" s="25">
        <v>3</v>
      </c>
      <c r="B81" s="25">
        <v>3421</v>
      </c>
      <c r="C81" s="2" t="str">
        <f>VLOOKUP(B81,Hoja2!B:C,2,FALSE)</f>
        <v>GESTIÓN DE ACTIVIDADES DEPORTIVAS</v>
      </c>
      <c r="D81" s="3" t="str">
        <f t="shared" si="2"/>
        <v>1</v>
      </c>
      <c r="E81" s="3" t="str">
        <f t="shared" si="3"/>
        <v>12</v>
      </c>
      <c r="F81" s="24" t="s">
        <v>60</v>
      </c>
      <c r="G81" s="26" t="s">
        <v>61</v>
      </c>
      <c r="H81" s="27">
        <v>68900</v>
      </c>
      <c r="I81" s="27">
        <v>0</v>
      </c>
      <c r="J81" s="27">
        <v>68900</v>
      </c>
      <c r="K81" s="27">
        <v>45424.26</v>
      </c>
      <c r="L81" s="27">
        <v>45424.26</v>
      </c>
      <c r="M81" s="27">
        <v>10615.87</v>
      </c>
      <c r="N81" s="27">
        <v>10615.87</v>
      </c>
    </row>
    <row r="82" spans="1:14" x14ac:dyDescent="0.2">
      <c r="A82" s="25">
        <v>3</v>
      </c>
      <c r="B82" s="25">
        <v>3421</v>
      </c>
      <c r="C82" s="2" t="str">
        <f>VLOOKUP(B82,Hoja2!B:C,2,FALSE)</f>
        <v>GESTIÓN DE ACTIVIDADES DEPORTIVAS</v>
      </c>
      <c r="D82" s="3" t="str">
        <f t="shared" si="2"/>
        <v>1</v>
      </c>
      <c r="E82" s="3" t="str">
        <f t="shared" si="3"/>
        <v>12</v>
      </c>
      <c r="F82" s="24" t="s">
        <v>62</v>
      </c>
      <c r="G82" s="26" t="s">
        <v>63</v>
      </c>
      <c r="H82" s="27">
        <v>10000</v>
      </c>
      <c r="I82" s="27">
        <v>0</v>
      </c>
      <c r="J82" s="27">
        <v>10000</v>
      </c>
      <c r="K82" s="27">
        <v>5420.78</v>
      </c>
      <c r="L82" s="27">
        <v>5420.78</v>
      </c>
      <c r="M82" s="27">
        <v>1101.8699999999999</v>
      </c>
      <c r="N82" s="27">
        <v>1101.8699999999999</v>
      </c>
    </row>
    <row r="83" spans="1:14" x14ac:dyDescent="0.2">
      <c r="A83" s="25">
        <v>3</v>
      </c>
      <c r="B83" s="25">
        <v>3421</v>
      </c>
      <c r="C83" s="2" t="str">
        <f>VLOOKUP(B83,Hoja2!B:C,2,FALSE)</f>
        <v>GESTIÓN DE ACTIVIDADES DEPORTIVAS</v>
      </c>
      <c r="D83" s="3" t="str">
        <f t="shared" si="2"/>
        <v>1</v>
      </c>
      <c r="E83" s="3" t="str">
        <f t="shared" si="3"/>
        <v>13</v>
      </c>
      <c r="F83" s="24" t="s">
        <v>64</v>
      </c>
      <c r="G83" s="26" t="s">
        <v>65</v>
      </c>
      <c r="H83" s="27">
        <v>619400</v>
      </c>
      <c r="I83" s="27">
        <v>0</v>
      </c>
      <c r="J83" s="27">
        <v>619400</v>
      </c>
      <c r="K83" s="27">
        <v>537115.72</v>
      </c>
      <c r="L83" s="27">
        <v>537115.72</v>
      </c>
      <c r="M83" s="27">
        <v>115482.64</v>
      </c>
      <c r="N83" s="27">
        <v>115482.64</v>
      </c>
    </row>
    <row r="84" spans="1:14" x14ac:dyDescent="0.2">
      <c r="A84" s="25">
        <v>3</v>
      </c>
      <c r="B84" s="25">
        <v>3421</v>
      </c>
      <c r="C84" s="2" t="str">
        <f>VLOOKUP(B84,Hoja2!B:C,2,FALSE)</f>
        <v>GESTIÓN DE ACTIVIDADES DEPORTIVAS</v>
      </c>
      <c r="D84" s="3" t="str">
        <f t="shared" si="2"/>
        <v>1</v>
      </c>
      <c r="E84" s="3" t="str">
        <f t="shared" si="3"/>
        <v>13</v>
      </c>
      <c r="F84" s="24" t="s">
        <v>66</v>
      </c>
      <c r="G84" s="26" t="s">
        <v>67</v>
      </c>
      <c r="H84" s="27">
        <v>3500</v>
      </c>
      <c r="I84" s="27">
        <v>0</v>
      </c>
      <c r="J84" s="27">
        <v>3500</v>
      </c>
      <c r="K84" s="27">
        <v>0</v>
      </c>
      <c r="L84" s="27">
        <v>0</v>
      </c>
      <c r="M84" s="27">
        <v>0</v>
      </c>
      <c r="N84" s="27">
        <v>0</v>
      </c>
    </row>
    <row r="85" spans="1:14" x14ac:dyDescent="0.2">
      <c r="A85" s="25">
        <v>3</v>
      </c>
      <c r="B85" s="25">
        <v>3421</v>
      </c>
      <c r="C85" s="2" t="str">
        <f>VLOOKUP(B85,Hoja2!B:C,2,FALSE)</f>
        <v>GESTIÓN DE ACTIVIDADES DEPORTIVAS</v>
      </c>
      <c r="D85" s="3" t="str">
        <f t="shared" si="2"/>
        <v>1</v>
      </c>
      <c r="E85" s="3" t="str">
        <f t="shared" si="3"/>
        <v>13</v>
      </c>
      <c r="F85" s="24" t="s">
        <v>68</v>
      </c>
      <c r="G85" s="26" t="s">
        <v>69</v>
      </c>
      <c r="H85" s="27">
        <v>601000</v>
      </c>
      <c r="I85" s="27">
        <v>0</v>
      </c>
      <c r="J85" s="27">
        <v>601000</v>
      </c>
      <c r="K85" s="27">
        <v>528294.87</v>
      </c>
      <c r="L85" s="27">
        <v>528294.87</v>
      </c>
      <c r="M85" s="27">
        <v>137358.45000000001</v>
      </c>
      <c r="N85" s="27">
        <v>137358.45000000001</v>
      </c>
    </row>
    <row r="86" spans="1:14" x14ac:dyDescent="0.2">
      <c r="A86" s="25">
        <v>3</v>
      </c>
      <c r="B86" s="25">
        <v>3421</v>
      </c>
      <c r="C86" s="2" t="str">
        <f>VLOOKUP(B86,Hoja2!B:C,2,FALSE)</f>
        <v>GESTIÓN DE ACTIVIDADES DEPORTIVAS</v>
      </c>
      <c r="D86" s="3" t="str">
        <f t="shared" si="2"/>
        <v>1</v>
      </c>
      <c r="E86" s="3" t="str">
        <f t="shared" si="3"/>
        <v>13</v>
      </c>
      <c r="F86" s="24" t="s">
        <v>133</v>
      </c>
      <c r="G86" s="26" t="s">
        <v>134</v>
      </c>
      <c r="H86" s="27">
        <v>65000</v>
      </c>
      <c r="I86" s="27">
        <v>0</v>
      </c>
      <c r="J86" s="27">
        <v>65000</v>
      </c>
      <c r="K86" s="27">
        <v>23132.52</v>
      </c>
      <c r="L86" s="27">
        <v>23132.52</v>
      </c>
      <c r="M86" s="27">
        <v>5740.13</v>
      </c>
      <c r="N86" s="27">
        <v>5740.13</v>
      </c>
    </row>
    <row r="87" spans="1:14" x14ac:dyDescent="0.2">
      <c r="A87" s="25">
        <v>3</v>
      </c>
      <c r="B87" s="25">
        <v>3421</v>
      </c>
      <c r="C87" s="2" t="str">
        <f>VLOOKUP(B87,Hoja2!B:C,2,FALSE)</f>
        <v>GESTIÓN DE ACTIVIDADES DEPORTIVAS</v>
      </c>
      <c r="D87" s="3" t="str">
        <f t="shared" si="2"/>
        <v>1</v>
      </c>
      <c r="E87" s="3" t="str">
        <f t="shared" si="3"/>
        <v>15</v>
      </c>
      <c r="F87" s="24" t="s">
        <v>70</v>
      </c>
      <c r="G87" s="26" t="s">
        <v>71</v>
      </c>
      <c r="H87" s="27">
        <v>9500</v>
      </c>
      <c r="I87" s="27">
        <v>0</v>
      </c>
      <c r="J87" s="27">
        <v>9500</v>
      </c>
      <c r="K87" s="27">
        <v>7107.51</v>
      </c>
      <c r="L87" s="27">
        <v>7107.51</v>
      </c>
      <c r="M87" s="27">
        <v>7107.51</v>
      </c>
      <c r="N87" s="27">
        <v>7107.51</v>
      </c>
    </row>
    <row r="88" spans="1:14" x14ac:dyDescent="0.2">
      <c r="A88" s="25">
        <v>3</v>
      </c>
      <c r="B88" s="25">
        <v>3421</v>
      </c>
      <c r="C88" s="2" t="str">
        <f>VLOOKUP(B88,Hoja2!B:C,2,FALSE)</f>
        <v>GESTIÓN DE ACTIVIDADES DEPORTIVAS</v>
      </c>
      <c r="D88" s="3" t="str">
        <f t="shared" si="2"/>
        <v>2</v>
      </c>
      <c r="E88" s="3" t="str">
        <f t="shared" si="3"/>
        <v>20</v>
      </c>
      <c r="F88" s="24" t="s">
        <v>135</v>
      </c>
      <c r="G88" s="26" t="s">
        <v>136</v>
      </c>
      <c r="H88" s="27">
        <v>4500</v>
      </c>
      <c r="I88" s="27">
        <v>0</v>
      </c>
      <c r="J88" s="27">
        <v>4500</v>
      </c>
      <c r="K88" s="27">
        <v>0</v>
      </c>
      <c r="L88" s="27">
        <v>0</v>
      </c>
      <c r="M88" s="27">
        <v>0</v>
      </c>
      <c r="N88" s="27">
        <v>0</v>
      </c>
    </row>
    <row r="89" spans="1:14" x14ac:dyDescent="0.2">
      <c r="A89" s="25">
        <v>3</v>
      </c>
      <c r="B89" s="25">
        <v>3421</v>
      </c>
      <c r="C89" s="2" t="str">
        <f>VLOOKUP(B89,Hoja2!B:C,2,FALSE)</f>
        <v>GESTIÓN DE ACTIVIDADES DEPORTIVAS</v>
      </c>
      <c r="D89" s="3" t="str">
        <f t="shared" si="2"/>
        <v>2</v>
      </c>
      <c r="E89" s="3" t="str">
        <f t="shared" si="3"/>
        <v>21</v>
      </c>
      <c r="F89" s="24" t="s">
        <v>123</v>
      </c>
      <c r="G89" s="26" t="s">
        <v>124</v>
      </c>
      <c r="H89" s="27">
        <v>8000</v>
      </c>
      <c r="I89" s="27">
        <v>0</v>
      </c>
      <c r="J89" s="27">
        <v>8000</v>
      </c>
      <c r="K89" s="27">
        <v>3216.49</v>
      </c>
      <c r="L89" s="27">
        <v>3216.49</v>
      </c>
      <c r="M89" s="27">
        <v>3214.32</v>
      </c>
      <c r="N89" s="27">
        <v>3214.32</v>
      </c>
    </row>
    <row r="90" spans="1:14" x14ac:dyDescent="0.2">
      <c r="A90" s="25">
        <v>3</v>
      </c>
      <c r="B90" s="25">
        <v>3421</v>
      </c>
      <c r="C90" s="2" t="str">
        <f>VLOOKUP(B90,Hoja2!B:C,2,FALSE)</f>
        <v>GESTIÓN DE ACTIVIDADES DEPORTIVAS</v>
      </c>
      <c r="D90" s="3" t="str">
        <f t="shared" si="2"/>
        <v>2</v>
      </c>
      <c r="E90" s="3" t="str">
        <f t="shared" si="3"/>
        <v>22</v>
      </c>
      <c r="F90" s="24" t="s">
        <v>125</v>
      </c>
      <c r="G90" s="26" t="s">
        <v>126</v>
      </c>
      <c r="H90" s="27">
        <v>9000</v>
      </c>
      <c r="I90" s="27">
        <v>0</v>
      </c>
      <c r="J90" s="27">
        <v>9000</v>
      </c>
      <c r="K90" s="27">
        <v>0</v>
      </c>
      <c r="L90" s="27">
        <v>0</v>
      </c>
      <c r="M90" s="27">
        <v>0</v>
      </c>
      <c r="N90" s="27">
        <v>0</v>
      </c>
    </row>
    <row r="91" spans="1:14" x14ac:dyDescent="0.2">
      <c r="A91" s="25">
        <v>3</v>
      </c>
      <c r="B91" s="25">
        <v>3421</v>
      </c>
      <c r="C91" s="2" t="str">
        <f>VLOOKUP(B91,Hoja2!B:C,2,FALSE)</f>
        <v>GESTIÓN DE ACTIVIDADES DEPORTIVAS</v>
      </c>
      <c r="D91" s="3" t="str">
        <f t="shared" si="2"/>
        <v>2</v>
      </c>
      <c r="E91" s="3" t="str">
        <f t="shared" si="3"/>
        <v>22</v>
      </c>
      <c r="F91" s="24" t="s">
        <v>137</v>
      </c>
      <c r="G91" s="26" t="s">
        <v>138</v>
      </c>
      <c r="H91" s="27">
        <v>3900</v>
      </c>
      <c r="I91" s="27">
        <v>0</v>
      </c>
      <c r="J91" s="27">
        <v>3900</v>
      </c>
      <c r="K91" s="27">
        <v>292.52</v>
      </c>
      <c r="L91" s="27">
        <v>292.52</v>
      </c>
      <c r="M91" s="27">
        <v>291.18</v>
      </c>
      <c r="N91" s="27">
        <v>291.18</v>
      </c>
    </row>
    <row r="92" spans="1:14" x14ac:dyDescent="0.2">
      <c r="A92" s="25">
        <v>3</v>
      </c>
      <c r="B92" s="25">
        <v>3421</v>
      </c>
      <c r="C92" s="2" t="str">
        <f>VLOOKUP(B92,Hoja2!B:C,2,FALSE)</f>
        <v>GESTIÓN DE ACTIVIDADES DEPORTIVAS</v>
      </c>
      <c r="D92" s="3" t="str">
        <f t="shared" si="2"/>
        <v>2</v>
      </c>
      <c r="E92" s="3" t="str">
        <f t="shared" si="3"/>
        <v>22</v>
      </c>
      <c r="F92" s="24" t="s">
        <v>94</v>
      </c>
      <c r="G92" s="26" t="s">
        <v>95</v>
      </c>
      <c r="H92" s="27">
        <v>21100</v>
      </c>
      <c r="I92" s="27">
        <v>0</v>
      </c>
      <c r="J92" s="27">
        <v>21100</v>
      </c>
      <c r="K92" s="27">
        <v>515.22</v>
      </c>
      <c r="L92" s="27">
        <v>515.22</v>
      </c>
      <c r="M92" s="27">
        <v>511.64</v>
      </c>
      <c r="N92" s="27">
        <v>511.64</v>
      </c>
    </row>
    <row r="93" spans="1:14" x14ac:dyDescent="0.2">
      <c r="A93" s="25">
        <v>3</v>
      </c>
      <c r="B93" s="25">
        <v>3421</v>
      </c>
      <c r="C93" s="2" t="str">
        <f>VLOOKUP(B93,Hoja2!B:C,2,FALSE)</f>
        <v>GESTIÓN DE ACTIVIDADES DEPORTIVAS</v>
      </c>
      <c r="D93" s="3" t="str">
        <f t="shared" si="2"/>
        <v>2</v>
      </c>
      <c r="E93" s="3" t="str">
        <f t="shared" si="3"/>
        <v>22</v>
      </c>
      <c r="F93" s="24" t="s">
        <v>139</v>
      </c>
      <c r="G93" s="26" t="s">
        <v>140</v>
      </c>
      <c r="H93" s="27">
        <v>20000</v>
      </c>
      <c r="I93" s="27">
        <v>0</v>
      </c>
      <c r="J93" s="27">
        <v>20000</v>
      </c>
      <c r="K93" s="27">
        <v>22762.35</v>
      </c>
      <c r="L93" s="27">
        <v>22762.35</v>
      </c>
      <c r="M93" s="27">
        <v>1779.69</v>
      </c>
      <c r="N93" s="27">
        <v>1779.69</v>
      </c>
    </row>
    <row r="94" spans="1:14" x14ac:dyDescent="0.2">
      <c r="A94" s="25">
        <v>3</v>
      </c>
      <c r="B94" s="25">
        <v>3421</v>
      </c>
      <c r="C94" s="2" t="str">
        <f>VLOOKUP(B94,Hoja2!B:C,2,FALSE)</f>
        <v>GESTIÓN DE ACTIVIDADES DEPORTIVAS</v>
      </c>
      <c r="D94" s="3" t="str">
        <f t="shared" si="2"/>
        <v>2</v>
      </c>
      <c r="E94" s="3" t="str">
        <f t="shared" si="3"/>
        <v>22</v>
      </c>
      <c r="F94" s="24" t="s">
        <v>141</v>
      </c>
      <c r="G94" s="26" t="s">
        <v>142</v>
      </c>
      <c r="H94" s="27">
        <v>11500</v>
      </c>
      <c r="I94" s="27">
        <v>0</v>
      </c>
      <c r="J94" s="27">
        <v>11500</v>
      </c>
      <c r="K94" s="27">
        <v>14000</v>
      </c>
      <c r="L94" s="27">
        <v>14000</v>
      </c>
      <c r="M94" s="27">
        <v>455.23</v>
      </c>
      <c r="N94" s="27">
        <v>455.23</v>
      </c>
    </row>
    <row r="95" spans="1:14" x14ac:dyDescent="0.2">
      <c r="A95" s="25">
        <v>3</v>
      </c>
      <c r="B95" s="25">
        <v>3421</v>
      </c>
      <c r="C95" s="2" t="str">
        <f>VLOOKUP(B95,Hoja2!B:C,2,FALSE)</f>
        <v>GESTIÓN DE ACTIVIDADES DEPORTIVAS</v>
      </c>
      <c r="D95" s="3" t="str">
        <f t="shared" si="2"/>
        <v>2</v>
      </c>
      <c r="E95" s="3" t="str">
        <f t="shared" si="3"/>
        <v>22</v>
      </c>
      <c r="F95" s="24" t="s">
        <v>114</v>
      </c>
      <c r="G95" s="26" t="s">
        <v>115</v>
      </c>
      <c r="H95" s="27">
        <v>7500</v>
      </c>
      <c r="I95" s="27">
        <v>0</v>
      </c>
      <c r="J95" s="27">
        <v>7500</v>
      </c>
      <c r="K95" s="27">
        <v>0</v>
      </c>
      <c r="L95" s="27">
        <v>0</v>
      </c>
      <c r="M95" s="27">
        <v>0</v>
      </c>
      <c r="N95" s="27">
        <v>0</v>
      </c>
    </row>
    <row r="96" spans="1:14" x14ac:dyDescent="0.2">
      <c r="A96" s="25">
        <v>3</v>
      </c>
      <c r="B96" s="25">
        <v>3421</v>
      </c>
      <c r="C96" s="2" t="str">
        <f>VLOOKUP(B96,Hoja2!B:C,2,FALSE)</f>
        <v>GESTIÓN DE ACTIVIDADES DEPORTIVAS</v>
      </c>
      <c r="D96" s="3" t="str">
        <f t="shared" si="2"/>
        <v>2</v>
      </c>
      <c r="E96" s="3" t="str">
        <f t="shared" si="3"/>
        <v>22</v>
      </c>
      <c r="F96" s="24" t="s">
        <v>143</v>
      </c>
      <c r="G96" s="26" t="s">
        <v>144</v>
      </c>
      <c r="H96" s="27">
        <v>433000</v>
      </c>
      <c r="I96" s="27">
        <v>0</v>
      </c>
      <c r="J96" s="27">
        <v>433000</v>
      </c>
      <c r="K96" s="27">
        <v>401264.68</v>
      </c>
      <c r="L96" s="27">
        <v>401264.68</v>
      </c>
      <c r="M96" s="27">
        <v>57417.18</v>
      </c>
      <c r="N96" s="27">
        <v>57417.18</v>
      </c>
    </row>
    <row r="97" spans="1:14" x14ac:dyDescent="0.2">
      <c r="A97" s="25">
        <v>3</v>
      </c>
      <c r="B97" s="25">
        <v>3421</v>
      </c>
      <c r="C97" s="2" t="str">
        <f>VLOOKUP(B97,Hoja2!B:C,2,FALSE)</f>
        <v>GESTIÓN DE ACTIVIDADES DEPORTIVAS</v>
      </c>
      <c r="D97" s="3" t="str">
        <f t="shared" si="2"/>
        <v>2</v>
      </c>
      <c r="E97" s="3" t="str">
        <f t="shared" si="3"/>
        <v>22</v>
      </c>
      <c r="F97" s="24" t="s">
        <v>118</v>
      </c>
      <c r="G97" s="26" t="s">
        <v>119</v>
      </c>
      <c r="H97" s="27">
        <v>1702471.91</v>
      </c>
      <c r="I97" s="27">
        <v>0</v>
      </c>
      <c r="J97" s="27">
        <v>1702471.91</v>
      </c>
      <c r="K97" s="27">
        <v>1614577.53</v>
      </c>
      <c r="L97" s="27">
        <v>715232.14</v>
      </c>
      <c r="M97" s="27">
        <v>194130</v>
      </c>
      <c r="N97" s="27">
        <v>194130</v>
      </c>
    </row>
    <row r="98" spans="1:14" x14ac:dyDescent="0.2">
      <c r="A98" s="25">
        <v>3</v>
      </c>
      <c r="B98" s="25">
        <v>3421</v>
      </c>
      <c r="C98" s="2" t="str">
        <f>VLOOKUP(B98,Hoja2!B:C,2,FALSE)</f>
        <v>GESTIÓN DE ACTIVIDADES DEPORTIVAS</v>
      </c>
      <c r="D98" s="3" t="str">
        <f t="shared" si="2"/>
        <v>2</v>
      </c>
      <c r="E98" s="3" t="str">
        <f t="shared" si="3"/>
        <v>22</v>
      </c>
      <c r="F98" s="24" t="s">
        <v>104</v>
      </c>
      <c r="G98" s="26" t="s">
        <v>105</v>
      </c>
      <c r="H98" s="27">
        <v>700000</v>
      </c>
      <c r="I98" s="27">
        <v>0</v>
      </c>
      <c r="J98" s="27">
        <v>700000</v>
      </c>
      <c r="K98" s="27">
        <v>29463.4</v>
      </c>
      <c r="L98" s="27">
        <v>29463.4</v>
      </c>
      <c r="M98" s="27">
        <v>1935.8</v>
      </c>
      <c r="N98" s="27">
        <v>1935.8</v>
      </c>
    </row>
    <row r="99" spans="1:14" x14ac:dyDescent="0.2">
      <c r="A99" s="25">
        <v>3</v>
      </c>
      <c r="B99" s="25">
        <v>3421</v>
      </c>
      <c r="C99" s="2" t="str">
        <f>VLOOKUP(B99,Hoja2!B:C,2,FALSE)</f>
        <v>GESTIÓN DE ACTIVIDADES DEPORTIVAS</v>
      </c>
      <c r="D99" s="3" t="str">
        <f t="shared" si="2"/>
        <v>4</v>
      </c>
      <c r="E99" s="3" t="str">
        <f t="shared" si="3"/>
        <v>48</v>
      </c>
      <c r="F99" s="24" t="s">
        <v>145</v>
      </c>
      <c r="G99" s="26" t="s">
        <v>146</v>
      </c>
      <c r="H99" s="27">
        <v>0</v>
      </c>
      <c r="I99" s="27">
        <v>1500</v>
      </c>
      <c r="J99" s="27">
        <v>1500</v>
      </c>
      <c r="K99" s="27">
        <v>1500</v>
      </c>
      <c r="L99" s="27">
        <v>1500</v>
      </c>
      <c r="M99" s="27">
        <v>0</v>
      </c>
      <c r="N99" s="27">
        <v>0</v>
      </c>
    </row>
    <row r="100" spans="1:14" x14ac:dyDescent="0.2">
      <c r="A100" s="25">
        <v>3</v>
      </c>
      <c r="B100" s="25">
        <v>3421</v>
      </c>
      <c r="C100" s="2" t="str">
        <f>VLOOKUP(B100,Hoja2!B:C,2,FALSE)</f>
        <v>GESTIÓN DE ACTIVIDADES DEPORTIVAS</v>
      </c>
      <c r="D100" s="3" t="str">
        <f t="shared" si="2"/>
        <v>4</v>
      </c>
      <c r="E100" s="3" t="str">
        <f t="shared" si="3"/>
        <v>48</v>
      </c>
      <c r="F100" s="24" t="s">
        <v>122</v>
      </c>
      <c r="G100" s="26" t="s">
        <v>121</v>
      </c>
      <c r="H100" s="27">
        <v>23000</v>
      </c>
      <c r="I100" s="27">
        <v>0</v>
      </c>
      <c r="J100" s="27">
        <v>23000</v>
      </c>
      <c r="K100" s="27">
        <v>0</v>
      </c>
      <c r="L100" s="27">
        <v>0</v>
      </c>
      <c r="M100" s="27">
        <v>0</v>
      </c>
      <c r="N100" s="27">
        <v>0</v>
      </c>
    </row>
    <row r="101" spans="1:14" x14ac:dyDescent="0.2">
      <c r="A101" s="25">
        <v>3</v>
      </c>
      <c r="B101" s="25">
        <v>3422</v>
      </c>
      <c r="C101" s="2" t="str">
        <f>VLOOKUP(B101,Hoja2!B:C,2,FALSE)</f>
        <v>MANTENIMIENTO DE INFRAESTRUCTURAS DEPORTIVAS</v>
      </c>
      <c r="D101" s="3" t="str">
        <f t="shared" si="2"/>
        <v>1</v>
      </c>
      <c r="E101" s="3" t="str">
        <f t="shared" si="3"/>
        <v>12</v>
      </c>
      <c r="F101" s="24" t="s">
        <v>50</v>
      </c>
      <c r="G101" s="26" t="s">
        <v>51</v>
      </c>
      <c r="H101" s="27">
        <v>30600</v>
      </c>
      <c r="I101" s="27">
        <v>0</v>
      </c>
      <c r="J101" s="27">
        <v>30600</v>
      </c>
      <c r="K101" s="27">
        <v>30277.88</v>
      </c>
      <c r="L101" s="27">
        <v>30277.88</v>
      </c>
      <c r="M101" s="27">
        <v>4195.99</v>
      </c>
      <c r="N101" s="27">
        <v>4195.99</v>
      </c>
    </row>
    <row r="102" spans="1:14" x14ac:dyDescent="0.2">
      <c r="A102" s="25">
        <v>3</v>
      </c>
      <c r="B102" s="25">
        <v>3422</v>
      </c>
      <c r="C102" s="2" t="str">
        <f>VLOOKUP(B102,Hoja2!B:C,2,FALSE)</f>
        <v>MANTENIMIENTO DE INFRAESTRUCTURAS DEPORTIVAS</v>
      </c>
      <c r="D102" s="3" t="str">
        <f t="shared" si="2"/>
        <v>1</v>
      </c>
      <c r="E102" s="3" t="str">
        <f t="shared" si="3"/>
        <v>12</v>
      </c>
      <c r="F102" s="24" t="s">
        <v>52</v>
      </c>
      <c r="G102" s="26" t="s">
        <v>53</v>
      </c>
      <c r="H102" s="27">
        <v>12200</v>
      </c>
      <c r="I102" s="27">
        <v>0</v>
      </c>
      <c r="J102" s="27">
        <v>12200</v>
      </c>
      <c r="K102" s="27">
        <v>11594.76</v>
      </c>
      <c r="L102" s="27">
        <v>11594.76</v>
      </c>
      <c r="M102" s="27">
        <v>529.72</v>
      </c>
      <c r="N102" s="27">
        <v>529.72</v>
      </c>
    </row>
    <row r="103" spans="1:14" x14ac:dyDescent="0.2">
      <c r="A103" s="25">
        <v>3</v>
      </c>
      <c r="B103" s="25">
        <v>3422</v>
      </c>
      <c r="C103" s="2" t="str">
        <f>VLOOKUP(B103,Hoja2!B:C,2,FALSE)</f>
        <v>MANTENIMIENTO DE INFRAESTRUCTURAS DEPORTIVAS</v>
      </c>
      <c r="D103" s="3" t="str">
        <f t="shared" si="2"/>
        <v>1</v>
      </c>
      <c r="E103" s="3" t="str">
        <f t="shared" si="3"/>
        <v>12</v>
      </c>
      <c r="F103" s="24" t="s">
        <v>56</v>
      </c>
      <c r="G103" s="26" t="s">
        <v>57</v>
      </c>
      <c r="H103" s="27">
        <v>11300</v>
      </c>
      <c r="I103" s="27">
        <v>0</v>
      </c>
      <c r="J103" s="27">
        <v>11300</v>
      </c>
      <c r="K103" s="27">
        <v>10711.08</v>
      </c>
      <c r="L103" s="27">
        <v>10711.08</v>
      </c>
      <c r="M103" s="27">
        <v>554.29</v>
      </c>
      <c r="N103" s="27">
        <v>554.29</v>
      </c>
    </row>
    <row r="104" spans="1:14" x14ac:dyDescent="0.2">
      <c r="A104" s="25">
        <v>3</v>
      </c>
      <c r="B104" s="25">
        <v>3422</v>
      </c>
      <c r="C104" s="2" t="str">
        <f>VLOOKUP(B104,Hoja2!B:C,2,FALSE)</f>
        <v>MANTENIMIENTO DE INFRAESTRUCTURAS DEPORTIVAS</v>
      </c>
      <c r="D104" s="3" t="str">
        <f t="shared" si="2"/>
        <v>1</v>
      </c>
      <c r="E104" s="3" t="str">
        <f t="shared" si="3"/>
        <v>12</v>
      </c>
      <c r="F104" s="24" t="s">
        <v>58</v>
      </c>
      <c r="G104" s="26" t="s">
        <v>59</v>
      </c>
      <c r="H104" s="27">
        <v>25900</v>
      </c>
      <c r="I104" s="27">
        <v>0</v>
      </c>
      <c r="J104" s="27">
        <v>25900</v>
      </c>
      <c r="K104" s="27">
        <v>25907.56</v>
      </c>
      <c r="L104" s="27">
        <v>25907.56</v>
      </c>
      <c r="M104" s="27">
        <v>2477.6999999999998</v>
      </c>
      <c r="N104" s="27">
        <v>2477.6999999999998</v>
      </c>
    </row>
    <row r="105" spans="1:14" x14ac:dyDescent="0.2">
      <c r="A105" s="25">
        <v>3</v>
      </c>
      <c r="B105" s="25">
        <v>3422</v>
      </c>
      <c r="C105" s="2" t="str">
        <f>VLOOKUP(B105,Hoja2!B:C,2,FALSE)</f>
        <v>MANTENIMIENTO DE INFRAESTRUCTURAS DEPORTIVAS</v>
      </c>
      <c r="D105" s="3" t="str">
        <f t="shared" si="2"/>
        <v>1</v>
      </c>
      <c r="E105" s="3" t="str">
        <f t="shared" si="3"/>
        <v>12</v>
      </c>
      <c r="F105" s="24" t="s">
        <v>60</v>
      </c>
      <c r="G105" s="26" t="s">
        <v>61</v>
      </c>
      <c r="H105" s="27">
        <v>62300</v>
      </c>
      <c r="I105" s="27">
        <v>0</v>
      </c>
      <c r="J105" s="27">
        <v>62300</v>
      </c>
      <c r="K105" s="27">
        <v>62910.12</v>
      </c>
      <c r="L105" s="27">
        <v>62910.12</v>
      </c>
      <c r="M105" s="27">
        <v>23142.99</v>
      </c>
      <c r="N105" s="27">
        <v>23142.99</v>
      </c>
    </row>
    <row r="106" spans="1:14" x14ac:dyDescent="0.2">
      <c r="A106" s="25">
        <v>3</v>
      </c>
      <c r="B106" s="25">
        <v>3422</v>
      </c>
      <c r="C106" s="2" t="str">
        <f>VLOOKUP(B106,Hoja2!B:C,2,FALSE)</f>
        <v>MANTENIMIENTO DE INFRAESTRUCTURAS DEPORTIVAS</v>
      </c>
      <c r="D106" s="3" t="str">
        <f t="shared" si="2"/>
        <v>1</v>
      </c>
      <c r="E106" s="3" t="str">
        <f t="shared" si="3"/>
        <v>12</v>
      </c>
      <c r="F106" s="24" t="s">
        <v>62</v>
      </c>
      <c r="G106" s="26" t="s">
        <v>63</v>
      </c>
      <c r="H106" s="27">
        <v>5100</v>
      </c>
      <c r="I106" s="27">
        <v>0</v>
      </c>
      <c r="J106" s="27">
        <v>5100</v>
      </c>
      <c r="K106" s="27">
        <v>4786.5</v>
      </c>
      <c r="L106" s="27">
        <v>4786.5</v>
      </c>
      <c r="M106" s="27">
        <v>491.98</v>
      </c>
      <c r="N106" s="27">
        <v>491.98</v>
      </c>
    </row>
    <row r="107" spans="1:14" x14ac:dyDescent="0.2">
      <c r="A107" s="25">
        <v>3</v>
      </c>
      <c r="B107" s="25">
        <v>3422</v>
      </c>
      <c r="C107" s="2" t="str">
        <f>VLOOKUP(B107,Hoja2!B:C,2,FALSE)</f>
        <v>MANTENIMIENTO DE INFRAESTRUCTURAS DEPORTIVAS</v>
      </c>
      <c r="D107" s="3" t="str">
        <f t="shared" si="2"/>
        <v>1</v>
      </c>
      <c r="E107" s="3" t="str">
        <f t="shared" si="3"/>
        <v>13</v>
      </c>
      <c r="F107" s="24" t="s">
        <v>64</v>
      </c>
      <c r="G107" s="26" t="s">
        <v>65</v>
      </c>
      <c r="H107" s="27">
        <v>278000</v>
      </c>
      <c r="I107" s="27">
        <v>0</v>
      </c>
      <c r="J107" s="27">
        <v>278000</v>
      </c>
      <c r="K107" s="27">
        <v>163593.78</v>
      </c>
      <c r="L107" s="27">
        <v>163593.78</v>
      </c>
      <c r="M107" s="27">
        <v>31224.42</v>
      </c>
      <c r="N107" s="27">
        <v>31224.42</v>
      </c>
    </row>
    <row r="108" spans="1:14" x14ac:dyDescent="0.2">
      <c r="A108" s="25">
        <v>3</v>
      </c>
      <c r="B108" s="25">
        <v>3422</v>
      </c>
      <c r="C108" s="2" t="str">
        <f>VLOOKUP(B108,Hoja2!B:C,2,FALSE)</f>
        <v>MANTENIMIENTO DE INFRAESTRUCTURAS DEPORTIVAS</v>
      </c>
      <c r="D108" s="3" t="str">
        <f t="shared" si="2"/>
        <v>1</v>
      </c>
      <c r="E108" s="3" t="str">
        <f t="shared" si="3"/>
        <v>13</v>
      </c>
      <c r="F108" s="24" t="s">
        <v>66</v>
      </c>
      <c r="G108" s="26" t="s">
        <v>67</v>
      </c>
      <c r="H108" s="27">
        <v>500</v>
      </c>
      <c r="I108" s="27">
        <v>0</v>
      </c>
      <c r="J108" s="27">
        <v>500</v>
      </c>
      <c r="K108" s="27">
        <v>0</v>
      </c>
      <c r="L108" s="27">
        <v>0</v>
      </c>
      <c r="M108" s="27">
        <v>0</v>
      </c>
      <c r="N108" s="27">
        <v>0</v>
      </c>
    </row>
    <row r="109" spans="1:14" x14ac:dyDescent="0.2">
      <c r="A109" s="25">
        <v>3</v>
      </c>
      <c r="B109" s="25">
        <v>3422</v>
      </c>
      <c r="C109" s="2" t="str">
        <f>VLOOKUP(B109,Hoja2!B:C,2,FALSE)</f>
        <v>MANTENIMIENTO DE INFRAESTRUCTURAS DEPORTIVAS</v>
      </c>
      <c r="D109" s="3" t="str">
        <f t="shared" si="2"/>
        <v>1</v>
      </c>
      <c r="E109" s="3" t="str">
        <f t="shared" si="3"/>
        <v>13</v>
      </c>
      <c r="F109" s="24" t="s">
        <v>68</v>
      </c>
      <c r="G109" s="26" t="s">
        <v>69</v>
      </c>
      <c r="H109" s="27">
        <v>316000</v>
      </c>
      <c r="I109" s="27">
        <v>0</v>
      </c>
      <c r="J109" s="27">
        <v>316000</v>
      </c>
      <c r="K109" s="27">
        <v>170789</v>
      </c>
      <c r="L109" s="27">
        <v>170789</v>
      </c>
      <c r="M109" s="27">
        <v>43407.67</v>
      </c>
      <c r="N109" s="27">
        <v>43407.67</v>
      </c>
    </row>
    <row r="110" spans="1:14" x14ac:dyDescent="0.2">
      <c r="A110" s="25">
        <v>3</v>
      </c>
      <c r="B110" s="25">
        <v>3422</v>
      </c>
      <c r="C110" s="2" t="str">
        <f>VLOOKUP(B110,Hoja2!B:C,2,FALSE)</f>
        <v>MANTENIMIENTO DE INFRAESTRUCTURAS DEPORTIVAS</v>
      </c>
      <c r="D110" s="3" t="str">
        <f t="shared" si="2"/>
        <v>1</v>
      </c>
      <c r="E110" s="3" t="str">
        <f t="shared" si="3"/>
        <v>15</v>
      </c>
      <c r="F110" s="24" t="s">
        <v>70</v>
      </c>
      <c r="G110" s="26" t="s">
        <v>71</v>
      </c>
      <c r="H110" s="27">
        <v>2000</v>
      </c>
      <c r="I110" s="27">
        <v>0</v>
      </c>
      <c r="J110" s="27">
        <v>2000</v>
      </c>
      <c r="K110" s="27">
        <v>2447.5</v>
      </c>
      <c r="L110" s="27">
        <v>2447.5</v>
      </c>
      <c r="M110" s="27">
        <v>2447.5</v>
      </c>
      <c r="N110" s="27">
        <v>2447.5</v>
      </c>
    </row>
    <row r="111" spans="1:14" x14ac:dyDescent="0.2">
      <c r="A111" s="25">
        <v>3</v>
      </c>
      <c r="B111" s="25">
        <v>3422</v>
      </c>
      <c r="C111" s="2" t="str">
        <f>VLOOKUP(B111,Hoja2!B:C,2,FALSE)</f>
        <v>MANTENIMIENTO DE INFRAESTRUCTURAS DEPORTIVAS</v>
      </c>
      <c r="D111" s="3" t="str">
        <f t="shared" si="2"/>
        <v>2</v>
      </c>
      <c r="E111" s="3" t="str">
        <f t="shared" si="3"/>
        <v>20</v>
      </c>
      <c r="F111" s="24" t="s">
        <v>135</v>
      </c>
      <c r="G111" s="26" t="s">
        <v>136</v>
      </c>
      <c r="H111" s="27">
        <v>28800</v>
      </c>
      <c r="I111" s="27">
        <v>0</v>
      </c>
      <c r="J111" s="27">
        <v>28800</v>
      </c>
      <c r="K111" s="27">
        <v>30367.16</v>
      </c>
      <c r="L111" s="27">
        <v>30367.16</v>
      </c>
      <c r="M111" s="27">
        <v>16569.86</v>
      </c>
      <c r="N111" s="27">
        <v>16569.86</v>
      </c>
    </row>
    <row r="112" spans="1:14" x14ac:dyDescent="0.2">
      <c r="A112" s="25">
        <v>3</v>
      </c>
      <c r="B112" s="25">
        <v>3422</v>
      </c>
      <c r="C112" s="2" t="str">
        <f>VLOOKUP(B112,Hoja2!B:C,2,FALSE)</f>
        <v>MANTENIMIENTO DE INFRAESTRUCTURAS DEPORTIVAS</v>
      </c>
      <c r="D112" s="3" t="str">
        <f t="shared" si="2"/>
        <v>2</v>
      </c>
      <c r="E112" s="3" t="str">
        <f t="shared" si="3"/>
        <v>20</v>
      </c>
      <c r="F112" s="24" t="s">
        <v>84</v>
      </c>
      <c r="G112" s="26" t="s">
        <v>85</v>
      </c>
      <c r="H112" s="27">
        <v>8500</v>
      </c>
      <c r="I112" s="27">
        <v>0</v>
      </c>
      <c r="J112" s="27">
        <v>8500</v>
      </c>
      <c r="K112" s="27">
        <v>0</v>
      </c>
      <c r="L112" s="27">
        <v>0</v>
      </c>
      <c r="M112" s="27">
        <v>0</v>
      </c>
      <c r="N112" s="27">
        <v>0</v>
      </c>
    </row>
    <row r="113" spans="1:14" x14ac:dyDescent="0.2">
      <c r="A113" s="25">
        <v>3</v>
      </c>
      <c r="B113" s="25">
        <v>3422</v>
      </c>
      <c r="C113" s="2" t="str">
        <f>VLOOKUP(B113,Hoja2!B:C,2,FALSE)</f>
        <v>MANTENIMIENTO DE INFRAESTRUCTURAS DEPORTIVAS</v>
      </c>
      <c r="D113" s="3" t="str">
        <f t="shared" si="2"/>
        <v>2</v>
      </c>
      <c r="E113" s="3" t="str">
        <f t="shared" si="3"/>
        <v>21</v>
      </c>
      <c r="F113" s="24" t="s">
        <v>147</v>
      </c>
      <c r="G113" s="26" t="s">
        <v>148</v>
      </c>
      <c r="H113" s="27">
        <v>490000</v>
      </c>
      <c r="I113" s="27">
        <v>0</v>
      </c>
      <c r="J113" s="27">
        <v>490000</v>
      </c>
      <c r="K113" s="27">
        <v>471331.78</v>
      </c>
      <c r="L113" s="27">
        <v>471331.78</v>
      </c>
      <c r="M113" s="27">
        <v>72902.570000000007</v>
      </c>
      <c r="N113" s="27">
        <v>72902.570000000007</v>
      </c>
    </row>
    <row r="114" spans="1:14" x14ac:dyDescent="0.2">
      <c r="A114" s="25">
        <v>3</v>
      </c>
      <c r="B114" s="25">
        <v>3422</v>
      </c>
      <c r="C114" s="2" t="str">
        <f>VLOOKUP(B114,Hoja2!B:C,2,FALSE)</f>
        <v>MANTENIMIENTO DE INFRAESTRUCTURAS DEPORTIVAS</v>
      </c>
      <c r="D114" s="3" t="str">
        <f t="shared" si="2"/>
        <v>2</v>
      </c>
      <c r="E114" s="3" t="str">
        <f t="shared" si="3"/>
        <v>21</v>
      </c>
      <c r="F114" s="24" t="s">
        <v>123</v>
      </c>
      <c r="G114" s="26" t="s">
        <v>124</v>
      </c>
      <c r="H114" s="27">
        <v>100500</v>
      </c>
      <c r="I114" s="27">
        <v>0</v>
      </c>
      <c r="J114" s="27">
        <v>100500</v>
      </c>
      <c r="K114" s="27">
        <v>7997.62</v>
      </c>
      <c r="L114" s="27">
        <v>7997.62</v>
      </c>
      <c r="M114" s="27">
        <v>2514.75</v>
      </c>
      <c r="N114" s="27">
        <v>2514.75</v>
      </c>
    </row>
    <row r="115" spans="1:14" x14ac:dyDescent="0.2">
      <c r="A115" s="25">
        <v>3</v>
      </c>
      <c r="B115" s="25">
        <v>3422</v>
      </c>
      <c r="C115" s="2" t="str">
        <f>VLOOKUP(B115,Hoja2!B:C,2,FALSE)</f>
        <v>MANTENIMIENTO DE INFRAESTRUCTURAS DEPORTIVAS</v>
      </c>
      <c r="D115" s="3" t="str">
        <f t="shared" si="2"/>
        <v>2</v>
      </c>
      <c r="E115" s="3" t="str">
        <f t="shared" si="3"/>
        <v>21</v>
      </c>
      <c r="F115" s="24" t="s">
        <v>149</v>
      </c>
      <c r="G115" s="26" t="s">
        <v>150</v>
      </c>
      <c r="H115" s="27">
        <v>4750</v>
      </c>
      <c r="I115" s="27">
        <v>0</v>
      </c>
      <c r="J115" s="27">
        <v>4750</v>
      </c>
      <c r="K115" s="27">
        <v>2021.29</v>
      </c>
      <c r="L115" s="27">
        <v>2021.29</v>
      </c>
      <c r="M115" s="27">
        <v>2007.25</v>
      </c>
      <c r="N115" s="27">
        <v>2007.25</v>
      </c>
    </row>
    <row r="116" spans="1:14" x14ac:dyDescent="0.2">
      <c r="A116" s="25">
        <v>3</v>
      </c>
      <c r="B116" s="25">
        <v>3422</v>
      </c>
      <c r="C116" s="2" t="str">
        <f>VLOOKUP(B116,Hoja2!B:C,2,FALSE)</f>
        <v>MANTENIMIENTO DE INFRAESTRUCTURAS DEPORTIVAS</v>
      </c>
      <c r="D116" s="3" t="str">
        <f t="shared" si="2"/>
        <v>2</v>
      </c>
      <c r="E116" s="3" t="str">
        <f t="shared" si="3"/>
        <v>22</v>
      </c>
      <c r="F116" s="24" t="s">
        <v>151</v>
      </c>
      <c r="G116" s="26" t="s">
        <v>152</v>
      </c>
      <c r="H116" s="27">
        <v>635000</v>
      </c>
      <c r="I116" s="27">
        <v>0</v>
      </c>
      <c r="J116" s="27">
        <v>635000</v>
      </c>
      <c r="K116" s="27">
        <v>605000</v>
      </c>
      <c r="L116" s="27">
        <v>605000</v>
      </c>
      <c r="M116" s="27">
        <v>92858.68</v>
      </c>
      <c r="N116" s="27">
        <v>92858.68</v>
      </c>
    </row>
    <row r="117" spans="1:14" x14ac:dyDescent="0.2">
      <c r="A117" s="25">
        <v>3</v>
      </c>
      <c r="B117" s="25">
        <v>3422</v>
      </c>
      <c r="C117" s="2" t="str">
        <f>VLOOKUP(B117,Hoja2!B:C,2,FALSE)</f>
        <v>MANTENIMIENTO DE INFRAESTRUCTURAS DEPORTIVAS</v>
      </c>
      <c r="D117" s="3" t="str">
        <f t="shared" si="2"/>
        <v>2</v>
      </c>
      <c r="E117" s="3" t="str">
        <f t="shared" si="3"/>
        <v>22</v>
      </c>
      <c r="F117" s="24" t="s">
        <v>153</v>
      </c>
      <c r="G117" s="26" t="s">
        <v>154</v>
      </c>
      <c r="H117" s="27">
        <v>39500</v>
      </c>
      <c r="I117" s="27">
        <v>0</v>
      </c>
      <c r="J117" s="27">
        <v>39500</v>
      </c>
      <c r="K117" s="27">
        <v>0</v>
      </c>
      <c r="L117" s="27">
        <v>0</v>
      </c>
      <c r="M117" s="27">
        <v>0</v>
      </c>
      <c r="N117" s="27">
        <v>0</v>
      </c>
    </row>
    <row r="118" spans="1:14" x14ac:dyDescent="0.2">
      <c r="A118" s="25">
        <v>3</v>
      </c>
      <c r="B118" s="25">
        <v>3422</v>
      </c>
      <c r="C118" s="2" t="str">
        <f>VLOOKUP(B118,Hoja2!B:C,2,FALSE)</f>
        <v>MANTENIMIENTO DE INFRAESTRUCTURAS DEPORTIVAS</v>
      </c>
      <c r="D118" s="3" t="str">
        <f t="shared" si="2"/>
        <v>2</v>
      </c>
      <c r="E118" s="3" t="str">
        <f t="shared" si="3"/>
        <v>22</v>
      </c>
      <c r="F118" s="24" t="s">
        <v>155</v>
      </c>
      <c r="G118" s="26" t="s">
        <v>156</v>
      </c>
      <c r="H118" s="27">
        <v>725000</v>
      </c>
      <c r="I118" s="27">
        <v>0</v>
      </c>
      <c r="J118" s="27">
        <v>725000</v>
      </c>
      <c r="K118" s="27">
        <v>560000</v>
      </c>
      <c r="L118" s="27">
        <v>560000</v>
      </c>
      <c r="M118" s="27">
        <v>246835.83</v>
      </c>
      <c r="N118" s="27">
        <v>246835.83</v>
      </c>
    </row>
    <row r="119" spans="1:14" x14ac:dyDescent="0.2">
      <c r="A119" s="25">
        <v>3</v>
      </c>
      <c r="B119" s="25">
        <v>3422</v>
      </c>
      <c r="C119" s="2" t="str">
        <f>VLOOKUP(B119,Hoja2!B:C,2,FALSE)</f>
        <v>MANTENIMIENTO DE INFRAESTRUCTURAS DEPORTIVAS</v>
      </c>
      <c r="D119" s="3" t="str">
        <f t="shared" si="2"/>
        <v>2</v>
      </c>
      <c r="E119" s="3" t="str">
        <f t="shared" si="3"/>
        <v>22</v>
      </c>
      <c r="F119" s="24" t="s">
        <v>157</v>
      </c>
      <c r="G119" s="26" t="s">
        <v>158</v>
      </c>
      <c r="H119" s="27">
        <v>45200</v>
      </c>
      <c r="I119" s="27">
        <v>0</v>
      </c>
      <c r="J119" s="27">
        <v>45200</v>
      </c>
      <c r="K119" s="27">
        <v>56698.5</v>
      </c>
      <c r="L119" s="27">
        <v>56698.5</v>
      </c>
      <c r="M119" s="27">
        <v>12802.96</v>
      </c>
      <c r="N119" s="27">
        <v>12802.96</v>
      </c>
    </row>
    <row r="120" spans="1:14" x14ac:dyDescent="0.2">
      <c r="A120" s="25">
        <v>3</v>
      </c>
      <c r="B120" s="25">
        <v>3422</v>
      </c>
      <c r="C120" s="2" t="str">
        <f>VLOOKUP(B120,Hoja2!B:C,2,FALSE)</f>
        <v>MANTENIMIENTO DE INFRAESTRUCTURAS DEPORTIVAS</v>
      </c>
      <c r="D120" s="3" t="str">
        <f t="shared" si="2"/>
        <v>2</v>
      </c>
      <c r="E120" s="3" t="str">
        <f t="shared" si="3"/>
        <v>22</v>
      </c>
      <c r="F120" s="24" t="s">
        <v>159</v>
      </c>
      <c r="G120" s="26" t="s">
        <v>160</v>
      </c>
      <c r="H120" s="27">
        <v>55000</v>
      </c>
      <c r="I120" s="27">
        <v>0</v>
      </c>
      <c r="J120" s="27">
        <v>55000</v>
      </c>
      <c r="K120" s="27">
        <v>1001.01</v>
      </c>
      <c r="L120" s="27">
        <v>1001.01</v>
      </c>
      <c r="M120" s="27">
        <v>994.07</v>
      </c>
      <c r="N120" s="27">
        <v>994.07</v>
      </c>
    </row>
    <row r="121" spans="1:14" x14ac:dyDescent="0.2">
      <c r="A121" s="25">
        <v>3</v>
      </c>
      <c r="B121" s="25">
        <v>3422</v>
      </c>
      <c r="C121" s="2" t="str">
        <f>VLOOKUP(B121,Hoja2!B:C,2,FALSE)</f>
        <v>MANTENIMIENTO DE INFRAESTRUCTURAS DEPORTIVAS</v>
      </c>
      <c r="D121" s="3" t="str">
        <f t="shared" si="2"/>
        <v>2</v>
      </c>
      <c r="E121" s="3" t="str">
        <f t="shared" si="3"/>
        <v>22</v>
      </c>
      <c r="F121" s="24" t="s">
        <v>94</v>
      </c>
      <c r="G121" s="26" t="s">
        <v>95</v>
      </c>
      <c r="H121" s="27">
        <v>171300</v>
      </c>
      <c r="I121" s="27">
        <v>5315.29</v>
      </c>
      <c r="J121" s="27">
        <v>176615.29</v>
      </c>
      <c r="K121" s="27">
        <v>86523.46</v>
      </c>
      <c r="L121" s="27">
        <v>67679.17</v>
      </c>
      <c r="M121" s="27">
        <v>28052.240000000002</v>
      </c>
      <c r="N121" s="27">
        <v>28052.240000000002</v>
      </c>
    </row>
    <row r="122" spans="1:14" x14ac:dyDescent="0.2">
      <c r="A122" s="25">
        <v>3</v>
      </c>
      <c r="B122" s="25">
        <v>3422</v>
      </c>
      <c r="C122" s="2" t="str">
        <f>VLOOKUP(B122,Hoja2!B:C,2,FALSE)</f>
        <v>MANTENIMIENTO DE INFRAESTRUCTURAS DEPORTIVAS</v>
      </c>
      <c r="D122" s="3" t="str">
        <f t="shared" si="2"/>
        <v>2</v>
      </c>
      <c r="E122" s="3" t="str">
        <f t="shared" si="3"/>
        <v>22</v>
      </c>
      <c r="F122" s="24" t="s">
        <v>114</v>
      </c>
      <c r="G122" s="26" t="s">
        <v>115</v>
      </c>
      <c r="H122" s="27">
        <v>7000</v>
      </c>
      <c r="I122" s="27">
        <v>0</v>
      </c>
      <c r="J122" s="27">
        <v>7000</v>
      </c>
      <c r="K122" s="27">
        <v>0</v>
      </c>
      <c r="L122" s="27">
        <v>0</v>
      </c>
      <c r="M122" s="27">
        <v>0</v>
      </c>
      <c r="N122" s="27">
        <v>0</v>
      </c>
    </row>
    <row r="123" spans="1:14" x14ac:dyDescent="0.2">
      <c r="A123" s="25">
        <v>3</v>
      </c>
      <c r="B123" s="25">
        <v>3422</v>
      </c>
      <c r="C123" s="2" t="str">
        <f>VLOOKUP(B123,Hoja2!B:C,2,FALSE)</f>
        <v>MANTENIMIENTO DE INFRAESTRUCTURAS DEPORTIVAS</v>
      </c>
      <c r="D123" s="3" t="str">
        <f t="shared" si="2"/>
        <v>2</v>
      </c>
      <c r="E123" s="3" t="str">
        <f t="shared" si="3"/>
        <v>22</v>
      </c>
      <c r="F123" s="24" t="s">
        <v>161</v>
      </c>
      <c r="G123" s="26" t="s">
        <v>162</v>
      </c>
      <c r="H123" s="27">
        <v>12000</v>
      </c>
      <c r="I123" s="27">
        <v>5272.56</v>
      </c>
      <c r="J123" s="27">
        <v>17272.560000000001</v>
      </c>
      <c r="K123" s="27">
        <v>5967.22</v>
      </c>
      <c r="L123" s="27">
        <v>5967.22</v>
      </c>
      <c r="M123" s="27">
        <v>0</v>
      </c>
      <c r="N123" s="27">
        <v>0</v>
      </c>
    </row>
    <row r="124" spans="1:14" x14ac:dyDescent="0.2">
      <c r="A124" s="25">
        <v>3</v>
      </c>
      <c r="B124" s="25">
        <v>3422</v>
      </c>
      <c r="C124" s="2" t="str">
        <f>VLOOKUP(B124,Hoja2!B:C,2,FALSE)</f>
        <v>MANTENIMIENTO DE INFRAESTRUCTURAS DEPORTIVAS</v>
      </c>
      <c r="D124" s="3" t="str">
        <f t="shared" si="2"/>
        <v>2</v>
      </c>
      <c r="E124" s="3" t="str">
        <f t="shared" si="3"/>
        <v>22</v>
      </c>
      <c r="F124" s="24" t="s">
        <v>104</v>
      </c>
      <c r="G124" s="26" t="s">
        <v>105</v>
      </c>
      <c r="H124" s="27">
        <v>50600</v>
      </c>
      <c r="I124" s="27">
        <v>0</v>
      </c>
      <c r="J124" s="27">
        <v>50600</v>
      </c>
      <c r="K124" s="27">
        <v>21879.57</v>
      </c>
      <c r="L124" s="27">
        <v>21879.57</v>
      </c>
      <c r="M124" s="27">
        <v>4841.63</v>
      </c>
      <c r="N124" s="27">
        <v>4841.63</v>
      </c>
    </row>
    <row r="125" spans="1:14" x14ac:dyDescent="0.2">
      <c r="A125" s="25">
        <v>3</v>
      </c>
      <c r="B125" s="25">
        <v>3422</v>
      </c>
      <c r="C125" s="2" t="str">
        <f>VLOOKUP(B125,Hoja2!B:C,2,FALSE)</f>
        <v>MANTENIMIENTO DE INFRAESTRUCTURAS DEPORTIVAS</v>
      </c>
      <c r="D125" s="3" t="str">
        <f t="shared" si="2"/>
        <v>6</v>
      </c>
      <c r="E125" s="3" t="str">
        <f t="shared" si="3"/>
        <v>62</v>
      </c>
      <c r="F125" s="24" t="s">
        <v>163</v>
      </c>
      <c r="G125" s="26" t="s">
        <v>164</v>
      </c>
      <c r="H125" s="27">
        <v>0</v>
      </c>
      <c r="I125" s="27">
        <v>345567.84</v>
      </c>
      <c r="J125" s="27">
        <v>345567.84</v>
      </c>
      <c r="K125" s="27">
        <v>145567.84</v>
      </c>
      <c r="L125" s="27">
        <v>145567.84</v>
      </c>
      <c r="M125" s="27">
        <v>0</v>
      </c>
      <c r="N125" s="27">
        <v>0</v>
      </c>
    </row>
    <row r="126" spans="1:14" x14ac:dyDescent="0.2">
      <c r="A126" s="25">
        <v>3</v>
      </c>
      <c r="B126" s="25">
        <v>3422</v>
      </c>
      <c r="C126" s="2" t="str">
        <f>VLOOKUP(B126,Hoja2!B:C,2,FALSE)</f>
        <v>MANTENIMIENTO DE INFRAESTRUCTURAS DEPORTIVAS</v>
      </c>
      <c r="D126" s="3" t="str">
        <f t="shared" si="2"/>
        <v>6</v>
      </c>
      <c r="E126" s="3" t="str">
        <f t="shared" si="3"/>
        <v>62</v>
      </c>
      <c r="F126" s="24" t="s">
        <v>165</v>
      </c>
      <c r="G126" s="26" t="s">
        <v>166</v>
      </c>
      <c r="H126" s="27">
        <v>0</v>
      </c>
      <c r="I126" s="27">
        <v>16748.34</v>
      </c>
      <c r="J126" s="27">
        <v>16748.34</v>
      </c>
      <c r="K126" s="27">
        <v>16748.34</v>
      </c>
      <c r="L126" s="27">
        <v>16748.34</v>
      </c>
      <c r="M126" s="27">
        <v>0</v>
      </c>
      <c r="N126" s="27">
        <v>0</v>
      </c>
    </row>
    <row r="127" spans="1:14" x14ac:dyDescent="0.2">
      <c r="A127" s="25">
        <v>3</v>
      </c>
      <c r="B127" s="25">
        <v>3422</v>
      </c>
      <c r="C127" s="2" t="str">
        <f>VLOOKUP(B127,Hoja2!B:C,2,FALSE)</f>
        <v>MANTENIMIENTO DE INFRAESTRUCTURAS DEPORTIVAS</v>
      </c>
      <c r="D127" s="3" t="str">
        <f t="shared" si="2"/>
        <v>6</v>
      </c>
      <c r="E127" s="3" t="str">
        <f t="shared" si="3"/>
        <v>63</v>
      </c>
      <c r="F127" s="24" t="s">
        <v>167</v>
      </c>
      <c r="G127" s="26" t="s">
        <v>164</v>
      </c>
      <c r="H127" s="27">
        <v>353932.09</v>
      </c>
      <c r="I127" s="27">
        <v>588513.46</v>
      </c>
      <c r="J127" s="27">
        <v>942445.55</v>
      </c>
      <c r="K127" s="27">
        <v>855715.09</v>
      </c>
      <c r="L127" s="27">
        <v>855715.09</v>
      </c>
      <c r="M127" s="27">
        <v>48938.82</v>
      </c>
      <c r="N127" s="27">
        <v>48938.82</v>
      </c>
    </row>
    <row r="128" spans="1:14" x14ac:dyDescent="0.2">
      <c r="A128" s="25">
        <v>3</v>
      </c>
      <c r="B128" s="25">
        <v>3422</v>
      </c>
      <c r="C128" s="2" t="str">
        <f>VLOOKUP(B128,Hoja2!B:C,2,FALSE)</f>
        <v>MANTENIMIENTO DE INFRAESTRUCTURAS DEPORTIVAS</v>
      </c>
      <c r="D128" s="3" t="str">
        <f t="shared" si="2"/>
        <v>6</v>
      </c>
      <c r="E128" s="3" t="str">
        <f t="shared" si="3"/>
        <v>63</v>
      </c>
      <c r="F128" s="24" t="s">
        <v>168</v>
      </c>
      <c r="G128" s="26" t="s">
        <v>166</v>
      </c>
      <c r="H128" s="27">
        <v>0</v>
      </c>
      <c r="I128" s="27">
        <v>492982.06</v>
      </c>
      <c r="J128" s="27">
        <v>492982.06</v>
      </c>
      <c r="K128" s="27">
        <v>492982.06</v>
      </c>
      <c r="L128" s="27">
        <v>7714.03</v>
      </c>
      <c r="M128" s="27">
        <v>0</v>
      </c>
      <c r="N128" s="27">
        <v>0</v>
      </c>
    </row>
    <row r="129" spans="1:14" x14ac:dyDescent="0.2">
      <c r="A129" s="25">
        <v>3</v>
      </c>
      <c r="B129" s="25">
        <v>3422</v>
      </c>
      <c r="C129" s="2" t="str">
        <f>VLOOKUP(B129,Hoja2!B:C,2,FALSE)</f>
        <v>MANTENIMIENTO DE INFRAESTRUCTURAS DEPORTIVAS</v>
      </c>
      <c r="D129" s="3" t="str">
        <f t="shared" si="2"/>
        <v>7</v>
      </c>
      <c r="E129" s="3" t="str">
        <f t="shared" si="3"/>
        <v>78</v>
      </c>
      <c r="F129" s="24" t="s">
        <v>169</v>
      </c>
      <c r="G129" s="26" t="s">
        <v>170</v>
      </c>
      <c r="H129" s="27">
        <v>26000</v>
      </c>
      <c r="I129" s="27">
        <v>0</v>
      </c>
      <c r="J129" s="27">
        <v>26000</v>
      </c>
      <c r="K129" s="27">
        <v>26000</v>
      </c>
      <c r="L129" s="27">
        <v>0</v>
      </c>
      <c r="M129" s="27">
        <v>0</v>
      </c>
      <c r="N129" s="27">
        <v>0</v>
      </c>
    </row>
  </sheetData>
  <autoFilter ref="A1:N129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PRIMER TRIMESTRE DE 2023 DE LA FUNDACIÓN MUNICIPAL DE DEPORTES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8" sqref="B7:C9"/>
    </sheetView>
  </sheetViews>
  <sheetFormatPr baseColWidth="10" defaultRowHeight="12.75" x14ac:dyDescent="0.2"/>
  <cols>
    <col min="1" max="1" width="50.28515625" bestFit="1" customWidth="1"/>
    <col min="2" max="2" width="4.85546875" bestFit="1" customWidth="1"/>
    <col min="3" max="3" width="42.42578125" bestFit="1" customWidth="1"/>
  </cols>
  <sheetData>
    <row r="1" spans="1:3" ht="15" x14ac:dyDescent="0.25">
      <c r="A1" s="9"/>
      <c r="B1" s="14">
        <v>3401</v>
      </c>
      <c r="C1" s="15" t="s">
        <v>29</v>
      </c>
    </row>
    <row r="2" spans="1:3" ht="15" x14ac:dyDescent="0.25">
      <c r="A2" s="9"/>
      <c r="B2" s="14">
        <v>3412</v>
      </c>
      <c r="C2" s="15" t="s">
        <v>30</v>
      </c>
    </row>
    <row r="3" spans="1:3" ht="15" x14ac:dyDescent="0.25">
      <c r="A3" s="9"/>
      <c r="B3" s="14">
        <v>3413</v>
      </c>
      <c r="C3" s="15" t="s">
        <v>31</v>
      </c>
    </row>
    <row r="4" spans="1:3" ht="15" x14ac:dyDescent="0.25">
      <c r="A4" s="9"/>
      <c r="B4" s="14">
        <v>3421</v>
      </c>
      <c r="C4" s="15" t="s">
        <v>32</v>
      </c>
    </row>
    <row r="5" spans="1:3" ht="15" x14ac:dyDescent="0.25">
      <c r="A5" s="9"/>
      <c r="B5" s="14">
        <v>3422</v>
      </c>
      <c r="C5" s="15" t="s">
        <v>33</v>
      </c>
    </row>
    <row r="6" spans="1:3" ht="15" x14ac:dyDescent="0.25">
      <c r="A6" s="9"/>
      <c r="B6" s="16">
        <v>9333</v>
      </c>
      <c r="C6" s="15" t="s">
        <v>34</v>
      </c>
    </row>
    <row r="7" spans="1:3" ht="15" x14ac:dyDescent="0.25">
      <c r="A7" s="9"/>
      <c r="B7" s="12"/>
      <c r="C7" s="13"/>
    </row>
    <row r="8" spans="1:3" ht="15" x14ac:dyDescent="0.25">
      <c r="A8" s="9"/>
      <c r="B8" s="12"/>
      <c r="C8" s="13"/>
    </row>
    <row r="9" spans="1:3" ht="15" x14ac:dyDescent="0.25">
      <c r="A9" s="9"/>
      <c r="B9" s="1"/>
      <c r="C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 PRIMER TRIMESTRE 23</vt:lpstr>
      <vt:lpstr>Ejecución PRIMER TRIMESTRE 23</vt:lpstr>
      <vt:lpstr>Hoja2</vt:lpstr>
      <vt:lpstr>'TD PRIMER TRIMESTRE 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2020-07-03T07:12:55Z</cp:lastPrinted>
  <dcterms:created xsi:type="dcterms:W3CDTF">2016-04-19T12:18:23Z</dcterms:created>
  <dcterms:modified xsi:type="dcterms:W3CDTF">2023-04-03T08:28:21Z</dcterms:modified>
</cp:coreProperties>
</file>