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-15" yWindow="-15" windowWidth="12885" windowHeight="5925"/>
  </bookViews>
  <sheets>
    <sheet name="TD" sheetId="2" r:id="rId1"/>
    <sheet name="Gastos 1º trimestre" sheetId="1" r:id="rId2"/>
    <sheet name="Hoja1" sheetId="3" r:id="rId3"/>
  </sheets>
  <externalReferences>
    <externalReference r:id="rId4"/>
  </externalReferences>
  <definedNames>
    <definedName name="_xlnm._FilterDatabase" localSheetId="1" hidden="1">'Gastos 1º trimestre'!$A$5:$L$5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133" i="1"/>
  <c r="E133"/>
  <c r="D134"/>
  <c r="E134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E6"/>
  <c r="D6"/>
</calcChain>
</file>

<file path=xl/sharedStrings.xml><?xml version="1.0" encoding="utf-8"?>
<sst xmlns="http://schemas.openxmlformats.org/spreadsheetml/2006/main" count="591" uniqueCount="173">
  <si>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</si>
  <si>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</si>
  <si>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</si>
  <si>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</si>
  <si>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</si>
  <si>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</si>
  <si>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</si>
  <si>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</si>
  <si>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</si>
  <si>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</si>
  <si>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</si>
  <si>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</si>
  <si>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</si>
  <si>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</si>
  <si>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</si>
  <si>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</si>
  <si>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</si>
  <si>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</si>
  <si>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</si>
  <si>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</si>
  <si>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</si>
  <si>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</si>
  <si>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</si>
  <si>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</si>
  <si>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</si>
  <si>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</si>
  <si>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</si>
  <si>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</si>
  <si>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</si>
  <si>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</si>
  <si>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</si>
  <si>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</si>
  <si>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</si>
  <si>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</si>
  <si>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</si>
  <si>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</si>
  <si>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</si>
  <si>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</si>
  <si>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</si>
  <si>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</si>
  <si>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</si>
  <si>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</si>
  <si>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</si>
  <si>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</si>
  <si>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</si>
  <si>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</si>
  <si>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</si>
  <si>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</si>
  <si>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</si>
  <si>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</si>
  <si>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</si>
  <si>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</si>
  <si>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</si>
  <si>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</si>
  <si>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</si>
  <si>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</si>
  <si>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</si>
  <si>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</si>
  <si>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</si>
  <si>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</si>
  <si>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</si>
  <si>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</si>
  <si>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</si>
  <si>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</si>
  <si>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</si>
  <si>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</si>
  <si>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</si>
  <si>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</si>
  <si>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</si>
  <si>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</si>
  <si>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</si>
  <si>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</si>
  <si>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</si>
  <si>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</si>
  <si>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</si>
  <si>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</si>
  <si>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</si>
  <si>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</si>
  <si>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</si>
  <si>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</si>
  <si>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</si>
  <si>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</si>
  <si>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</si>
  <si>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</si>
  <si>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</si>
  <si>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</si>
  <si>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</si>
  <si>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</si>
  <si>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</si>
  <si>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</si>
  <si>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</si>
  <si>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</si>
  <si>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</si>
  <si>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</si>
  <si>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</si>
  <si>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</si>
  <si>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</si>
  <si>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</si>
  <si>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</si>
  <si>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</si>
  <si>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</si>
  <si>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</si>
  <si>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</si>
  <si>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</si>
  <si>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</si>
  <si>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</si>
  <si>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</si>
  <si>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</si>
  <si>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</si>
  <si>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</si>
  <si>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</si>
  <si>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</si>
  <si>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</si>
  <si>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</si>
  <si>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</si>
  <si>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</si>
  <si>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</si>
  <si>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</si>
  <si>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</si>
  <si>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</si>
  <si>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</si>
  <si>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</si>
  <si>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</si>
  <si>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</si>
  <si>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</si>
  <si>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</si>
  <si>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</si>
  <si>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</si>
  <si>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</si>
  <si>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</si>
  <si>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</si>
  <si>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</si>
  <si>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</si>
  <si>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</si>
  <si>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</si>
  <si>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</si>
  <si>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</si>
  <si>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</si>
  <si>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</si>
  <si>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</si>
  <si>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</si>
  <si>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</si>
  <si>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</si>
  <si>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</si>
  <si>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</si>
  <si>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</si>
  <si>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</si>
  <si>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</si>
  <si>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</si>
  <si>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</si>
  <si>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</si>
  <si>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</si>
  <si>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</si>
  <si>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</si>
  <si>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</si>
  <si>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</si>
  <si>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</si>
  <si>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</si>
  <si>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</si>
  <si>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</si>
  <si>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</si>
  <si>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</si>
  <si>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</si>
  <si>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</si>
  <si>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</si>
  <si>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</si>
  <si>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219</t>
  </si>
  <si>
    <t>Reparaciones de otro inmovilizado material.</t>
  </si>
  <si>
    <t>639</t>
  </si>
  <si>
    <t>Otras inver de reposición asoc al func operat de los serv</t>
  </si>
  <si>
    <t>641</t>
  </si>
  <si>
    <t>Gastos en aplicaciones informáticas.</t>
  </si>
  <si>
    <t>216</t>
  </si>
</sst>
</file>

<file path=xl/styles.xml><?xml version="1.0" encoding="utf-8"?>
<styleSheet xmlns="http://schemas.openxmlformats.org/spreadsheetml/2006/main">
  <fonts count="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vertical="center"/>
    </xf>
    <xf numFmtId="1" fontId="6" fillId="0" borderId="0" xfId="1" applyNumberFormat="1" applyFont="1"/>
    <xf numFmtId="1" fontId="6" fillId="0" borderId="0" xfId="2" applyNumberFormat="1" applyFont="1"/>
    <xf numFmtId="0" fontId="0" fillId="0" borderId="0" xfId="0" applyNumberForma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vertical="center"/>
    </xf>
    <xf numFmtId="0" fontId="4" fillId="0" borderId="0" xfId="0" pivotButton="1" applyNumberFormat="1" applyFont="1" applyFill="1" applyBorder="1" applyAlignment="1" applyProtection="1">
      <alignment horizontal="left" vertical="center"/>
    </xf>
    <xf numFmtId="0" fontId="4" fillId="0" borderId="0" xfId="0" pivotButton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</cellXfs>
  <cellStyles count="4">
    <cellStyle name="Normal" xfId="0" builtinId="0"/>
    <cellStyle name="Normal_Gastos tercer trimestre" xfId="1"/>
    <cellStyle name="Normal_Gastos tercer trimestre_1" xfId="2"/>
    <cellStyle name="Normal_Gastos tercer trimestre_2" xfId="3"/>
  </cellStyles>
  <dxfs count="35">
    <dxf>
      <alignment horizontal="right" readingOrder="0"/>
    </dxf>
    <dxf>
      <alignment horizontal="general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de%20ejecuci&#243;n/3%20trimestre/FMD/Gastos%20tercer%20trimestre%20FM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"/>
      <sheetName val="Gastos tercer trimestre"/>
    </sheetNames>
    <sheetDataSet>
      <sheetData sheetId="0" refreshError="1"/>
      <sheetData sheetId="1" refreshError="1">
        <row r="5">
          <cell r="B5" t="str">
            <v>Prog.</v>
          </cell>
          <cell r="C5" t="str">
            <v>Denominación</v>
          </cell>
        </row>
        <row r="6">
          <cell r="B6" t="str">
            <v>3401</v>
          </cell>
          <cell r="C6" t="str">
            <v>ADMINISTRACIÓN GENERAL DE DEPORTES</v>
          </cell>
        </row>
        <row r="7">
          <cell r="B7" t="str">
            <v>3401</v>
          </cell>
          <cell r="C7" t="str">
            <v>ADMINISTRACIÓN GENERAL DE DEPORTES</v>
          </cell>
        </row>
        <row r="8">
          <cell r="B8" t="str">
            <v>3401</v>
          </cell>
          <cell r="C8" t="str">
            <v>ADMINISTRACIÓN GENERAL DE DEPORTES</v>
          </cell>
        </row>
        <row r="9">
          <cell r="B9" t="str">
            <v>3401</v>
          </cell>
          <cell r="C9" t="str">
            <v>ADMINISTRACIÓN GENERAL DE DEPORTES</v>
          </cell>
        </row>
        <row r="10">
          <cell r="B10" t="str">
            <v>3401</v>
          </cell>
          <cell r="C10" t="str">
            <v>ADMINISTRACIÓN GENERAL DE DEPORTES</v>
          </cell>
        </row>
        <row r="11">
          <cell r="B11" t="str">
            <v>3401</v>
          </cell>
          <cell r="C11" t="str">
            <v>ADMINISTRACIÓN GENERAL DE DEPORTES</v>
          </cell>
        </row>
        <row r="12">
          <cell r="B12" t="str">
            <v>3401</v>
          </cell>
          <cell r="C12" t="str">
            <v>ADMINISTRACIÓN GENERAL DE DEPORTES</v>
          </cell>
        </row>
        <row r="13">
          <cell r="B13" t="str">
            <v>3401</v>
          </cell>
          <cell r="C13" t="str">
            <v>ADMINISTRACIÓN GENERAL DE DEPORTES</v>
          </cell>
        </row>
        <row r="14">
          <cell r="B14" t="str">
            <v>3401</v>
          </cell>
          <cell r="C14" t="str">
            <v>ADMINISTRACIÓN GENERAL DE DEPORTES</v>
          </cell>
        </row>
        <row r="15">
          <cell r="B15" t="str">
            <v>3401</v>
          </cell>
          <cell r="C15" t="str">
            <v>ADMINISTRACIÓN GENERAL DE DEPORTES</v>
          </cell>
        </row>
        <row r="16">
          <cell r="B16" t="str">
            <v>3401</v>
          </cell>
          <cell r="C16" t="str">
            <v>ADMINISTRACIÓN GENERAL DE DEPORTES</v>
          </cell>
        </row>
        <row r="17">
          <cell r="B17" t="str">
            <v>3401</v>
          </cell>
          <cell r="C17" t="str">
            <v>ADMINISTRACIÓN GENERAL DE DEPORTES</v>
          </cell>
        </row>
        <row r="18">
          <cell r="B18" t="str">
            <v>3401</v>
          </cell>
          <cell r="C18" t="str">
            <v>ADMINISTRACIÓN GENERAL DE DEPORTES</v>
          </cell>
        </row>
        <row r="19">
          <cell r="B19" t="str">
            <v>3401</v>
          </cell>
          <cell r="C19" t="str">
            <v>ADMINISTRACIÓN GENERAL DE DEPORTES</v>
          </cell>
        </row>
        <row r="20">
          <cell r="B20" t="str">
            <v>3401</v>
          </cell>
          <cell r="C20" t="str">
            <v>ADMINISTRACIÓN GENERAL DE DEPORTES</v>
          </cell>
        </row>
        <row r="21">
          <cell r="B21" t="str">
            <v>3401</v>
          </cell>
          <cell r="C21" t="str">
            <v>ADMINISTRACIÓN GENERAL DE DEPORTES</v>
          </cell>
        </row>
        <row r="22">
          <cell r="B22" t="str">
            <v>3401</v>
          </cell>
          <cell r="C22" t="str">
            <v>ADMINISTRACIÓN GENERAL DE DEPORTES</v>
          </cell>
        </row>
        <row r="23">
          <cell r="B23" t="str">
            <v>3401</v>
          </cell>
          <cell r="C23" t="str">
            <v>ADMINISTRACIÓN GENERAL DE DEPORTES</v>
          </cell>
        </row>
        <row r="24">
          <cell r="B24" t="str">
            <v>3401</v>
          </cell>
          <cell r="C24" t="str">
            <v>ADMINISTRACIÓN GENERAL DE DEPORTES</v>
          </cell>
        </row>
        <row r="25">
          <cell r="B25" t="str">
            <v>3401</v>
          </cell>
          <cell r="C25" t="str">
            <v>ADMINISTRACIÓN GENERAL DE DEPORTES</v>
          </cell>
        </row>
        <row r="26">
          <cell r="B26" t="str">
            <v>3401</v>
          </cell>
          <cell r="C26" t="str">
            <v>ADMINISTRACIÓN GENERAL DE DEPORTES</v>
          </cell>
        </row>
        <row r="27">
          <cell r="B27" t="str">
            <v>3401</v>
          </cell>
          <cell r="C27" t="str">
            <v>ADMINISTRACIÓN GENERAL DE DEPORTES</v>
          </cell>
        </row>
        <row r="28">
          <cell r="B28" t="str">
            <v>3401</v>
          </cell>
          <cell r="C28" t="str">
            <v>ADMINISTRACIÓN GENERAL DE DEPORTES</v>
          </cell>
        </row>
        <row r="29">
          <cell r="B29" t="str">
            <v>3401</v>
          </cell>
          <cell r="C29" t="str">
            <v>ADMINISTRACIÓN GENERAL DE DEPORTES</v>
          </cell>
        </row>
        <row r="30">
          <cell r="B30" t="str">
            <v>3401</v>
          </cell>
          <cell r="C30" t="str">
            <v>ADMINISTRACIÓN GENERAL DE DEPORTES</v>
          </cell>
        </row>
        <row r="31">
          <cell r="B31" t="str">
            <v>3401</v>
          </cell>
          <cell r="C31" t="str">
            <v>ADMINISTRACIÓN GENERAL DE DEPORTES</v>
          </cell>
        </row>
        <row r="32">
          <cell r="B32" t="str">
            <v>3401</v>
          </cell>
          <cell r="C32" t="str">
            <v>ADMINISTRACIÓN GENERAL DE DEPORTES</v>
          </cell>
        </row>
        <row r="33">
          <cell r="B33" t="str">
            <v>3401</v>
          </cell>
          <cell r="C33" t="str">
            <v>ADMINISTRACIÓN GENERAL DE DEPORTES</v>
          </cell>
        </row>
        <row r="34">
          <cell r="B34" t="str">
            <v>3401</v>
          </cell>
          <cell r="C34" t="str">
            <v>ADMINISTRACIÓN GENERAL DE DEPORTES</v>
          </cell>
        </row>
        <row r="35">
          <cell r="B35" t="str">
            <v>3412</v>
          </cell>
          <cell r="C35" t="str">
            <v>EVENTOS Y ASOCIACIONISMO DEPORTIVO</v>
          </cell>
        </row>
        <row r="36">
          <cell r="B36" t="str">
            <v>3412</v>
          </cell>
          <cell r="C36" t="str">
            <v>EVENTOS Y ASOCIACIONISMO DEPORTIVO</v>
          </cell>
        </row>
        <row r="37">
          <cell r="B37" t="str">
            <v>3412</v>
          </cell>
          <cell r="C37" t="str">
            <v>EVENTOS Y ASOCIACIONISMO DEPORTIVO</v>
          </cell>
        </row>
        <row r="38">
          <cell r="B38" t="str">
            <v>3412</v>
          </cell>
          <cell r="C38" t="str">
            <v>EVENTOS Y ASOCIACIONISMO DEPORTIVO</v>
          </cell>
        </row>
        <row r="39">
          <cell r="B39" t="str">
            <v>3412</v>
          </cell>
          <cell r="C39" t="str">
            <v>EVENTOS Y ASOCIACIONISMO DEPORTIVO</v>
          </cell>
        </row>
        <row r="40">
          <cell r="B40" t="str">
            <v>3412</v>
          </cell>
          <cell r="C40" t="str">
            <v>EVENTOS Y ASOCIACIONISMO DEPORTIVO</v>
          </cell>
        </row>
        <row r="41">
          <cell r="B41" t="str">
            <v>3412</v>
          </cell>
          <cell r="C41" t="str">
            <v>EVENTOS Y ASOCIACIONISMO DEPORTIVO</v>
          </cell>
        </row>
        <row r="42">
          <cell r="B42" t="str">
            <v>3412</v>
          </cell>
          <cell r="C42" t="str">
            <v>EVENTOS Y ASOCIACIONISMO DEPORTIVO</v>
          </cell>
        </row>
        <row r="43">
          <cell r="B43" t="str">
            <v>3412</v>
          </cell>
          <cell r="C43" t="str">
            <v>EVENTOS Y ASOCIACIONISMO DEPORTIVO</v>
          </cell>
        </row>
        <row r="44">
          <cell r="B44" t="str">
            <v>3412</v>
          </cell>
          <cell r="C44" t="str">
            <v>EVENTOS Y ASOCIACIONISMO DEPORTIVO</v>
          </cell>
        </row>
        <row r="45">
          <cell r="B45" t="str">
            <v>3412</v>
          </cell>
          <cell r="C45" t="str">
            <v>EVENTOS Y ASOCIACIONISMO DEPORTIVO</v>
          </cell>
        </row>
        <row r="46">
          <cell r="B46" t="str">
            <v>3412</v>
          </cell>
          <cell r="C46" t="str">
            <v>EVENTOS Y ASOCIACIONISMO DEPORTIVO</v>
          </cell>
        </row>
        <row r="47">
          <cell r="B47" t="str">
            <v>3412</v>
          </cell>
          <cell r="C47" t="str">
            <v>EVENTOS Y ASOCIACIONISMO DEPORTIVO</v>
          </cell>
        </row>
        <row r="48">
          <cell r="B48" t="str">
            <v>3412</v>
          </cell>
          <cell r="C48" t="str">
            <v>EVENTOS Y ASOCIACIONISMO DEPORTIVO</v>
          </cell>
        </row>
        <row r="49">
          <cell r="B49" t="str">
            <v>3412</v>
          </cell>
          <cell r="C49" t="str">
            <v>EVENTOS Y ASOCIACIONISMO DEPORTIVO</v>
          </cell>
        </row>
        <row r="50">
          <cell r="B50" t="str">
            <v>3412</v>
          </cell>
          <cell r="C50" t="str">
            <v>EVENTOS Y ASOCIACIONISMO DEPORTIVO</v>
          </cell>
        </row>
        <row r="51">
          <cell r="B51" t="str">
            <v>3412</v>
          </cell>
          <cell r="C51" t="str">
            <v>EVENTOS Y ASOCIACIONISMO DEPORTIVO</v>
          </cell>
        </row>
        <row r="52">
          <cell r="B52" t="str">
            <v>3412</v>
          </cell>
          <cell r="C52" t="str">
            <v>EVENTOS Y ASOCIACIONISMO DEPORTIVO</v>
          </cell>
        </row>
        <row r="53">
          <cell r="B53" t="str">
            <v>3412</v>
          </cell>
          <cell r="C53" t="str">
            <v>EVENTOS Y ASOCIACIONISMO DEPORTIVO</v>
          </cell>
        </row>
        <row r="54">
          <cell r="B54" t="str">
            <v>3412</v>
          </cell>
          <cell r="C54" t="str">
            <v>EVENTOS Y ASOCIACIONISMO DEPORTIVO</v>
          </cell>
        </row>
        <row r="55">
          <cell r="B55" t="str">
            <v>3413</v>
          </cell>
          <cell r="C55" t="str">
            <v>ACTIVIDADES DEPORTIVAS</v>
          </cell>
        </row>
        <row r="56">
          <cell r="B56" t="str">
            <v>3413</v>
          </cell>
          <cell r="C56" t="str">
            <v>ACTIVIDADES DEPORTIVAS</v>
          </cell>
        </row>
        <row r="57">
          <cell r="B57" t="str">
            <v>3413</v>
          </cell>
          <cell r="C57" t="str">
            <v>ACTIVIDADES DEPORTIVAS</v>
          </cell>
        </row>
        <row r="58">
          <cell r="B58" t="str">
            <v>3413</v>
          </cell>
          <cell r="C58" t="str">
            <v>ACTIVIDADES DEPORTIVAS</v>
          </cell>
        </row>
        <row r="59">
          <cell r="B59" t="str">
            <v>3413</v>
          </cell>
          <cell r="C59" t="str">
            <v>ACTIVIDADES DEPORTIVAS</v>
          </cell>
        </row>
        <row r="60">
          <cell r="B60" t="str">
            <v>3413</v>
          </cell>
          <cell r="C60" t="str">
            <v>ACTIVIDADES DEPORTIVAS</v>
          </cell>
        </row>
        <row r="61">
          <cell r="B61" t="str">
            <v>3413</v>
          </cell>
          <cell r="C61" t="str">
            <v>ACTIVIDADES DEPORTIVAS</v>
          </cell>
        </row>
        <row r="62">
          <cell r="B62" t="str">
            <v>3413</v>
          </cell>
          <cell r="C62" t="str">
            <v>ACTIVIDADES DEPORTIVAS</v>
          </cell>
        </row>
        <row r="63">
          <cell r="B63" t="str">
            <v>3413</v>
          </cell>
          <cell r="C63" t="str">
            <v>ACTIVIDADES DEPORTIVAS</v>
          </cell>
        </row>
        <row r="64">
          <cell r="B64" t="str">
            <v>3413</v>
          </cell>
          <cell r="C64" t="str">
            <v>ACTIVIDADES DEPORTIVAS</v>
          </cell>
        </row>
        <row r="65">
          <cell r="B65" t="str">
            <v>3413</v>
          </cell>
          <cell r="C65" t="str">
            <v>ACTIVIDADES DEPORTIVAS</v>
          </cell>
        </row>
        <row r="66">
          <cell r="B66" t="str">
            <v>3413</v>
          </cell>
          <cell r="C66" t="str">
            <v>ACTIVIDADES DEPORTIVAS</v>
          </cell>
        </row>
        <row r="67">
          <cell r="B67" t="str">
            <v>3413</v>
          </cell>
          <cell r="C67" t="str">
            <v>ACTIVIDADES DEPORTIVAS</v>
          </cell>
        </row>
        <row r="68">
          <cell r="B68" t="str">
            <v>3413</v>
          </cell>
          <cell r="C68" t="str">
            <v>ACTIVIDADES DEPORTIVAS</v>
          </cell>
        </row>
        <row r="69">
          <cell r="B69" t="str">
            <v>3413</v>
          </cell>
          <cell r="C69" t="str">
            <v>ACTIVIDADES DEPORTIVAS</v>
          </cell>
        </row>
        <row r="70">
          <cell r="B70" t="str">
            <v>3413</v>
          </cell>
          <cell r="C70" t="str">
            <v>ACTIVIDADES DEPORTIVAS</v>
          </cell>
        </row>
        <row r="71">
          <cell r="B71" t="str">
            <v>3413</v>
          </cell>
          <cell r="C71" t="str">
            <v>ACTIVIDADES DEPORTIVAS</v>
          </cell>
        </row>
        <row r="72">
          <cell r="B72" t="str">
            <v>3413</v>
          </cell>
          <cell r="C72" t="str">
            <v>ACTIVIDADES DEPORTIVAS</v>
          </cell>
        </row>
        <row r="73">
          <cell r="B73" t="str">
            <v>3413</v>
          </cell>
          <cell r="C73" t="str">
            <v>ACTIVIDADES DEPORTIVAS</v>
          </cell>
        </row>
        <row r="74">
          <cell r="B74" t="str">
            <v>3413</v>
          </cell>
          <cell r="C74" t="str">
            <v>ACTIVIDADES DEPORTIVAS</v>
          </cell>
        </row>
        <row r="75">
          <cell r="B75" t="str">
            <v>3413</v>
          </cell>
          <cell r="C75" t="str">
            <v>ACTIVIDADES DEPORTIVAS</v>
          </cell>
        </row>
        <row r="76">
          <cell r="B76" t="str">
            <v>3413</v>
          </cell>
          <cell r="C76" t="str">
            <v>ACTIVIDADES DEPORTIVAS</v>
          </cell>
        </row>
        <row r="77">
          <cell r="B77" t="str">
            <v>3413</v>
          </cell>
          <cell r="C77" t="str">
            <v>ACTIVIDADES DEPORTIVAS</v>
          </cell>
        </row>
        <row r="78">
          <cell r="B78" t="str">
            <v>3413</v>
          </cell>
          <cell r="C78" t="str">
            <v>ACTIVIDADES DEPORTIVAS</v>
          </cell>
        </row>
        <row r="79">
          <cell r="B79" t="str">
            <v>3421</v>
          </cell>
          <cell r="C79" t="str">
            <v>GESTIÓN DE ACTIVIDADES DEPORTIVAS</v>
          </cell>
        </row>
        <row r="80">
          <cell r="B80" t="str">
            <v>3421</v>
          </cell>
          <cell r="C80" t="str">
            <v>GESTIÓN DE ACTIVIDADES DEPORTIVAS</v>
          </cell>
        </row>
        <row r="81">
          <cell r="B81" t="str">
            <v>3421</v>
          </cell>
          <cell r="C81" t="str">
            <v>GESTIÓN DE ACTIVIDADES DEPORTIVAS</v>
          </cell>
        </row>
        <row r="82">
          <cell r="B82" t="str">
            <v>3421</v>
          </cell>
          <cell r="C82" t="str">
            <v>GESTIÓN DE ACTIVIDADES DEPORTIVAS</v>
          </cell>
        </row>
        <row r="83">
          <cell r="B83" t="str">
            <v>3421</v>
          </cell>
          <cell r="C83" t="str">
            <v>GESTIÓN DE ACTIVIDADES DEPORTIVAS</v>
          </cell>
        </row>
        <row r="84">
          <cell r="B84" t="str">
            <v>3421</v>
          </cell>
          <cell r="C84" t="str">
            <v>GESTIÓN DE ACTIVIDADES DEPORTIVAS</v>
          </cell>
        </row>
        <row r="85">
          <cell r="B85" t="str">
            <v>3421</v>
          </cell>
          <cell r="C85" t="str">
            <v>GESTIÓN DE ACTIVIDADES DEPORTIVAS</v>
          </cell>
        </row>
        <row r="86">
          <cell r="B86" t="str">
            <v>3421</v>
          </cell>
          <cell r="C86" t="str">
            <v>GESTIÓN DE ACTIVIDADES DEPORTIVAS</v>
          </cell>
        </row>
        <row r="87">
          <cell r="B87" t="str">
            <v>3421</v>
          </cell>
          <cell r="C87" t="str">
            <v>GESTIÓN DE ACTIVIDADES DEPORTIVAS</v>
          </cell>
        </row>
        <row r="88">
          <cell r="B88" t="str">
            <v>3421</v>
          </cell>
          <cell r="C88" t="str">
            <v>GESTIÓN DE ACTIVIDADES DEPORTIVAS</v>
          </cell>
        </row>
        <row r="89">
          <cell r="B89" t="str">
            <v>3421</v>
          </cell>
          <cell r="C89" t="str">
            <v>GESTIÓN DE ACTIVIDADES DEPORTIVAS</v>
          </cell>
        </row>
        <row r="90">
          <cell r="B90" t="str">
            <v>3421</v>
          </cell>
          <cell r="C90" t="str">
            <v>GESTIÓN DE ACTIVIDADES DEPORTIVAS</v>
          </cell>
        </row>
        <row r="91">
          <cell r="B91" t="str">
            <v>3421</v>
          </cell>
          <cell r="C91" t="str">
            <v>GESTIÓN DE ACTIVIDADES DEPORTIVAS</v>
          </cell>
        </row>
        <row r="92">
          <cell r="B92" t="str">
            <v>3421</v>
          </cell>
          <cell r="C92" t="str">
            <v>GESTIÓN DE ACTIVIDADES DEPORTIVAS</v>
          </cell>
        </row>
        <row r="93">
          <cell r="B93" t="str">
            <v>3421</v>
          </cell>
          <cell r="C93" t="str">
            <v>GESTIÓN DE ACTIVIDADES DEPORTIVAS</v>
          </cell>
        </row>
        <row r="94">
          <cell r="B94" t="str">
            <v>3421</v>
          </cell>
          <cell r="C94" t="str">
            <v>GESTIÓN DE ACTIVIDADES DEPORTIVAS</v>
          </cell>
        </row>
        <row r="95">
          <cell r="B95" t="str">
            <v>3421</v>
          </cell>
          <cell r="C95" t="str">
            <v>GESTIÓN DE ACTIVIDADES DEPORTIVAS</v>
          </cell>
        </row>
        <row r="96">
          <cell r="B96" t="str">
            <v>3421</v>
          </cell>
          <cell r="C96" t="str">
            <v>GESTIÓN DE ACTIVIDADES DEPORTIVAS</v>
          </cell>
        </row>
        <row r="97">
          <cell r="B97" t="str">
            <v>3421</v>
          </cell>
          <cell r="C97" t="str">
            <v>GESTIÓN DE ACTIVIDADES DEPORTIVAS</v>
          </cell>
        </row>
        <row r="98">
          <cell r="B98" t="str">
            <v>3421</v>
          </cell>
          <cell r="C98" t="str">
            <v>GESTIÓN DE ACTIVIDADES DEPORTIVAS</v>
          </cell>
        </row>
        <row r="99">
          <cell r="B99" t="str">
            <v>3421</v>
          </cell>
          <cell r="C99" t="str">
            <v>GESTIÓN DE ACTIVIDADES DEPORTIVAS</v>
          </cell>
        </row>
        <row r="100">
          <cell r="B100" t="str">
            <v>3421</v>
          </cell>
          <cell r="C100" t="str">
            <v>GESTIÓN DE ACTIVIDADES DEPORTIVAS</v>
          </cell>
        </row>
        <row r="101">
          <cell r="B101" t="str">
            <v>3421</v>
          </cell>
          <cell r="C101" t="str">
            <v>GESTIÓN DE ACTIVIDADES DEPORTIVAS</v>
          </cell>
        </row>
        <row r="102">
          <cell r="B102" t="str">
            <v>3421</v>
          </cell>
          <cell r="C102" t="str">
            <v>GESTIÓN DE ACTIVIDADES DEPORTIVAS</v>
          </cell>
        </row>
        <row r="103">
          <cell r="B103" t="str">
            <v>3422</v>
          </cell>
          <cell r="C103" t="str">
            <v>MANTENIMIENTO DE INFRAESTRUCTURAS DEPORTIVAS</v>
          </cell>
        </row>
        <row r="104">
          <cell r="B104" t="str">
            <v>3422</v>
          </cell>
          <cell r="C104" t="str">
            <v>MANTENIMIENTO DE INFRAESTRUCTURAS DEPORTIVAS</v>
          </cell>
        </row>
        <row r="105">
          <cell r="B105" t="str">
            <v>3422</v>
          </cell>
          <cell r="C105" t="str">
            <v>MANTENIMIENTO DE INFRAESTRUCTURAS DEPORTIVAS</v>
          </cell>
        </row>
        <row r="106">
          <cell r="B106" t="str">
            <v>3422</v>
          </cell>
          <cell r="C106" t="str">
            <v>MANTENIMIENTO DE INFRAESTRUCTURAS DEPORTIVAS</v>
          </cell>
        </row>
        <row r="107">
          <cell r="B107" t="str">
            <v>3422</v>
          </cell>
          <cell r="C107" t="str">
            <v>MANTENIMIENTO DE INFRAESTRUCTURAS DEPORTIVAS</v>
          </cell>
        </row>
        <row r="108">
          <cell r="B108" t="str">
            <v>3422</v>
          </cell>
          <cell r="C108" t="str">
            <v>MANTENIMIENTO DE INFRAESTRUCTURAS DEPORTIVAS</v>
          </cell>
        </row>
        <row r="109">
          <cell r="B109" t="str">
            <v>3422</v>
          </cell>
          <cell r="C109" t="str">
            <v>MANTENIMIENTO DE INFRAESTRUCTURAS DEPORTIVAS</v>
          </cell>
        </row>
        <row r="110">
          <cell r="B110" t="str">
            <v>3422</v>
          </cell>
          <cell r="C110" t="str">
            <v>MANTENIMIENTO DE INFRAESTRUCTURAS DEPORTIVAS</v>
          </cell>
        </row>
        <row r="111">
          <cell r="B111" t="str">
            <v>3422</v>
          </cell>
          <cell r="C111" t="str">
            <v>MANTENIMIENTO DE INFRAESTRUCTURAS DEPORTIVAS</v>
          </cell>
        </row>
        <row r="112">
          <cell r="B112" t="str">
            <v>3422</v>
          </cell>
          <cell r="C112" t="str">
            <v>MANTENIMIENTO DE INFRAESTRUCTURAS DEPORTIVAS</v>
          </cell>
        </row>
        <row r="113">
          <cell r="B113" t="str">
            <v>3422</v>
          </cell>
          <cell r="C113" t="str">
            <v>MANTENIMIENTO DE INFRAESTRUCTURAS DEPORTIVAS</v>
          </cell>
        </row>
        <row r="114">
          <cell r="B114" t="str">
            <v>3422</v>
          </cell>
          <cell r="C114" t="str">
            <v>MANTENIMIENTO DE INFRAESTRUCTURAS DEPORTIVAS</v>
          </cell>
        </row>
        <row r="115">
          <cell r="B115" t="str">
            <v>3422</v>
          </cell>
          <cell r="C115" t="str">
            <v>MANTENIMIENTO DE INFRAESTRUCTURAS DEPORTIVAS</v>
          </cell>
        </row>
        <row r="116">
          <cell r="B116" t="str">
            <v>3422</v>
          </cell>
          <cell r="C116" t="str">
            <v>MANTENIMIENTO DE INFRAESTRUCTURAS DEPORTIVAS</v>
          </cell>
        </row>
        <row r="117">
          <cell r="B117" t="str">
            <v>3422</v>
          </cell>
          <cell r="C117" t="str">
            <v>MANTENIMIENTO DE INFRAESTRUCTURAS DEPORTIVAS</v>
          </cell>
        </row>
        <row r="118">
          <cell r="B118" t="str">
            <v>3422</v>
          </cell>
          <cell r="C118" t="str">
            <v>MANTENIMIENTO DE INFRAESTRUCTURAS DEPORTIVAS</v>
          </cell>
        </row>
        <row r="119">
          <cell r="B119" t="str">
            <v>3422</v>
          </cell>
          <cell r="C119" t="str">
            <v>MANTENIMIENTO DE INFRAESTRUCTURAS DEPORTIVAS</v>
          </cell>
        </row>
        <row r="120">
          <cell r="B120" t="str">
            <v>3422</v>
          </cell>
          <cell r="C120" t="str">
            <v>MANTENIMIENTO DE INFRAESTRUCTURAS DEPORTIVAS</v>
          </cell>
        </row>
        <row r="121">
          <cell r="B121" t="str">
            <v>3422</v>
          </cell>
          <cell r="C121" t="str">
            <v>MANTENIMIENTO DE INFRAESTRUCTURAS DEPORTIVAS</v>
          </cell>
        </row>
        <row r="122">
          <cell r="B122" t="str">
            <v>3422</v>
          </cell>
          <cell r="C122" t="str">
            <v>MANTENIMIENTO DE INFRAESTRUCTURAS DEPORTIVAS</v>
          </cell>
        </row>
        <row r="123">
          <cell r="B123" t="str">
            <v>3422</v>
          </cell>
          <cell r="C123" t="str">
            <v>MANTENIMIENTO DE INFRAESTRUCTURAS DEPORTIVAS</v>
          </cell>
        </row>
        <row r="124">
          <cell r="B124" t="str">
            <v>3422</v>
          </cell>
          <cell r="C124" t="str">
            <v>MANTENIMIENTO DE INFRAESTRUCTURAS DEPORTIVAS</v>
          </cell>
        </row>
        <row r="125">
          <cell r="B125" t="str">
            <v>3422</v>
          </cell>
          <cell r="C125" t="str">
            <v>MANTENIMIENTO DE INFRAESTRUCTURAS DEPORTIVAS</v>
          </cell>
        </row>
        <row r="126">
          <cell r="B126" t="str">
            <v>3422</v>
          </cell>
          <cell r="C126" t="str">
            <v>MANTENIMIENTO DE INFRAESTRUCTURAS DEPORTIVAS</v>
          </cell>
        </row>
        <row r="127">
          <cell r="B127" t="str">
            <v>3422</v>
          </cell>
          <cell r="C127" t="str">
            <v>MANTENIMIENTO DE INFRAESTRUCTURAS DEPORTIVAS</v>
          </cell>
        </row>
        <row r="128">
          <cell r="B128" t="str">
            <v>3422</v>
          </cell>
          <cell r="C128" t="str">
            <v>MANTENIMIENTO DE INFRAESTRUCTURAS DEPORTIVAS</v>
          </cell>
        </row>
        <row r="129">
          <cell r="B129" t="str">
            <v>3422</v>
          </cell>
          <cell r="C129" t="str">
            <v>MANTENIMIENTO DE INFRAESTRUCTURAS DEPORTIVAS</v>
          </cell>
        </row>
        <row r="130">
          <cell r="B130" t="str">
            <v>3422</v>
          </cell>
          <cell r="C130" t="str">
            <v>MANTENIMIENTO DE INFRAESTRUCTURAS DEPORTIVAS</v>
          </cell>
        </row>
        <row r="131">
          <cell r="B131" t="str">
            <v>3422</v>
          </cell>
          <cell r="C131" t="str">
            <v>MANTENIMIENTO DE INFRAESTRUCTURAS DEPORTIVAS</v>
          </cell>
        </row>
        <row r="132">
          <cell r="B132" t="str">
            <v>3422</v>
          </cell>
          <cell r="C132" t="str">
            <v>MANTENIMIENTO DE INFRAESTRUCTURAS DEPORTIVAS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866.587292476848" createdVersion="3" refreshedVersion="3" recordCount="123">
  <cacheSource type="worksheet">
    <worksheetSource ref="A5:L128" sheet="Gastos 1º trimestre"/>
  </cacheSource>
  <cacheFields count="13">
    <cacheField name="Org." numFmtId="1">
      <sharedItems count="1">
        <s v="03"/>
      </sharedItems>
    </cacheField>
    <cacheField name="Prog." numFmtId="1">
      <sharedItems count="5">
        <s v="3401"/>
        <s v="3412"/>
        <s v="3413"/>
        <s v="3421"/>
        <s v="3422"/>
      </sharedItems>
    </cacheField>
    <cacheField name="Denominación" numFmtId="1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4"/>
        <s v="2"/>
        <s v="8"/>
        <s v="6"/>
        <s v="7" u="1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603000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1603000"/>
    </cacheField>
    <cacheField name="Obligaciones Reconocidas" numFmtId="4">
      <sharedItems containsSemiMixedTypes="0" containsString="0" containsNumber="1" minValue="0" maxValue="212778.1"/>
    </cacheField>
    <cacheField name="Pagos Realizados" numFmtId="4">
      <sharedItems containsSemiMixedTypes="0" containsString="0" containsNumber="1" minValue="0" maxValue="212778.1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">
  <r>
    <x v="0"/>
    <x v="0"/>
    <x v="0"/>
    <x v="0"/>
    <s v="16"/>
    <s v="16204"/>
    <s v="Acción social."/>
    <n v="0"/>
    <n v="0"/>
    <n v="0"/>
    <n v="2159.94"/>
    <n v="2159.94"/>
  </r>
  <r>
    <x v="0"/>
    <x v="0"/>
    <x v="0"/>
    <x v="0"/>
    <s v="16"/>
    <s v="16205"/>
    <s v="Seguros."/>
    <n v="17300"/>
    <n v="0"/>
    <n v="17300"/>
    <n v="0"/>
    <n v="0"/>
  </r>
  <r>
    <x v="0"/>
    <x v="0"/>
    <x v="0"/>
    <x v="1"/>
    <s v="48"/>
    <s v="489"/>
    <s v="Otras transf. a Familias e Instituciones sin fines de lucro."/>
    <n v="20000"/>
    <n v="0"/>
    <n v="20000"/>
    <n v="8000"/>
    <n v="8000"/>
  </r>
  <r>
    <x v="0"/>
    <x v="0"/>
    <x v="0"/>
    <x v="2"/>
    <s v="22"/>
    <s v="22699"/>
    <s v="Otros gastos diversos"/>
    <n v="0"/>
    <n v="0"/>
    <n v="0"/>
    <n v="1080"/>
    <n v="1080"/>
  </r>
  <r>
    <x v="0"/>
    <x v="0"/>
    <x v="0"/>
    <x v="0"/>
    <s v="12"/>
    <s v="12000"/>
    <s v="Sueldos del Grupo A1."/>
    <n v="15000"/>
    <n v="0"/>
    <n v="15000"/>
    <n v="3360.45"/>
    <n v="3360.45"/>
  </r>
  <r>
    <x v="0"/>
    <x v="0"/>
    <x v="0"/>
    <x v="0"/>
    <s v="12"/>
    <s v="12001"/>
    <s v="Sueldos del Grupo A2."/>
    <n v="26350"/>
    <n v="0"/>
    <n v="26350"/>
    <n v="5811.42"/>
    <n v="5811.42"/>
  </r>
  <r>
    <x v="0"/>
    <x v="0"/>
    <x v="0"/>
    <x v="0"/>
    <s v="12"/>
    <s v="12003"/>
    <s v="Sueldos del Grupo C1."/>
    <n v="60400"/>
    <n v="0"/>
    <n v="60400"/>
    <n v="10908.45"/>
    <n v="10908.45"/>
  </r>
  <r>
    <x v="0"/>
    <x v="0"/>
    <x v="0"/>
    <x v="0"/>
    <s v="12"/>
    <s v="12006"/>
    <s v="Trienios."/>
    <n v="35000"/>
    <n v="0"/>
    <n v="35000"/>
    <n v="7617.72"/>
    <n v="7617.72"/>
  </r>
  <r>
    <x v="0"/>
    <x v="0"/>
    <x v="0"/>
    <x v="0"/>
    <s v="12"/>
    <s v="12100"/>
    <s v="Complemento de destino."/>
    <n v="64500"/>
    <n v="0"/>
    <n v="64500"/>
    <n v="12137.25"/>
    <n v="12137.25"/>
  </r>
  <r>
    <x v="0"/>
    <x v="0"/>
    <x v="0"/>
    <x v="0"/>
    <s v="12"/>
    <s v="12101"/>
    <s v="Complemento específico."/>
    <n v="139000"/>
    <n v="0"/>
    <n v="139000"/>
    <n v="30890.76"/>
    <n v="30890.76"/>
  </r>
  <r>
    <x v="0"/>
    <x v="0"/>
    <x v="0"/>
    <x v="0"/>
    <s v="12"/>
    <s v="12103"/>
    <s v="Otros complementos."/>
    <n v="16300"/>
    <n v="0"/>
    <n v="16300"/>
    <n v="3241.23"/>
    <n v="3241.23"/>
  </r>
  <r>
    <x v="0"/>
    <x v="0"/>
    <x v="0"/>
    <x v="0"/>
    <s v="13"/>
    <s v="13000"/>
    <s v="Retribuciones básicas."/>
    <n v="93000"/>
    <n v="0"/>
    <n v="93000"/>
    <n v="19730.43"/>
    <n v="19730.43"/>
  </r>
  <r>
    <x v="0"/>
    <x v="0"/>
    <x v="0"/>
    <x v="0"/>
    <s v="13"/>
    <s v="13002"/>
    <s v="Otras remuneraciones."/>
    <n v="34000"/>
    <n v="0"/>
    <n v="34000"/>
    <n v="4193.09"/>
    <n v="4193.09"/>
  </r>
  <r>
    <x v="0"/>
    <x v="0"/>
    <x v="0"/>
    <x v="0"/>
    <s v="13"/>
    <s v="131"/>
    <s v="Laboral temporal."/>
    <n v="26100"/>
    <n v="0"/>
    <n v="26100"/>
    <n v="13695.92"/>
    <n v="13695.92"/>
  </r>
  <r>
    <x v="0"/>
    <x v="0"/>
    <x v="0"/>
    <x v="0"/>
    <s v="16"/>
    <s v="16000"/>
    <s v="Seguridad Social."/>
    <n v="1060000"/>
    <n v="0"/>
    <n v="1060000"/>
    <n v="212778.1"/>
    <n v="212778.1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2"/>
    <s v="22"/>
    <s v="22000"/>
    <s v="Ordinario no inventariable."/>
    <n v="13500"/>
    <n v="0"/>
    <n v="13500"/>
    <n v="565.65"/>
    <n v="565.65"/>
  </r>
  <r>
    <x v="0"/>
    <x v="0"/>
    <x v="0"/>
    <x v="2"/>
    <s v="22"/>
    <s v="22001"/>
    <s v="Prensa, revistas, libros y otras publicaciones."/>
    <n v="4500"/>
    <n v="0"/>
    <n v="4500"/>
    <n v="1090.3599999999999"/>
    <n v="1090.3599999999999"/>
  </r>
  <r>
    <x v="0"/>
    <x v="0"/>
    <x v="0"/>
    <x v="2"/>
    <s v="22"/>
    <s v="22002"/>
    <s v="Material informático no inventariable."/>
    <n v="7500"/>
    <n v="0"/>
    <n v="7500"/>
    <n v="48.56"/>
    <n v="48.56"/>
  </r>
  <r>
    <x v="0"/>
    <x v="0"/>
    <x v="0"/>
    <x v="2"/>
    <s v="22"/>
    <s v="22199"/>
    <s v="Otros suministros."/>
    <n v="19200"/>
    <n v="0"/>
    <n v="19200"/>
    <n v="3863.23"/>
    <n v="3863.23"/>
  </r>
  <r>
    <x v="0"/>
    <x v="0"/>
    <x v="0"/>
    <x v="2"/>
    <s v="22"/>
    <s v="224"/>
    <s v="Primas de seguros."/>
    <n v="111300"/>
    <n v="0"/>
    <n v="111300"/>
    <n v="0"/>
    <n v="0"/>
  </r>
  <r>
    <x v="0"/>
    <x v="0"/>
    <x v="0"/>
    <x v="2"/>
    <s v="22"/>
    <s v="22602"/>
    <s v="Publicidad y propaganda."/>
    <n v="20500"/>
    <n v="0"/>
    <n v="20500"/>
    <n v="3822"/>
    <n v="3822"/>
  </r>
  <r>
    <x v="0"/>
    <x v="0"/>
    <x v="0"/>
    <x v="2"/>
    <s v="22"/>
    <s v="22609"/>
    <s v="Actividades culturales y deportivas"/>
    <n v="16854"/>
    <n v="0"/>
    <n v="16854"/>
    <n v="2044.6"/>
    <n v="2044.6"/>
  </r>
  <r>
    <x v="0"/>
    <x v="0"/>
    <x v="0"/>
    <x v="2"/>
    <s v="22"/>
    <s v="22610"/>
    <s v="Premios y Trofeos"/>
    <n v="18000"/>
    <n v="0"/>
    <n v="18000"/>
    <n v="2376.85"/>
    <n v="2376.85"/>
  </r>
  <r>
    <x v="0"/>
    <x v="0"/>
    <x v="0"/>
    <x v="2"/>
    <s v="22"/>
    <s v="22700"/>
    <s v="Limpieza y aseo."/>
    <n v="1500"/>
    <n v="0"/>
    <n v="1500"/>
    <n v="0"/>
    <n v="0"/>
  </r>
  <r>
    <x v="0"/>
    <x v="0"/>
    <x v="0"/>
    <x v="2"/>
    <s v="22"/>
    <s v="22706"/>
    <s v="Estudios y trabajos técnicos."/>
    <n v="2500"/>
    <n v="0"/>
    <n v="2500"/>
    <n v="1811.51"/>
    <n v="1811.51"/>
  </r>
  <r>
    <x v="0"/>
    <x v="0"/>
    <x v="0"/>
    <x v="2"/>
    <s v="22"/>
    <s v="22799"/>
    <s v="Otros trabajos realizados por otras empresas y profes."/>
    <n v="13000"/>
    <n v="0"/>
    <n v="13000"/>
    <n v="0"/>
    <n v="0"/>
  </r>
  <r>
    <x v="0"/>
    <x v="0"/>
    <x v="0"/>
    <x v="1"/>
    <s v="48"/>
    <s v="481"/>
    <s v="Premios, becas, etc."/>
    <n v="11000"/>
    <n v="0"/>
    <n v="11000"/>
    <n v="0"/>
    <n v="0"/>
  </r>
  <r>
    <x v="0"/>
    <x v="0"/>
    <x v="0"/>
    <x v="3"/>
    <s v="83"/>
    <s v="83000"/>
    <s v="Anuncios por cuenta de particuales"/>
    <n v="1500"/>
    <n v="0"/>
    <n v="1500"/>
    <n v="0"/>
    <n v="0"/>
  </r>
  <r>
    <x v="0"/>
    <x v="0"/>
    <x v="0"/>
    <x v="3"/>
    <s v="83"/>
    <s v="83001"/>
    <s v="Anticipos al personal"/>
    <n v="16500"/>
    <n v="0"/>
    <n v="16500"/>
    <n v="0"/>
    <n v="0"/>
  </r>
  <r>
    <x v="0"/>
    <x v="0"/>
    <x v="0"/>
    <x v="3"/>
    <s v="83"/>
    <s v="83101"/>
    <s v="Prestamos al personal"/>
    <n v="12000"/>
    <n v="0"/>
    <n v="12000"/>
    <n v="0"/>
    <n v="0"/>
  </r>
  <r>
    <x v="0"/>
    <x v="1"/>
    <x v="1"/>
    <x v="2"/>
    <s v="22"/>
    <s v="223"/>
    <s v="Transportes."/>
    <n v="1000"/>
    <n v="0"/>
    <n v="1000"/>
    <n v="0"/>
    <n v="0"/>
  </r>
  <r>
    <x v="0"/>
    <x v="1"/>
    <x v="1"/>
    <x v="2"/>
    <s v="22"/>
    <s v="22602"/>
    <s v="Publicidad y propaganda."/>
    <n v="1800"/>
    <n v="0"/>
    <n v="1800"/>
    <n v="0"/>
    <n v="0"/>
  </r>
  <r>
    <x v="0"/>
    <x v="1"/>
    <x v="1"/>
    <x v="2"/>
    <s v="22"/>
    <s v="22609"/>
    <s v="Actividades culturales y deportivas"/>
    <n v="22000"/>
    <n v="0"/>
    <n v="22000"/>
    <n v="0"/>
    <n v="0"/>
  </r>
  <r>
    <x v="0"/>
    <x v="1"/>
    <x v="1"/>
    <x v="2"/>
    <s v="22"/>
    <s v="22699"/>
    <s v="Otros gastos diversos"/>
    <n v="3500"/>
    <n v="0"/>
    <n v="3500"/>
    <n v="0"/>
    <n v="0"/>
  </r>
  <r>
    <x v="0"/>
    <x v="1"/>
    <x v="1"/>
    <x v="2"/>
    <s v="22"/>
    <s v="22700"/>
    <s v="Limpieza y aseo."/>
    <n v="24500"/>
    <n v="0"/>
    <n v="24500"/>
    <n v="2538.38"/>
    <n v="2538.38"/>
  </r>
  <r>
    <x v="0"/>
    <x v="1"/>
    <x v="1"/>
    <x v="2"/>
    <s v="22"/>
    <s v="22701"/>
    <s v="Seguridad."/>
    <n v="197500"/>
    <n v="0"/>
    <n v="197500"/>
    <n v="33203.14"/>
    <n v="33203.14"/>
  </r>
  <r>
    <x v="0"/>
    <x v="1"/>
    <x v="1"/>
    <x v="2"/>
    <s v="22"/>
    <s v="22799"/>
    <s v="Otros trabajos realizados por otras empresas y profes."/>
    <n v="15200"/>
    <n v="0"/>
    <n v="15200"/>
    <n v="2903.22"/>
    <n v="2903.22"/>
  </r>
  <r>
    <x v="0"/>
    <x v="1"/>
    <x v="1"/>
    <x v="1"/>
    <s v="48"/>
    <s v="48900"/>
    <s v="Otras transf. a Familias e Instituciones sin fines de lucro."/>
    <n v="0"/>
    <n v="0"/>
    <n v="0"/>
    <n v="23065"/>
    <n v="23065"/>
  </r>
  <r>
    <x v="0"/>
    <x v="1"/>
    <x v="1"/>
    <x v="1"/>
    <s v="48"/>
    <s v="48902"/>
    <s v="Subvenciones según normativa"/>
    <n v="205000"/>
    <n v="0"/>
    <n v="205000"/>
    <n v="0"/>
    <n v="0"/>
  </r>
  <r>
    <x v="0"/>
    <x v="1"/>
    <x v="1"/>
    <x v="1"/>
    <s v="48"/>
    <s v="489"/>
    <s v="Otras transf. a Familias e Instituciones sin fines de lucro."/>
    <n v="305000"/>
    <n v="0"/>
    <n v="305000"/>
    <n v="0"/>
    <n v="0"/>
  </r>
  <r>
    <x v="0"/>
    <x v="1"/>
    <x v="1"/>
    <x v="0"/>
    <s v="12"/>
    <s v="12000"/>
    <s v="Sueldos del Grupo A1."/>
    <n v="30100"/>
    <n v="0"/>
    <n v="30100"/>
    <n v="3360.45"/>
    <n v="3360.45"/>
  </r>
  <r>
    <x v="0"/>
    <x v="1"/>
    <x v="1"/>
    <x v="0"/>
    <s v="12"/>
    <s v="12006"/>
    <s v="Trienios."/>
    <n v="9100"/>
    <n v="0"/>
    <n v="9100"/>
    <n v="1550.88"/>
    <n v="1550.88"/>
  </r>
  <r>
    <x v="0"/>
    <x v="1"/>
    <x v="1"/>
    <x v="0"/>
    <s v="12"/>
    <s v="12100"/>
    <s v="Complemento de destino."/>
    <n v="15600"/>
    <n v="0"/>
    <n v="15600"/>
    <n v="1766.25"/>
    <n v="1766.25"/>
  </r>
  <r>
    <x v="0"/>
    <x v="1"/>
    <x v="1"/>
    <x v="0"/>
    <s v="12"/>
    <s v="12101"/>
    <s v="Complemento específico."/>
    <n v="42900"/>
    <n v="0"/>
    <n v="42900"/>
    <n v="4929.72"/>
    <n v="4929.72"/>
  </r>
  <r>
    <x v="0"/>
    <x v="1"/>
    <x v="1"/>
    <x v="0"/>
    <s v="12"/>
    <s v="12103"/>
    <s v="Otros complementos."/>
    <n v="6000"/>
    <n v="0"/>
    <n v="6000"/>
    <n v="677.52"/>
    <n v="677.52"/>
  </r>
  <r>
    <x v="0"/>
    <x v="1"/>
    <x v="1"/>
    <x v="0"/>
    <s v="13"/>
    <s v="13000"/>
    <s v="Retribuciones básicas."/>
    <n v="86000"/>
    <n v="0"/>
    <n v="86000"/>
    <n v="12299.96"/>
    <n v="12299.96"/>
  </r>
  <r>
    <x v="0"/>
    <x v="1"/>
    <x v="1"/>
    <x v="0"/>
    <s v="13"/>
    <s v="13002"/>
    <s v="Otras remuneraciones."/>
    <n v="80300"/>
    <n v="0"/>
    <n v="80300"/>
    <n v="19457.91"/>
    <n v="19457.91"/>
  </r>
  <r>
    <x v="0"/>
    <x v="1"/>
    <x v="1"/>
    <x v="2"/>
    <s v="22"/>
    <s v="22199"/>
    <s v="Otros suministros."/>
    <n v="1500"/>
    <n v="0"/>
    <n v="1500"/>
    <n v="0"/>
    <n v="0"/>
  </r>
  <r>
    <x v="0"/>
    <x v="2"/>
    <x v="2"/>
    <x v="0"/>
    <s v="12"/>
    <s v="12000"/>
    <s v="Sueldos del Grupo A1."/>
    <n v="14900"/>
    <n v="0"/>
    <n v="14900"/>
    <n v="3360.45"/>
    <n v="3360.45"/>
  </r>
  <r>
    <x v="0"/>
    <x v="2"/>
    <x v="2"/>
    <x v="0"/>
    <s v="12"/>
    <s v="12001"/>
    <s v="Sueldos del Grupo A2."/>
    <n v="13500"/>
    <n v="0"/>
    <n v="13500"/>
    <n v="0"/>
    <n v="0"/>
  </r>
  <r>
    <x v="0"/>
    <x v="2"/>
    <x v="2"/>
    <x v="0"/>
    <s v="12"/>
    <s v="12003"/>
    <s v="Sueldos del Grupo C1."/>
    <n v="30250"/>
    <n v="0"/>
    <n v="30250"/>
    <n v="3781.53"/>
    <n v="3781.53"/>
  </r>
  <r>
    <x v="0"/>
    <x v="2"/>
    <x v="2"/>
    <x v="0"/>
    <s v="12"/>
    <s v="12004"/>
    <s v="Sueldos del Grupo C2."/>
    <n v="8700"/>
    <n v="0"/>
    <n v="8700"/>
    <n v="1815.75"/>
    <n v="1815.75"/>
  </r>
  <r>
    <x v="0"/>
    <x v="2"/>
    <x v="2"/>
    <x v="0"/>
    <s v="12"/>
    <s v="12006"/>
    <s v="Trienios."/>
    <n v="19200"/>
    <n v="0"/>
    <n v="19200"/>
    <n v="2558.1"/>
    <n v="2558.1"/>
  </r>
  <r>
    <x v="0"/>
    <x v="2"/>
    <x v="2"/>
    <x v="0"/>
    <s v="12"/>
    <s v="12100"/>
    <s v="Complemento de destino."/>
    <n v="38200"/>
    <n v="0"/>
    <n v="38200"/>
    <n v="4999.74"/>
    <n v="4999.74"/>
  </r>
  <r>
    <x v="0"/>
    <x v="2"/>
    <x v="2"/>
    <x v="0"/>
    <s v="12"/>
    <s v="12101"/>
    <s v="Complemento específico."/>
    <n v="90900"/>
    <n v="0"/>
    <n v="90900"/>
    <n v="11891.67"/>
    <n v="11891.67"/>
  </r>
  <r>
    <x v="0"/>
    <x v="2"/>
    <x v="2"/>
    <x v="0"/>
    <s v="12"/>
    <s v="12103"/>
    <s v="Otros complementos."/>
    <n v="9600"/>
    <n v="0"/>
    <n v="9600"/>
    <n v="1195.29"/>
    <n v="1195.29"/>
  </r>
  <r>
    <x v="0"/>
    <x v="2"/>
    <x v="2"/>
    <x v="0"/>
    <s v="13"/>
    <s v="13000"/>
    <s v="Retribuciones básicas."/>
    <n v="401000"/>
    <n v="0"/>
    <n v="401000"/>
    <n v="63327.35"/>
    <n v="63327.35"/>
  </r>
  <r>
    <x v="0"/>
    <x v="2"/>
    <x v="2"/>
    <x v="0"/>
    <s v="13"/>
    <s v="13002"/>
    <s v="Otras remuneraciones."/>
    <n v="365000"/>
    <n v="0"/>
    <n v="365000"/>
    <n v="64608.76"/>
    <n v="64608.76"/>
  </r>
  <r>
    <x v="0"/>
    <x v="2"/>
    <x v="2"/>
    <x v="0"/>
    <s v="13"/>
    <s v="131"/>
    <s v="Laboral temporal."/>
    <n v="18600"/>
    <n v="0"/>
    <n v="18600"/>
    <n v="0"/>
    <n v="0"/>
  </r>
  <r>
    <x v="0"/>
    <x v="2"/>
    <x v="2"/>
    <x v="2"/>
    <s v="21"/>
    <s v="213"/>
    <s v="Reparación de maquinaria, instalaciones técnicas y utillaje."/>
    <n v="3000"/>
    <n v="0"/>
    <n v="3000"/>
    <n v="0"/>
    <n v="0"/>
  </r>
  <r>
    <x v="0"/>
    <x v="2"/>
    <x v="2"/>
    <x v="2"/>
    <s v="22"/>
    <s v="22104"/>
    <s v="Vestuario."/>
    <n v="4200"/>
    <n v="0"/>
    <n v="4200"/>
    <n v="2303.9"/>
    <n v="2303.9"/>
  </r>
  <r>
    <x v="0"/>
    <x v="2"/>
    <x v="2"/>
    <x v="2"/>
    <s v="22"/>
    <s v="22199"/>
    <s v="Otros suministros."/>
    <n v="31500"/>
    <n v="0"/>
    <n v="31500"/>
    <n v="0"/>
    <n v="0"/>
  </r>
  <r>
    <x v="0"/>
    <x v="2"/>
    <x v="2"/>
    <x v="2"/>
    <s v="22"/>
    <s v="223"/>
    <s v="Transportes."/>
    <n v="65000"/>
    <n v="0"/>
    <n v="65000"/>
    <n v="27737.99"/>
    <n v="27737.99"/>
  </r>
  <r>
    <x v="0"/>
    <x v="2"/>
    <x v="2"/>
    <x v="2"/>
    <s v="22"/>
    <s v="224"/>
    <s v="Primas de seguros."/>
    <n v="40000"/>
    <n v="0"/>
    <n v="40000"/>
    <n v="21483.64"/>
    <n v="18095.439999999999"/>
  </r>
  <r>
    <x v="0"/>
    <x v="2"/>
    <x v="2"/>
    <x v="2"/>
    <s v="22"/>
    <s v="22602"/>
    <s v="Publicidad y propaganda."/>
    <n v="10000"/>
    <n v="0"/>
    <n v="10000"/>
    <n v="0"/>
    <n v="0"/>
  </r>
  <r>
    <x v="0"/>
    <x v="2"/>
    <x v="2"/>
    <x v="2"/>
    <s v="22"/>
    <s v="22609"/>
    <s v="Actividades culturales y deportivas"/>
    <n v="1500"/>
    <n v="0"/>
    <n v="1500"/>
    <n v="107.69"/>
    <n v="107.69"/>
  </r>
  <r>
    <x v="0"/>
    <x v="2"/>
    <x v="2"/>
    <x v="2"/>
    <s v="23"/>
    <s v="23020"/>
    <s v="Dietas del personal no directivo"/>
    <n v="3000"/>
    <n v="0"/>
    <n v="3000"/>
    <n v="710.6"/>
    <n v="710.6"/>
  </r>
  <r>
    <x v="0"/>
    <x v="2"/>
    <x v="2"/>
    <x v="2"/>
    <s v="23"/>
    <s v="23120"/>
    <s v="Locomoción del personal no directivo."/>
    <n v="2000"/>
    <n v="0"/>
    <n v="2000"/>
    <n v="0"/>
    <n v="0"/>
  </r>
  <r>
    <x v="0"/>
    <x v="2"/>
    <x v="2"/>
    <x v="1"/>
    <s v="48"/>
    <s v="48902"/>
    <s v="Subvenciones según normativa"/>
    <n v="575000"/>
    <n v="0"/>
    <n v="575000"/>
    <n v="197589.5"/>
    <n v="197589.5"/>
  </r>
  <r>
    <x v="0"/>
    <x v="2"/>
    <x v="2"/>
    <x v="1"/>
    <s v="48"/>
    <s v="48903"/>
    <s v="Subvenciones a la práctica deportiva escolar"/>
    <n v="300000"/>
    <n v="0"/>
    <n v="300000"/>
    <n v="154768"/>
    <n v="154768"/>
  </r>
  <r>
    <x v="0"/>
    <x v="2"/>
    <x v="2"/>
    <x v="2"/>
    <s v="22"/>
    <s v="22799"/>
    <s v="Otros trabajos realizados por otras empresas y profes."/>
    <n v="709000"/>
    <n v="0"/>
    <n v="709000"/>
    <n v="195767.84"/>
    <n v="195767.84"/>
  </r>
  <r>
    <x v="0"/>
    <x v="3"/>
    <x v="3"/>
    <x v="0"/>
    <s v="12"/>
    <s v="12001"/>
    <s v="Sueldos del Grupo A2."/>
    <n v="13300"/>
    <n v="0"/>
    <n v="13300"/>
    <n v="0"/>
    <n v="0"/>
  </r>
  <r>
    <x v="0"/>
    <x v="3"/>
    <x v="3"/>
    <x v="0"/>
    <s v="12"/>
    <s v="12003"/>
    <s v="Sueldos del Grupo C1."/>
    <n v="10100"/>
    <n v="0"/>
    <n v="10100"/>
    <n v="2181.69"/>
    <n v="2181.69"/>
  </r>
  <r>
    <x v="0"/>
    <x v="3"/>
    <x v="3"/>
    <x v="0"/>
    <s v="12"/>
    <s v="12004"/>
    <s v="Sueldos del Grupo C2."/>
    <n v="17200"/>
    <n v="0"/>
    <n v="17200"/>
    <n v="3631.5"/>
    <n v="3631.5"/>
  </r>
  <r>
    <x v="0"/>
    <x v="3"/>
    <x v="3"/>
    <x v="0"/>
    <s v="12"/>
    <s v="12006"/>
    <s v="Trienios."/>
    <n v="15500"/>
    <n v="0"/>
    <n v="15500"/>
    <n v="2287.38"/>
    <n v="2287.38"/>
  </r>
  <r>
    <x v="0"/>
    <x v="3"/>
    <x v="3"/>
    <x v="0"/>
    <s v="12"/>
    <s v="12100"/>
    <s v="Complemento de destino."/>
    <n v="23200"/>
    <n v="0"/>
    <n v="23200"/>
    <n v="3180.72"/>
    <n v="3180.72"/>
  </r>
  <r>
    <x v="0"/>
    <x v="3"/>
    <x v="3"/>
    <x v="0"/>
    <s v="12"/>
    <s v="12101"/>
    <s v="Complemento específico."/>
    <n v="55700"/>
    <n v="0"/>
    <n v="55700"/>
    <n v="6977.76"/>
    <n v="6977.76"/>
  </r>
  <r>
    <x v="0"/>
    <x v="3"/>
    <x v="3"/>
    <x v="0"/>
    <s v="12"/>
    <s v="12103"/>
    <s v="Otros complementos."/>
    <n v="11200"/>
    <n v="0"/>
    <n v="11200"/>
    <n v="1921.56"/>
    <n v="1921.56"/>
  </r>
  <r>
    <x v="0"/>
    <x v="3"/>
    <x v="3"/>
    <x v="0"/>
    <s v="13"/>
    <s v="13000"/>
    <s v="Retribuciones básicas."/>
    <n v="599000"/>
    <n v="0"/>
    <n v="599000"/>
    <n v="108566.19"/>
    <n v="108566.19"/>
  </r>
  <r>
    <x v="0"/>
    <x v="3"/>
    <x v="3"/>
    <x v="0"/>
    <s v="13"/>
    <s v="13002"/>
    <s v="Otras remuneraciones."/>
    <n v="548000"/>
    <n v="0"/>
    <n v="548000"/>
    <n v="114982.37"/>
    <n v="114982.37"/>
  </r>
  <r>
    <x v="0"/>
    <x v="3"/>
    <x v="3"/>
    <x v="0"/>
    <s v="13"/>
    <s v="131"/>
    <s v="Laboral temporal."/>
    <n v="22000"/>
    <n v="0"/>
    <n v="22000"/>
    <n v="4896.12"/>
    <n v="4896.12"/>
  </r>
  <r>
    <x v="0"/>
    <x v="3"/>
    <x v="3"/>
    <x v="2"/>
    <s v="20"/>
    <s v="203"/>
    <s v="Arrendamientos de maquinaria, instalaciones y utillaje."/>
    <n v="8000"/>
    <n v="0"/>
    <n v="8000"/>
    <n v="169.4"/>
    <n v="169.4"/>
  </r>
  <r>
    <x v="0"/>
    <x v="3"/>
    <x v="3"/>
    <x v="2"/>
    <s v="21"/>
    <s v="213"/>
    <s v="Reparación de maquinaria, instalaciones técnicas y utillaje."/>
    <n v="18900"/>
    <n v="0"/>
    <n v="18900"/>
    <n v="2550.65"/>
    <n v="2550.65"/>
  </r>
  <r>
    <x v="0"/>
    <x v="3"/>
    <x v="3"/>
    <x v="2"/>
    <s v="22"/>
    <s v="22104"/>
    <s v="Vestuario."/>
    <n v="9800"/>
    <n v="0"/>
    <n v="9800"/>
    <n v="13.5"/>
    <n v="13.5"/>
  </r>
  <r>
    <x v="0"/>
    <x v="3"/>
    <x v="3"/>
    <x v="2"/>
    <s v="22"/>
    <s v="22106"/>
    <s v="Productos farmacéuticos y material sanitario."/>
    <n v="3250"/>
    <n v="0"/>
    <n v="3250"/>
    <n v="398.31"/>
    <n v="398.31"/>
  </r>
  <r>
    <x v="0"/>
    <x v="3"/>
    <x v="3"/>
    <x v="2"/>
    <s v="22"/>
    <s v="22199"/>
    <s v="Otros suministros."/>
    <n v="31400"/>
    <n v="0"/>
    <n v="31400"/>
    <n v="675.18"/>
    <n v="675.18"/>
  </r>
  <r>
    <x v="0"/>
    <x v="3"/>
    <x v="3"/>
    <x v="2"/>
    <s v="22"/>
    <s v="22200"/>
    <s v="Servicios de Telecomunicaciones."/>
    <n v="21000"/>
    <n v="0"/>
    <n v="21000"/>
    <n v="3130.76"/>
    <n v="3130.76"/>
  </r>
  <r>
    <x v="0"/>
    <x v="3"/>
    <x v="3"/>
    <x v="2"/>
    <s v="22"/>
    <s v="22201"/>
    <s v="Postales."/>
    <n v="15000"/>
    <n v="0"/>
    <n v="15000"/>
    <n v="0"/>
    <n v="0"/>
  </r>
  <r>
    <x v="0"/>
    <x v="3"/>
    <x v="3"/>
    <x v="2"/>
    <s v="22"/>
    <s v="223"/>
    <s v="Transportes."/>
    <n v="3200"/>
    <n v="0"/>
    <n v="3200"/>
    <n v="0"/>
    <n v="0"/>
  </r>
  <r>
    <x v="0"/>
    <x v="3"/>
    <x v="3"/>
    <x v="2"/>
    <s v="22"/>
    <s v="22609"/>
    <s v="Actividades culturales y deportivas"/>
    <n v="2500"/>
    <n v="0"/>
    <n v="2500"/>
    <n v="0"/>
    <n v="0"/>
  </r>
  <r>
    <x v="0"/>
    <x v="3"/>
    <x v="3"/>
    <x v="2"/>
    <s v="22"/>
    <s v="22700"/>
    <s v="Limpieza y aseo."/>
    <n v="412000"/>
    <n v="0"/>
    <n v="412000"/>
    <n v="31070.79"/>
    <n v="31070.79"/>
  </r>
  <r>
    <x v="0"/>
    <x v="3"/>
    <x v="3"/>
    <x v="2"/>
    <s v="22"/>
    <s v="22701"/>
    <s v="Seguridad."/>
    <n v="1603000"/>
    <n v="0"/>
    <n v="1603000"/>
    <n v="156178.14000000001"/>
    <n v="156178.14000000001"/>
  </r>
  <r>
    <x v="0"/>
    <x v="3"/>
    <x v="3"/>
    <x v="2"/>
    <s v="22"/>
    <s v="22799"/>
    <s v="Otros trabajos realizados por otras empresas y profes."/>
    <n v="670000"/>
    <n v="0"/>
    <n v="670000"/>
    <n v="88747.13"/>
    <n v="88747.13"/>
  </r>
  <r>
    <x v="0"/>
    <x v="3"/>
    <x v="3"/>
    <x v="1"/>
    <s v="48"/>
    <s v="48902"/>
    <s v="Subvenciones según normativa"/>
    <n v="32500"/>
    <n v="0"/>
    <n v="32500"/>
    <n v="5875"/>
    <n v="1875"/>
  </r>
  <r>
    <x v="0"/>
    <x v="3"/>
    <x v="3"/>
    <x v="2"/>
    <s v="21"/>
    <s v="212"/>
    <s v="Reparación de edificios y otras construcciones."/>
    <n v="0"/>
    <n v="0"/>
    <n v="0"/>
    <n v="0"/>
    <n v="0"/>
  </r>
  <r>
    <x v="0"/>
    <x v="4"/>
    <x v="4"/>
    <x v="0"/>
    <s v="12"/>
    <s v="12001"/>
    <s v="Sueldos del Grupo A2."/>
    <n v="26400"/>
    <n v="0"/>
    <n v="26400"/>
    <n v="2905.71"/>
    <n v="2905.71"/>
  </r>
  <r>
    <x v="0"/>
    <x v="4"/>
    <x v="4"/>
    <x v="0"/>
    <s v="12"/>
    <s v="12003"/>
    <s v="Sueldos del Grupo C1."/>
    <n v="10200"/>
    <n v="0"/>
    <n v="10200"/>
    <n v="2181.69"/>
    <n v="2181.69"/>
  </r>
  <r>
    <x v="0"/>
    <x v="4"/>
    <x v="4"/>
    <x v="0"/>
    <s v="12"/>
    <s v="12006"/>
    <s v="Trienios."/>
    <n v="9500"/>
    <n v="0"/>
    <n v="9500"/>
    <n v="1665.9"/>
    <n v="1665.9"/>
  </r>
  <r>
    <x v="0"/>
    <x v="4"/>
    <x v="4"/>
    <x v="0"/>
    <s v="12"/>
    <s v="12100"/>
    <s v="Complemento de destino."/>
    <n v="20800"/>
    <n v="0"/>
    <n v="20800"/>
    <n v="2877.12"/>
    <n v="2877.12"/>
  </r>
  <r>
    <x v="0"/>
    <x v="4"/>
    <x v="4"/>
    <x v="0"/>
    <s v="12"/>
    <s v="12103"/>
    <s v="Otros complementos."/>
    <n v="5000"/>
    <n v="0"/>
    <n v="5000"/>
    <n v="673.65"/>
    <n v="673.65"/>
  </r>
  <r>
    <x v="0"/>
    <x v="4"/>
    <x v="4"/>
    <x v="0"/>
    <s v="13"/>
    <s v="13000"/>
    <s v="Retribuciones básicas."/>
    <n v="195500"/>
    <n v="0"/>
    <n v="195500"/>
    <n v="28484.42"/>
    <n v="28484.42"/>
  </r>
  <r>
    <x v="0"/>
    <x v="4"/>
    <x v="4"/>
    <x v="0"/>
    <s v="13"/>
    <s v="13002"/>
    <s v="Otras remuneraciones."/>
    <n v="194000"/>
    <n v="0"/>
    <n v="194000"/>
    <n v="35753.050000000003"/>
    <n v="35753.050000000003"/>
  </r>
  <r>
    <x v="0"/>
    <x v="4"/>
    <x v="4"/>
    <x v="2"/>
    <s v="20"/>
    <s v="203"/>
    <s v="Arrendamientos de maquinaria, instalaciones y utillaje."/>
    <n v="25800"/>
    <n v="0"/>
    <n v="25800"/>
    <n v="4145.2"/>
    <n v="4145.2"/>
  </r>
  <r>
    <x v="0"/>
    <x v="4"/>
    <x v="4"/>
    <x v="2"/>
    <s v="20"/>
    <s v="208"/>
    <s v="Arrendamientos de otro inmovilizado material."/>
    <n v="4600"/>
    <n v="0"/>
    <n v="4600"/>
    <n v="0"/>
    <n v="0"/>
  </r>
  <r>
    <x v="0"/>
    <x v="4"/>
    <x v="4"/>
    <x v="2"/>
    <s v="21"/>
    <s v="212"/>
    <s v="Reparación de edificios y otras construcciones."/>
    <n v="110000"/>
    <n v="0"/>
    <n v="110000"/>
    <n v="0"/>
    <n v="0"/>
  </r>
  <r>
    <x v="0"/>
    <x v="4"/>
    <x v="4"/>
    <x v="2"/>
    <s v="21"/>
    <s v="213"/>
    <s v="Reparación de maquinaria, instalaciones técnicas y utillaje."/>
    <n v="94000"/>
    <n v="0"/>
    <n v="94000"/>
    <n v="240.32"/>
    <n v="240.32"/>
  </r>
  <r>
    <x v="0"/>
    <x v="4"/>
    <x v="4"/>
    <x v="2"/>
    <s v="22"/>
    <s v="22100"/>
    <s v="Energía eléctrica."/>
    <n v="625000"/>
    <n v="0"/>
    <n v="625000"/>
    <n v="139957.82"/>
    <n v="138262.34"/>
  </r>
  <r>
    <x v="0"/>
    <x v="4"/>
    <x v="4"/>
    <x v="2"/>
    <s v="22"/>
    <s v="22101"/>
    <s v="Agua."/>
    <n v="4000"/>
    <n v="0"/>
    <n v="4000"/>
    <n v="0"/>
    <n v="0"/>
  </r>
  <r>
    <x v="0"/>
    <x v="4"/>
    <x v="4"/>
    <x v="2"/>
    <s v="22"/>
    <s v="22102"/>
    <s v="Gas."/>
    <n v="824000"/>
    <n v="0"/>
    <n v="824000"/>
    <n v="62297.440000000002"/>
    <n v="59282.65"/>
  </r>
  <r>
    <x v="0"/>
    <x v="4"/>
    <x v="4"/>
    <x v="2"/>
    <s v="22"/>
    <s v="22103"/>
    <s v="Combustibles y carburantes."/>
    <n v="22000"/>
    <n v="0"/>
    <n v="22000"/>
    <n v="0"/>
    <n v="0"/>
  </r>
  <r>
    <x v="0"/>
    <x v="4"/>
    <x v="4"/>
    <x v="2"/>
    <s v="22"/>
    <s v="22110"/>
    <s v="Productos de limpieza y aseo."/>
    <n v="43000"/>
    <n v="0"/>
    <n v="43000"/>
    <n v="1732.83"/>
    <n v="1732.83"/>
  </r>
  <r>
    <x v="0"/>
    <x v="4"/>
    <x v="4"/>
    <x v="2"/>
    <s v="22"/>
    <s v="22199"/>
    <s v="Otros suministros."/>
    <n v="124000"/>
    <n v="0"/>
    <n v="124000"/>
    <n v="166.66"/>
    <n v="166.66"/>
  </r>
  <r>
    <x v="0"/>
    <x v="4"/>
    <x v="4"/>
    <x v="2"/>
    <s v="22"/>
    <s v="223"/>
    <s v="Transportes."/>
    <n v="7500"/>
    <n v="0"/>
    <n v="7500"/>
    <n v="0"/>
    <n v="0"/>
  </r>
  <r>
    <x v="0"/>
    <x v="4"/>
    <x v="4"/>
    <x v="2"/>
    <s v="22"/>
    <s v="22706"/>
    <s v="Estudios y trabajos técnicos."/>
    <n v="5200"/>
    <n v="0"/>
    <n v="5200"/>
    <n v="0"/>
    <n v="0"/>
  </r>
  <r>
    <x v="0"/>
    <x v="4"/>
    <x v="4"/>
    <x v="2"/>
    <s v="22"/>
    <s v="22799"/>
    <s v="Otros trabajos realizados por otras empresas y profes."/>
    <n v="36000"/>
    <n v="0"/>
    <n v="36000"/>
    <n v="0"/>
    <n v="0"/>
  </r>
  <r>
    <x v="0"/>
    <x v="4"/>
    <x v="4"/>
    <x v="4"/>
    <s v="62"/>
    <s v="626"/>
    <s v="Equipos para procesos de información."/>
    <n v="75000"/>
    <n v="0"/>
    <n v="75000"/>
    <n v="1738.77"/>
    <n v="0"/>
  </r>
  <r>
    <x v="0"/>
    <x v="4"/>
    <x v="4"/>
    <x v="2"/>
    <s v="21"/>
    <s v="219"/>
    <s v="Reparaciones de otro inmovilizado material."/>
    <n v="0"/>
    <n v="0"/>
    <n v="0"/>
    <n v="0"/>
    <n v="0"/>
  </r>
  <r>
    <x v="0"/>
    <x v="4"/>
    <x v="4"/>
    <x v="4"/>
    <s v="62"/>
    <s v="623"/>
    <s v="Maquinaria, instalaciones técnicas y utillaje."/>
    <n v="92500"/>
    <n v="0"/>
    <n v="92500"/>
    <n v="8303.91"/>
    <n v="3435.72"/>
  </r>
  <r>
    <x v="0"/>
    <x v="4"/>
    <x v="4"/>
    <x v="4"/>
    <s v="63"/>
    <s v="639"/>
    <s v="Otras inver de reposición asoc al func operat de los serv"/>
    <n v="0"/>
    <n v="0"/>
    <n v="0"/>
    <n v="0"/>
    <n v="0"/>
  </r>
  <r>
    <x v="0"/>
    <x v="4"/>
    <x v="4"/>
    <x v="4"/>
    <s v="64"/>
    <s v="641"/>
    <s v="Gastos en aplicaciones informáticas."/>
    <n v="0"/>
    <n v="0"/>
    <n v="0"/>
    <n v="0"/>
    <n v="0"/>
  </r>
  <r>
    <x v="0"/>
    <x v="4"/>
    <x v="4"/>
    <x v="2"/>
    <s v="21"/>
    <s v="216"/>
    <s v="Equipos para procesos de información."/>
    <n v="0"/>
    <n v="0"/>
    <n v="0"/>
    <n v="0"/>
    <n v="0"/>
  </r>
  <r>
    <x v="0"/>
    <x v="4"/>
    <x v="4"/>
    <x v="2"/>
    <s v="21"/>
    <s v="214"/>
    <s v="Reparación de elementos de transporte."/>
    <n v="4500"/>
    <n v="0"/>
    <n v="45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2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7">
        <item x="0"/>
        <item x="2"/>
        <item x="1"/>
        <item x="4"/>
        <item m="1"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8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33">
    <format dxfId="34">
      <pivotArea type="all" dataOnly="0" outline="0" fieldPosition="0"/>
    </format>
    <format dxfId="3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0">
      <pivotArea outline="0" fieldPosition="0">
        <references count="1">
          <reference field="4294967294" count="1">
            <x v="5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8">
      <pivotArea field="3" type="button" dataOnly="0" labelOnly="1" outline="0" axis="axisRow" fieldPosition="3"/>
    </format>
    <format dxfId="27">
      <pivotArea dataOnly="0" labelOnly="1" outline="0" fieldPosition="0">
        <references count="1">
          <reference field="0" count="0" defaultSubtotal="1"/>
        </references>
      </pivotArea>
    </format>
    <format dxfId="26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21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20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19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18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17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16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15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14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13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12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  <format dxfId="11">
      <pivotArea field="2" type="button" dataOnly="0" labelOnly="1" outline="0" axis="axisRow" fieldPosition="2"/>
    </format>
    <format dxfId="10">
      <pivotArea field="0" type="button" dataOnly="0" labelOnly="1" outline="0" axis="axisRow" fieldPosition="0"/>
    </format>
    <format dxfId="9">
      <pivotArea field="1" type="button" dataOnly="0" labelOnly="1" outline="0" axis="axisRow" fieldPosition="1"/>
    </format>
    <format dxfId="8">
      <pivotArea field="2" type="button" dataOnly="0" labelOnly="1" outline="0" axis="axisRow" fieldPosition="2"/>
    </format>
    <format dxfId="7">
      <pivotArea field="3" type="button" dataOnly="0" labelOnly="1" outline="0" axis="axisRow" fieldPosition="3"/>
    </format>
    <format dxfId="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">
      <pivotArea type="origin" dataOnly="0" labelOnly="1" outline="0" fieldPosition="0"/>
    </format>
    <format dxfId="4">
      <pivotArea field="-2" type="button" dataOnly="0" labelOnly="1" outline="0" axis="axisCol" fieldPosition="0"/>
    </format>
    <format dxfId="3">
      <pivotArea type="topRight" dataOnly="0" labelOnly="1" outline="0" fieldPosition="0"/>
    </format>
    <format dxfId="1">
      <pivotArea dataOnly="0" labelOnly="1" grandRow="1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33"/>
  <sheetViews>
    <sheetView tabSelected="1" view="pageLayout" zoomScaleNormal="100" workbookViewId="0">
      <selection activeCell="A32" sqref="A1:J32"/>
    </sheetView>
  </sheetViews>
  <sheetFormatPr baseColWidth="10" defaultColWidth="11.42578125" defaultRowHeight="12.75"/>
  <cols>
    <col min="1" max="1" width="6.28515625" style="1" customWidth="1"/>
    <col min="2" max="2" width="6.85546875" style="1" customWidth="1"/>
    <col min="3" max="3" width="49.85546875" style="16" customWidth="1"/>
    <col min="4" max="4" width="8.140625" style="9" customWidth="1"/>
    <col min="5" max="5" width="11.42578125" style="1" customWidth="1"/>
    <col min="6" max="6" width="9.85546875" style="1" customWidth="1"/>
    <col min="7" max="7" width="11.42578125" style="1" customWidth="1"/>
    <col min="8" max="9" width="10.42578125" style="1" customWidth="1"/>
    <col min="10" max="10" width="8.140625" style="1" customWidth="1"/>
    <col min="11" max="16384" width="11.42578125" style="1"/>
  </cols>
  <sheetData>
    <row r="3" spans="1:10" s="26" customFormat="1">
      <c r="E3" s="22" t="s">
        <v>154</v>
      </c>
    </row>
    <row r="4" spans="1:10" s="26" customFormat="1" ht="38.25">
      <c r="A4" s="22" t="s">
        <v>7</v>
      </c>
      <c r="B4" s="22" t="s">
        <v>8</v>
      </c>
      <c r="C4" s="23" t="s">
        <v>134</v>
      </c>
      <c r="D4" s="24" t="s">
        <v>128</v>
      </c>
      <c r="E4" s="25" t="s">
        <v>153</v>
      </c>
      <c r="F4" s="25" t="s">
        <v>155</v>
      </c>
      <c r="G4" s="25" t="s">
        <v>156</v>
      </c>
      <c r="H4" s="25" t="s">
        <v>157</v>
      </c>
      <c r="I4" s="25" t="s">
        <v>158</v>
      </c>
      <c r="J4" s="25" t="s">
        <v>159</v>
      </c>
    </row>
    <row r="5" spans="1:10">
      <c r="A5" s="1" t="s">
        <v>10</v>
      </c>
      <c r="B5" s="1" t="s">
        <v>11</v>
      </c>
      <c r="C5" s="1" t="s">
        <v>129</v>
      </c>
      <c r="D5" s="9" t="s">
        <v>143</v>
      </c>
      <c r="E5" s="20">
        <v>1596950</v>
      </c>
      <c r="F5" s="20">
        <v>0</v>
      </c>
      <c r="G5" s="20">
        <v>1596950</v>
      </c>
      <c r="H5" s="20">
        <v>326524.76</v>
      </c>
      <c r="I5" s="20">
        <v>326524.76</v>
      </c>
      <c r="J5" s="21">
        <v>0.20446774163248693</v>
      </c>
    </row>
    <row r="6" spans="1:10">
      <c r="C6" s="1"/>
      <c r="D6" s="9" t="s">
        <v>144</v>
      </c>
      <c r="E6" s="20">
        <v>228354</v>
      </c>
      <c r="F6" s="20">
        <v>0</v>
      </c>
      <c r="G6" s="20">
        <v>228354</v>
      </c>
      <c r="H6" s="20">
        <v>16702.759999999998</v>
      </c>
      <c r="I6" s="20">
        <v>16702.759999999998</v>
      </c>
      <c r="J6" s="21">
        <v>7.3144153375898815E-2</v>
      </c>
    </row>
    <row r="7" spans="1:10">
      <c r="C7" s="1"/>
      <c r="D7" s="9" t="s">
        <v>145</v>
      </c>
      <c r="E7" s="20">
        <v>31000</v>
      </c>
      <c r="F7" s="20">
        <v>0</v>
      </c>
      <c r="G7" s="20">
        <v>31000</v>
      </c>
      <c r="H7" s="20">
        <v>8000</v>
      </c>
      <c r="I7" s="20">
        <v>8000</v>
      </c>
      <c r="J7" s="21">
        <v>0.25806451612903225</v>
      </c>
    </row>
    <row r="8" spans="1:10">
      <c r="C8" s="1"/>
      <c r="D8" s="9" t="s">
        <v>146</v>
      </c>
      <c r="E8" s="20">
        <v>30000</v>
      </c>
      <c r="F8" s="20">
        <v>0</v>
      </c>
      <c r="G8" s="20">
        <v>30000</v>
      </c>
      <c r="H8" s="20">
        <v>0</v>
      </c>
      <c r="I8" s="20">
        <v>0</v>
      </c>
      <c r="J8" s="21">
        <v>0</v>
      </c>
    </row>
    <row r="9" spans="1:10">
      <c r="C9" s="9" t="s">
        <v>147</v>
      </c>
      <c r="E9" s="20">
        <v>1886304</v>
      </c>
      <c r="F9" s="20">
        <v>0</v>
      </c>
      <c r="G9" s="20">
        <v>1886304</v>
      </c>
      <c r="H9" s="20">
        <v>351227.52</v>
      </c>
      <c r="I9" s="20">
        <v>351227.52</v>
      </c>
      <c r="J9" s="21">
        <v>0.18619878874242962</v>
      </c>
    </row>
    <row r="10" spans="1:10">
      <c r="B10" s="9" t="s">
        <v>138</v>
      </c>
      <c r="C10" s="9"/>
      <c r="E10" s="20">
        <v>1886304</v>
      </c>
      <c r="F10" s="20">
        <v>0</v>
      </c>
      <c r="G10" s="20">
        <v>1886304</v>
      </c>
      <c r="H10" s="20">
        <v>351227.52</v>
      </c>
      <c r="I10" s="20">
        <v>351227.52</v>
      </c>
      <c r="J10" s="21">
        <v>0.18619878874242962</v>
      </c>
    </row>
    <row r="11" spans="1:10">
      <c r="B11" s="1" t="s">
        <v>68</v>
      </c>
      <c r="C11" s="1" t="s">
        <v>130</v>
      </c>
      <c r="D11" s="9" t="s">
        <v>143</v>
      </c>
      <c r="E11" s="20">
        <v>270000</v>
      </c>
      <c r="F11" s="20">
        <v>0</v>
      </c>
      <c r="G11" s="20">
        <v>270000</v>
      </c>
      <c r="H11" s="20">
        <v>44042.69</v>
      </c>
      <c r="I11" s="20">
        <v>44042.69</v>
      </c>
      <c r="J11" s="21">
        <v>0.16312107407407408</v>
      </c>
    </row>
    <row r="12" spans="1:10">
      <c r="C12" s="1"/>
      <c r="D12" s="9" t="s">
        <v>144</v>
      </c>
      <c r="E12" s="20">
        <v>267000</v>
      </c>
      <c r="F12" s="20">
        <v>0</v>
      </c>
      <c r="G12" s="20">
        <v>267000</v>
      </c>
      <c r="H12" s="20">
        <v>38644.74</v>
      </c>
      <c r="I12" s="20">
        <v>38644.74</v>
      </c>
      <c r="J12" s="21">
        <v>0.14473685393258426</v>
      </c>
    </row>
    <row r="13" spans="1:10">
      <c r="C13" s="1"/>
      <c r="D13" s="9" t="s">
        <v>145</v>
      </c>
      <c r="E13" s="20">
        <v>510000</v>
      </c>
      <c r="F13" s="20">
        <v>0</v>
      </c>
      <c r="G13" s="20">
        <v>510000</v>
      </c>
      <c r="H13" s="20">
        <v>23065</v>
      </c>
      <c r="I13" s="20">
        <v>23065</v>
      </c>
      <c r="J13" s="21">
        <v>4.5225490196078431E-2</v>
      </c>
    </row>
    <row r="14" spans="1:10">
      <c r="C14" s="9" t="s">
        <v>148</v>
      </c>
      <c r="E14" s="20">
        <v>1047000</v>
      </c>
      <c r="F14" s="20">
        <v>0</v>
      </c>
      <c r="G14" s="20">
        <v>1047000</v>
      </c>
      <c r="H14" s="20">
        <v>105752.43</v>
      </c>
      <c r="I14" s="20">
        <v>105752.43</v>
      </c>
      <c r="J14" s="21">
        <v>0.10100518624641833</v>
      </c>
    </row>
    <row r="15" spans="1:10">
      <c r="B15" s="9" t="s">
        <v>139</v>
      </c>
      <c r="C15" s="9"/>
      <c r="E15" s="20">
        <v>1047000</v>
      </c>
      <c r="F15" s="20">
        <v>0</v>
      </c>
      <c r="G15" s="20">
        <v>1047000</v>
      </c>
      <c r="H15" s="20">
        <v>105752.43</v>
      </c>
      <c r="I15" s="20">
        <v>105752.43</v>
      </c>
      <c r="J15" s="21">
        <v>0.10100518624641833</v>
      </c>
    </row>
    <row r="16" spans="1:10">
      <c r="B16" s="1" t="s">
        <v>83</v>
      </c>
      <c r="C16" s="1" t="s">
        <v>131</v>
      </c>
      <c r="D16" s="9" t="s">
        <v>143</v>
      </c>
      <c r="E16" s="20">
        <v>1009850</v>
      </c>
      <c r="F16" s="20">
        <v>0</v>
      </c>
      <c r="G16" s="20">
        <v>1009850</v>
      </c>
      <c r="H16" s="20">
        <v>157538.64000000001</v>
      </c>
      <c r="I16" s="20">
        <v>157538.64000000001</v>
      </c>
      <c r="J16" s="21">
        <v>0.15600202010199535</v>
      </c>
    </row>
    <row r="17" spans="1:10">
      <c r="C17" s="1"/>
      <c r="D17" s="9" t="s">
        <v>144</v>
      </c>
      <c r="E17" s="20">
        <v>869200</v>
      </c>
      <c r="F17" s="20">
        <v>0</v>
      </c>
      <c r="G17" s="20">
        <v>869200</v>
      </c>
      <c r="H17" s="20">
        <v>248111.66</v>
      </c>
      <c r="I17" s="20">
        <v>244723.46</v>
      </c>
      <c r="J17" s="21">
        <v>0.28544829728485965</v>
      </c>
    </row>
    <row r="18" spans="1:10">
      <c r="C18" s="1"/>
      <c r="D18" s="9" t="s">
        <v>145</v>
      </c>
      <c r="E18" s="20">
        <v>875000</v>
      </c>
      <c r="F18" s="20">
        <v>0</v>
      </c>
      <c r="G18" s="20">
        <v>875000</v>
      </c>
      <c r="H18" s="20">
        <v>352357.5</v>
      </c>
      <c r="I18" s="20">
        <v>352357.5</v>
      </c>
      <c r="J18" s="21">
        <v>0.40269428571428573</v>
      </c>
    </row>
    <row r="19" spans="1:10">
      <c r="C19" s="9" t="s">
        <v>149</v>
      </c>
      <c r="E19" s="20">
        <v>2754050</v>
      </c>
      <c r="F19" s="20">
        <v>0</v>
      </c>
      <c r="G19" s="20">
        <v>2754050</v>
      </c>
      <c r="H19" s="20">
        <v>758007.8</v>
      </c>
      <c r="I19" s="20">
        <v>754619.6</v>
      </c>
      <c r="J19" s="21">
        <v>0.27523385559448815</v>
      </c>
    </row>
    <row r="20" spans="1:10">
      <c r="B20" s="9" t="s">
        <v>140</v>
      </c>
      <c r="C20" s="9"/>
      <c r="E20" s="20">
        <v>2754050</v>
      </c>
      <c r="F20" s="20">
        <v>0</v>
      </c>
      <c r="G20" s="20">
        <v>2754050</v>
      </c>
      <c r="H20" s="20">
        <v>758007.8</v>
      </c>
      <c r="I20" s="20">
        <v>754619.6</v>
      </c>
      <c r="J20" s="21">
        <v>0.27523385559448815</v>
      </c>
    </row>
    <row r="21" spans="1:10">
      <c r="B21" s="1" t="s">
        <v>92</v>
      </c>
      <c r="C21" s="1" t="s">
        <v>132</v>
      </c>
      <c r="D21" s="9" t="s">
        <v>143</v>
      </c>
      <c r="E21" s="20">
        <v>1315200</v>
      </c>
      <c r="F21" s="20">
        <v>0</v>
      </c>
      <c r="G21" s="20">
        <v>1315200</v>
      </c>
      <c r="H21" s="20">
        <v>248625.28999999998</v>
      </c>
      <c r="I21" s="20">
        <v>248625.28999999998</v>
      </c>
      <c r="J21" s="21">
        <v>0.18903991027980532</v>
      </c>
    </row>
    <row r="22" spans="1:10">
      <c r="C22" s="1"/>
      <c r="D22" s="9" t="s">
        <v>144</v>
      </c>
      <c r="E22" s="20">
        <v>2798050</v>
      </c>
      <c r="F22" s="20">
        <v>0</v>
      </c>
      <c r="G22" s="20">
        <v>2798050</v>
      </c>
      <c r="H22" s="20">
        <v>282933.86</v>
      </c>
      <c r="I22" s="20">
        <v>282933.86</v>
      </c>
      <c r="J22" s="21">
        <v>0.10111822876646236</v>
      </c>
    </row>
    <row r="23" spans="1:10">
      <c r="C23" s="1"/>
      <c r="D23" s="9" t="s">
        <v>145</v>
      </c>
      <c r="E23" s="20">
        <v>32500</v>
      </c>
      <c r="F23" s="20">
        <v>0</v>
      </c>
      <c r="G23" s="20">
        <v>32500</v>
      </c>
      <c r="H23" s="20">
        <v>5875</v>
      </c>
      <c r="I23" s="20">
        <v>1875</v>
      </c>
      <c r="J23" s="21">
        <v>0.18076923076923077</v>
      </c>
    </row>
    <row r="24" spans="1:10">
      <c r="C24" s="9" t="s">
        <v>150</v>
      </c>
      <c r="E24" s="20">
        <v>4145750</v>
      </c>
      <c r="F24" s="20">
        <v>0</v>
      </c>
      <c r="G24" s="20">
        <v>4145750</v>
      </c>
      <c r="H24" s="20">
        <v>537434.14999999991</v>
      </c>
      <c r="I24" s="20">
        <v>533434.14999999991</v>
      </c>
      <c r="J24" s="21">
        <v>0.12963496351685458</v>
      </c>
    </row>
    <row r="25" spans="1:10">
      <c r="B25" s="9" t="s">
        <v>141</v>
      </c>
      <c r="C25" s="9"/>
      <c r="E25" s="20">
        <v>4145750</v>
      </c>
      <c r="F25" s="20">
        <v>0</v>
      </c>
      <c r="G25" s="20">
        <v>4145750</v>
      </c>
      <c r="H25" s="20">
        <v>537434.14999999991</v>
      </c>
      <c r="I25" s="20">
        <v>533434.14999999991</v>
      </c>
      <c r="J25" s="21">
        <v>0.12963496351685458</v>
      </c>
    </row>
    <row r="26" spans="1:10">
      <c r="B26" s="1" t="s">
        <v>101</v>
      </c>
      <c r="C26" s="1" t="s">
        <v>133</v>
      </c>
      <c r="D26" s="9" t="s">
        <v>143</v>
      </c>
      <c r="E26" s="20">
        <v>461400</v>
      </c>
      <c r="F26" s="20">
        <v>0</v>
      </c>
      <c r="G26" s="20">
        <v>461400</v>
      </c>
      <c r="H26" s="20">
        <v>74541.540000000008</v>
      </c>
      <c r="I26" s="20">
        <v>74541.540000000008</v>
      </c>
      <c r="J26" s="21">
        <v>0.16155513654096232</v>
      </c>
    </row>
    <row r="27" spans="1:10">
      <c r="C27" s="1"/>
      <c r="D27" s="9" t="s">
        <v>144</v>
      </c>
      <c r="E27" s="20">
        <v>1929600</v>
      </c>
      <c r="F27" s="20">
        <v>0</v>
      </c>
      <c r="G27" s="20">
        <v>1929600</v>
      </c>
      <c r="H27" s="20">
        <v>208540.27</v>
      </c>
      <c r="I27" s="20">
        <v>203829.99999999997</v>
      </c>
      <c r="J27" s="21">
        <v>0.1080743521973466</v>
      </c>
    </row>
    <row r="28" spans="1:10">
      <c r="C28" s="1"/>
      <c r="D28" s="9" t="s">
        <v>151</v>
      </c>
      <c r="E28" s="20">
        <v>167500</v>
      </c>
      <c r="F28" s="20">
        <v>0</v>
      </c>
      <c r="G28" s="20">
        <v>167500</v>
      </c>
      <c r="H28" s="20">
        <v>10042.68</v>
      </c>
      <c r="I28" s="20">
        <v>3435.72</v>
      </c>
      <c r="J28" s="21">
        <v>5.9956298507462688E-2</v>
      </c>
    </row>
    <row r="29" spans="1:10">
      <c r="C29" s="9" t="s">
        <v>152</v>
      </c>
      <c r="E29" s="20">
        <v>2558500</v>
      </c>
      <c r="F29" s="20">
        <v>0</v>
      </c>
      <c r="G29" s="20">
        <v>2558500</v>
      </c>
      <c r="H29" s="20">
        <v>293124.49</v>
      </c>
      <c r="I29" s="20">
        <v>281807.25999999995</v>
      </c>
      <c r="J29" s="21">
        <v>0.11456888411178424</v>
      </c>
    </row>
    <row r="30" spans="1:10">
      <c r="B30" s="9" t="s">
        <v>142</v>
      </c>
      <c r="C30" s="9"/>
      <c r="E30" s="20">
        <v>2558500</v>
      </c>
      <c r="F30" s="20">
        <v>0</v>
      </c>
      <c r="G30" s="20">
        <v>2558500</v>
      </c>
      <c r="H30" s="20">
        <v>293124.49</v>
      </c>
      <c r="I30" s="20">
        <v>281807.25999999995</v>
      </c>
      <c r="J30" s="21">
        <v>0.11456888411178424</v>
      </c>
    </row>
    <row r="31" spans="1:10">
      <c r="A31" s="9" t="s">
        <v>137</v>
      </c>
      <c r="B31" s="9"/>
      <c r="C31" s="9"/>
      <c r="E31" s="20">
        <v>12391604</v>
      </c>
      <c r="F31" s="20">
        <v>0</v>
      </c>
      <c r="G31" s="20">
        <v>12391604</v>
      </c>
      <c r="H31" s="20">
        <v>2045546.39</v>
      </c>
      <c r="I31" s="20">
        <v>2026840.9600000002</v>
      </c>
      <c r="J31" s="21">
        <v>0.1650751904273248</v>
      </c>
    </row>
    <row r="32" spans="1:10">
      <c r="A32" s="1" t="s">
        <v>136</v>
      </c>
      <c r="B32" s="9"/>
      <c r="C32" s="9"/>
      <c r="E32" s="20">
        <v>12391604</v>
      </c>
      <c r="F32" s="20">
        <v>0</v>
      </c>
      <c r="G32" s="20">
        <v>12391604</v>
      </c>
      <c r="H32" s="20">
        <v>2045546.39</v>
      </c>
      <c r="I32" s="20">
        <v>2026840.9600000002</v>
      </c>
      <c r="J32" s="21">
        <v>0.1650751904273248</v>
      </c>
    </row>
    <row r="33" spans="1:10">
      <c r="A33"/>
      <c r="B33"/>
      <c r="C33" s="15"/>
      <c r="D33"/>
      <c r="E33"/>
      <c r="F33"/>
      <c r="G33"/>
      <c r="H33"/>
      <c r="I33"/>
      <c r="J33"/>
    </row>
  </sheetData>
  <pageMargins left="0.82677165354330717" right="0.70866141732283472" top="0.9055118110236221" bottom="0.74803149606299213" header="0.55118110236220474" footer="0.31496062992125984"/>
  <pageSetup paperSize="9" scale="85" fitToHeight="0" orientation="landscape" verticalDpi="0" r:id="rId2"/>
  <headerFooter>
    <oddHeader>&amp;C&amp;"MS Sans Serif,Negrita"&amp;12FUNDACIÓN MUNICIPAL DE DEPORTES  -  ESTADO EJECUCIÓN GASTOS PRIMER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35"/>
  <sheetViews>
    <sheetView workbookViewId="0">
      <pane ySplit="5" topLeftCell="A6" activePane="bottomLeft" state="frozen"/>
      <selection pane="bottomLeft" activeCell="C16" sqref="C16"/>
    </sheetView>
  </sheetViews>
  <sheetFormatPr baseColWidth="10" defaultColWidth="11.42578125" defaultRowHeight="12.75"/>
  <cols>
    <col min="1" max="1" width="3.5703125" style="1" customWidth="1"/>
    <col min="2" max="2" width="5.5703125" style="1" customWidth="1"/>
    <col min="3" max="3" width="38.85546875" style="1" customWidth="1"/>
    <col min="4" max="4" width="4" style="1" bestFit="1" customWidth="1"/>
    <col min="5" max="5" width="4" style="1" customWidth="1"/>
    <col min="6" max="6" width="5.85546875" style="1" customWidth="1"/>
    <col min="7" max="7" width="38.5703125" style="1" customWidth="1"/>
    <col min="8" max="8" width="10.85546875" style="1" bestFit="1" customWidth="1"/>
    <col min="9" max="9" width="12.42578125" style="1" customWidth="1"/>
    <col min="10" max="10" width="10.85546875" style="1" bestFit="1" customWidth="1"/>
    <col min="11" max="11" width="12.28515625" style="1" customWidth="1"/>
    <col min="12" max="12" width="10.5703125" style="1" customWidth="1"/>
    <col min="13" max="16384" width="11.42578125" style="1"/>
  </cols>
  <sheetData>
    <row r="1" spans="1:12" s="5" customFormat="1">
      <c r="A1" s="10" t="s">
        <v>0</v>
      </c>
    </row>
    <row r="2" spans="1:12" s="5" customFormat="1">
      <c r="A2" s="10" t="s">
        <v>1</v>
      </c>
      <c r="H2" s="11">
        <v>2017</v>
      </c>
    </row>
    <row r="3" spans="1:12" s="5" customFormat="1">
      <c r="A3" s="7" t="s">
        <v>127</v>
      </c>
      <c r="H3" s="12">
        <v>42825</v>
      </c>
    </row>
    <row r="5" spans="1:12" s="5" customFormat="1" ht="25.5">
      <c r="A5" s="3" t="s">
        <v>7</v>
      </c>
      <c r="B5" s="3" t="s">
        <v>8</v>
      </c>
      <c r="C5" s="7" t="s">
        <v>134</v>
      </c>
      <c r="D5" s="3" t="s">
        <v>128</v>
      </c>
      <c r="E5" s="3" t="s">
        <v>161</v>
      </c>
      <c r="F5" s="3" t="s">
        <v>9</v>
      </c>
      <c r="G5" s="8" t="s">
        <v>135</v>
      </c>
      <c r="H5" s="6" t="s">
        <v>2</v>
      </c>
      <c r="I5" s="6" t="s">
        <v>3</v>
      </c>
      <c r="J5" s="6" t="s">
        <v>4</v>
      </c>
      <c r="K5" s="6" t="s">
        <v>5</v>
      </c>
      <c r="L5" s="6" t="s">
        <v>6</v>
      </c>
    </row>
    <row r="6" spans="1:12">
      <c r="A6" s="17" t="s">
        <v>10</v>
      </c>
      <c r="B6" s="17" t="s">
        <v>11</v>
      </c>
      <c r="C6" s="13" t="str">
        <f>VLOOKUP(B6,'[1]Gastos tercer trimestre'!$B:$C,2,FALSE)</f>
        <v>ADMINISTRACIÓN GENERAL DE DEPORTES</v>
      </c>
      <c r="D6" s="4" t="str">
        <f>LEFT(F6,1)</f>
        <v>1</v>
      </c>
      <c r="E6" s="4" t="str">
        <f>LEFT(F6,2)</f>
        <v>16</v>
      </c>
      <c r="F6" s="17" t="s">
        <v>36</v>
      </c>
      <c r="G6" s="18" t="s">
        <v>37</v>
      </c>
      <c r="H6" s="19">
        <v>0</v>
      </c>
      <c r="I6" s="19">
        <v>0</v>
      </c>
      <c r="J6" s="19">
        <v>0</v>
      </c>
      <c r="K6" s="19">
        <v>2159.94</v>
      </c>
      <c r="L6" s="19">
        <v>2159.94</v>
      </c>
    </row>
    <row r="7" spans="1:12">
      <c r="A7" s="17" t="s">
        <v>10</v>
      </c>
      <c r="B7" s="17" t="s">
        <v>11</v>
      </c>
      <c r="C7" s="13" t="str">
        <f>VLOOKUP(B7,'[1]Gastos tercer trimestre'!$B:$C,2,FALSE)</f>
        <v>ADMINISTRACIÓN GENERAL DE DEPORTES</v>
      </c>
      <c r="D7" s="4" t="str">
        <f t="shared" ref="D7:D70" si="0">LEFT(F7,1)</f>
        <v>1</v>
      </c>
      <c r="E7" s="4" t="str">
        <f t="shared" ref="E7:E70" si="1">LEFT(F7,2)</f>
        <v>16</v>
      </c>
      <c r="F7" s="17" t="s">
        <v>162</v>
      </c>
      <c r="G7" s="18" t="s">
        <v>163</v>
      </c>
      <c r="H7" s="19">
        <v>17300</v>
      </c>
      <c r="I7" s="19">
        <v>0</v>
      </c>
      <c r="J7" s="19">
        <v>17300</v>
      </c>
      <c r="K7" s="19">
        <v>0</v>
      </c>
      <c r="L7" s="19">
        <v>0</v>
      </c>
    </row>
    <row r="8" spans="1:12">
      <c r="A8" s="17" t="s">
        <v>10</v>
      </c>
      <c r="B8" s="17" t="s">
        <v>11</v>
      </c>
      <c r="C8" s="13" t="str">
        <f>VLOOKUP(B8,'[1]Gastos tercer trimestre'!$B:$C,2,FALSE)</f>
        <v>ADMINISTRACIÓN GENERAL DE DEPORTES</v>
      </c>
      <c r="D8" s="4" t="str">
        <f t="shared" si="0"/>
        <v>4</v>
      </c>
      <c r="E8" s="4" t="str">
        <f t="shared" si="1"/>
        <v>48</v>
      </c>
      <c r="F8" s="17" t="s">
        <v>165</v>
      </c>
      <c r="G8" s="18" t="s">
        <v>80</v>
      </c>
      <c r="H8" s="19">
        <v>20000</v>
      </c>
      <c r="I8" s="19">
        <v>0</v>
      </c>
      <c r="J8" s="19">
        <v>20000</v>
      </c>
      <c r="K8" s="19">
        <v>8000</v>
      </c>
      <c r="L8" s="19">
        <v>8000</v>
      </c>
    </row>
    <row r="9" spans="1:12">
      <c r="A9" s="17" t="s">
        <v>10</v>
      </c>
      <c r="B9" s="17" t="s">
        <v>11</v>
      </c>
      <c r="C9" s="13" t="str">
        <f>VLOOKUP(B9,'[1]Gastos tercer trimestre'!$B:$C,2,FALSE)</f>
        <v>ADMINISTRACIÓN GENERAL DE DEPORTES</v>
      </c>
      <c r="D9" s="4" t="str">
        <f t="shared" si="0"/>
        <v>2</v>
      </c>
      <c r="E9" s="4" t="str">
        <f t="shared" si="1"/>
        <v>22</v>
      </c>
      <c r="F9" s="17" t="s">
        <v>71</v>
      </c>
      <c r="G9" s="18" t="s">
        <v>72</v>
      </c>
      <c r="H9" s="19">
        <v>0</v>
      </c>
      <c r="I9" s="19">
        <v>0</v>
      </c>
      <c r="J9" s="19">
        <v>0</v>
      </c>
      <c r="K9" s="19">
        <v>1080</v>
      </c>
      <c r="L9" s="19">
        <v>1080</v>
      </c>
    </row>
    <row r="10" spans="1:12">
      <c r="A10" s="17" t="s">
        <v>10</v>
      </c>
      <c r="B10" s="17" t="s">
        <v>11</v>
      </c>
      <c r="C10" s="13" t="str">
        <f>VLOOKUP(B10,'[1]Gastos tercer trimestre'!$B:$C,2,FALSE)</f>
        <v>ADMINISTRACIÓN GENERAL DE DEPORTES</v>
      </c>
      <c r="D10" s="4" t="str">
        <f t="shared" si="0"/>
        <v>1</v>
      </c>
      <c r="E10" s="4" t="str">
        <f t="shared" si="1"/>
        <v>12</v>
      </c>
      <c r="F10" s="17" t="s">
        <v>12</v>
      </c>
      <c r="G10" s="18" t="s">
        <v>13</v>
      </c>
      <c r="H10" s="19">
        <v>15000</v>
      </c>
      <c r="I10" s="19">
        <v>0</v>
      </c>
      <c r="J10" s="19">
        <v>15000</v>
      </c>
      <c r="K10" s="19">
        <v>3360.45</v>
      </c>
      <c r="L10" s="19">
        <v>3360.45</v>
      </c>
    </row>
    <row r="11" spans="1:12">
      <c r="A11" s="17" t="s">
        <v>10</v>
      </c>
      <c r="B11" s="17" t="s">
        <v>11</v>
      </c>
      <c r="C11" s="13" t="str">
        <f>VLOOKUP(B11,'[1]Gastos tercer trimestre'!$B:$C,2,FALSE)</f>
        <v>ADMINISTRACIÓN GENERAL DE DEPORTES</v>
      </c>
      <c r="D11" s="4" t="str">
        <f t="shared" si="0"/>
        <v>1</v>
      </c>
      <c r="E11" s="4" t="str">
        <f t="shared" si="1"/>
        <v>12</v>
      </c>
      <c r="F11" s="17" t="s">
        <v>14</v>
      </c>
      <c r="G11" s="18" t="s">
        <v>15</v>
      </c>
      <c r="H11" s="19">
        <v>26350</v>
      </c>
      <c r="I11" s="19">
        <v>0</v>
      </c>
      <c r="J11" s="19">
        <v>26350</v>
      </c>
      <c r="K11" s="19">
        <v>5811.42</v>
      </c>
      <c r="L11" s="19">
        <v>5811.42</v>
      </c>
    </row>
    <row r="12" spans="1:12">
      <c r="A12" s="17" t="s">
        <v>10</v>
      </c>
      <c r="B12" s="17" t="s">
        <v>11</v>
      </c>
      <c r="C12" s="13" t="str">
        <f>VLOOKUP(B12,'[1]Gastos tercer trimestre'!$B:$C,2,FALSE)</f>
        <v>ADMINISTRACIÓN GENERAL DE DEPORTES</v>
      </c>
      <c r="D12" s="4" t="str">
        <f t="shared" si="0"/>
        <v>1</v>
      </c>
      <c r="E12" s="4" t="str">
        <f t="shared" si="1"/>
        <v>12</v>
      </c>
      <c r="F12" s="17" t="s">
        <v>16</v>
      </c>
      <c r="G12" s="18" t="s">
        <v>17</v>
      </c>
      <c r="H12" s="19">
        <v>60400</v>
      </c>
      <c r="I12" s="19">
        <v>0</v>
      </c>
      <c r="J12" s="19">
        <v>60400</v>
      </c>
      <c r="K12" s="19">
        <v>10908.45</v>
      </c>
      <c r="L12" s="19">
        <v>10908.45</v>
      </c>
    </row>
    <row r="13" spans="1:12">
      <c r="A13" s="17" t="s">
        <v>10</v>
      </c>
      <c r="B13" s="17" t="s">
        <v>11</v>
      </c>
      <c r="C13" s="13" t="str">
        <f>VLOOKUP(B13,'[1]Gastos tercer trimestre'!$B:$C,2,FALSE)</f>
        <v>ADMINISTRACIÓN GENERAL DE DEPORTES</v>
      </c>
      <c r="D13" s="4" t="str">
        <f t="shared" si="0"/>
        <v>1</v>
      </c>
      <c r="E13" s="4" t="str">
        <f t="shared" si="1"/>
        <v>12</v>
      </c>
      <c r="F13" s="17" t="s">
        <v>18</v>
      </c>
      <c r="G13" s="18" t="s">
        <v>19</v>
      </c>
      <c r="H13" s="19">
        <v>35000</v>
      </c>
      <c r="I13" s="19">
        <v>0</v>
      </c>
      <c r="J13" s="19">
        <v>35000</v>
      </c>
      <c r="K13" s="19">
        <v>7617.72</v>
      </c>
      <c r="L13" s="19">
        <v>7617.72</v>
      </c>
    </row>
    <row r="14" spans="1:12">
      <c r="A14" s="17" t="s">
        <v>10</v>
      </c>
      <c r="B14" s="17" t="s">
        <v>11</v>
      </c>
      <c r="C14" s="13" t="str">
        <f>VLOOKUP(B14,'[1]Gastos tercer trimestre'!$B:$C,2,FALSE)</f>
        <v>ADMINISTRACIÓN GENERAL DE DEPORTES</v>
      </c>
      <c r="D14" s="4" t="str">
        <f t="shared" si="0"/>
        <v>1</v>
      </c>
      <c r="E14" s="4" t="str">
        <f t="shared" si="1"/>
        <v>12</v>
      </c>
      <c r="F14" s="17" t="s">
        <v>20</v>
      </c>
      <c r="G14" s="18" t="s">
        <v>21</v>
      </c>
      <c r="H14" s="19">
        <v>64500</v>
      </c>
      <c r="I14" s="19">
        <v>0</v>
      </c>
      <c r="J14" s="19">
        <v>64500</v>
      </c>
      <c r="K14" s="19">
        <v>12137.25</v>
      </c>
      <c r="L14" s="19">
        <v>12137.25</v>
      </c>
    </row>
    <row r="15" spans="1:12">
      <c r="A15" s="17" t="s">
        <v>10</v>
      </c>
      <c r="B15" s="17" t="s">
        <v>11</v>
      </c>
      <c r="C15" s="13" t="str">
        <f>VLOOKUP(B15,'[1]Gastos tercer trimestre'!$B:$C,2,FALSE)</f>
        <v>ADMINISTRACIÓN GENERAL DE DEPORTES</v>
      </c>
      <c r="D15" s="4" t="str">
        <f t="shared" si="0"/>
        <v>1</v>
      </c>
      <c r="E15" s="4" t="str">
        <f t="shared" si="1"/>
        <v>12</v>
      </c>
      <c r="F15" s="17" t="s">
        <v>22</v>
      </c>
      <c r="G15" s="18" t="s">
        <v>23</v>
      </c>
      <c r="H15" s="19">
        <v>139000</v>
      </c>
      <c r="I15" s="19">
        <v>0</v>
      </c>
      <c r="J15" s="19">
        <v>139000</v>
      </c>
      <c r="K15" s="19">
        <v>30890.76</v>
      </c>
      <c r="L15" s="19">
        <v>30890.76</v>
      </c>
    </row>
    <row r="16" spans="1:12">
      <c r="A16" s="17" t="s">
        <v>10</v>
      </c>
      <c r="B16" s="17" t="s">
        <v>11</v>
      </c>
      <c r="C16" s="13" t="str">
        <f>VLOOKUP(B16,'[1]Gastos tercer trimestre'!$B:$C,2,FALSE)</f>
        <v>ADMINISTRACIÓN GENERAL DE DEPORTES</v>
      </c>
      <c r="D16" s="4" t="str">
        <f t="shared" si="0"/>
        <v>1</v>
      </c>
      <c r="E16" s="4" t="str">
        <f t="shared" si="1"/>
        <v>12</v>
      </c>
      <c r="F16" s="17" t="s">
        <v>24</v>
      </c>
      <c r="G16" s="18" t="s">
        <v>25</v>
      </c>
      <c r="H16" s="19">
        <v>16300</v>
      </c>
      <c r="I16" s="19">
        <v>0</v>
      </c>
      <c r="J16" s="19">
        <v>16300</v>
      </c>
      <c r="K16" s="19">
        <v>3241.23</v>
      </c>
      <c r="L16" s="19">
        <v>3241.23</v>
      </c>
    </row>
    <row r="17" spans="1:12">
      <c r="A17" s="17" t="s">
        <v>10</v>
      </c>
      <c r="B17" s="17" t="s">
        <v>11</v>
      </c>
      <c r="C17" s="13" t="str">
        <f>VLOOKUP(B17,'[1]Gastos tercer trimestre'!$B:$C,2,FALSE)</f>
        <v>ADMINISTRACIÓN GENERAL DE DEPORTES</v>
      </c>
      <c r="D17" s="4" t="str">
        <f t="shared" si="0"/>
        <v>1</v>
      </c>
      <c r="E17" s="4" t="str">
        <f t="shared" si="1"/>
        <v>13</v>
      </c>
      <c r="F17" s="17" t="s">
        <v>26</v>
      </c>
      <c r="G17" s="18" t="s">
        <v>27</v>
      </c>
      <c r="H17" s="19">
        <v>93000</v>
      </c>
      <c r="I17" s="19">
        <v>0</v>
      </c>
      <c r="J17" s="19">
        <v>93000</v>
      </c>
      <c r="K17" s="19">
        <v>19730.43</v>
      </c>
      <c r="L17" s="19">
        <v>19730.43</v>
      </c>
    </row>
    <row r="18" spans="1:12">
      <c r="A18" s="17" t="s">
        <v>10</v>
      </c>
      <c r="B18" s="17" t="s">
        <v>11</v>
      </c>
      <c r="C18" s="13" t="str">
        <f>VLOOKUP(B18,'[1]Gastos tercer trimestre'!$B:$C,2,FALSE)</f>
        <v>ADMINISTRACIÓN GENERAL DE DEPORTES</v>
      </c>
      <c r="D18" s="4" t="str">
        <f t="shared" si="0"/>
        <v>1</v>
      </c>
      <c r="E18" s="4" t="str">
        <f t="shared" si="1"/>
        <v>13</v>
      </c>
      <c r="F18" s="17" t="s">
        <v>28</v>
      </c>
      <c r="G18" s="18" t="s">
        <v>29</v>
      </c>
      <c r="H18" s="19">
        <v>34000</v>
      </c>
      <c r="I18" s="19">
        <v>0</v>
      </c>
      <c r="J18" s="19">
        <v>34000</v>
      </c>
      <c r="K18" s="19">
        <v>4193.09</v>
      </c>
      <c r="L18" s="19">
        <v>4193.09</v>
      </c>
    </row>
    <row r="19" spans="1:12">
      <c r="A19" s="17" t="s">
        <v>10</v>
      </c>
      <c r="B19" s="17" t="s">
        <v>11</v>
      </c>
      <c r="C19" s="13" t="str">
        <f>VLOOKUP(B19,'[1]Gastos tercer trimestre'!$B:$C,2,FALSE)</f>
        <v>ADMINISTRACIÓN GENERAL DE DEPORTES</v>
      </c>
      <c r="D19" s="4" t="str">
        <f t="shared" si="0"/>
        <v>1</v>
      </c>
      <c r="E19" s="4" t="str">
        <f t="shared" si="1"/>
        <v>13</v>
      </c>
      <c r="F19" s="17" t="s">
        <v>30</v>
      </c>
      <c r="G19" s="18" t="s">
        <v>31</v>
      </c>
      <c r="H19" s="19">
        <v>26100</v>
      </c>
      <c r="I19" s="19">
        <v>0</v>
      </c>
      <c r="J19" s="19">
        <v>26100</v>
      </c>
      <c r="K19" s="19">
        <v>13695.92</v>
      </c>
      <c r="L19" s="19">
        <v>13695.92</v>
      </c>
    </row>
    <row r="20" spans="1:12">
      <c r="A20" s="17" t="s">
        <v>10</v>
      </c>
      <c r="B20" s="17" t="s">
        <v>11</v>
      </c>
      <c r="C20" s="13" t="str">
        <f>VLOOKUP(B20,'[1]Gastos tercer trimestre'!$B:$C,2,FALSE)</f>
        <v>ADMINISTRACIÓN GENERAL DE DEPORTES</v>
      </c>
      <c r="D20" s="4" t="str">
        <f t="shared" si="0"/>
        <v>1</v>
      </c>
      <c r="E20" s="4" t="str">
        <f t="shared" si="1"/>
        <v>16</v>
      </c>
      <c r="F20" s="17" t="s">
        <v>32</v>
      </c>
      <c r="G20" s="18" t="s">
        <v>33</v>
      </c>
      <c r="H20" s="19">
        <v>1060000</v>
      </c>
      <c r="I20" s="19">
        <v>0</v>
      </c>
      <c r="J20" s="19">
        <v>1060000</v>
      </c>
      <c r="K20" s="19">
        <v>212778.1</v>
      </c>
      <c r="L20" s="19">
        <v>212778.1</v>
      </c>
    </row>
    <row r="21" spans="1:12">
      <c r="A21" s="17" t="s">
        <v>10</v>
      </c>
      <c r="B21" s="17" t="s">
        <v>11</v>
      </c>
      <c r="C21" s="13" t="str">
        <f>VLOOKUP(B21,'[1]Gastos tercer trimestre'!$B:$C,2,FALSE)</f>
        <v>ADMINISTRACIÓN GENERAL DE DEPORTES</v>
      </c>
      <c r="D21" s="4" t="str">
        <f t="shared" si="0"/>
        <v>1</v>
      </c>
      <c r="E21" s="4" t="str">
        <f t="shared" si="1"/>
        <v>16</v>
      </c>
      <c r="F21" s="17" t="s">
        <v>34</v>
      </c>
      <c r="G21" s="18" t="s">
        <v>35</v>
      </c>
      <c r="H21" s="19">
        <v>10000</v>
      </c>
      <c r="I21" s="19">
        <v>0</v>
      </c>
      <c r="J21" s="19">
        <v>10000</v>
      </c>
      <c r="K21" s="19">
        <v>0</v>
      </c>
      <c r="L21" s="19">
        <v>0</v>
      </c>
    </row>
    <row r="22" spans="1:12">
      <c r="A22" s="17" t="s">
        <v>10</v>
      </c>
      <c r="B22" s="17" t="s">
        <v>11</v>
      </c>
      <c r="C22" s="13" t="str">
        <f>VLOOKUP(B22,'[1]Gastos tercer trimestre'!$B:$C,2,FALSE)</f>
        <v>ADMINISTRACIÓN GENERAL DE DEPORTES</v>
      </c>
      <c r="D22" s="4" t="str">
        <f t="shared" si="0"/>
        <v>2</v>
      </c>
      <c r="E22" s="4" t="str">
        <f t="shared" si="1"/>
        <v>22</v>
      </c>
      <c r="F22" s="17" t="s">
        <v>38</v>
      </c>
      <c r="G22" s="18" t="s">
        <v>39</v>
      </c>
      <c r="H22" s="19">
        <v>13500</v>
      </c>
      <c r="I22" s="19">
        <v>0</v>
      </c>
      <c r="J22" s="19">
        <v>13500</v>
      </c>
      <c r="K22" s="19">
        <v>565.65</v>
      </c>
      <c r="L22" s="19">
        <v>565.65</v>
      </c>
    </row>
    <row r="23" spans="1:12">
      <c r="A23" s="17" t="s">
        <v>10</v>
      </c>
      <c r="B23" s="17" t="s">
        <v>11</v>
      </c>
      <c r="C23" s="13" t="str">
        <f>VLOOKUP(B23,'[1]Gastos tercer trimestre'!$B:$C,2,FALSE)</f>
        <v>ADMINISTRACIÓN GENERAL DE DEPORTES</v>
      </c>
      <c r="D23" s="4" t="str">
        <f t="shared" si="0"/>
        <v>2</v>
      </c>
      <c r="E23" s="4" t="str">
        <f t="shared" si="1"/>
        <v>22</v>
      </c>
      <c r="F23" s="17" t="s">
        <v>40</v>
      </c>
      <c r="G23" s="18" t="s">
        <v>41</v>
      </c>
      <c r="H23" s="19">
        <v>4500</v>
      </c>
      <c r="I23" s="19">
        <v>0</v>
      </c>
      <c r="J23" s="19">
        <v>4500</v>
      </c>
      <c r="K23" s="19">
        <v>1090.3599999999999</v>
      </c>
      <c r="L23" s="19">
        <v>1090.3599999999999</v>
      </c>
    </row>
    <row r="24" spans="1:12">
      <c r="A24" s="17" t="s">
        <v>10</v>
      </c>
      <c r="B24" s="17" t="s">
        <v>11</v>
      </c>
      <c r="C24" s="13" t="str">
        <f>VLOOKUP(B24,'[1]Gastos tercer trimestre'!$B:$C,2,FALSE)</f>
        <v>ADMINISTRACIÓN GENERAL DE DEPORTES</v>
      </c>
      <c r="D24" s="4" t="str">
        <f t="shared" si="0"/>
        <v>2</v>
      </c>
      <c r="E24" s="4" t="str">
        <f t="shared" si="1"/>
        <v>22</v>
      </c>
      <c r="F24" s="17" t="s">
        <v>42</v>
      </c>
      <c r="G24" s="18" t="s">
        <v>43</v>
      </c>
      <c r="H24" s="19">
        <v>7500</v>
      </c>
      <c r="I24" s="19">
        <v>0</v>
      </c>
      <c r="J24" s="19">
        <v>7500</v>
      </c>
      <c r="K24" s="19">
        <v>48.56</v>
      </c>
      <c r="L24" s="19">
        <v>48.56</v>
      </c>
    </row>
    <row r="25" spans="1:12">
      <c r="A25" s="17" t="s">
        <v>10</v>
      </c>
      <c r="B25" s="17" t="s">
        <v>11</v>
      </c>
      <c r="C25" s="13" t="str">
        <f>VLOOKUP(B25,'[1]Gastos tercer trimestre'!$B:$C,2,FALSE)</f>
        <v>ADMINISTRACIÓN GENERAL DE DEPORTES</v>
      </c>
      <c r="D25" s="4" t="str">
        <f t="shared" si="0"/>
        <v>2</v>
      </c>
      <c r="E25" s="4" t="str">
        <f t="shared" si="1"/>
        <v>22</v>
      </c>
      <c r="F25" s="17" t="s">
        <v>44</v>
      </c>
      <c r="G25" s="18" t="s">
        <v>45</v>
      </c>
      <c r="H25" s="19">
        <v>19200</v>
      </c>
      <c r="I25" s="19">
        <v>0</v>
      </c>
      <c r="J25" s="19">
        <v>19200</v>
      </c>
      <c r="K25" s="19">
        <v>3863.23</v>
      </c>
      <c r="L25" s="19">
        <v>3863.23</v>
      </c>
    </row>
    <row r="26" spans="1:12">
      <c r="A26" s="17" t="s">
        <v>10</v>
      </c>
      <c r="B26" s="17" t="s">
        <v>11</v>
      </c>
      <c r="C26" s="13" t="str">
        <f>VLOOKUP(B26,'[1]Gastos tercer trimestre'!$B:$C,2,FALSE)</f>
        <v>ADMINISTRACIÓN GENERAL DE DEPORTES</v>
      </c>
      <c r="D26" s="4" t="str">
        <f t="shared" si="0"/>
        <v>2</v>
      </c>
      <c r="E26" s="4" t="str">
        <f t="shared" si="1"/>
        <v>22</v>
      </c>
      <c r="F26" s="17" t="s">
        <v>46</v>
      </c>
      <c r="G26" s="18" t="s">
        <v>47</v>
      </c>
      <c r="H26" s="19">
        <v>111300</v>
      </c>
      <c r="I26" s="19">
        <v>0</v>
      </c>
      <c r="J26" s="19">
        <v>111300</v>
      </c>
      <c r="K26" s="19">
        <v>0</v>
      </c>
      <c r="L26" s="19">
        <v>0</v>
      </c>
    </row>
    <row r="27" spans="1:12">
      <c r="A27" s="17" t="s">
        <v>10</v>
      </c>
      <c r="B27" s="17" t="s">
        <v>11</v>
      </c>
      <c r="C27" s="13" t="str">
        <f>VLOOKUP(B27,'[1]Gastos tercer trimestre'!$B:$C,2,FALSE)</f>
        <v>ADMINISTRACIÓN GENERAL DE DEPORTES</v>
      </c>
      <c r="D27" s="4" t="str">
        <f t="shared" si="0"/>
        <v>2</v>
      </c>
      <c r="E27" s="4" t="str">
        <f t="shared" si="1"/>
        <v>22</v>
      </c>
      <c r="F27" s="17" t="s">
        <v>48</v>
      </c>
      <c r="G27" s="18" t="s">
        <v>49</v>
      </c>
      <c r="H27" s="19">
        <v>20500</v>
      </c>
      <c r="I27" s="19">
        <v>0</v>
      </c>
      <c r="J27" s="19">
        <v>20500</v>
      </c>
      <c r="K27" s="19">
        <v>3822</v>
      </c>
      <c r="L27" s="19">
        <v>3822</v>
      </c>
    </row>
    <row r="28" spans="1:12">
      <c r="A28" s="17" t="s">
        <v>10</v>
      </c>
      <c r="B28" s="17" t="s">
        <v>11</v>
      </c>
      <c r="C28" s="13" t="str">
        <f>VLOOKUP(B28,'[1]Gastos tercer trimestre'!$B:$C,2,FALSE)</f>
        <v>ADMINISTRACIÓN GENERAL DE DEPORTES</v>
      </c>
      <c r="D28" s="4" t="str">
        <f t="shared" si="0"/>
        <v>2</v>
      </c>
      <c r="E28" s="4" t="str">
        <f t="shared" si="1"/>
        <v>22</v>
      </c>
      <c r="F28" s="17" t="s">
        <v>50</v>
      </c>
      <c r="G28" s="18" t="s">
        <v>51</v>
      </c>
      <c r="H28" s="19">
        <v>16854</v>
      </c>
      <c r="I28" s="19">
        <v>0</v>
      </c>
      <c r="J28" s="19">
        <v>16854</v>
      </c>
      <c r="K28" s="19">
        <v>2044.6</v>
      </c>
      <c r="L28" s="19">
        <v>2044.6</v>
      </c>
    </row>
    <row r="29" spans="1:12">
      <c r="A29" s="17" t="s">
        <v>10</v>
      </c>
      <c r="B29" s="17" t="s">
        <v>11</v>
      </c>
      <c r="C29" s="13" t="str">
        <f>VLOOKUP(B29,'[1]Gastos tercer trimestre'!$B:$C,2,FALSE)</f>
        <v>ADMINISTRACIÓN GENERAL DE DEPORTES</v>
      </c>
      <c r="D29" s="4" t="str">
        <f t="shared" si="0"/>
        <v>2</v>
      </c>
      <c r="E29" s="4" t="str">
        <f t="shared" si="1"/>
        <v>22</v>
      </c>
      <c r="F29" s="17" t="s">
        <v>52</v>
      </c>
      <c r="G29" s="18" t="s">
        <v>53</v>
      </c>
      <c r="H29" s="19">
        <v>18000</v>
      </c>
      <c r="I29" s="19">
        <v>0</v>
      </c>
      <c r="J29" s="19">
        <v>18000</v>
      </c>
      <c r="K29" s="19">
        <v>2376.85</v>
      </c>
      <c r="L29" s="19">
        <v>2376.85</v>
      </c>
    </row>
    <row r="30" spans="1:12">
      <c r="A30" s="17" t="s">
        <v>10</v>
      </c>
      <c r="B30" s="17" t="s">
        <v>11</v>
      </c>
      <c r="C30" s="13" t="str">
        <f>VLOOKUP(B30,'[1]Gastos tercer trimestre'!$B:$C,2,FALSE)</f>
        <v>ADMINISTRACIÓN GENERAL DE DEPORTES</v>
      </c>
      <c r="D30" s="4" t="str">
        <f t="shared" si="0"/>
        <v>2</v>
      </c>
      <c r="E30" s="4" t="str">
        <f t="shared" si="1"/>
        <v>22</v>
      </c>
      <c r="F30" s="17" t="s">
        <v>54</v>
      </c>
      <c r="G30" s="18" t="s">
        <v>55</v>
      </c>
      <c r="H30" s="19">
        <v>1500</v>
      </c>
      <c r="I30" s="19">
        <v>0</v>
      </c>
      <c r="J30" s="19">
        <v>1500</v>
      </c>
      <c r="K30" s="19">
        <v>0</v>
      </c>
      <c r="L30" s="19">
        <v>0</v>
      </c>
    </row>
    <row r="31" spans="1:12">
      <c r="A31" s="17" t="s">
        <v>10</v>
      </c>
      <c r="B31" s="17" t="s">
        <v>11</v>
      </c>
      <c r="C31" s="13" t="str">
        <f>VLOOKUP(B31,'[1]Gastos tercer trimestre'!$B:$C,2,FALSE)</f>
        <v>ADMINISTRACIÓN GENERAL DE DEPORTES</v>
      </c>
      <c r="D31" s="4" t="str">
        <f t="shared" si="0"/>
        <v>2</v>
      </c>
      <c r="E31" s="4" t="str">
        <f t="shared" si="1"/>
        <v>22</v>
      </c>
      <c r="F31" s="17" t="s">
        <v>56</v>
      </c>
      <c r="G31" s="18" t="s">
        <v>57</v>
      </c>
      <c r="H31" s="19">
        <v>2500</v>
      </c>
      <c r="I31" s="19">
        <v>0</v>
      </c>
      <c r="J31" s="19">
        <v>2500</v>
      </c>
      <c r="K31" s="19">
        <v>1811.51</v>
      </c>
      <c r="L31" s="19">
        <v>1811.51</v>
      </c>
    </row>
    <row r="32" spans="1:12">
      <c r="A32" s="17" t="s">
        <v>10</v>
      </c>
      <c r="B32" s="17" t="s">
        <v>11</v>
      </c>
      <c r="C32" s="13" t="str">
        <f>VLOOKUP(B32,'[1]Gastos tercer trimestre'!$B:$C,2,FALSE)</f>
        <v>ADMINISTRACIÓN GENERAL DE DEPORTES</v>
      </c>
      <c r="D32" s="4" t="str">
        <f t="shared" si="0"/>
        <v>2</v>
      </c>
      <c r="E32" s="4" t="str">
        <f t="shared" si="1"/>
        <v>22</v>
      </c>
      <c r="F32" s="17" t="s">
        <v>58</v>
      </c>
      <c r="G32" s="18" t="s">
        <v>59</v>
      </c>
      <c r="H32" s="19">
        <v>13000</v>
      </c>
      <c r="I32" s="19">
        <v>0</v>
      </c>
      <c r="J32" s="19">
        <v>13000</v>
      </c>
      <c r="K32" s="19">
        <v>0</v>
      </c>
      <c r="L32" s="19">
        <v>0</v>
      </c>
    </row>
    <row r="33" spans="1:12">
      <c r="A33" s="17" t="s">
        <v>10</v>
      </c>
      <c r="B33" s="17" t="s">
        <v>11</v>
      </c>
      <c r="C33" s="13" t="str">
        <f>VLOOKUP(B33,'[1]Gastos tercer trimestre'!$B:$C,2,FALSE)</f>
        <v>ADMINISTRACIÓN GENERAL DE DEPORTES</v>
      </c>
      <c r="D33" s="4" t="str">
        <f t="shared" si="0"/>
        <v>4</v>
      </c>
      <c r="E33" s="4" t="str">
        <f t="shared" si="1"/>
        <v>48</v>
      </c>
      <c r="F33" s="17" t="s">
        <v>60</v>
      </c>
      <c r="G33" s="18" t="s">
        <v>61</v>
      </c>
      <c r="H33" s="19">
        <v>11000</v>
      </c>
      <c r="I33" s="19">
        <v>0</v>
      </c>
      <c r="J33" s="19">
        <v>11000</v>
      </c>
      <c r="K33" s="19">
        <v>0</v>
      </c>
      <c r="L33" s="19">
        <v>0</v>
      </c>
    </row>
    <row r="34" spans="1:12">
      <c r="A34" s="17" t="s">
        <v>10</v>
      </c>
      <c r="B34" s="17" t="s">
        <v>11</v>
      </c>
      <c r="C34" s="13" t="str">
        <f>VLOOKUP(B34,'[1]Gastos tercer trimestre'!$B:$C,2,FALSE)</f>
        <v>ADMINISTRACIÓN GENERAL DE DEPORTES</v>
      </c>
      <c r="D34" s="4" t="str">
        <f t="shared" si="0"/>
        <v>8</v>
      </c>
      <c r="E34" s="4" t="str">
        <f t="shared" si="1"/>
        <v>83</v>
      </c>
      <c r="F34" s="17" t="s">
        <v>62</v>
      </c>
      <c r="G34" s="18" t="s">
        <v>63</v>
      </c>
      <c r="H34" s="19">
        <v>1500</v>
      </c>
      <c r="I34" s="19">
        <v>0</v>
      </c>
      <c r="J34" s="19">
        <v>1500</v>
      </c>
      <c r="K34" s="19">
        <v>0</v>
      </c>
      <c r="L34" s="19">
        <v>0</v>
      </c>
    </row>
    <row r="35" spans="1:12">
      <c r="A35" s="17" t="s">
        <v>10</v>
      </c>
      <c r="B35" s="17" t="s">
        <v>11</v>
      </c>
      <c r="C35" s="13" t="str">
        <f>VLOOKUP(B35,'[1]Gastos tercer trimestre'!$B:$C,2,FALSE)</f>
        <v>ADMINISTRACIÓN GENERAL DE DEPORTES</v>
      </c>
      <c r="D35" s="4" t="str">
        <f t="shared" si="0"/>
        <v>8</v>
      </c>
      <c r="E35" s="4" t="str">
        <f t="shared" si="1"/>
        <v>83</v>
      </c>
      <c r="F35" s="17" t="s">
        <v>64</v>
      </c>
      <c r="G35" s="18" t="s">
        <v>65</v>
      </c>
      <c r="H35" s="19">
        <v>16500</v>
      </c>
      <c r="I35" s="19">
        <v>0</v>
      </c>
      <c r="J35" s="19">
        <v>16500</v>
      </c>
      <c r="K35" s="19">
        <v>0</v>
      </c>
      <c r="L35" s="19">
        <v>0</v>
      </c>
    </row>
    <row r="36" spans="1:12">
      <c r="A36" s="17" t="s">
        <v>10</v>
      </c>
      <c r="B36" s="17" t="s">
        <v>11</v>
      </c>
      <c r="C36" s="13" t="str">
        <f>VLOOKUP(B36,'[1]Gastos tercer trimestre'!$B:$C,2,FALSE)</f>
        <v>ADMINISTRACIÓN GENERAL DE DEPORTES</v>
      </c>
      <c r="D36" s="4" t="str">
        <f t="shared" si="0"/>
        <v>8</v>
      </c>
      <c r="E36" s="4" t="str">
        <f t="shared" si="1"/>
        <v>83</v>
      </c>
      <c r="F36" s="17" t="s">
        <v>66</v>
      </c>
      <c r="G36" s="18" t="s">
        <v>67</v>
      </c>
      <c r="H36" s="19">
        <v>12000</v>
      </c>
      <c r="I36" s="19">
        <v>0</v>
      </c>
      <c r="J36" s="19">
        <v>12000</v>
      </c>
      <c r="K36" s="19">
        <v>0</v>
      </c>
      <c r="L36" s="19">
        <v>0</v>
      </c>
    </row>
    <row r="37" spans="1:12">
      <c r="A37" s="17" t="s">
        <v>10</v>
      </c>
      <c r="B37" s="17" t="s">
        <v>68</v>
      </c>
      <c r="C37" s="13" t="str">
        <f>VLOOKUP(B37,'[1]Gastos tercer trimestre'!$B:$C,2,FALSE)</f>
        <v>EVENTOS Y ASOCIACIONISMO DEPORTIVO</v>
      </c>
      <c r="D37" s="4" t="str">
        <f t="shared" si="0"/>
        <v>2</v>
      </c>
      <c r="E37" s="4" t="str">
        <f t="shared" si="1"/>
        <v>22</v>
      </c>
      <c r="F37" s="17" t="s">
        <v>69</v>
      </c>
      <c r="G37" s="18" t="s">
        <v>70</v>
      </c>
      <c r="H37" s="19">
        <v>1000</v>
      </c>
      <c r="I37" s="19">
        <v>0</v>
      </c>
      <c r="J37" s="19">
        <v>1000</v>
      </c>
      <c r="K37" s="19">
        <v>0</v>
      </c>
      <c r="L37" s="19">
        <v>0</v>
      </c>
    </row>
    <row r="38" spans="1:12">
      <c r="A38" s="17" t="s">
        <v>10</v>
      </c>
      <c r="B38" s="17" t="s">
        <v>68</v>
      </c>
      <c r="C38" s="13" t="str">
        <f>VLOOKUP(B38,'[1]Gastos tercer trimestre'!$B:$C,2,FALSE)</f>
        <v>EVENTOS Y ASOCIACIONISMO DEPORTIVO</v>
      </c>
      <c r="D38" s="4" t="str">
        <f t="shared" si="0"/>
        <v>2</v>
      </c>
      <c r="E38" s="4" t="str">
        <f t="shared" si="1"/>
        <v>22</v>
      </c>
      <c r="F38" s="17" t="s">
        <v>48</v>
      </c>
      <c r="G38" s="18" t="s">
        <v>49</v>
      </c>
      <c r="H38" s="19">
        <v>1800</v>
      </c>
      <c r="I38" s="19">
        <v>0</v>
      </c>
      <c r="J38" s="19">
        <v>1800</v>
      </c>
      <c r="K38" s="19">
        <v>0</v>
      </c>
      <c r="L38" s="19">
        <v>0</v>
      </c>
    </row>
    <row r="39" spans="1:12">
      <c r="A39" s="17" t="s">
        <v>10</v>
      </c>
      <c r="B39" s="17" t="s">
        <v>68</v>
      </c>
      <c r="C39" s="13" t="str">
        <f>VLOOKUP(B39,'[1]Gastos tercer trimestre'!$B:$C,2,FALSE)</f>
        <v>EVENTOS Y ASOCIACIONISMO DEPORTIVO</v>
      </c>
      <c r="D39" s="4" t="str">
        <f t="shared" si="0"/>
        <v>2</v>
      </c>
      <c r="E39" s="4" t="str">
        <f t="shared" si="1"/>
        <v>22</v>
      </c>
      <c r="F39" s="17" t="s">
        <v>50</v>
      </c>
      <c r="G39" s="18" t="s">
        <v>51</v>
      </c>
      <c r="H39" s="19">
        <v>22000</v>
      </c>
      <c r="I39" s="19">
        <v>0</v>
      </c>
      <c r="J39" s="19">
        <v>22000</v>
      </c>
      <c r="K39" s="19">
        <v>0</v>
      </c>
      <c r="L39" s="19">
        <v>0</v>
      </c>
    </row>
    <row r="40" spans="1:12">
      <c r="A40" s="17" t="s">
        <v>10</v>
      </c>
      <c r="B40" s="17" t="s">
        <v>68</v>
      </c>
      <c r="C40" s="13" t="str">
        <f>VLOOKUP(B40,'[1]Gastos tercer trimestre'!$B:$C,2,FALSE)</f>
        <v>EVENTOS Y ASOCIACIONISMO DEPORTIVO</v>
      </c>
      <c r="D40" s="4" t="str">
        <f t="shared" si="0"/>
        <v>2</v>
      </c>
      <c r="E40" s="4" t="str">
        <f t="shared" si="1"/>
        <v>22</v>
      </c>
      <c r="F40" s="17" t="s">
        <v>71</v>
      </c>
      <c r="G40" s="18" t="s">
        <v>72</v>
      </c>
      <c r="H40" s="19">
        <v>3500</v>
      </c>
      <c r="I40" s="19">
        <v>0</v>
      </c>
      <c r="J40" s="19">
        <v>3500</v>
      </c>
      <c r="K40" s="19">
        <v>0</v>
      </c>
      <c r="L40" s="19">
        <v>0</v>
      </c>
    </row>
    <row r="41" spans="1:12">
      <c r="A41" s="17" t="s">
        <v>10</v>
      </c>
      <c r="B41" s="17" t="s">
        <v>68</v>
      </c>
      <c r="C41" s="13" t="str">
        <f>VLOOKUP(B41,'[1]Gastos tercer trimestre'!$B:$C,2,FALSE)</f>
        <v>EVENTOS Y ASOCIACIONISMO DEPORTIVO</v>
      </c>
      <c r="D41" s="4" t="str">
        <f t="shared" si="0"/>
        <v>2</v>
      </c>
      <c r="E41" s="4" t="str">
        <f t="shared" si="1"/>
        <v>22</v>
      </c>
      <c r="F41" s="17" t="s">
        <v>54</v>
      </c>
      <c r="G41" s="18" t="s">
        <v>55</v>
      </c>
      <c r="H41" s="19">
        <v>24500</v>
      </c>
      <c r="I41" s="19">
        <v>0</v>
      </c>
      <c r="J41" s="19">
        <v>24500</v>
      </c>
      <c r="K41" s="19">
        <v>2538.38</v>
      </c>
      <c r="L41" s="19">
        <v>2538.38</v>
      </c>
    </row>
    <row r="42" spans="1:12">
      <c r="A42" s="17" t="s">
        <v>10</v>
      </c>
      <c r="B42" s="17" t="s">
        <v>68</v>
      </c>
      <c r="C42" s="13" t="str">
        <f>VLOOKUP(B42,'[1]Gastos tercer trimestre'!$B:$C,2,FALSE)</f>
        <v>EVENTOS Y ASOCIACIONISMO DEPORTIVO</v>
      </c>
      <c r="D42" s="4" t="str">
        <f t="shared" si="0"/>
        <v>2</v>
      </c>
      <c r="E42" s="4" t="str">
        <f t="shared" si="1"/>
        <v>22</v>
      </c>
      <c r="F42" s="17" t="s">
        <v>73</v>
      </c>
      <c r="G42" s="18" t="s">
        <v>74</v>
      </c>
      <c r="H42" s="19">
        <v>197500</v>
      </c>
      <c r="I42" s="19">
        <v>0</v>
      </c>
      <c r="J42" s="19">
        <v>197500</v>
      </c>
      <c r="K42" s="19">
        <v>33203.14</v>
      </c>
      <c r="L42" s="19">
        <v>33203.14</v>
      </c>
    </row>
    <row r="43" spans="1:12">
      <c r="A43" s="17" t="s">
        <v>10</v>
      </c>
      <c r="B43" s="17" t="s">
        <v>68</v>
      </c>
      <c r="C43" s="13" t="str">
        <f>VLOOKUP(B43,'[1]Gastos tercer trimestre'!$B:$C,2,FALSE)</f>
        <v>EVENTOS Y ASOCIACIONISMO DEPORTIVO</v>
      </c>
      <c r="D43" s="4" t="str">
        <f t="shared" si="0"/>
        <v>2</v>
      </c>
      <c r="E43" s="4" t="str">
        <f t="shared" si="1"/>
        <v>22</v>
      </c>
      <c r="F43" s="17" t="s">
        <v>58</v>
      </c>
      <c r="G43" s="18" t="s">
        <v>59</v>
      </c>
      <c r="H43" s="19">
        <v>15200</v>
      </c>
      <c r="I43" s="19">
        <v>0</v>
      </c>
      <c r="J43" s="19">
        <v>15200</v>
      </c>
      <c r="K43" s="19">
        <v>2903.22</v>
      </c>
      <c r="L43" s="19">
        <v>2903.22</v>
      </c>
    </row>
    <row r="44" spans="1:12">
      <c r="A44" s="17" t="s">
        <v>10</v>
      </c>
      <c r="B44" s="17" t="s">
        <v>68</v>
      </c>
      <c r="C44" s="13" t="str">
        <f>VLOOKUP(B44,'[1]Gastos tercer trimestre'!$B:$C,2,FALSE)</f>
        <v>EVENTOS Y ASOCIACIONISMO DEPORTIVO</v>
      </c>
      <c r="D44" s="4" t="str">
        <f t="shared" si="0"/>
        <v>4</v>
      </c>
      <c r="E44" s="4" t="str">
        <f t="shared" si="1"/>
        <v>48</v>
      </c>
      <c r="F44" s="17" t="s">
        <v>79</v>
      </c>
      <c r="G44" s="18" t="s">
        <v>80</v>
      </c>
      <c r="H44" s="19">
        <v>0</v>
      </c>
      <c r="I44" s="19">
        <v>0</v>
      </c>
      <c r="J44" s="19">
        <v>0</v>
      </c>
      <c r="K44" s="19">
        <v>23065</v>
      </c>
      <c r="L44" s="19">
        <v>23065</v>
      </c>
    </row>
    <row r="45" spans="1:12">
      <c r="A45" s="17" t="s">
        <v>10</v>
      </c>
      <c r="B45" s="17" t="s">
        <v>68</v>
      </c>
      <c r="C45" s="13" t="str">
        <f>VLOOKUP(B45,'[1]Gastos tercer trimestre'!$B:$C,2,FALSE)</f>
        <v>EVENTOS Y ASOCIACIONISMO DEPORTIVO</v>
      </c>
      <c r="D45" s="4" t="str">
        <f t="shared" si="0"/>
        <v>4</v>
      </c>
      <c r="E45" s="4" t="str">
        <f t="shared" si="1"/>
        <v>48</v>
      </c>
      <c r="F45" s="17" t="s">
        <v>81</v>
      </c>
      <c r="G45" s="18" t="s">
        <v>82</v>
      </c>
      <c r="H45" s="19">
        <v>205000</v>
      </c>
      <c r="I45" s="19">
        <v>0</v>
      </c>
      <c r="J45" s="19">
        <v>205000</v>
      </c>
      <c r="K45" s="19">
        <v>0</v>
      </c>
      <c r="L45" s="19">
        <v>0</v>
      </c>
    </row>
    <row r="46" spans="1:12">
      <c r="A46" s="17" t="s">
        <v>10</v>
      </c>
      <c r="B46" s="17" t="s">
        <v>68</v>
      </c>
      <c r="C46" s="13" t="str">
        <f>VLOOKUP(B46,'[1]Gastos tercer trimestre'!$B:$C,2,FALSE)</f>
        <v>EVENTOS Y ASOCIACIONISMO DEPORTIVO</v>
      </c>
      <c r="D46" s="4" t="str">
        <f t="shared" si="0"/>
        <v>4</v>
      </c>
      <c r="E46" s="4" t="str">
        <f t="shared" si="1"/>
        <v>48</v>
      </c>
      <c r="F46" s="17" t="s">
        <v>165</v>
      </c>
      <c r="G46" s="18" t="s">
        <v>80</v>
      </c>
      <c r="H46" s="19">
        <v>305000</v>
      </c>
      <c r="I46" s="19">
        <v>0</v>
      </c>
      <c r="J46" s="19">
        <v>305000</v>
      </c>
      <c r="K46" s="19">
        <v>0</v>
      </c>
      <c r="L46" s="19">
        <v>0</v>
      </c>
    </row>
    <row r="47" spans="1:12">
      <c r="A47" s="17" t="s">
        <v>10</v>
      </c>
      <c r="B47" s="17" t="s">
        <v>68</v>
      </c>
      <c r="C47" s="13" t="str">
        <f>VLOOKUP(B47,'[1]Gastos tercer trimestre'!$B:$C,2,FALSE)</f>
        <v>EVENTOS Y ASOCIACIONISMO DEPORTIVO</v>
      </c>
      <c r="D47" s="4" t="str">
        <f t="shared" si="0"/>
        <v>1</v>
      </c>
      <c r="E47" s="4" t="str">
        <f t="shared" si="1"/>
        <v>12</v>
      </c>
      <c r="F47" s="17" t="s">
        <v>12</v>
      </c>
      <c r="G47" s="18" t="s">
        <v>13</v>
      </c>
      <c r="H47" s="19">
        <v>30100</v>
      </c>
      <c r="I47" s="19">
        <v>0</v>
      </c>
      <c r="J47" s="19">
        <v>30100</v>
      </c>
      <c r="K47" s="19">
        <v>3360.45</v>
      </c>
      <c r="L47" s="19">
        <v>3360.45</v>
      </c>
    </row>
    <row r="48" spans="1:12">
      <c r="A48" s="17" t="s">
        <v>10</v>
      </c>
      <c r="B48" s="17" t="s">
        <v>68</v>
      </c>
      <c r="C48" s="13" t="str">
        <f>VLOOKUP(B48,'[1]Gastos tercer trimestre'!$B:$C,2,FALSE)</f>
        <v>EVENTOS Y ASOCIACIONISMO DEPORTIVO</v>
      </c>
      <c r="D48" s="4" t="str">
        <f t="shared" si="0"/>
        <v>1</v>
      </c>
      <c r="E48" s="4" t="str">
        <f t="shared" si="1"/>
        <v>12</v>
      </c>
      <c r="F48" s="17" t="s">
        <v>18</v>
      </c>
      <c r="G48" s="18" t="s">
        <v>19</v>
      </c>
      <c r="H48" s="19">
        <v>9100</v>
      </c>
      <c r="I48" s="19">
        <v>0</v>
      </c>
      <c r="J48" s="19">
        <v>9100</v>
      </c>
      <c r="K48" s="19">
        <v>1550.88</v>
      </c>
      <c r="L48" s="19">
        <v>1550.88</v>
      </c>
    </row>
    <row r="49" spans="1:12">
      <c r="A49" s="17" t="s">
        <v>10</v>
      </c>
      <c r="B49" s="17" t="s">
        <v>68</v>
      </c>
      <c r="C49" s="13" t="str">
        <f>VLOOKUP(B49,'[1]Gastos tercer trimestre'!$B:$C,2,FALSE)</f>
        <v>EVENTOS Y ASOCIACIONISMO DEPORTIVO</v>
      </c>
      <c r="D49" s="4" t="str">
        <f t="shared" si="0"/>
        <v>1</v>
      </c>
      <c r="E49" s="4" t="str">
        <f t="shared" si="1"/>
        <v>12</v>
      </c>
      <c r="F49" s="17" t="s">
        <v>20</v>
      </c>
      <c r="G49" s="18" t="s">
        <v>21</v>
      </c>
      <c r="H49" s="19">
        <v>15600</v>
      </c>
      <c r="I49" s="19">
        <v>0</v>
      </c>
      <c r="J49" s="19">
        <v>15600</v>
      </c>
      <c r="K49" s="19">
        <v>1766.25</v>
      </c>
      <c r="L49" s="19">
        <v>1766.25</v>
      </c>
    </row>
    <row r="50" spans="1:12">
      <c r="A50" s="17" t="s">
        <v>10</v>
      </c>
      <c r="B50" s="17" t="s">
        <v>68</v>
      </c>
      <c r="C50" s="13" t="str">
        <f>VLOOKUP(B50,'[1]Gastos tercer trimestre'!$B:$C,2,FALSE)</f>
        <v>EVENTOS Y ASOCIACIONISMO DEPORTIVO</v>
      </c>
      <c r="D50" s="4" t="str">
        <f t="shared" si="0"/>
        <v>1</v>
      </c>
      <c r="E50" s="4" t="str">
        <f t="shared" si="1"/>
        <v>12</v>
      </c>
      <c r="F50" s="17" t="s">
        <v>22</v>
      </c>
      <c r="G50" s="18" t="s">
        <v>23</v>
      </c>
      <c r="H50" s="19">
        <v>42900</v>
      </c>
      <c r="I50" s="19">
        <v>0</v>
      </c>
      <c r="J50" s="19">
        <v>42900</v>
      </c>
      <c r="K50" s="19">
        <v>4929.72</v>
      </c>
      <c r="L50" s="19">
        <v>4929.72</v>
      </c>
    </row>
    <row r="51" spans="1:12">
      <c r="A51" s="17" t="s">
        <v>10</v>
      </c>
      <c r="B51" s="17" t="s">
        <v>68</v>
      </c>
      <c r="C51" s="13" t="str">
        <f>VLOOKUP(B51,'[1]Gastos tercer trimestre'!$B:$C,2,FALSE)</f>
        <v>EVENTOS Y ASOCIACIONISMO DEPORTIVO</v>
      </c>
      <c r="D51" s="4" t="str">
        <f t="shared" si="0"/>
        <v>1</v>
      </c>
      <c r="E51" s="4" t="str">
        <f t="shared" si="1"/>
        <v>12</v>
      </c>
      <c r="F51" s="17" t="s">
        <v>24</v>
      </c>
      <c r="G51" s="18" t="s">
        <v>25</v>
      </c>
      <c r="H51" s="19">
        <v>6000</v>
      </c>
      <c r="I51" s="19">
        <v>0</v>
      </c>
      <c r="J51" s="19">
        <v>6000</v>
      </c>
      <c r="K51" s="19">
        <v>677.52</v>
      </c>
      <c r="L51" s="19">
        <v>677.52</v>
      </c>
    </row>
    <row r="52" spans="1:12">
      <c r="A52" s="17" t="s">
        <v>10</v>
      </c>
      <c r="B52" s="17" t="s">
        <v>68</v>
      </c>
      <c r="C52" s="13" t="str">
        <f>VLOOKUP(B52,'[1]Gastos tercer trimestre'!$B:$C,2,FALSE)</f>
        <v>EVENTOS Y ASOCIACIONISMO DEPORTIVO</v>
      </c>
      <c r="D52" s="4" t="str">
        <f t="shared" si="0"/>
        <v>1</v>
      </c>
      <c r="E52" s="4" t="str">
        <f t="shared" si="1"/>
        <v>13</v>
      </c>
      <c r="F52" s="17" t="s">
        <v>26</v>
      </c>
      <c r="G52" s="18" t="s">
        <v>27</v>
      </c>
      <c r="H52" s="19">
        <v>86000</v>
      </c>
      <c r="I52" s="19">
        <v>0</v>
      </c>
      <c r="J52" s="19">
        <v>86000</v>
      </c>
      <c r="K52" s="19">
        <v>12299.96</v>
      </c>
      <c r="L52" s="19">
        <v>12299.96</v>
      </c>
    </row>
    <row r="53" spans="1:12">
      <c r="A53" s="17" t="s">
        <v>10</v>
      </c>
      <c r="B53" s="17" t="s">
        <v>68</v>
      </c>
      <c r="C53" s="13" t="str">
        <f>VLOOKUP(B53,'[1]Gastos tercer trimestre'!$B:$C,2,FALSE)</f>
        <v>EVENTOS Y ASOCIACIONISMO DEPORTIVO</v>
      </c>
      <c r="D53" s="4" t="str">
        <f t="shared" si="0"/>
        <v>1</v>
      </c>
      <c r="E53" s="4" t="str">
        <f t="shared" si="1"/>
        <v>13</v>
      </c>
      <c r="F53" s="17" t="s">
        <v>28</v>
      </c>
      <c r="G53" s="18" t="s">
        <v>29</v>
      </c>
      <c r="H53" s="19">
        <v>80300</v>
      </c>
      <c r="I53" s="19">
        <v>0</v>
      </c>
      <c r="J53" s="19">
        <v>80300</v>
      </c>
      <c r="K53" s="19">
        <v>19457.91</v>
      </c>
      <c r="L53" s="19">
        <v>19457.91</v>
      </c>
    </row>
    <row r="54" spans="1:12">
      <c r="A54" s="17" t="s">
        <v>10</v>
      </c>
      <c r="B54" s="17" t="s">
        <v>68</v>
      </c>
      <c r="C54" s="13" t="str">
        <f>VLOOKUP(B54,'[1]Gastos tercer trimestre'!$B:$C,2,FALSE)</f>
        <v>EVENTOS Y ASOCIACIONISMO DEPORTIVO</v>
      </c>
      <c r="D54" s="4" t="str">
        <f t="shared" si="0"/>
        <v>2</v>
      </c>
      <c r="E54" s="4" t="str">
        <f t="shared" si="1"/>
        <v>22</v>
      </c>
      <c r="F54" s="17" t="s">
        <v>44</v>
      </c>
      <c r="G54" s="18" t="s">
        <v>45</v>
      </c>
      <c r="H54" s="19">
        <v>1500</v>
      </c>
      <c r="I54" s="19">
        <v>0</v>
      </c>
      <c r="J54" s="19">
        <v>1500</v>
      </c>
      <c r="K54" s="19">
        <v>0</v>
      </c>
      <c r="L54" s="19">
        <v>0</v>
      </c>
    </row>
    <row r="55" spans="1:12">
      <c r="A55" s="17" t="s">
        <v>10</v>
      </c>
      <c r="B55" s="17" t="s">
        <v>83</v>
      </c>
      <c r="C55" s="13" t="str">
        <f>VLOOKUP(B55,'[1]Gastos tercer trimestre'!$B:$C,2,FALSE)</f>
        <v>ACTIVIDADES DEPORTIVAS</v>
      </c>
      <c r="D55" s="4" t="str">
        <f t="shared" si="0"/>
        <v>1</v>
      </c>
      <c r="E55" s="4" t="str">
        <f t="shared" si="1"/>
        <v>12</v>
      </c>
      <c r="F55" s="17" t="s">
        <v>12</v>
      </c>
      <c r="G55" s="18" t="s">
        <v>13</v>
      </c>
      <c r="H55" s="19">
        <v>14900</v>
      </c>
      <c r="I55" s="19">
        <v>0</v>
      </c>
      <c r="J55" s="19">
        <v>14900</v>
      </c>
      <c r="K55" s="19">
        <v>3360.45</v>
      </c>
      <c r="L55" s="19">
        <v>3360.45</v>
      </c>
    </row>
    <row r="56" spans="1:12">
      <c r="A56" s="17" t="s">
        <v>10</v>
      </c>
      <c r="B56" s="17" t="s">
        <v>83</v>
      </c>
      <c r="C56" s="13" t="str">
        <f>VLOOKUP(B56,'[1]Gastos tercer trimestre'!$B:$C,2,FALSE)</f>
        <v>ACTIVIDADES DEPORTIVAS</v>
      </c>
      <c r="D56" s="4" t="str">
        <f t="shared" si="0"/>
        <v>1</v>
      </c>
      <c r="E56" s="4" t="str">
        <f t="shared" si="1"/>
        <v>12</v>
      </c>
      <c r="F56" s="17" t="s">
        <v>14</v>
      </c>
      <c r="G56" s="18" t="s">
        <v>15</v>
      </c>
      <c r="H56" s="19">
        <v>13500</v>
      </c>
      <c r="I56" s="19">
        <v>0</v>
      </c>
      <c r="J56" s="19">
        <v>13500</v>
      </c>
      <c r="K56" s="19">
        <v>0</v>
      </c>
      <c r="L56" s="19">
        <v>0</v>
      </c>
    </row>
    <row r="57" spans="1:12">
      <c r="A57" s="17" t="s">
        <v>10</v>
      </c>
      <c r="B57" s="17" t="s">
        <v>83</v>
      </c>
      <c r="C57" s="13" t="str">
        <f>VLOOKUP(B57,'[1]Gastos tercer trimestre'!$B:$C,2,FALSE)</f>
        <v>ACTIVIDADES DEPORTIVAS</v>
      </c>
      <c r="D57" s="4" t="str">
        <f t="shared" si="0"/>
        <v>1</v>
      </c>
      <c r="E57" s="4" t="str">
        <f t="shared" si="1"/>
        <v>12</v>
      </c>
      <c r="F57" s="17" t="s">
        <v>16</v>
      </c>
      <c r="G57" s="18" t="s">
        <v>17</v>
      </c>
      <c r="H57" s="19">
        <v>30250</v>
      </c>
      <c r="I57" s="19">
        <v>0</v>
      </c>
      <c r="J57" s="19">
        <v>30250</v>
      </c>
      <c r="K57" s="19">
        <v>3781.53</v>
      </c>
      <c r="L57" s="19">
        <v>3781.53</v>
      </c>
    </row>
    <row r="58" spans="1:12">
      <c r="A58" s="17" t="s">
        <v>10</v>
      </c>
      <c r="B58" s="17" t="s">
        <v>83</v>
      </c>
      <c r="C58" s="13" t="str">
        <f>VLOOKUP(B58,'[1]Gastos tercer trimestre'!$B:$C,2,FALSE)</f>
        <v>ACTIVIDADES DEPORTIVAS</v>
      </c>
      <c r="D58" s="4" t="str">
        <f t="shared" si="0"/>
        <v>1</v>
      </c>
      <c r="E58" s="4" t="str">
        <f t="shared" si="1"/>
        <v>12</v>
      </c>
      <c r="F58" s="17" t="s">
        <v>84</v>
      </c>
      <c r="G58" s="18" t="s">
        <v>85</v>
      </c>
      <c r="H58" s="19">
        <v>8700</v>
      </c>
      <c r="I58" s="19">
        <v>0</v>
      </c>
      <c r="J58" s="19">
        <v>8700</v>
      </c>
      <c r="K58" s="19">
        <v>1815.75</v>
      </c>
      <c r="L58" s="19">
        <v>1815.75</v>
      </c>
    </row>
    <row r="59" spans="1:12">
      <c r="A59" s="17" t="s">
        <v>10</v>
      </c>
      <c r="B59" s="17" t="s">
        <v>83</v>
      </c>
      <c r="C59" s="13" t="str">
        <f>VLOOKUP(B59,'[1]Gastos tercer trimestre'!$B:$C,2,FALSE)</f>
        <v>ACTIVIDADES DEPORTIVAS</v>
      </c>
      <c r="D59" s="4" t="str">
        <f t="shared" si="0"/>
        <v>1</v>
      </c>
      <c r="E59" s="4" t="str">
        <f t="shared" si="1"/>
        <v>12</v>
      </c>
      <c r="F59" s="17" t="s">
        <v>18</v>
      </c>
      <c r="G59" s="18" t="s">
        <v>19</v>
      </c>
      <c r="H59" s="19">
        <v>19200</v>
      </c>
      <c r="I59" s="19">
        <v>0</v>
      </c>
      <c r="J59" s="19">
        <v>19200</v>
      </c>
      <c r="K59" s="19">
        <v>2558.1</v>
      </c>
      <c r="L59" s="19">
        <v>2558.1</v>
      </c>
    </row>
    <row r="60" spans="1:12">
      <c r="A60" s="17" t="s">
        <v>10</v>
      </c>
      <c r="B60" s="17" t="s">
        <v>83</v>
      </c>
      <c r="C60" s="13" t="str">
        <f>VLOOKUP(B60,'[1]Gastos tercer trimestre'!$B:$C,2,FALSE)</f>
        <v>ACTIVIDADES DEPORTIVAS</v>
      </c>
      <c r="D60" s="4" t="str">
        <f t="shared" si="0"/>
        <v>1</v>
      </c>
      <c r="E60" s="4" t="str">
        <f t="shared" si="1"/>
        <v>12</v>
      </c>
      <c r="F60" s="17" t="s">
        <v>20</v>
      </c>
      <c r="G60" s="18" t="s">
        <v>21</v>
      </c>
      <c r="H60" s="19">
        <v>38200</v>
      </c>
      <c r="I60" s="19">
        <v>0</v>
      </c>
      <c r="J60" s="19">
        <v>38200</v>
      </c>
      <c r="K60" s="19">
        <v>4999.74</v>
      </c>
      <c r="L60" s="19">
        <v>4999.74</v>
      </c>
    </row>
    <row r="61" spans="1:12">
      <c r="A61" s="17" t="s">
        <v>10</v>
      </c>
      <c r="B61" s="17" t="s">
        <v>83</v>
      </c>
      <c r="C61" s="13" t="str">
        <f>VLOOKUP(B61,'[1]Gastos tercer trimestre'!$B:$C,2,FALSE)</f>
        <v>ACTIVIDADES DEPORTIVAS</v>
      </c>
      <c r="D61" s="4" t="str">
        <f t="shared" si="0"/>
        <v>1</v>
      </c>
      <c r="E61" s="4" t="str">
        <f t="shared" si="1"/>
        <v>12</v>
      </c>
      <c r="F61" s="17" t="s">
        <v>22</v>
      </c>
      <c r="G61" s="18" t="s">
        <v>23</v>
      </c>
      <c r="H61" s="19">
        <v>90900</v>
      </c>
      <c r="I61" s="19">
        <v>0</v>
      </c>
      <c r="J61" s="19">
        <v>90900</v>
      </c>
      <c r="K61" s="19">
        <v>11891.67</v>
      </c>
      <c r="L61" s="19">
        <v>11891.67</v>
      </c>
    </row>
    <row r="62" spans="1:12">
      <c r="A62" s="17" t="s">
        <v>10</v>
      </c>
      <c r="B62" s="17" t="s">
        <v>83</v>
      </c>
      <c r="C62" s="13" t="str">
        <f>VLOOKUP(B62,'[1]Gastos tercer trimestre'!$B:$C,2,FALSE)</f>
        <v>ACTIVIDADES DEPORTIVAS</v>
      </c>
      <c r="D62" s="4" t="str">
        <f t="shared" si="0"/>
        <v>1</v>
      </c>
      <c r="E62" s="4" t="str">
        <f t="shared" si="1"/>
        <v>12</v>
      </c>
      <c r="F62" s="17" t="s">
        <v>24</v>
      </c>
      <c r="G62" s="18" t="s">
        <v>25</v>
      </c>
      <c r="H62" s="19">
        <v>9600</v>
      </c>
      <c r="I62" s="19">
        <v>0</v>
      </c>
      <c r="J62" s="19">
        <v>9600</v>
      </c>
      <c r="K62" s="19">
        <v>1195.29</v>
      </c>
      <c r="L62" s="19">
        <v>1195.29</v>
      </c>
    </row>
    <row r="63" spans="1:12">
      <c r="A63" s="17" t="s">
        <v>10</v>
      </c>
      <c r="B63" s="17" t="s">
        <v>83</v>
      </c>
      <c r="C63" s="13" t="str">
        <f>VLOOKUP(B63,'[1]Gastos tercer trimestre'!$B:$C,2,FALSE)</f>
        <v>ACTIVIDADES DEPORTIVAS</v>
      </c>
      <c r="D63" s="4" t="str">
        <f t="shared" si="0"/>
        <v>1</v>
      </c>
      <c r="E63" s="4" t="str">
        <f t="shared" si="1"/>
        <v>13</v>
      </c>
      <c r="F63" s="17" t="s">
        <v>26</v>
      </c>
      <c r="G63" s="18" t="s">
        <v>27</v>
      </c>
      <c r="H63" s="19">
        <v>401000</v>
      </c>
      <c r="I63" s="19">
        <v>0</v>
      </c>
      <c r="J63" s="19">
        <v>401000</v>
      </c>
      <c r="K63" s="19">
        <v>63327.35</v>
      </c>
      <c r="L63" s="19">
        <v>63327.35</v>
      </c>
    </row>
    <row r="64" spans="1:12">
      <c r="A64" s="17" t="s">
        <v>10</v>
      </c>
      <c r="B64" s="17" t="s">
        <v>83</v>
      </c>
      <c r="C64" s="13" t="str">
        <f>VLOOKUP(B64,'[1]Gastos tercer trimestre'!$B:$C,2,FALSE)</f>
        <v>ACTIVIDADES DEPORTIVAS</v>
      </c>
      <c r="D64" s="4" t="str">
        <f t="shared" si="0"/>
        <v>1</v>
      </c>
      <c r="E64" s="4" t="str">
        <f t="shared" si="1"/>
        <v>13</v>
      </c>
      <c r="F64" s="17" t="s">
        <v>28</v>
      </c>
      <c r="G64" s="18" t="s">
        <v>29</v>
      </c>
      <c r="H64" s="19">
        <v>365000</v>
      </c>
      <c r="I64" s="19">
        <v>0</v>
      </c>
      <c r="J64" s="19">
        <v>365000</v>
      </c>
      <c r="K64" s="19">
        <v>64608.76</v>
      </c>
      <c r="L64" s="19">
        <v>64608.76</v>
      </c>
    </row>
    <row r="65" spans="1:12">
      <c r="A65" s="17" t="s">
        <v>10</v>
      </c>
      <c r="B65" s="17" t="s">
        <v>83</v>
      </c>
      <c r="C65" s="13" t="str">
        <f>VLOOKUP(B65,'[1]Gastos tercer trimestre'!$B:$C,2,FALSE)</f>
        <v>ACTIVIDADES DEPORTIVAS</v>
      </c>
      <c r="D65" s="4" t="str">
        <f t="shared" si="0"/>
        <v>1</v>
      </c>
      <c r="E65" s="4" t="str">
        <f t="shared" si="1"/>
        <v>13</v>
      </c>
      <c r="F65" s="17" t="s">
        <v>30</v>
      </c>
      <c r="G65" s="18" t="s">
        <v>31</v>
      </c>
      <c r="H65" s="19">
        <v>18600</v>
      </c>
      <c r="I65" s="19">
        <v>0</v>
      </c>
      <c r="J65" s="19">
        <v>18600</v>
      </c>
      <c r="K65" s="19">
        <v>0</v>
      </c>
      <c r="L65" s="19">
        <v>0</v>
      </c>
    </row>
    <row r="66" spans="1:12">
      <c r="A66" s="17" t="s">
        <v>10</v>
      </c>
      <c r="B66" s="17" t="s">
        <v>83</v>
      </c>
      <c r="C66" s="13" t="str">
        <f>VLOOKUP(B66,'[1]Gastos tercer trimestre'!$B:$C,2,FALSE)</f>
        <v>ACTIVIDADES DEPORTIVAS</v>
      </c>
      <c r="D66" s="4" t="str">
        <f t="shared" si="0"/>
        <v>2</v>
      </c>
      <c r="E66" s="4" t="str">
        <f t="shared" si="1"/>
        <v>21</v>
      </c>
      <c r="F66" s="17" t="s">
        <v>86</v>
      </c>
      <c r="G66" s="18" t="s">
        <v>87</v>
      </c>
      <c r="H66" s="19">
        <v>3000</v>
      </c>
      <c r="I66" s="19">
        <v>0</v>
      </c>
      <c r="J66" s="19">
        <v>3000</v>
      </c>
      <c r="K66" s="19">
        <v>0</v>
      </c>
      <c r="L66" s="19">
        <v>0</v>
      </c>
    </row>
    <row r="67" spans="1:12">
      <c r="A67" s="17" t="s">
        <v>10</v>
      </c>
      <c r="B67" s="17" t="s">
        <v>83</v>
      </c>
      <c r="C67" s="13" t="str">
        <f>VLOOKUP(B67,'[1]Gastos tercer trimestre'!$B:$C,2,FALSE)</f>
        <v>ACTIVIDADES DEPORTIVAS</v>
      </c>
      <c r="D67" s="4" t="str">
        <f t="shared" si="0"/>
        <v>2</v>
      </c>
      <c r="E67" s="4" t="str">
        <f t="shared" si="1"/>
        <v>22</v>
      </c>
      <c r="F67" s="17" t="s">
        <v>88</v>
      </c>
      <c r="G67" s="18" t="s">
        <v>89</v>
      </c>
      <c r="H67" s="19">
        <v>4200</v>
      </c>
      <c r="I67" s="19">
        <v>0</v>
      </c>
      <c r="J67" s="19">
        <v>4200</v>
      </c>
      <c r="K67" s="19">
        <v>2303.9</v>
      </c>
      <c r="L67" s="19">
        <v>2303.9</v>
      </c>
    </row>
    <row r="68" spans="1:12">
      <c r="A68" s="17" t="s">
        <v>10</v>
      </c>
      <c r="B68" s="17" t="s">
        <v>83</v>
      </c>
      <c r="C68" s="13" t="str">
        <f>VLOOKUP(B68,'[1]Gastos tercer trimestre'!$B:$C,2,FALSE)</f>
        <v>ACTIVIDADES DEPORTIVAS</v>
      </c>
      <c r="D68" s="4" t="str">
        <f t="shared" si="0"/>
        <v>2</v>
      </c>
      <c r="E68" s="4" t="str">
        <f t="shared" si="1"/>
        <v>22</v>
      </c>
      <c r="F68" s="17" t="s">
        <v>44</v>
      </c>
      <c r="G68" s="18" t="s">
        <v>45</v>
      </c>
      <c r="H68" s="19">
        <v>31500</v>
      </c>
      <c r="I68" s="19">
        <v>0</v>
      </c>
      <c r="J68" s="19">
        <v>31500</v>
      </c>
      <c r="K68" s="19">
        <v>0</v>
      </c>
      <c r="L68" s="19">
        <v>0</v>
      </c>
    </row>
    <row r="69" spans="1:12">
      <c r="A69" s="17" t="s">
        <v>10</v>
      </c>
      <c r="B69" s="17" t="s">
        <v>83</v>
      </c>
      <c r="C69" s="13" t="str">
        <f>VLOOKUP(B69,'[1]Gastos tercer trimestre'!$B:$C,2,FALSE)</f>
        <v>ACTIVIDADES DEPORTIVAS</v>
      </c>
      <c r="D69" s="4" t="str">
        <f t="shared" si="0"/>
        <v>2</v>
      </c>
      <c r="E69" s="4" t="str">
        <f t="shared" si="1"/>
        <v>22</v>
      </c>
      <c r="F69" s="17" t="s">
        <v>69</v>
      </c>
      <c r="G69" s="18" t="s">
        <v>70</v>
      </c>
      <c r="H69" s="19">
        <v>65000</v>
      </c>
      <c r="I69" s="19">
        <v>0</v>
      </c>
      <c r="J69" s="19">
        <v>65000</v>
      </c>
      <c r="K69" s="19">
        <v>27737.99</v>
      </c>
      <c r="L69" s="19">
        <v>27737.99</v>
      </c>
    </row>
    <row r="70" spans="1:12">
      <c r="A70" s="17" t="s">
        <v>10</v>
      </c>
      <c r="B70" s="17" t="s">
        <v>83</v>
      </c>
      <c r="C70" s="13" t="str">
        <f>VLOOKUP(B70,'[1]Gastos tercer trimestre'!$B:$C,2,FALSE)</f>
        <v>ACTIVIDADES DEPORTIVAS</v>
      </c>
      <c r="D70" s="4" t="str">
        <f t="shared" si="0"/>
        <v>2</v>
      </c>
      <c r="E70" s="4" t="str">
        <f t="shared" si="1"/>
        <v>22</v>
      </c>
      <c r="F70" s="17" t="s">
        <v>46</v>
      </c>
      <c r="G70" s="18" t="s">
        <v>47</v>
      </c>
      <c r="H70" s="19">
        <v>40000</v>
      </c>
      <c r="I70" s="19">
        <v>0</v>
      </c>
      <c r="J70" s="19">
        <v>40000</v>
      </c>
      <c r="K70" s="19">
        <v>21483.64</v>
      </c>
      <c r="L70" s="19">
        <v>18095.439999999999</v>
      </c>
    </row>
    <row r="71" spans="1:12">
      <c r="A71" s="17" t="s">
        <v>10</v>
      </c>
      <c r="B71" s="17" t="s">
        <v>83</v>
      </c>
      <c r="C71" s="13" t="str">
        <f>VLOOKUP(B71,'[1]Gastos tercer trimestre'!$B:$C,2,FALSE)</f>
        <v>ACTIVIDADES DEPORTIVAS</v>
      </c>
      <c r="D71" s="4" t="str">
        <f t="shared" ref="D71:D132" si="2">LEFT(F71,1)</f>
        <v>2</v>
      </c>
      <c r="E71" s="4" t="str">
        <f t="shared" ref="E71:E132" si="3">LEFT(F71,2)</f>
        <v>22</v>
      </c>
      <c r="F71" s="17" t="s">
        <v>48</v>
      </c>
      <c r="G71" s="18" t="s">
        <v>49</v>
      </c>
      <c r="H71" s="19">
        <v>10000</v>
      </c>
      <c r="I71" s="19">
        <v>0</v>
      </c>
      <c r="J71" s="19">
        <v>10000</v>
      </c>
      <c r="K71" s="19">
        <v>0</v>
      </c>
      <c r="L71" s="19">
        <v>0</v>
      </c>
    </row>
    <row r="72" spans="1:12">
      <c r="A72" s="17" t="s">
        <v>10</v>
      </c>
      <c r="B72" s="17" t="s">
        <v>83</v>
      </c>
      <c r="C72" s="13" t="str">
        <f>VLOOKUP(B72,'[1]Gastos tercer trimestre'!$B:$C,2,FALSE)</f>
        <v>ACTIVIDADES DEPORTIVAS</v>
      </c>
      <c r="D72" s="4" t="str">
        <f t="shared" si="2"/>
        <v>2</v>
      </c>
      <c r="E72" s="4" t="str">
        <f t="shared" si="3"/>
        <v>22</v>
      </c>
      <c r="F72" s="17" t="s">
        <v>50</v>
      </c>
      <c r="G72" s="18" t="s">
        <v>51</v>
      </c>
      <c r="H72" s="19">
        <v>1500</v>
      </c>
      <c r="I72" s="19">
        <v>0</v>
      </c>
      <c r="J72" s="19">
        <v>1500</v>
      </c>
      <c r="K72" s="19">
        <v>107.69</v>
      </c>
      <c r="L72" s="19">
        <v>107.69</v>
      </c>
    </row>
    <row r="73" spans="1:12">
      <c r="A73" s="17" t="s">
        <v>10</v>
      </c>
      <c r="B73" s="17" t="s">
        <v>83</v>
      </c>
      <c r="C73" s="13" t="str">
        <f>VLOOKUP(B73,'[1]Gastos tercer trimestre'!$B:$C,2,FALSE)</f>
        <v>ACTIVIDADES DEPORTIVAS</v>
      </c>
      <c r="D73" s="4" t="str">
        <f t="shared" si="2"/>
        <v>2</v>
      </c>
      <c r="E73" s="4" t="str">
        <f t="shared" si="3"/>
        <v>23</v>
      </c>
      <c r="F73" s="17" t="s">
        <v>75</v>
      </c>
      <c r="G73" s="18" t="s">
        <v>76</v>
      </c>
      <c r="H73" s="19">
        <v>3000</v>
      </c>
      <c r="I73" s="19">
        <v>0</v>
      </c>
      <c r="J73" s="19">
        <v>3000</v>
      </c>
      <c r="K73" s="19">
        <v>710.6</v>
      </c>
      <c r="L73" s="19">
        <v>710.6</v>
      </c>
    </row>
    <row r="74" spans="1:12">
      <c r="A74" s="17" t="s">
        <v>10</v>
      </c>
      <c r="B74" s="17" t="s">
        <v>83</v>
      </c>
      <c r="C74" s="13" t="str">
        <f>VLOOKUP(B74,'[1]Gastos tercer trimestre'!$B:$C,2,FALSE)</f>
        <v>ACTIVIDADES DEPORTIVAS</v>
      </c>
      <c r="D74" s="4" t="str">
        <f t="shared" si="2"/>
        <v>2</v>
      </c>
      <c r="E74" s="4" t="str">
        <f t="shared" si="3"/>
        <v>23</v>
      </c>
      <c r="F74" s="17" t="s">
        <v>77</v>
      </c>
      <c r="G74" s="18" t="s">
        <v>78</v>
      </c>
      <c r="H74" s="19">
        <v>2000</v>
      </c>
      <c r="I74" s="19">
        <v>0</v>
      </c>
      <c r="J74" s="19">
        <v>2000</v>
      </c>
      <c r="K74" s="19">
        <v>0</v>
      </c>
      <c r="L74" s="19">
        <v>0</v>
      </c>
    </row>
    <row r="75" spans="1:12">
      <c r="A75" s="17" t="s">
        <v>10</v>
      </c>
      <c r="B75" s="17" t="s">
        <v>83</v>
      </c>
      <c r="C75" s="13" t="str">
        <f>VLOOKUP(B75,'[1]Gastos tercer trimestre'!$B:$C,2,FALSE)</f>
        <v>ACTIVIDADES DEPORTIVAS</v>
      </c>
      <c r="D75" s="4" t="str">
        <f t="shared" si="2"/>
        <v>4</v>
      </c>
      <c r="E75" s="4" t="str">
        <f t="shared" si="3"/>
        <v>48</v>
      </c>
      <c r="F75" s="17" t="s">
        <v>81</v>
      </c>
      <c r="G75" s="18" t="s">
        <v>82</v>
      </c>
      <c r="H75" s="19">
        <v>575000</v>
      </c>
      <c r="I75" s="19">
        <v>0</v>
      </c>
      <c r="J75" s="19">
        <v>575000</v>
      </c>
      <c r="K75" s="19">
        <v>197589.5</v>
      </c>
      <c r="L75" s="19">
        <v>197589.5</v>
      </c>
    </row>
    <row r="76" spans="1:12">
      <c r="A76" s="17" t="s">
        <v>10</v>
      </c>
      <c r="B76" s="17" t="s">
        <v>83</v>
      </c>
      <c r="C76" s="13" t="str">
        <f>VLOOKUP(B76,'[1]Gastos tercer trimestre'!$B:$C,2,FALSE)</f>
        <v>ACTIVIDADES DEPORTIVAS</v>
      </c>
      <c r="D76" s="4" t="str">
        <f t="shared" si="2"/>
        <v>4</v>
      </c>
      <c r="E76" s="4" t="str">
        <f t="shared" si="3"/>
        <v>48</v>
      </c>
      <c r="F76" s="17" t="s">
        <v>90</v>
      </c>
      <c r="G76" s="18" t="s">
        <v>91</v>
      </c>
      <c r="H76" s="19">
        <v>300000</v>
      </c>
      <c r="I76" s="19">
        <v>0</v>
      </c>
      <c r="J76" s="19">
        <v>300000</v>
      </c>
      <c r="K76" s="19">
        <v>154768</v>
      </c>
      <c r="L76" s="19">
        <v>154768</v>
      </c>
    </row>
    <row r="77" spans="1:12">
      <c r="A77" s="17" t="s">
        <v>10</v>
      </c>
      <c r="B77" s="17" t="s">
        <v>83</v>
      </c>
      <c r="C77" s="13" t="str">
        <f>VLOOKUP(B77,'[1]Gastos tercer trimestre'!$B:$C,2,FALSE)</f>
        <v>ACTIVIDADES DEPORTIVAS</v>
      </c>
      <c r="D77" s="4" t="str">
        <f t="shared" si="2"/>
        <v>2</v>
      </c>
      <c r="E77" s="4" t="str">
        <f t="shared" si="3"/>
        <v>22</v>
      </c>
      <c r="F77" s="17" t="s">
        <v>58</v>
      </c>
      <c r="G77" s="18" t="s">
        <v>59</v>
      </c>
      <c r="H77" s="19">
        <v>709000</v>
      </c>
      <c r="I77" s="19">
        <v>0</v>
      </c>
      <c r="J77" s="19">
        <v>709000</v>
      </c>
      <c r="K77" s="19">
        <v>195767.84</v>
      </c>
      <c r="L77" s="19">
        <v>195767.84</v>
      </c>
    </row>
    <row r="78" spans="1:12">
      <c r="A78" s="17" t="s">
        <v>10</v>
      </c>
      <c r="B78" s="17" t="s">
        <v>92</v>
      </c>
      <c r="C78" s="13" t="str">
        <f>VLOOKUP(B78,'[1]Gastos tercer trimestre'!$B:$C,2,FALSE)</f>
        <v>GESTIÓN DE ACTIVIDADES DEPORTIVAS</v>
      </c>
      <c r="D78" s="4" t="str">
        <f t="shared" si="2"/>
        <v>1</v>
      </c>
      <c r="E78" s="4" t="str">
        <f t="shared" si="3"/>
        <v>12</v>
      </c>
      <c r="F78" s="17" t="s">
        <v>14</v>
      </c>
      <c r="G78" s="18" t="s">
        <v>15</v>
      </c>
      <c r="H78" s="19">
        <v>13300</v>
      </c>
      <c r="I78" s="19">
        <v>0</v>
      </c>
      <c r="J78" s="19">
        <v>13300</v>
      </c>
      <c r="K78" s="19">
        <v>0</v>
      </c>
      <c r="L78" s="19">
        <v>0</v>
      </c>
    </row>
    <row r="79" spans="1:12">
      <c r="A79" s="17" t="s">
        <v>10</v>
      </c>
      <c r="B79" s="17" t="s">
        <v>92</v>
      </c>
      <c r="C79" s="13" t="str">
        <f>VLOOKUP(B79,'[1]Gastos tercer trimestre'!$B:$C,2,FALSE)</f>
        <v>GESTIÓN DE ACTIVIDADES DEPORTIVAS</v>
      </c>
      <c r="D79" s="4" t="str">
        <f t="shared" si="2"/>
        <v>1</v>
      </c>
      <c r="E79" s="4" t="str">
        <f t="shared" si="3"/>
        <v>12</v>
      </c>
      <c r="F79" s="17" t="s">
        <v>16</v>
      </c>
      <c r="G79" s="18" t="s">
        <v>17</v>
      </c>
      <c r="H79" s="19">
        <v>10100</v>
      </c>
      <c r="I79" s="19">
        <v>0</v>
      </c>
      <c r="J79" s="19">
        <v>10100</v>
      </c>
      <c r="K79" s="19">
        <v>2181.69</v>
      </c>
      <c r="L79" s="19">
        <v>2181.69</v>
      </c>
    </row>
    <row r="80" spans="1:12">
      <c r="A80" s="17" t="s">
        <v>10</v>
      </c>
      <c r="B80" s="17" t="s">
        <v>92</v>
      </c>
      <c r="C80" s="13" t="str">
        <f>VLOOKUP(B80,'[1]Gastos tercer trimestre'!$B:$C,2,FALSE)</f>
        <v>GESTIÓN DE ACTIVIDADES DEPORTIVAS</v>
      </c>
      <c r="D80" s="4" t="str">
        <f t="shared" si="2"/>
        <v>1</v>
      </c>
      <c r="E80" s="4" t="str">
        <f t="shared" si="3"/>
        <v>12</v>
      </c>
      <c r="F80" s="17" t="s">
        <v>84</v>
      </c>
      <c r="G80" s="18" t="s">
        <v>85</v>
      </c>
      <c r="H80" s="19">
        <v>17200</v>
      </c>
      <c r="I80" s="19">
        <v>0</v>
      </c>
      <c r="J80" s="19">
        <v>17200</v>
      </c>
      <c r="K80" s="19">
        <v>3631.5</v>
      </c>
      <c r="L80" s="19">
        <v>3631.5</v>
      </c>
    </row>
    <row r="81" spans="1:12">
      <c r="A81" s="17" t="s">
        <v>10</v>
      </c>
      <c r="B81" s="17" t="s">
        <v>92</v>
      </c>
      <c r="C81" s="13" t="str">
        <f>VLOOKUP(B81,'[1]Gastos tercer trimestre'!$B:$C,2,FALSE)</f>
        <v>GESTIÓN DE ACTIVIDADES DEPORTIVAS</v>
      </c>
      <c r="D81" s="4" t="str">
        <f t="shared" si="2"/>
        <v>1</v>
      </c>
      <c r="E81" s="4" t="str">
        <f t="shared" si="3"/>
        <v>12</v>
      </c>
      <c r="F81" s="17" t="s">
        <v>18</v>
      </c>
      <c r="G81" s="18" t="s">
        <v>19</v>
      </c>
      <c r="H81" s="19">
        <v>15500</v>
      </c>
      <c r="I81" s="19">
        <v>0</v>
      </c>
      <c r="J81" s="19">
        <v>15500</v>
      </c>
      <c r="K81" s="19">
        <v>2287.38</v>
      </c>
      <c r="L81" s="19">
        <v>2287.38</v>
      </c>
    </row>
    <row r="82" spans="1:12">
      <c r="A82" s="17" t="s">
        <v>10</v>
      </c>
      <c r="B82" s="17" t="s">
        <v>92</v>
      </c>
      <c r="C82" s="13" t="str">
        <f>VLOOKUP(B82,'[1]Gastos tercer trimestre'!$B:$C,2,FALSE)</f>
        <v>GESTIÓN DE ACTIVIDADES DEPORTIVAS</v>
      </c>
      <c r="D82" s="4" t="str">
        <f t="shared" si="2"/>
        <v>1</v>
      </c>
      <c r="E82" s="4" t="str">
        <f t="shared" si="3"/>
        <v>12</v>
      </c>
      <c r="F82" s="17" t="s">
        <v>20</v>
      </c>
      <c r="G82" s="18" t="s">
        <v>21</v>
      </c>
      <c r="H82" s="19">
        <v>23200</v>
      </c>
      <c r="I82" s="19">
        <v>0</v>
      </c>
      <c r="J82" s="19">
        <v>23200</v>
      </c>
      <c r="K82" s="19">
        <v>3180.72</v>
      </c>
      <c r="L82" s="19">
        <v>3180.72</v>
      </c>
    </row>
    <row r="83" spans="1:12">
      <c r="A83" s="17" t="s">
        <v>10</v>
      </c>
      <c r="B83" s="17" t="s">
        <v>92</v>
      </c>
      <c r="C83" s="13" t="str">
        <f>VLOOKUP(B83,'[1]Gastos tercer trimestre'!$B:$C,2,FALSE)</f>
        <v>GESTIÓN DE ACTIVIDADES DEPORTIVAS</v>
      </c>
      <c r="D83" s="4" t="str">
        <f t="shared" si="2"/>
        <v>1</v>
      </c>
      <c r="E83" s="4" t="str">
        <f t="shared" si="3"/>
        <v>12</v>
      </c>
      <c r="F83" s="17" t="s">
        <v>22</v>
      </c>
      <c r="G83" s="18" t="s">
        <v>23</v>
      </c>
      <c r="H83" s="19">
        <v>55700</v>
      </c>
      <c r="I83" s="19">
        <v>0</v>
      </c>
      <c r="J83" s="19">
        <v>55700</v>
      </c>
      <c r="K83" s="19">
        <v>6977.76</v>
      </c>
      <c r="L83" s="19">
        <v>6977.76</v>
      </c>
    </row>
    <row r="84" spans="1:12">
      <c r="A84" s="17" t="s">
        <v>10</v>
      </c>
      <c r="B84" s="17" t="s">
        <v>92</v>
      </c>
      <c r="C84" s="13" t="str">
        <f>VLOOKUP(B84,'[1]Gastos tercer trimestre'!$B:$C,2,FALSE)</f>
        <v>GESTIÓN DE ACTIVIDADES DEPORTIVAS</v>
      </c>
      <c r="D84" s="4" t="str">
        <f t="shared" si="2"/>
        <v>1</v>
      </c>
      <c r="E84" s="4" t="str">
        <f t="shared" si="3"/>
        <v>12</v>
      </c>
      <c r="F84" s="17" t="s">
        <v>24</v>
      </c>
      <c r="G84" s="18" t="s">
        <v>25</v>
      </c>
      <c r="H84" s="19">
        <v>11200</v>
      </c>
      <c r="I84" s="19">
        <v>0</v>
      </c>
      <c r="J84" s="19">
        <v>11200</v>
      </c>
      <c r="K84" s="19">
        <v>1921.56</v>
      </c>
      <c r="L84" s="19">
        <v>1921.56</v>
      </c>
    </row>
    <row r="85" spans="1:12">
      <c r="A85" s="17" t="s">
        <v>10</v>
      </c>
      <c r="B85" s="17" t="s">
        <v>92</v>
      </c>
      <c r="C85" s="13" t="str">
        <f>VLOOKUP(B85,'[1]Gastos tercer trimestre'!$B:$C,2,FALSE)</f>
        <v>GESTIÓN DE ACTIVIDADES DEPORTIVAS</v>
      </c>
      <c r="D85" s="4" t="str">
        <f t="shared" si="2"/>
        <v>1</v>
      </c>
      <c r="E85" s="4" t="str">
        <f t="shared" si="3"/>
        <v>13</v>
      </c>
      <c r="F85" s="17" t="s">
        <v>26</v>
      </c>
      <c r="G85" s="18" t="s">
        <v>27</v>
      </c>
      <c r="H85" s="19">
        <v>599000</v>
      </c>
      <c r="I85" s="19">
        <v>0</v>
      </c>
      <c r="J85" s="19">
        <v>599000</v>
      </c>
      <c r="K85" s="19">
        <v>108566.19</v>
      </c>
      <c r="L85" s="19">
        <v>108566.19</v>
      </c>
    </row>
    <row r="86" spans="1:12">
      <c r="A86" s="17" t="s">
        <v>10</v>
      </c>
      <c r="B86" s="17" t="s">
        <v>92</v>
      </c>
      <c r="C86" s="13" t="str">
        <f>VLOOKUP(B86,'[1]Gastos tercer trimestre'!$B:$C,2,FALSE)</f>
        <v>GESTIÓN DE ACTIVIDADES DEPORTIVAS</v>
      </c>
      <c r="D86" s="4" t="str">
        <f t="shared" si="2"/>
        <v>1</v>
      </c>
      <c r="E86" s="4" t="str">
        <f t="shared" si="3"/>
        <v>13</v>
      </c>
      <c r="F86" s="17" t="s">
        <v>28</v>
      </c>
      <c r="G86" s="18" t="s">
        <v>29</v>
      </c>
      <c r="H86" s="19">
        <v>548000</v>
      </c>
      <c r="I86" s="19">
        <v>0</v>
      </c>
      <c r="J86" s="19">
        <v>548000</v>
      </c>
      <c r="K86" s="19">
        <v>114982.37</v>
      </c>
      <c r="L86" s="19">
        <v>114982.37</v>
      </c>
    </row>
    <row r="87" spans="1:12">
      <c r="A87" s="17" t="s">
        <v>10</v>
      </c>
      <c r="B87" s="17" t="s">
        <v>92</v>
      </c>
      <c r="C87" s="13" t="str">
        <f>VLOOKUP(B87,'[1]Gastos tercer trimestre'!$B:$C,2,FALSE)</f>
        <v>GESTIÓN DE ACTIVIDADES DEPORTIVAS</v>
      </c>
      <c r="D87" s="4" t="str">
        <f t="shared" si="2"/>
        <v>1</v>
      </c>
      <c r="E87" s="4" t="str">
        <f t="shared" si="3"/>
        <v>13</v>
      </c>
      <c r="F87" s="17" t="s">
        <v>30</v>
      </c>
      <c r="G87" s="18" t="s">
        <v>31</v>
      </c>
      <c r="H87" s="19">
        <v>22000</v>
      </c>
      <c r="I87" s="19">
        <v>0</v>
      </c>
      <c r="J87" s="19">
        <v>22000</v>
      </c>
      <c r="K87" s="19">
        <v>4896.12</v>
      </c>
      <c r="L87" s="19">
        <v>4896.12</v>
      </c>
    </row>
    <row r="88" spans="1:12">
      <c r="A88" s="17" t="s">
        <v>10</v>
      </c>
      <c r="B88" s="17" t="s">
        <v>92</v>
      </c>
      <c r="C88" s="13" t="str">
        <f>VLOOKUP(B88,'[1]Gastos tercer trimestre'!$B:$C,2,FALSE)</f>
        <v>GESTIÓN DE ACTIVIDADES DEPORTIVAS</v>
      </c>
      <c r="D88" s="4" t="str">
        <f t="shared" si="2"/>
        <v>2</v>
      </c>
      <c r="E88" s="4" t="str">
        <f t="shared" si="3"/>
        <v>20</v>
      </c>
      <c r="F88" s="17" t="s">
        <v>93</v>
      </c>
      <c r="G88" s="18" t="s">
        <v>94</v>
      </c>
      <c r="H88" s="19">
        <v>8000</v>
      </c>
      <c r="I88" s="19">
        <v>0</v>
      </c>
      <c r="J88" s="19">
        <v>8000</v>
      </c>
      <c r="K88" s="19">
        <v>169.4</v>
      </c>
      <c r="L88" s="19">
        <v>169.4</v>
      </c>
    </row>
    <row r="89" spans="1:12">
      <c r="A89" s="17" t="s">
        <v>10</v>
      </c>
      <c r="B89" s="17" t="s">
        <v>92</v>
      </c>
      <c r="C89" s="13" t="str">
        <f>VLOOKUP(B89,'[1]Gastos tercer trimestre'!$B:$C,2,FALSE)</f>
        <v>GESTIÓN DE ACTIVIDADES DEPORTIVAS</v>
      </c>
      <c r="D89" s="4" t="str">
        <f t="shared" si="2"/>
        <v>2</v>
      </c>
      <c r="E89" s="4" t="str">
        <f t="shared" si="3"/>
        <v>21</v>
      </c>
      <c r="F89" s="17" t="s">
        <v>86</v>
      </c>
      <c r="G89" s="18" t="s">
        <v>87</v>
      </c>
      <c r="H89" s="19">
        <v>18900</v>
      </c>
      <c r="I89" s="19">
        <v>0</v>
      </c>
      <c r="J89" s="19">
        <v>18900</v>
      </c>
      <c r="K89" s="19">
        <v>2550.65</v>
      </c>
      <c r="L89" s="19">
        <v>2550.65</v>
      </c>
    </row>
    <row r="90" spans="1:12">
      <c r="A90" s="17" t="s">
        <v>10</v>
      </c>
      <c r="B90" s="17" t="s">
        <v>92</v>
      </c>
      <c r="C90" s="13" t="str">
        <f>VLOOKUP(B90,'[1]Gastos tercer trimestre'!$B:$C,2,FALSE)</f>
        <v>GESTIÓN DE ACTIVIDADES DEPORTIVAS</v>
      </c>
      <c r="D90" s="4" t="str">
        <f t="shared" si="2"/>
        <v>2</v>
      </c>
      <c r="E90" s="4" t="str">
        <f t="shared" si="3"/>
        <v>22</v>
      </c>
      <c r="F90" s="17" t="s">
        <v>88</v>
      </c>
      <c r="G90" s="18" t="s">
        <v>89</v>
      </c>
      <c r="H90" s="19">
        <v>9800</v>
      </c>
      <c r="I90" s="19">
        <v>0</v>
      </c>
      <c r="J90" s="19">
        <v>9800</v>
      </c>
      <c r="K90" s="19">
        <v>13.5</v>
      </c>
      <c r="L90" s="19">
        <v>13.5</v>
      </c>
    </row>
    <row r="91" spans="1:12">
      <c r="A91" s="17" t="s">
        <v>10</v>
      </c>
      <c r="B91" s="17" t="s">
        <v>92</v>
      </c>
      <c r="C91" s="13" t="str">
        <f>VLOOKUP(B91,'[1]Gastos tercer trimestre'!$B:$C,2,FALSE)</f>
        <v>GESTIÓN DE ACTIVIDADES DEPORTIVAS</v>
      </c>
      <c r="D91" s="4" t="str">
        <f t="shared" si="2"/>
        <v>2</v>
      </c>
      <c r="E91" s="4" t="str">
        <f t="shared" si="3"/>
        <v>22</v>
      </c>
      <c r="F91" s="17" t="s">
        <v>95</v>
      </c>
      <c r="G91" s="18" t="s">
        <v>96</v>
      </c>
      <c r="H91" s="19">
        <v>3250</v>
      </c>
      <c r="I91" s="19">
        <v>0</v>
      </c>
      <c r="J91" s="19">
        <v>3250</v>
      </c>
      <c r="K91" s="19">
        <v>398.31</v>
      </c>
      <c r="L91" s="19">
        <v>398.31</v>
      </c>
    </row>
    <row r="92" spans="1:12">
      <c r="A92" s="17" t="s">
        <v>10</v>
      </c>
      <c r="B92" s="17" t="s">
        <v>92</v>
      </c>
      <c r="C92" s="13" t="str">
        <f>VLOOKUP(B92,'[1]Gastos tercer trimestre'!$B:$C,2,FALSE)</f>
        <v>GESTIÓN DE ACTIVIDADES DEPORTIVAS</v>
      </c>
      <c r="D92" s="4" t="str">
        <f t="shared" si="2"/>
        <v>2</v>
      </c>
      <c r="E92" s="4" t="str">
        <f t="shared" si="3"/>
        <v>22</v>
      </c>
      <c r="F92" s="17" t="s">
        <v>44</v>
      </c>
      <c r="G92" s="18" t="s">
        <v>45</v>
      </c>
      <c r="H92" s="19">
        <v>31400</v>
      </c>
      <c r="I92" s="19">
        <v>0</v>
      </c>
      <c r="J92" s="19">
        <v>31400</v>
      </c>
      <c r="K92" s="19">
        <v>675.18</v>
      </c>
      <c r="L92" s="19">
        <v>675.18</v>
      </c>
    </row>
    <row r="93" spans="1:12">
      <c r="A93" s="17" t="s">
        <v>10</v>
      </c>
      <c r="B93" s="17" t="s">
        <v>92</v>
      </c>
      <c r="C93" s="13" t="str">
        <f>VLOOKUP(B93,'[1]Gastos tercer trimestre'!$B:$C,2,FALSE)</f>
        <v>GESTIÓN DE ACTIVIDADES DEPORTIVAS</v>
      </c>
      <c r="D93" s="4" t="str">
        <f t="shared" si="2"/>
        <v>2</v>
      </c>
      <c r="E93" s="4" t="str">
        <f t="shared" si="3"/>
        <v>22</v>
      </c>
      <c r="F93" s="17" t="s">
        <v>97</v>
      </c>
      <c r="G93" s="18" t="s">
        <v>98</v>
      </c>
      <c r="H93" s="19">
        <v>21000</v>
      </c>
      <c r="I93" s="19">
        <v>0</v>
      </c>
      <c r="J93" s="19">
        <v>21000</v>
      </c>
      <c r="K93" s="19">
        <v>3130.76</v>
      </c>
      <c r="L93" s="19">
        <v>3130.76</v>
      </c>
    </row>
    <row r="94" spans="1:12">
      <c r="A94" s="17" t="s">
        <v>10</v>
      </c>
      <c r="B94" s="17" t="s">
        <v>92</v>
      </c>
      <c r="C94" s="13" t="str">
        <f>VLOOKUP(B94,'[1]Gastos tercer trimestre'!$B:$C,2,FALSE)</f>
        <v>GESTIÓN DE ACTIVIDADES DEPORTIVAS</v>
      </c>
      <c r="D94" s="4" t="str">
        <f t="shared" si="2"/>
        <v>2</v>
      </c>
      <c r="E94" s="4" t="str">
        <f t="shared" si="3"/>
        <v>22</v>
      </c>
      <c r="F94" s="17" t="s">
        <v>99</v>
      </c>
      <c r="G94" s="18" t="s">
        <v>100</v>
      </c>
      <c r="H94" s="19">
        <v>15000</v>
      </c>
      <c r="I94" s="19">
        <v>0</v>
      </c>
      <c r="J94" s="19">
        <v>15000</v>
      </c>
      <c r="K94" s="19">
        <v>0</v>
      </c>
      <c r="L94" s="19">
        <v>0</v>
      </c>
    </row>
    <row r="95" spans="1:12">
      <c r="A95" s="17" t="s">
        <v>10</v>
      </c>
      <c r="B95" s="17" t="s">
        <v>92</v>
      </c>
      <c r="C95" s="13" t="str">
        <f>VLOOKUP(B95,'[1]Gastos tercer trimestre'!$B:$C,2,FALSE)</f>
        <v>GESTIÓN DE ACTIVIDADES DEPORTIVAS</v>
      </c>
      <c r="D95" s="4" t="str">
        <f t="shared" si="2"/>
        <v>2</v>
      </c>
      <c r="E95" s="4" t="str">
        <f t="shared" si="3"/>
        <v>22</v>
      </c>
      <c r="F95" s="17" t="s">
        <v>69</v>
      </c>
      <c r="G95" s="18" t="s">
        <v>70</v>
      </c>
      <c r="H95" s="19">
        <v>3200</v>
      </c>
      <c r="I95" s="19">
        <v>0</v>
      </c>
      <c r="J95" s="19">
        <v>3200</v>
      </c>
      <c r="K95" s="19">
        <v>0</v>
      </c>
      <c r="L95" s="19">
        <v>0</v>
      </c>
    </row>
    <row r="96" spans="1:12">
      <c r="A96" s="17" t="s">
        <v>10</v>
      </c>
      <c r="B96" s="17" t="s">
        <v>92</v>
      </c>
      <c r="C96" s="13" t="str">
        <f>VLOOKUP(B96,'[1]Gastos tercer trimestre'!$B:$C,2,FALSE)</f>
        <v>GESTIÓN DE ACTIVIDADES DEPORTIVAS</v>
      </c>
      <c r="D96" s="4" t="str">
        <f t="shared" si="2"/>
        <v>2</v>
      </c>
      <c r="E96" s="4" t="str">
        <f t="shared" si="3"/>
        <v>22</v>
      </c>
      <c r="F96" s="17" t="s">
        <v>50</v>
      </c>
      <c r="G96" s="18" t="s">
        <v>51</v>
      </c>
      <c r="H96" s="19">
        <v>2500</v>
      </c>
      <c r="I96" s="19">
        <v>0</v>
      </c>
      <c r="J96" s="19">
        <v>2500</v>
      </c>
      <c r="K96" s="19">
        <v>0</v>
      </c>
      <c r="L96" s="19">
        <v>0</v>
      </c>
    </row>
    <row r="97" spans="1:12">
      <c r="A97" s="17" t="s">
        <v>10</v>
      </c>
      <c r="B97" s="17" t="s">
        <v>92</v>
      </c>
      <c r="C97" s="13" t="str">
        <f>VLOOKUP(B97,'[1]Gastos tercer trimestre'!$B:$C,2,FALSE)</f>
        <v>GESTIÓN DE ACTIVIDADES DEPORTIVAS</v>
      </c>
      <c r="D97" s="4" t="str">
        <f t="shared" si="2"/>
        <v>2</v>
      </c>
      <c r="E97" s="4" t="str">
        <f t="shared" si="3"/>
        <v>22</v>
      </c>
      <c r="F97" s="17" t="s">
        <v>54</v>
      </c>
      <c r="G97" s="18" t="s">
        <v>55</v>
      </c>
      <c r="H97" s="19">
        <v>412000</v>
      </c>
      <c r="I97" s="19">
        <v>0</v>
      </c>
      <c r="J97" s="19">
        <v>412000</v>
      </c>
      <c r="K97" s="19">
        <v>31070.79</v>
      </c>
      <c r="L97" s="19">
        <v>31070.79</v>
      </c>
    </row>
    <row r="98" spans="1:12">
      <c r="A98" s="17" t="s">
        <v>10</v>
      </c>
      <c r="B98" s="17" t="s">
        <v>92</v>
      </c>
      <c r="C98" s="13" t="str">
        <f>VLOOKUP(B98,'[1]Gastos tercer trimestre'!$B:$C,2,FALSE)</f>
        <v>GESTIÓN DE ACTIVIDADES DEPORTIVAS</v>
      </c>
      <c r="D98" s="4" t="str">
        <f t="shared" si="2"/>
        <v>2</v>
      </c>
      <c r="E98" s="4" t="str">
        <f t="shared" si="3"/>
        <v>22</v>
      </c>
      <c r="F98" s="17" t="s">
        <v>73</v>
      </c>
      <c r="G98" s="18" t="s">
        <v>74</v>
      </c>
      <c r="H98" s="19">
        <v>1603000</v>
      </c>
      <c r="I98" s="19">
        <v>0</v>
      </c>
      <c r="J98" s="19">
        <v>1603000</v>
      </c>
      <c r="K98" s="19">
        <v>156178.14000000001</v>
      </c>
      <c r="L98" s="19">
        <v>156178.14000000001</v>
      </c>
    </row>
    <row r="99" spans="1:12">
      <c r="A99" s="17" t="s">
        <v>10</v>
      </c>
      <c r="B99" s="17" t="s">
        <v>92</v>
      </c>
      <c r="C99" s="13" t="str">
        <f>VLOOKUP(B99,'[1]Gastos tercer trimestre'!$B:$C,2,FALSE)</f>
        <v>GESTIÓN DE ACTIVIDADES DEPORTIVAS</v>
      </c>
      <c r="D99" s="4" t="str">
        <f t="shared" si="2"/>
        <v>2</v>
      </c>
      <c r="E99" s="4" t="str">
        <f t="shared" si="3"/>
        <v>22</v>
      </c>
      <c r="F99" s="17" t="s">
        <v>58</v>
      </c>
      <c r="G99" s="18" t="s">
        <v>59</v>
      </c>
      <c r="H99" s="19">
        <v>670000</v>
      </c>
      <c r="I99" s="19">
        <v>0</v>
      </c>
      <c r="J99" s="19">
        <v>670000</v>
      </c>
      <c r="K99" s="19">
        <v>88747.13</v>
      </c>
      <c r="L99" s="19">
        <v>88747.13</v>
      </c>
    </row>
    <row r="100" spans="1:12">
      <c r="A100" s="17" t="s">
        <v>10</v>
      </c>
      <c r="B100" s="17" t="s">
        <v>92</v>
      </c>
      <c r="C100" s="13" t="str">
        <f>VLOOKUP(B100,'[1]Gastos tercer trimestre'!$B:$C,2,FALSE)</f>
        <v>GESTIÓN DE ACTIVIDADES DEPORTIVAS</v>
      </c>
      <c r="D100" s="4" t="str">
        <f t="shared" si="2"/>
        <v>4</v>
      </c>
      <c r="E100" s="4" t="str">
        <f t="shared" si="3"/>
        <v>48</v>
      </c>
      <c r="F100" s="17" t="s">
        <v>81</v>
      </c>
      <c r="G100" s="18" t="s">
        <v>82</v>
      </c>
      <c r="H100" s="19">
        <v>32500</v>
      </c>
      <c r="I100" s="19">
        <v>0</v>
      </c>
      <c r="J100" s="19">
        <v>32500</v>
      </c>
      <c r="K100" s="19">
        <v>5875</v>
      </c>
      <c r="L100" s="19">
        <v>1875</v>
      </c>
    </row>
    <row r="101" spans="1:12">
      <c r="A101" s="17" t="s">
        <v>10</v>
      </c>
      <c r="B101" s="17" t="s">
        <v>92</v>
      </c>
      <c r="C101" s="13" t="str">
        <f>VLOOKUP(B101,'[1]Gastos tercer trimestre'!$B:$C,2,FALSE)</f>
        <v>GESTIÓN DE ACTIVIDADES DEPORTIVAS</v>
      </c>
      <c r="D101" s="4" t="str">
        <f t="shared" si="2"/>
        <v>2</v>
      </c>
      <c r="E101" s="4" t="str">
        <f t="shared" si="3"/>
        <v>21</v>
      </c>
      <c r="F101" s="17" t="s">
        <v>104</v>
      </c>
      <c r="G101" s="18" t="s">
        <v>105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</row>
    <row r="102" spans="1:12">
      <c r="A102" s="17" t="s">
        <v>10</v>
      </c>
      <c r="B102" s="17" t="s">
        <v>101</v>
      </c>
      <c r="C102" s="13" t="str">
        <f>VLOOKUP(B102,'[1]Gastos tercer trimestre'!$B:$C,2,FALSE)</f>
        <v>MANTENIMIENTO DE INFRAESTRUCTURAS DEPORTIVAS</v>
      </c>
      <c r="D102" s="4" t="str">
        <f t="shared" si="2"/>
        <v>1</v>
      </c>
      <c r="E102" s="4" t="str">
        <f t="shared" si="3"/>
        <v>12</v>
      </c>
      <c r="F102" s="17" t="s">
        <v>14</v>
      </c>
      <c r="G102" s="18" t="s">
        <v>15</v>
      </c>
      <c r="H102" s="19">
        <v>26400</v>
      </c>
      <c r="I102" s="19">
        <v>0</v>
      </c>
      <c r="J102" s="19">
        <v>26400</v>
      </c>
      <c r="K102" s="19">
        <v>2905.71</v>
      </c>
      <c r="L102" s="19">
        <v>2905.71</v>
      </c>
    </row>
    <row r="103" spans="1:12">
      <c r="A103" s="17" t="s">
        <v>10</v>
      </c>
      <c r="B103" s="17" t="s">
        <v>101</v>
      </c>
      <c r="C103" s="13" t="str">
        <f>VLOOKUP(B103,'[1]Gastos tercer trimestre'!$B:$C,2,FALSE)</f>
        <v>MANTENIMIENTO DE INFRAESTRUCTURAS DEPORTIVAS</v>
      </c>
      <c r="D103" s="4" t="str">
        <f t="shared" si="2"/>
        <v>1</v>
      </c>
      <c r="E103" s="4" t="str">
        <f t="shared" si="3"/>
        <v>12</v>
      </c>
      <c r="F103" s="17" t="s">
        <v>16</v>
      </c>
      <c r="G103" s="18" t="s">
        <v>17</v>
      </c>
      <c r="H103" s="19">
        <v>10200</v>
      </c>
      <c r="I103" s="19">
        <v>0</v>
      </c>
      <c r="J103" s="19">
        <v>10200</v>
      </c>
      <c r="K103" s="19">
        <v>2181.69</v>
      </c>
      <c r="L103" s="19">
        <v>2181.69</v>
      </c>
    </row>
    <row r="104" spans="1:12">
      <c r="A104" s="17" t="s">
        <v>10</v>
      </c>
      <c r="B104" s="17" t="s">
        <v>101</v>
      </c>
      <c r="C104" s="13" t="str">
        <f>VLOOKUP(B104,'[1]Gastos tercer trimestre'!$B:$C,2,FALSE)</f>
        <v>MANTENIMIENTO DE INFRAESTRUCTURAS DEPORTIVAS</v>
      </c>
      <c r="D104" s="4" t="str">
        <f t="shared" si="2"/>
        <v>1</v>
      </c>
      <c r="E104" s="4" t="str">
        <f t="shared" si="3"/>
        <v>12</v>
      </c>
      <c r="F104" s="17" t="s">
        <v>18</v>
      </c>
      <c r="G104" s="18" t="s">
        <v>19</v>
      </c>
      <c r="H104" s="19">
        <v>9500</v>
      </c>
      <c r="I104" s="19">
        <v>0</v>
      </c>
      <c r="J104" s="19">
        <v>9500</v>
      </c>
      <c r="K104" s="19">
        <v>1665.9</v>
      </c>
      <c r="L104" s="19">
        <v>1665.9</v>
      </c>
    </row>
    <row r="105" spans="1:12">
      <c r="A105" s="17" t="s">
        <v>10</v>
      </c>
      <c r="B105" s="17" t="s">
        <v>101</v>
      </c>
      <c r="C105" s="13" t="str">
        <f>VLOOKUP(B105,'[1]Gastos tercer trimestre'!$B:$C,2,FALSE)</f>
        <v>MANTENIMIENTO DE INFRAESTRUCTURAS DEPORTIVAS</v>
      </c>
      <c r="D105" s="4" t="str">
        <f t="shared" si="2"/>
        <v>1</v>
      </c>
      <c r="E105" s="4" t="str">
        <f t="shared" si="3"/>
        <v>12</v>
      </c>
      <c r="F105" s="17" t="s">
        <v>20</v>
      </c>
      <c r="G105" s="18" t="s">
        <v>21</v>
      </c>
      <c r="H105" s="19">
        <v>20800</v>
      </c>
      <c r="I105" s="19">
        <v>0</v>
      </c>
      <c r="J105" s="19">
        <v>20800</v>
      </c>
      <c r="K105" s="19">
        <v>2877.12</v>
      </c>
      <c r="L105" s="19">
        <v>2877.12</v>
      </c>
    </row>
    <row r="106" spans="1:12">
      <c r="A106" s="17" t="s">
        <v>10</v>
      </c>
      <c r="B106" s="17" t="s">
        <v>101</v>
      </c>
      <c r="C106" s="13" t="str">
        <f>VLOOKUP(B106,'[1]Gastos tercer trimestre'!$B:$C,2,FALSE)</f>
        <v>MANTENIMIENTO DE INFRAESTRUCTURAS DEPORTIVAS</v>
      </c>
      <c r="D106" s="4" t="str">
        <f t="shared" si="2"/>
        <v>1</v>
      </c>
      <c r="E106" s="4" t="str">
        <f t="shared" si="3"/>
        <v>12</v>
      </c>
      <c r="F106" s="17" t="s">
        <v>24</v>
      </c>
      <c r="G106" s="18" t="s">
        <v>25</v>
      </c>
      <c r="H106" s="19">
        <v>5000</v>
      </c>
      <c r="I106" s="19">
        <v>0</v>
      </c>
      <c r="J106" s="19">
        <v>5000</v>
      </c>
      <c r="K106" s="19">
        <v>673.65</v>
      </c>
      <c r="L106" s="19">
        <v>673.65</v>
      </c>
    </row>
    <row r="107" spans="1:12">
      <c r="A107" s="17" t="s">
        <v>10</v>
      </c>
      <c r="B107" s="17" t="s">
        <v>101</v>
      </c>
      <c r="C107" s="13" t="str">
        <f>VLOOKUP(B107,'[1]Gastos tercer trimestre'!$B:$C,2,FALSE)</f>
        <v>MANTENIMIENTO DE INFRAESTRUCTURAS DEPORTIVAS</v>
      </c>
      <c r="D107" s="4" t="str">
        <f t="shared" si="2"/>
        <v>1</v>
      </c>
      <c r="E107" s="4" t="str">
        <f t="shared" si="3"/>
        <v>13</v>
      </c>
      <c r="F107" s="17" t="s">
        <v>26</v>
      </c>
      <c r="G107" s="18" t="s">
        <v>27</v>
      </c>
      <c r="H107" s="19">
        <v>195500</v>
      </c>
      <c r="I107" s="19">
        <v>0</v>
      </c>
      <c r="J107" s="19">
        <v>195500</v>
      </c>
      <c r="K107" s="19">
        <v>28484.42</v>
      </c>
      <c r="L107" s="19">
        <v>28484.42</v>
      </c>
    </row>
    <row r="108" spans="1:12">
      <c r="A108" s="17" t="s">
        <v>10</v>
      </c>
      <c r="B108" s="17" t="s">
        <v>101</v>
      </c>
      <c r="C108" s="13" t="str">
        <f>VLOOKUP(B108,'[1]Gastos tercer trimestre'!$B:$C,2,FALSE)</f>
        <v>MANTENIMIENTO DE INFRAESTRUCTURAS DEPORTIVAS</v>
      </c>
      <c r="D108" s="4" t="str">
        <f t="shared" si="2"/>
        <v>1</v>
      </c>
      <c r="E108" s="4" t="str">
        <f t="shared" si="3"/>
        <v>13</v>
      </c>
      <c r="F108" s="17" t="s">
        <v>28</v>
      </c>
      <c r="G108" s="18" t="s">
        <v>29</v>
      </c>
      <c r="H108" s="19">
        <v>194000</v>
      </c>
      <c r="I108" s="19">
        <v>0</v>
      </c>
      <c r="J108" s="19">
        <v>194000</v>
      </c>
      <c r="K108" s="19">
        <v>35753.050000000003</v>
      </c>
      <c r="L108" s="19">
        <v>35753.050000000003</v>
      </c>
    </row>
    <row r="109" spans="1:12">
      <c r="A109" s="17" t="s">
        <v>10</v>
      </c>
      <c r="B109" s="17" t="s">
        <v>101</v>
      </c>
      <c r="C109" s="13" t="str">
        <f>VLOOKUP(B109,'[1]Gastos tercer trimestre'!$B:$C,2,FALSE)</f>
        <v>MANTENIMIENTO DE INFRAESTRUCTURAS DEPORTIVAS</v>
      </c>
      <c r="D109" s="4" t="str">
        <f t="shared" si="2"/>
        <v>2</v>
      </c>
      <c r="E109" s="4" t="str">
        <f t="shared" si="3"/>
        <v>20</v>
      </c>
      <c r="F109" s="17" t="s">
        <v>93</v>
      </c>
      <c r="G109" s="18" t="s">
        <v>94</v>
      </c>
      <c r="H109" s="19">
        <v>25800</v>
      </c>
      <c r="I109" s="19">
        <v>0</v>
      </c>
      <c r="J109" s="19">
        <v>25800</v>
      </c>
      <c r="K109" s="19">
        <v>4145.2</v>
      </c>
      <c r="L109" s="19">
        <v>4145.2</v>
      </c>
    </row>
    <row r="110" spans="1:12">
      <c r="A110" s="17" t="s">
        <v>10</v>
      </c>
      <c r="B110" s="17" t="s">
        <v>101</v>
      </c>
      <c r="C110" s="13" t="str">
        <f>VLOOKUP(B110,'[1]Gastos tercer trimestre'!$B:$C,2,FALSE)</f>
        <v>MANTENIMIENTO DE INFRAESTRUCTURAS DEPORTIVAS</v>
      </c>
      <c r="D110" s="4" t="str">
        <f t="shared" si="2"/>
        <v>2</v>
      </c>
      <c r="E110" s="4" t="str">
        <f t="shared" si="3"/>
        <v>20</v>
      </c>
      <c r="F110" s="17" t="s">
        <v>102</v>
      </c>
      <c r="G110" s="18" t="s">
        <v>103</v>
      </c>
      <c r="H110" s="19">
        <v>4600</v>
      </c>
      <c r="I110" s="19">
        <v>0</v>
      </c>
      <c r="J110" s="19">
        <v>4600</v>
      </c>
      <c r="K110" s="19">
        <v>0</v>
      </c>
      <c r="L110" s="19">
        <v>0</v>
      </c>
    </row>
    <row r="111" spans="1:12">
      <c r="A111" s="17" t="s">
        <v>10</v>
      </c>
      <c r="B111" s="17" t="s">
        <v>101</v>
      </c>
      <c r="C111" s="13" t="str">
        <f>VLOOKUP(B111,'[1]Gastos tercer trimestre'!$B:$C,2,FALSE)</f>
        <v>MANTENIMIENTO DE INFRAESTRUCTURAS DEPORTIVAS</v>
      </c>
      <c r="D111" s="4" t="str">
        <f t="shared" si="2"/>
        <v>2</v>
      </c>
      <c r="E111" s="4" t="str">
        <f t="shared" si="3"/>
        <v>21</v>
      </c>
      <c r="F111" s="17" t="s">
        <v>104</v>
      </c>
      <c r="G111" s="18" t="s">
        <v>105</v>
      </c>
      <c r="H111" s="19">
        <v>110000</v>
      </c>
      <c r="I111" s="19">
        <v>0</v>
      </c>
      <c r="J111" s="19">
        <v>110000</v>
      </c>
      <c r="K111" s="19">
        <v>0</v>
      </c>
      <c r="L111" s="19">
        <v>0</v>
      </c>
    </row>
    <row r="112" spans="1:12">
      <c r="A112" s="17" t="s">
        <v>10</v>
      </c>
      <c r="B112" s="17" t="s">
        <v>101</v>
      </c>
      <c r="C112" s="13" t="str">
        <f>VLOOKUP(B112,'[1]Gastos tercer trimestre'!$B:$C,2,FALSE)</f>
        <v>MANTENIMIENTO DE INFRAESTRUCTURAS DEPORTIVAS</v>
      </c>
      <c r="D112" s="4" t="str">
        <f t="shared" si="2"/>
        <v>2</v>
      </c>
      <c r="E112" s="4" t="str">
        <f t="shared" si="3"/>
        <v>21</v>
      </c>
      <c r="F112" s="17" t="s">
        <v>86</v>
      </c>
      <c r="G112" s="18" t="s">
        <v>87</v>
      </c>
      <c r="H112" s="19">
        <v>94000</v>
      </c>
      <c r="I112" s="19">
        <v>0</v>
      </c>
      <c r="J112" s="19">
        <v>94000</v>
      </c>
      <c r="K112" s="19">
        <v>240.32</v>
      </c>
      <c r="L112" s="19">
        <v>240.32</v>
      </c>
    </row>
    <row r="113" spans="1:12">
      <c r="A113" s="17" t="s">
        <v>10</v>
      </c>
      <c r="B113" s="17" t="s">
        <v>101</v>
      </c>
      <c r="C113" s="13" t="str">
        <f>VLOOKUP(B113,'[1]Gastos tercer trimestre'!$B:$C,2,FALSE)</f>
        <v>MANTENIMIENTO DE INFRAESTRUCTURAS DEPORTIVAS</v>
      </c>
      <c r="D113" s="4" t="str">
        <f t="shared" si="2"/>
        <v>2</v>
      </c>
      <c r="E113" s="4" t="str">
        <f t="shared" si="3"/>
        <v>22</v>
      </c>
      <c r="F113" s="17" t="s">
        <v>108</v>
      </c>
      <c r="G113" s="18" t="s">
        <v>109</v>
      </c>
      <c r="H113" s="19">
        <v>625000</v>
      </c>
      <c r="I113" s="19">
        <v>0</v>
      </c>
      <c r="J113" s="19">
        <v>625000</v>
      </c>
      <c r="K113" s="19">
        <v>139957.82</v>
      </c>
      <c r="L113" s="19">
        <v>138262.34</v>
      </c>
    </row>
    <row r="114" spans="1:12">
      <c r="A114" s="17" t="s">
        <v>10</v>
      </c>
      <c r="B114" s="17" t="s">
        <v>101</v>
      </c>
      <c r="C114" s="13" t="str">
        <f>VLOOKUP(B114,'[1]Gastos tercer trimestre'!$B:$C,2,FALSE)</f>
        <v>MANTENIMIENTO DE INFRAESTRUCTURAS DEPORTIVAS</v>
      </c>
      <c r="D114" s="4" t="str">
        <f t="shared" si="2"/>
        <v>2</v>
      </c>
      <c r="E114" s="4" t="str">
        <f t="shared" si="3"/>
        <v>22</v>
      </c>
      <c r="F114" s="17" t="s">
        <v>110</v>
      </c>
      <c r="G114" s="18" t="s">
        <v>111</v>
      </c>
      <c r="H114" s="19">
        <v>4000</v>
      </c>
      <c r="I114" s="19">
        <v>0</v>
      </c>
      <c r="J114" s="19">
        <v>4000</v>
      </c>
      <c r="K114" s="19">
        <v>0</v>
      </c>
      <c r="L114" s="19">
        <v>0</v>
      </c>
    </row>
    <row r="115" spans="1:12">
      <c r="A115" s="17" t="s">
        <v>10</v>
      </c>
      <c r="B115" s="17" t="s">
        <v>101</v>
      </c>
      <c r="C115" s="13" t="str">
        <f>VLOOKUP(B115,'[1]Gastos tercer trimestre'!$B:$C,2,FALSE)</f>
        <v>MANTENIMIENTO DE INFRAESTRUCTURAS DEPORTIVAS</v>
      </c>
      <c r="D115" s="4" t="str">
        <f t="shared" si="2"/>
        <v>2</v>
      </c>
      <c r="E115" s="4" t="str">
        <f t="shared" si="3"/>
        <v>22</v>
      </c>
      <c r="F115" s="17" t="s">
        <v>112</v>
      </c>
      <c r="G115" s="18" t="s">
        <v>113</v>
      </c>
      <c r="H115" s="19">
        <v>824000</v>
      </c>
      <c r="I115" s="19">
        <v>0</v>
      </c>
      <c r="J115" s="19">
        <v>824000</v>
      </c>
      <c r="K115" s="19">
        <v>62297.440000000002</v>
      </c>
      <c r="L115" s="19">
        <v>59282.65</v>
      </c>
    </row>
    <row r="116" spans="1:12">
      <c r="A116" s="17" t="s">
        <v>10</v>
      </c>
      <c r="B116" s="17" t="s">
        <v>101</v>
      </c>
      <c r="C116" s="13" t="str">
        <f>VLOOKUP(B116,'[1]Gastos tercer trimestre'!$B:$C,2,FALSE)</f>
        <v>MANTENIMIENTO DE INFRAESTRUCTURAS DEPORTIVAS</v>
      </c>
      <c r="D116" s="4" t="str">
        <f t="shared" si="2"/>
        <v>2</v>
      </c>
      <c r="E116" s="4" t="str">
        <f t="shared" si="3"/>
        <v>22</v>
      </c>
      <c r="F116" s="17" t="s">
        <v>114</v>
      </c>
      <c r="G116" s="18" t="s">
        <v>115</v>
      </c>
      <c r="H116" s="19">
        <v>22000</v>
      </c>
      <c r="I116" s="19">
        <v>0</v>
      </c>
      <c r="J116" s="19">
        <v>22000</v>
      </c>
      <c r="K116" s="19">
        <v>0</v>
      </c>
      <c r="L116" s="19">
        <v>0</v>
      </c>
    </row>
    <row r="117" spans="1:12">
      <c r="A117" s="17" t="s">
        <v>10</v>
      </c>
      <c r="B117" s="17" t="s">
        <v>101</v>
      </c>
      <c r="C117" s="13" t="str">
        <f>VLOOKUP(B117,'[1]Gastos tercer trimestre'!$B:$C,2,FALSE)</f>
        <v>MANTENIMIENTO DE INFRAESTRUCTURAS DEPORTIVAS</v>
      </c>
      <c r="D117" s="4" t="str">
        <f t="shared" si="2"/>
        <v>2</v>
      </c>
      <c r="E117" s="4" t="str">
        <f t="shared" si="3"/>
        <v>22</v>
      </c>
      <c r="F117" s="17" t="s">
        <v>116</v>
      </c>
      <c r="G117" s="18" t="s">
        <v>117</v>
      </c>
      <c r="H117" s="19">
        <v>43000</v>
      </c>
      <c r="I117" s="19">
        <v>0</v>
      </c>
      <c r="J117" s="19">
        <v>43000</v>
      </c>
      <c r="K117" s="19">
        <v>1732.83</v>
      </c>
      <c r="L117" s="19">
        <v>1732.83</v>
      </c>
    </row>
    <row r="118" spans="1:12">
      <c r="A118" s="17" t="s">
        <v>10</v>
      </c>
      <c r="B118" s="17" t="s">
        <v>101</v>
      </c>
      <c r="C118" s="13" t="str">
        <f>VLOOKUP(B118,'[1]Gastos tercer trimestre'!$B:$C,2,FALSE)</f>
        <v>MANTENIMIENTO DE INFRAESTRUCTURAS DEPORTIVAS</v>
      </c>
      <c r="D118" s="4" t="str">
        <f t="shared" si="2"/>
        <v>2</v>
      </c>
      <c r="E118" s="4" t="str">
        <f t="shared" si="3"/>
        <v>22</v>
      </c>
      <c r="F118" s="17" t="s">
        <v>44</v>
      </c>
      <c r="G118" s="18" t="s">
        <v>45</v>
      </c>
      <c r="H118" s="19">
        <v>124000</v>
      </c>
      <c r="I118" s="19">
        <v>0</v>
      </c>
      <c r="J118" s="19">
        <v>124000</v>
      </c>
      <c r="K118" s="19">
        <v>166.66</v>
      </c>
      <c r="L118" s="19">
        <v>166.66</v>
      </c>
    </row>
    <row r="119" spans="1:12">
      <c r="A119" s="17" t="s">
        <v>10</v>
      </c>
      <c r="B119" s="17" t="s">
        <v>101</v>
      </c>
      <c r="C119" s="13" t="str">
        <f>VLOOKUP(B119,'[1]Gastos tercer trimestre'!$B:$C,2,FALSE)</f>
        <v>MANTENIMIENTO DE INFRAESTRUCTURAS DEPORTIVAS</v>
      </c>
      <c r="D119" s="4" t="str">
        <f t="shared" si="2"/>
        <v>2</v>
      </c>
      <c r="E119" s="4" t="str">
        <f t="shared" si="3"/>
        <v>22</v>
      </c>
      <c r="F119" s="17" t="s">
        <v>69</v>
      </c>
      <c r="G119" s="18" t="s">
        <v>70</v>
      </c>
      <c r="H119" s="19">
        <v>7500</v>
      </c>
      <c r="I119" s="19">
        <v>0</v>
      </c>
      <c r="J119" s="19">
        <v>7500</v>
      </c>
      <c r="K119" s="19">
        <v>0</v>
      </c>
      <c r="L119" s="19">
        <v>0</v>
      </c>
    </row>
    <row r="120" spans="1:12">
      <c r="A120" s="17" t="s">
        <v>10</v>
      </c>
      <c r="B120" s="17" t="s">
        <v>101</v>
      </c>
      <c r="C120" s="13" t="str">
        <f>VLOOKUP(B120,'[1]Gastos tercer trimestre'!$B:$C,2,FALSE)</f>
        <v>MANTENIMIENTO DE INFRAESTRUCTURAS DEPORTIVAS</v>
      </c>
      <c r="D120" s="4" t="str">
        <f t="shared" si="2"/>
        <v>2</v>
      </c>
      <c r="E120" s="4" t="str">
        <f t="shared" si="3"/>
        <v>22</v>
      </c>
      <c r="F120" s="17" t="s">
        <v>56</v>
      </c>
      <c r="G120" s="18" t="s">
        <v>57</v>
      </c>
      <c r="H120" s="19">
        <v>5200</v>
      </c>
      <c r="I120" s="19">
        <v>0</v>
      </c>
      <c r="J120" s="19">
        <v>5200</v>
      </c>
      <c r="K120" s="19">
        <v>0</v>
      </c>
      <c r="L120" s="19">
        <v>0</v>
      </c>
    </row>
    <row r="121" spans="1:12">
      <c r="A121" s="17" t="s">
        <v>10</v>
      </c>
      <c r="B121" s="17" t="s">
        <v>101</v>
      </c>
      <c r="C121" s="13" t="str">
        <f>VLOOKUP(B121,'[1]Gastos tercer trimestre'!$B:$C,2,FALSE)</f>
        <v>MANTENIMIENTO DE INFRAESTRUCTURAS DEPORTIVAS</v>
      </c>
      <c r="D121" s="4" t="str">
        <f t="shared" si="2"/>
        <v>2</v>
      </c>
      <c r="E121" s="4" t="str">
        <f t="shared" si="3"/>
        <v>22</v>
      </c>
      <c r="F121" s="17" t="s">
        <v>58</v>
      </c>
      <c r="G121" s="18" t="s">
        <v>59</v>
      </c>
      <c r="H121" s="19">
        <v>36000</v>
      </c>
      <c r="I121" s="19">
        <v>0</v>
      </c>
      <c r="J121" s="19">
        <v>36000</v>
      </c>
      <c r="K121" s="19">
        <v>0</v>
      </c>
      <c r="L121" s="19">
        <v>0</v>
      </c>
    </row>
    <row r="122" spans="1:12">
      <c r="A122" s="17" t="s">
        <v>10</v>
      </c>
      <c r="B122" s="17" t="s">
        <v>101</v>
      </c>
      <c r="C122" s="13" t="str">
        <f>VLOOKUP(B122,'[1]Gastos tercer trimestre'!$B:$C,2,FALSE)</f>
        <v>MANTENIMIENTO DE INFRAESTRUCTURAS DEPORTIVAS</v>
      </c>
      <c r="D122" s="4" t="str">
        <f t="shared" si="2"/>
        <v>6</v>
      </c>
      <c r="E122" s="4" t="str">
        <f t="shared" si="3"/>
        <v>62</v>
      </c>
      <c r="F122" s="17" t="s">
        <v>118</v>
      </c>
      <c r="G122" s="18" t="s">
        <v>119</v>
      </c>
      <c r="H122" s="19">
        <v>75000</v>
      </c>
      <c r="I122" s="19">
        <v>0</v>
      </c>
      <c r="J122" s="19">
        <v>75000</v>
      </c>
      <c r="K122" s="19">
        <v>1738.77</v>
      </c>
      <c r="L122" s="19">
        <v>0</v>
      </c>
    </row>
    <row r="123" spans="1:12">
      <c r="A123" s="17" t="s">
        <v>10</v>
      </c>
      <c r="B123" s="17" t="s">
        <v>101</v>
      </c>
      <c r="C123" s="13" t="str">
        <f>VLOOKUP(B123,'[1]Gastos tercer trimestre'!$B:$C,2,FALSE)</f>
        <v>MANTENIMIENTO DE INFRAESTRUCTURAS DEPORTIVAS</v>
      </c>
      <c r="D123" s="4" t="str">
        <f t="shared" si="2"/>
        <v>2</v>
      </c>
      <c r="E123" s="4" t="str">
        <f t="shared" si="3"/>
        <v>21</v>
      </c>
      <c r="F123" s="17" t="s">
        <v>166</v>
      </c>
      <c r="G123" s="18" t="s">
        <v>167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1:12">
      <c r="A124" s="17" t="s">
        <v>10</v>
      </c>
      <c r="B124" s="17" t="s">
        <v>101</v>
      </c>
      <c r="C124" s="13" t="str">
        <f>VLOOKUP(B124,'[1]Gastos tercer trimestre'!$B:$C,2,FALSE)</f>
        <v>MANTENIMIENTO DE INFRAESTRUCTURAS DEPORTIVAS</v>
      </c>
      <c r="D124" s="4" t="str">
        <f t="shared" si="2"/>
        <v>6</v>
      </c>
      <c r="E124" s="4" t="str">
        <f t="shared" si="3"/>
        <v>62</v>
      </c>
      <c r="F124" s="17" t="s">
        <v>164</v>
      </c>
      <c r="G124" s="18" t="s">
        <v>123</v>
      </c>
      <c r="H124" s="19">
        <v>92500</v>
      </c>
      <c r="I124" s="19">
        <v>0</v>
      </c>
      <c r="J124" s="19">
        <v>92500</v>
      </c>
      <c r="K124" s="19">
        <v>8303.91</v>
      </c>
      <c r="L124" s="19">
        <v>3435.72</v>
      </c>
    </row>
    <row r="125" spans="1:12">
      <c r="A125" s="17" t="s">
        <v>10</v>
      </c>
      <c r="B125" s="17" t="s">
        <v>101</v>
      </c>
      <c r="C125" s="13" t="str">
        <f>VLOOKUP(B125,'[1]Gastos tercer trimestre'!$B:$C,2,FALSE)</f>
        <v>MANTENIMIENTO DE INFRAESTRUCTURAS DEPORTIVAS</v>
      </c>
      <c r="D125" s="4" t="str">
        <f t="shared" si="2"/>
        <v>6</v>
      </c>
      <c r="E125" s="4" t="str">
        <f t="shared" si="3"/>
        <v>63</v>
      </c>
      <c r="F125" s="17" t="s">
        <v>168</v>
      </c>
      <c r="G125" s="18" t="s">
        <v>169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</row>
    <row r="126" spans="1:12">
      <c r="A126" s="17" t="s">
        <v>10</v>
      </c>
      <c r="B126" s="17" t="s">
        <v>101</v>
      </c>
      <c r="C126" s="13" t="str">
        <f>VLOOKUP(B126,'[1]Gastos tercer trimestre'!$B:$C,2,FALSE)</f>
        <v>MANTENIMIENTO DE INFRAESTRUCTURAS DEPORTIVAS</v>
      </c>
      <c r="D126" s="4" t="str">
        <f t="shared" si="2"/>
        <v>6</v>
      </c>
      <c r="E126" s="4" t="str">
        <f t="shared" si="3"/>
        <v>64</v>
      </c>
      <c r="F126" s="17" t="s">
        <v>170</v>
      </c>
      <c r="G126" s="18" t="s">
        <v>171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</row>
    <row r="127" spans="1:12">
      <c r="A127" s="17" t="s">
        <v>10</v>
      </c>
      <c r="B127" s="17" t="s">
        <v>101</v>
      </c>
      <c r="C127" s="13" t="str">
        <f>VLOOKUP(B127,'[1]Gastos tercer trimestre'!$B:$C,2,FALSE)</f>
        <v>MANTENIMIENTO DE INFRAESTRUCTURAS DEPORTIVAS</v>
      </c>
      <c r="D127" s="4" t="str">
        <f t="shared" si="2"/>
        <v>2</v>
      </c>
      <c r="E127" s="4" t="str">
        <f t="shared" si="3"/>
        <v>21</v>
      </c>
      <c r="F127" s="17" t="s">
        <v>172</v>
      </c>
      <c r="G127" s="18" t="s">
        <v>119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1:12">
      <c r="A128" s="17" t="s">
        <v>10</v>
      </c>
      <c r="B128" s="17" t="s">
        <v>101</v>
      </c>
      <c r="C128" s="13" t="str">
        <f>VLOOKUP(B128,'[1]Gastos tercer trimestre'!$B:$C,2,FALSE)</f>
        <v>MANTENIMIENTO DE INFRAESTRUCTURAS DEPORTIVAS</v>
      </c>
      <c r="D128" s="4" t="str">
        <f t="shared" si="2"/>
        <v>2</v>
      </c>
      <c r="E128" s="4" t="str">
        <f t="shared" si="3"/>
        <v>21</v>
      </c>
      <c r="F128" s="17" t="s">
        <v>106</v>
      </c>
      <c r="G128" s="18" t="s">
        <v>107</v>
      </c>
      <c r="H128" s="19">
        <v>4500</v>
      </c>
      <c r="I128" s="19">
        <v>0</v>
      </c>
      <c r="J128" s="19">
        <v>4500</v>
      </c>
      <c r="K128" s="19">
        <v>0</v>
      </c>
      <c r="L128" s="19">
        <v>0</v>
      </c>
    </row>
    <row r="129" spans="1:12">
      <c r="A129" s="17" t="s">
        <v>10</v>
      </c>
      <c r="B129" s="17" t="s">
        <v>101</v>
      </c>
      <c r="C129" s="13" t="str">
        <f>VLOOKUP(B129,'[1]Gastos tercer trimestre'!$B:$C,2,FALSE)</f>
        <v>MANTENIMIENTO DE INFRAESTRUCTURAS DEPORTIVAS</v>
      </c>
      <c r="D129" s="4" t="str">
        <f t="shared" si="2"/>
        <v>1</v>
      </c>
      <c r="E129" s="4" t="str">
        <f t="shared" si="3"/>
        <v>12</v>
      </c>
      <c r="F129" s="17" t="s">
        <v>22</v>
      </c>
      <c r="G129" s="18" t="s">
        <v>23</v>
      </c>
      <c r="H129" s="19">
        <v>55700</v>
      </c>
      <c r="I129" s="19">
        <v>0</v>
      </c>
      <c r="J129" s="19">
        <v>55700</v>
      </c>
      <c r="K129" s="19">
        <v>7233.99</v>
      </c>
      <c r="L129" s="19">
        <v>7233.99</v>
      </c>
    </row>
    <row r="130" spans="1:12" s="5" customFormat="1">
      <c r="A130" s="17" t="s">
        <v>10</v>
      </c>
      <c r="B130" s="17" t="s">
        <v>101</v>
      </c>
      <c r="C130" s="13" t="str">
        <f>VLOOKUP(B130,'[1]Gastos tercer trimestre'!$B:$C,2,FALSE)</f>
        <v>MANTENIMIENTO DE INFRAESTRUCTURAS DEPORTIVAS</v>
      </c>
      <c r="D130" s="4" t="str">
        <f t="shared" si="2"/>
        <v>6</v>
      </c>
      <c r="E130" s="4" t="str">
        <f t="shared" si="3"/>
        <v>63</v>
      </c>
      <c r="F130" s="17" t="s">
        <v>120</v>
      </c>
      <c r="G130" s="18" t="s">
        <v>121</v>
      </c>
      <c r="H130" s="19">
        <v>230500</v>
      </c>
      <c r="I130" s="19">
        <v>0</v>
      </c>
      <c r="J130" s="19">
        <v>230500</v>
      </c>
      <c r="K130" s="19">
        <v>0</v>
      </c>
      <c r="L130" s="19">
        <v>0</v>
      </c>
    </row>
    <row r="131" spans="1:12">
      <c r="A131" s="17" t="s">
        <v>10</v>
      </c>
      <c r="B131" s="17" t="s">
        <v>101</v>
      </c>
      <c r="C131" s="13" t="str">
        <f>VLOOKUP(B131,'[1]Gastos tercer trimestre'!$B:$C,2,FALSE)</f>
        <v>MANTENIMIENTO DE INFRAESTRUCTURAS DEPORTIVAS</v>
      </c>
      <c r="D131" s="4" t="str">
        <f t="shared" si="2"/>
        <v>6</v>
      </c>
      <c r="E131" s="4" t="str">
        <f t="shared" si="3"/>
        <v>63</v>
      </c>
      <c r="F131" s="17" t="s">
        <v>122</v>
      </c>
      <c r="G131" s="18" t="s">
        <v>123</v>
      </c>
      <c r="H131" s="19">
        <v>522000</v>
      </c>
      <c r="I131" s="19">
        <v>0</v>
      </c>
      <c r="J131" s="19">
        <v>522000</v>
      </c>
      <c r="K131" s="19">
        <v>33806.29</v>
      </c>
      <c r="L131" s="19">
        <v>28369.54</v>
      </c>
    </row>
    <row r="132" spans="1:12">
      <c r="A132" s="17" t="s">
        <v>10</v>
      </c>
      <c r="B132" s="17" t="s">
        <v>101</v>
      </c>
      <c r="C132" s="13" t="str">
        <f>VLOOKUP(B132,'[1]Gastos tercer trimestre'!$B:$C,2,FALSE)</f>
        <v>MANTENIMIENTO DE INFRAESTRUCTURAS DEPORTIVAS</v>
      </c>
      <c r="D132" s="4" t="str">
        <f t="shared" si="2"/>
        <v>6</v>
      </c>
      <c r="E132" s="4" t="str">
        <f t="shared" si="3"/>
        <v>63</v>
      </c>
      <c r="F132" s="17" t="s">
        <v>124</v>
      </c>
      <c r="G132" s="18" t="s">
        <v>119</v>
      </c>
      <c r="H132" s="19">
        <v>70500</v>
      </c>
      <c r="I132" s="19">
        <v>0</v>
      </c>
      <c r="J132" s="19">
        <v>70500</v>
      </c>
      <c r="K132" s="19">
        <v>2341.2199999999998</v>
      </c>
      <c r="L132" s="19">
        <v>2341.2199999999998</v>
      </c>
    </row>
    <row r="133" spans="1:12">
      <c r="A133" s="17" t="s">
        <v>10</v>
      </c>
      <c r="B133" s="17" t="s">
        <v>101</v>
      </c>
      <c r="C133" s="13" t="str">
        <f>VLOOKUP(B133,'[1]Gastos tercer trimestre'!$B:$C,2,FALSE)</f>
        <v>MANTENIMIENTO DE INFRAESTRUCTURAS DEPORTIVAS</v>
      </c>
      <c r="D133" s="4" t="str">
        <f t="shared" ref="D133:D134" si="4">LEFT(F133,1)</f>
        <v>7</v>
      </c>
      <c r="E133" s="4" t="str">
        <f t="shared" ref="E133:E134" si="5">LEFT(F133,2)</f>
        <v>78</v>
      </c>
      <c r="F133" s="17" t="s">
        <v>125</v>
      </c>
      <c r="G133" s="18" t="s">
        <v>126</v>
      </c>
      <c r="H133" s="19">
        <v>21000</v>
      </c>
      <c r="I133" s="19">
        <v>0</v>
      </c>
      <c r="J133" s="19">
        <v>21000</v>
      </c>
      <c r="K133" s="19">
        <v>0</v>
      </c>
      <c r="L133" s="19">
        <v>0</v>
      </c>
    </row>
    <row r="134" spans="1:12">
      <c r="A134" s="17" t="s">
        <v>10</v>
      </c>
      <c r="B134" s="17" t="s">
        <v>101</v>
      </c>
      <c r="C134" s="13" t="str">
        <f>VLOOKUP(B134,'[1]Gastos tercer trimestre'!$B:$C,2,FALSE)</f>
        <v>MANTENIMIENTO DE INFRAESTRUCTURAS DEPORTIVAS</v>
      </c>
      <c r="D134" s="4" t="str">
        <f t="shared" si="4"/>
        <v>6</v>
      </c>
      <c r="E134" s="4" t="str">
        <f t="shared" si="5"/>
        <v>62</v>
      </c>
      <c r="F134" s="17" t="s">
        <v>160</v>
      </c>
      <c r="G134" s="18" t="s">
        <v>121</v>
      </c>
      <c r="H134" s="19">
        <v>350000</v>
      </c>
      <c r="I134" s="19">
        <v>0</v>
      </c>
      <c r="J134" s="19">
        <v>350000</v>
      </c>
      <c r="K134" s="19">
        <v>0</v>
      </c>
      <c r="L134" s="19">
        <v>0</v>
      </c>
    </row>
    <row r="135" spans="1:12">
      <c r="H135" s="2"/>
      <c r="J135" s="2"/>
      <c r="K135" s="2"/>
      <c r="L135" s="2"/>
    </row>
  </sheetData>
  <autoFilter ref="A5:L5">
    <filterColumn colId="4"/>
  </autoFilter>
  <pageMargins left="0.74803149606299213" right="0.74803149606299213" top="0.98425196850393704" bottom="0.98425196850393704" header="0" footer="0"/>
  <pageSetup paperSize="9" scale="7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10" sqref="B10"/>
    </sheetView>
  </sheetViews>
  <sheetFormatPr baseColWidth="10" defaultRowHeight="12.75"/>
  <cols>
    <col min="2" max="2" width="47.7109375" bestFit="1" customWidth="1"/>
  </cols>
  <sheetData>
    <row r="1" spans="1:2">
      <c r="A1" s="14" t="s">
        <v>11</v>
      </c>
      <c r="B1" s="13" t="s">
        <v>129</v>
      </c>
    </row>
    <row r="2" spans="1:2">
      <c r="A2" s="14" t="s">
        <v>68</v>
      </c>
      <c r="B2" s="13" t="s">
        <v>130</v>
      </c>
    </row>
    <row r="3" spans="1:2">
      <c r="A3" s="14" t="s">
        <v>83</v>
      </c>
      <c r="B3" s="13" t="s">
        <v>131</v>
      </c>
    </row>
    <row r="4" spans="1:2">
      <c r="A4" s="14" t="s">
        <v>92</v>
      </c>
      <c r="B4" s="13" t="s">
        <v>132</v>
      </c>
    </row>
    <row r="5" spans="1:2">
      <c r="A5" s="14" t="s">
        <v>101</v>
      </c>
      <c r="B5" s="1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1º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2017-05-17T07:12:06Z</cp:lastPrinted>
  <dcterms:created xsi:type="dcterms:W3CDTF">2016-04-20T09:46:29Z</dcterms:created>
  <dcterms:modified xsi:type="dcterms:W3CDTF">2017-05-17T07:12:12Z</dcterms:modified>
</cp:coreProperties>
</file>