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SEMINCI\"/>
    </mc:Choice>
  </mc:AlternateContent>
  <bookViews>
    <workbookView xWindow="0" yWindow="30" windowWidth="7490" windowHeight="4140"/>
  </bookViews>
  <sheets>
    <sheet name="Ingresos 3º trimestre" sheetId="1" r:id="rId1"/>
  </sheets>
  <calcPr calcId="125725"/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  <c r="K8" i="1"/>
  <c r="K7" i="1"/>
  <c r="M19" i="1"/>
  <c r="M20" i="1"/>
  <c r="K20" i="1"/>
  <c r="K21" i="1"/>
  <c r="K22" i="1"/>
  <c r="K19" i="1"/>
  <c r="G20" i="1"/>
  <c r="G21" i="1"/>
  <c r="G22" i="1"/>
  <c r="G19" i="1"/>
  <c r="G7" i="1" l="1"/>
  <c r="G8" i="1"/>
  <c r="G9" i="1"/>
  <c r="G10" i="1"/>
  <c r="G11" i="1"/>
  <c r="G12" i="1"/>
  <c r="G13" i="1"/>
  <c r="G14" i="1"/>
  <c r="G15" i="1"/>
  <c r="G16" i="1"/>
  <c r="G6" i="1"/>
  <c r="K6" i="1"/>
  <c r="H17" i="1"/>
  <c r="I17" i="1"/>
  <c r="J17" i="1"/>
  <c r="M7" i="1"/>
  <c r="M8" i="1"/>
  <c r="M9" i="1"/>
  <c r="M10" i="1"/>
  <c r="M11" i="1"/>
  <c r="M12" i="1"/>
  <c r="M13" i="1"/>
  <c r="M14" i="1"/>
  <c r="M15" i="1"/>
  <c r="M16" i="1"/>
  <c r="M22" i="1"/>
  <c r="M21" i="1"/>
  <c r="M6" i="1"/>
  <c r="D23" i="1" l="1"/>
  <c r="E23" i="1"/>
  <c r="F23" i="1"/>
  <c r="H23" i="1"/>
  <c r="I23" i="1"/>
  <c r="K23" i="1" s="1"/>
  <c r="J23" i="1"/>
  <c r="J25" i="1" s="1"/>
  <c r="L23" i="1"/>
  <c r="M23" i="1"/>
  <c r="C23" i="1"/>
  <c r="M17" i="1"/>
  <c r="L17" i="1"/>
  <c r="H25" i="1"/>
  <c r="D17" i="1"/>
  <c r="D25" i="1" s="1"/>
  <c r="E17" i="1"/>
  <c r="F17" i="1"/>
  <c r="K17" i="1" s="1"/>
  <c r="C17" i="1"/>
  <c r="C25" i="1" l="1"/>
  <c r="M25" i="1"/>
  <c r="G23" i="1"/>
  <c r="E25" i="1"/>
  <c r="G17" i="1"/>
  <c r="L25" i="1"/>
  <c r="I25" i="1"/>
  <c r="F25" i="1"/>
  <c r="G25" i="1" l="1"/>
  <c r="K25" i="1"/>
</calcChain>
</file>

<file path=xl/sharedStrings.xml><?xml version="1.0" encoding="utf-8"?>
<sst xmlns="http://schemas.openxmlformats.org/spreadsheetml/2006/main" count="49" uniqueCount="49">
  <si>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</si>
  <si>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</si>
  <si>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</si>
  <si>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</si>
  <si>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</si>
  <si>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</si>
  <si>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</si>
  <si>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</si>
  <si>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</si>
  <si>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</si>
  <si>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</si>
  <si>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</si>
  <si>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</si>
  <si>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</si>
  <si>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ESTADO DE EJECUCIÓN HASTA</t>
  </si>
  <si>
    <t>Estado de ejecución</t>
  </si>
  <si>
    <t>Total operaciones corrientes</t>
  </si>
  <si>
    <t>Total operaciones financieras</t>
  </si>
  <si>
    <t>TOTALES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</si>
  <si>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</si>
  <si>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</si>
  <si>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</si>
  <si>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</si>
  <si>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</si>
  <si>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</si>
  <si>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</si>
  <si>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</si>
  <si>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</si>
  <si>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Ingresos Seminci Campus</t>
  </si>
  <si>
    <t>40101</t>
  </si>
  <si>
    <t>Aportación ordinaria del Ayuntamiento</t>
  </si>
  <si>
    <t>42090</t>
  </si>
  <si>
    <t>Aportación M.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</si>
  <si>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</si>
  <si>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</si>
  <si>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</si>
  <si>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</si>
  <si>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</si>
  <si>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</si>
  <si>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</si>
  <si>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</si>
  <si>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</si>
  <si>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</si>
  <si>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</si>
  <si>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</si>
  <si>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</si>
  <si>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</si>
  <si>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</si>
  <si>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Aprovechamientos por convenios de colaboración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</si>
</sst>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0" fillId="3" borderId="0" applyNumberFormat="0" applyBorder="0" applyAlignment="0" applyProtection="0"/>
    <xf numFmtId="0" fontId="1" fillId="0" borderId="0"/>
    <xf numFmtId="0" fontId="9" fillId="0" borderId="1" applyNumberFormat="0" applyFill="0" applyAlignment="0" applyProtection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4" fontId="7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Border="1" applyAlignment="1" applyProtection="1">
      <alignment horizontal="right"/>
    </xf>
    <xf numFmtId="10" fontId="7" fillId="0" borderId="0" xfId="0" applyNumberFormat="1" applyFont="1" applyFill="1" applyBorder="1" applyAlignment="1" applyProtection="1">
      <alignment horizontal="right"/>
    </xf>
    <xf numFmtId="1" fontId="8" fillId="0" borderId="0" xfId="2" applyNumberFormat="1" applyFont="1"/>
    <xf numFmtId="49" fontId="8" fillId="0" borderId="0" xfId="2" applyNumberFormat="1" applyFont="1"/>
    <xf numFmtId="4" fontId="8" fillId="0" borderId="0" xfId="2" applyNumberFormat="1" applyFont="1"/>
  </cellXfs>
  <cellStyles count="4">
    <cellStyle name="Buena" xfId="1"/>
    <cellStyle name="Normal" xfId="0" builtinId="0"/>
    <cellStyle name="Normal_Ingresos 3º trimestre" xfId="2"/>
    <cellStyle name="Título 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Layout" topLeftCell="C1" zoomScaleNormal="71" workbookViewId="0">
      <selection activeCell="M25" sqref="M25"/>
    </sheetView>
  </sheetViews>
  <sheetFormatPr baseColWidth="10" defaultColWidth="11.3984375" defaultRowHeight="13" x14ac:dyDescent="0.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 x14ac:dyDescent="0.3">
      <c r="A1" s="2" t="s">
        <v>0</v>
      </c>
      <c r="G1" s="3"/>
    </row>
    <row r="2" spans="1:13" x14ac:dyDescent="0.3">
      <c r="A2" s="2" t="s">
        <v>1</v>
      </c>
      <c r="C2" s="16">
        <v>2017</v>
      </c>
      <c r="G2" s="4"/>
    </row>
    <row r="3" spans="1:13" x14ac:dyDescent="0.3">
      <c r="A3" s="5" t="s">
        <v>14</v>
      </c>
      <c r="C3" s="17">
        <v>43008</v>
      </c>
    </row>
    <row r="5" spans="1:13" ht="26" x14ac:dyDescent="0.3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15</v>
      </c>
    </row>
    <row r="6" spans="1:13" x14ac:dyDescent="0.3">
      <c r="A6" s="20" t="s">
        <v>19</v>
      </c>
      <c r="B6" s="21" t="s">
        <v>20</v>
      </c>
      <c r="C6" s="22">
        <v>160000</v>
      </c>
      <c r="D6" s="22">
        <v>0</v>
      </c>
      <c r="E6" s="22">
        <v>160000</v>
      </c>
      <c r="F6" s="22">
        <v>-32</v>
      </c>
      <c r="G6" s="18">
        <f>IF(E6=0," ",F6/E6)</f>
        <v>-2.0000000000000001E-4</v>
      </c>
      <c r="H6" s="22">
        <v>0</v>
      </c>
      <c r="I6" s="22">
        <v>32</v>
      </c>
      <c r="J6" s="22">
        <v>-32</v>
      </c>
      <c r="K6" s="11">
        <f>IF(F6=0," ",J6/F6)</f>
        <v>1</v>
      </c>
      <c r="L6" s="22">
        <v>0</v>
      </c>
      <c r="M6" s="10">
        <f>F6-E6</f>
        <v>-160032</v>
      </c>
    </row>
    <row r="7" spans="1:13" x14ac:dyDescent="0.3">
      <c r="A7" s="20" t="s">
        <v>21</v>
      </c>
      <c r="B7" s="21" t="s">
        <v>22</v>
      </c>
      <c r="C7" s="22">
        <v>300</v>
      </c>
      <c r="D7" s="22">
        <v>0</v>
      </c>
      <c r="E7" s="22">
        <v>300</v>
      </c>
      <c r="F7" s="22">
        <v>0</v>
      </c>
      <c r="G7" s="18">
        <f t="shared" ref="G7:G16" si="0">IF(E7=0," ",F7/E7)</f>
        <v>0</v>
      </c>
      <c r="H7" s="22">
        <v>0</v>
      </c>
      <c r="I7" s="22">
        <v>0</v>
      </c>
      <c r="J7" s="22">
        <v>0</v>
      </c>
      <c r="K7" s="11" t="str">
        <f t="shared" ref="K7:K16" si="1">IF(F7=0," ",J7/F7)</f>
        <v xml:space="preserve"> </v>
      </c>
      <c r="L7" s="22">
        <v>0</v>
      </c>
      <c r="M7" s="10">
        <f t="shared" ref="M7:M16" si="2">F7-E7</f>
        <v>-300</v>
      </c>
    </row>
    <row r="8" spans="1:13" x14ac:dyDescent="0.3">
      <c r="A8" s="20" t="s">
        <v>23</v>
      </c>
      <c r="B8" s="21" t="s">
        <v>24</v>
      </c>
      <c r="C8" s="22">
        <v>10000</v>
      </c>
      <c r="D8" s="22">
        <v>0</v>
      </c>
      <c r="E8" s="22">
        <v>10000</v>
      </c>
      <c r="F8" s="22">
        <v>25</v>
      </c>
      <c r="G8" s="18">
        <f t="shared" si="0"/>
        <v>2.5000000000000001E-3</v>
      </c>
      <c r="H8" s="22">
        <v>25</v>
      </c>
      <c r="I8" s="22">
        <v>0</v>
      </c>
      <c r="J8" s="22">
        <v>25</v>
      </c>
      <c r="K8" s="11">
        <f t="shared" si="1"/>
        <v>1</v>
      </c>
      <c r="L8" s="22">
        <v>0</v>
      </c>
      <c r="M8" s="10">
        <f t="shared" si="2"/>
        <v>-9975</v>
      </c>
    </row>
    <row r="9" spans="1:13" x14ac:dyDescent="0.3">
      <c r="A9" s="20" t="s">
        <v>25</v>
      </c>
      <c r="B9" s="21" t="s">
        <v>26</v>
      </c>
      <c r="C9" s="22">
        <v>3000</v>
      </c>
      <c r="D9" s="22">
        <v>0</v>
      </c>
      <c r="E9" s="22">
        <v>3000</v>
      </c>
      <c r="F9" s="22">
        <v>0</v>
      </c>
      <c r="G9" s="18">
        <f t="shared" si="0"/>
        <v>0</v>
      </c>
      <c r="H9" s="22">
        <v>0</v>
      </c>
      <c r="I9" s="22">
        <v>0</v>
      </c>
      <c r="J9" s="22">
        <v>0</v>
      </c>
      <c r="K9" s="11" t="str">
        <f t="shared" si="1"/>
        <v xml:space="preserve"> </v>
      </c>
      <c r="L9" s="22">
        <v>0</v>
      </c>
      <c r="M9" s="10">
        <f t="shared" si="2"/>
        <v>-3000</v>
      </c>
    </row>
    <row r="10" spans="1:13" x14ac:dyDescent="0.3">
      <c r="A10" s="20" t="s">
        <v>27</v>
      </c>
      <c r="B10" s="21" t="s">
        <v>28</v>
      </c>
      <c r="C10" s="22">
        <v>1000</v>
      </c>
      <c r="D10" s="22">
        <v>0</v>
      </c>
      <c r="E10" s="22">
        <v>1000</v>
      </c>
      <c r="F10" s="22">
        <v>0</v>
      </c>
      <c r="G10" s="18">
        <f t="shared" si="0"/>
        <v>0</v>
      </c>
      <c r="H10" s="22">
        <v>0</v>
      </c>
      <c r="I10" s="22">
        <v>0</v>
      </c>
      <c r="J10" s="22">
        <v>0</v>
      </c>
      <c r="K10" s="11" t="str">
        <f t="shared" si="1"/>
        <v xml:space="preserve"> </v>
      </c>
      <c r="L10" s="22">
        <v>0</v>
      </c>
      <c r="M10" s="10">
        <f t="shared" si="2"/>
        <v>-1000</v>
      </c>
    </row>
    <row r="11" spans="1:13" x14ac:dyDescent="0.3">
      <c r="A11" s="20" t="s">
        <v>29</v>
      </c>
      <c r="B11" s="21" t="s">
        <v>30</v>
      </c>
      <c r="C11" s="22">
        <v>1307064</v>
      </c>
      <c r="D11" s="22">
        <v>0</v>
      </c>
      <c r="E11" s="22">
        <v>1307064</v>
      </c>
      <c r="F11" s="22">
        <v>1100000</v>
      </c>
      <c r="G11" s="18">
        <f t="shared" si="0"/>
        <v>0.84158082542247359</v>
      </c>
      <c r="H11" s="22">
        <v>1100000</v>
      </c>
      <c r="I11" s="22">
        <v>0</v>
      </c>
      <c r="J11" s="22">
        <v>1100000</v>
      </c>
      <c r="K11" s="11">
        <f t="shared" si="1"/>
        <v>1</v>
      </c>
      <c r="L11" s="22">
        <v>0</v>
      </c>
      <c r="M11" s="10">
        <f t="shared" si="2"/>
        <v>-207064</v>
      </c>
    </row>
    <row r="12" spans="1:13" x14ac:dyDescent="0.3">
      <c r="A12" s="20" t="s">
        <v>31</v>
      </c>
      <c r="B12" s="21" t="s">
        <v>32</v>
      </c>
      <c r="C12" s="22">
        <v>174800</v>
      </c>
      <c r="D12" s="22">
        <v>0</v>
      </c>
      <c r="E12" s="22">
        <v>174800</v>
      </c>
      <c r="F12" s="22">
        <v>0</v>
      </c>
      <c r="G12" s="18">
        <f t="shared" si="0"/>
        <v>0</v>
      </c>
      <c r="H12" s="22">
        <v>0</v>
      </c>
      <c r="I12" s="22">
        <v>0</v>
      </c>
      <c r="J12" s="22">
        <v>0</v>
      </c>
      <c r="K12" s="11" t="str">
        <f t="shared" si="1"/>
        <v xml:space="preserve"> </v>
      </c>
      <c r="L12" s="22">
        <v>0</v>
      </c>
      <c r="M12" s="10">
        <f t="shared" si="2"/>
        <v>-174800</v>
      </c>
    </row>
    <row r="13" spans="1:13" x14ac:dyDescent="0.3">
      <c r="A13" s="20" t="s">
        <v>33</v>
      </c>
      <c r="B13" s="21" t="s">
        <v>34</v>
      </c>
      <c r="C13" s="22">
        <v>144000</v>
      </c>
      <c r="D13" s="22">
        <v>0</v>
      </c>
      <c r="E13" s="22">
        <v>144000</v>
      </c>
      <c r="F13" s="22">
        <v>144000</v>
      </c>
      <c r="G13" s="18">
        <f t="shared" si="0"/>
        <v>1</v>
      </c>
      <c r="H13" s="22">
        <v>108000</v>
      </c>
      <c r="I13" s="22">
        <v>0</v>
      </c>
      <c r="J13" s="22">
        <v>108000</v>
      </c>
      <c r="K13" s="11">
        <f t="shared" si="1"/>
        <v>0.75</v>
      </c>
      <c r="L13" s="22">
        <v>36000</v>
      </c>
      <c r="M13" s="10">
        <f t="shared" si="2"/>
        <v>0</v>
      </c>
    </row>
    <row r="14" spans="1:13" x14ac:dyDescent="0.3">
      <c r="A14" s="20" t="s">
        <v>35</v>
      </c>
      <c r="B14" s="21" t="s">
        <v>36</v>
      </c>
      <c r="C14" s="22">
        <v>45000</v>
      </c>
      <c r="D14" s="22">
        <v>0</v>
      </c>
      <c r="E14" s="22">
        <v>45000</v>
      </c>
      <c r="F14" s="22">
        <v>45000</v>
      </c>
      <c r="G14" s="18">
        <f t="shared" si="0"/>
        <v>1</v>
      </c>
      <c r="H14" s="22">
        <v>0</v>
      </c>
      <c r="I14" s="22">
        <v>0</v>
      </c>
      <c r="J14" s="22">
        <v>0</v>
      </c>
      <c r="K14" s="11">
        <f t="shared" si="1"/>
        <v>0</v>
      </c>
      <c r="L14" s="22">
        <v>45000</v>
      </c>
      <c r="M14" s="10">
        <f t="shared" si="2"/>
        <v>0</v>
      </c>
    </row>
    <row r="15" spans="1:13" x14ac:dyDescent="0.3">
      <c r="A15" s="20" t="s">
        <v>37</v>
      </c>
      <c r="B15" s="21" t="s">
        <v>38</v>
      </c>
      <c r="C15" s="22">
        <v>6000</v>
      </c>
      <c r="D15" s="22">
        <v>0</v>
      </c>
      <c r="E15" s="22">
        <v>6000</v>
      </c>
      <c r="F15" s="22">
        <v>0</v>
      </c>
      <c r="G15" s="18">
        <f t="shared" si="0"/>
        <v>0</v>
      </c>
      <c r="H15" s="22">
        <v>0</v>
      </c>
      <c r="I15" s="22">
        <v>0</v>
      </c>
      <c r="J15" s="22">
        <v>0</v>
      </c>
      <c r="K15" s="11" t="str">
        <f t="shared" si="1"/>
        <v xml:space="preserve"> </v>
      </c>
      <c r="L15" s="22">
        <v>0</v>
      </c>
      <c r="M15" s="10">
        <f t="shared" si="2"/>
        <v>-6000</v>
      </c>
    </row>
    <row r="16" spans="1:13" x14ac:dyDescent="0.3">
      <c r="A16" s="20" t="s">
        <v>39</v>
      </c>
      <c r="B16" s="21" t="s">
        <v>48</v>
      </c>
      <c r="C16" s="22">
        <v>136264</v>
      </c>
      <c r="D16" s="22">
        <v>0</v>
      </c>
      <c r="E16" s="22">
        <v>136264</v>
      </c>
      <c r="F16" s="22">
        <v>0</v>
      </c>
      <c r="G16" s="18">
        <f t="shared" si="0"/>
        <v>0</v>
      </c>
      <c r="H16" s="22">
        <v>0</v>
      </c>
      <c r="I16" s="22">
        <v>0</v>
      </c>
      <c r="J16" s="22">
        <v>0</v>
      </c>
      <c r="K16" s="11" t="str">
        <f t="shared" si="1"/>
        <v xml:space="preserve"> </v>
      </c>
      <c r="L16" s="22">
        <v>0</v>
      </c>
      <c r="M16" s="10">
        <f t="shared" si="2"/>
        <v>-136264</v>
      </c>
    </row>
    <row r="17" spans="1:13" s="12" customFormat="1" x14ac:dyDescent="0.3">
      <c r="B17" s="12" t="s">
        <v>16</v>
      </c>
      <c r="C17" s="13">
        <f>SUM(C6:C16)</f>
        <v>1987428</v>
      </c>
      <c r="D17" s="13">
        <f>SUM(D6:D16)</f>
        <v>0</v>
      </c>
      <c r="E17" s="13">
        <f>SUM(E6:E16)</f>
        <v>1987428</v>
      </c>
      <c r="F17" s="13">
        <f>SUM(F6:F16)</f>
        <v>1288993</v>
      </c>
      <c r="G17" s="19">
        <f t="shared" ref="G17" si="3">IF(E17=0," ",F17/E17)</f>
        <v>0.64857343259730671</v>
      </c>
      <c r="H17" s="13">
        <f>SUM(H6:H16)</f>
        <v>1208025</v>
      </c>
      <c r="I17" s="13">
        <f>SUM(I6:I16)</f>
        <v>32</v>
      </c>
      <c r="J17" s="13">
        <f>SUM(J6:J16)</f>
        <v>1207993</v>
      </c>
      <c r="K17" s="15">
        <f>J17/F17</f>
        <v>0.93716024834890488</v>
      </c>
      <c r="L17" s="13">
        <f>SUM(L6:L16)</f>
        <v>81000</v>
      </c>
      <c r="M17" s="13">
        <f>SUM(M6:M16)</f>
        <v>-698435</v>
      </c>
    </row>
    <row r="19" spans="1:13" x14ac:dyDescent="0.3">
      <c r="A19" s="20" t="s">
        <v>40</v>
      </c>
      <c r="B19" s="21" t="s">
        <v>41</v>
      </c>
      <c r="C19" s="22">
        <v>1000</v>
      </c>
      <c r="D19" s="22">
        <v>0</v>
      </c>
      <c r="E19" s="22">
        <v>1000</v>
      </c>
      <c r="F19" s="22">
        <v>0</v>
      </c>
      <c r="G19" s="18">
        <f t="shared" ref="G19:G22" si="4">IF(E19=0," ",F19/E19)</f>
        <v>0</v>
      </c>
      <c r="H19" s="22">
        <v>0</v>
      </c>
      <c r="I19" s="22">
        <v>0</v>
      </c>
      <c r="J19" s="22">
        <v>0</v>
      </c>
      <c r="K19" s="11" t="str">
        <f t="shared" ref="K19:K22" si="5">IF(F19=0," ",J19/F19)</f>
        <v xml:space="preserve"> </v>
      </c>
      <c r="L19" s="22">
        <v>0</v>
      </c>
      <c r="M19" s="10">
        <f t="shared" ref="M19:M22" si="6">F19-E19</f>
        <v>-1000</v>
      </c>
    </row>
    <row r="20" spans="1:13" x14ac:dyDescent="0.3">
      <c r="A20" s="20" t="s">
        <v>42</v>
      </c>
      <c r="B20" s="21" t="s">
        <v>43</v>
      </c>
      <c r="C20" s="22">
        <v>400</v>
      </c>
      <c r="D20" s="22">
        <v>0</v>
      </c>
      <c r="E20" s="22">
        <v>400</v>
      </c>
      <c r="F20" s="22">
        <v>0</v>
      </c>
      <c r="G20" s="18">
        <f t="shared" si="4"/>
        <v>0</v>
      </c>
      <c r="H20" s="22">
        <v>0</v>
      </c>
      <c r="I20" s="22">
        <v>0</v>
      </c>
      <c r="J20" s="22">
        <v>0</v>
      </c>
      <c r="K20" s="11" t="str">
        <f t="shared" si="5"/>
        <v xml:space="preserve"> </v>
      </c>
      <c r="L20" s="22">
        <v>0</v>
      </c>
      <c r="M20" s="10">
        <f t="shared" si="6"/>
        <v>-400</v>
      </c>
    </row>
    <row r="21" spans="1:13" x14ac:dyDescent="0.3">
      <c r="A21" s="20" t="s">
        <v>44</v>
      </c>
      <c r="B21" s="21" t="s">
        <v>45</v>
      </c>
      <c r="C21" s="22">
        <v>400</v>
      </c>
      <c r="D21" s="22">
        <v>0</v>
      </c>
      <c r="E21" s="22">
        <v>400</v>
      </c>
      <c r="F21" s="22">
        <v>0</v>
      </c>
      <c r="G21" s="18">
        <f t="shared" si="4"/>
        <v>0</v>
      </c>
      <c r="H21" s="22">
        <v>0</v>
      </c>
      <c r="I21" s="22">
        <v>0</v>
      </c>
      <c r="J21" s="22">
        <v>0</v>
      </c>
      <c r="K21" s="11" t="str">
        <f t="shared" si="5"/>
        <v xml:space="preserve"> </v>
      </c>
      <c r="L21" s="22">
        <v>0</v>
      </c>
      <c r="M21" s="10">
        <f t="shared" si="6"/>
        <v>-400</v>
      </c>
    </row>
    <row r="22" spans="1:13" x14ac:dyDescent="0.3">
      <c r="A22" s="20" t="s">
        <v>46</v>
      </c>
      <c r="B22" s="21" t="s">
        <v>47</v>
      </c>
      <c r="C22" s="22">
        <v>0</v>
      </c>
      <c r="D22" s="22">
        <v>200000</v>
      </c>
      <c r="E22" s="22">
        <v>200000</v>
      </c>
      <c r="F22" s="22">
        <v>0</v>
      </c>
      <c r="G22" s="18">
        <f t="shared" si="4"/>
        <v>0</v>
      </c>
      <c r="H22" s="22">
        <v>0</v>
      </c>
      <c r="I22" s="22">
        <v>0</v>
      </c>
      <c r="J22" s="22">
        <v>0</v>
      </c>
      <c r="K22" s="11" t="str">
        <f t="shared" si="5"/>
        <v xml:space="preserve"> </v>
      </c>
      <c r="L22" s="22">
        <v>0</v>
      </c>
      <c r="M22" s="10">
        <f t="shared" si="6"/>
        <v>-200000</v>
      </c>
    </row>
    <row r="23" spans="1:13" s="12" customFormat="1" x14ac:dyDescent="0.3">
      <c r="B23" s="12" t="s">
        <v>17</v>
      </c>
      <c r="C23" s="13">
        <f>SUM(C21:C22)</f>
        <v>400</v>
      </c>
      <c r="D23" s="13">
        <f>SUM(D21:D22)</f>
        <v>200000</v>
      </c>
      <c r="E23" s="13">
        <f>SUM(E21:E22)</f>
        <v>200400</v>
      </c>
      <c r="F23" s="13">
        <f>SUM(F21:F22)</f>
        <v>0</v>
      </c>
      <c r="G23" s="19">
        <f t="shared" ref="G23" si="7">IF(E23=0," ",F23/E23)</f>
        <v>0</v>
      </c>
      <c r="H23" s="13">
        <f>SUM(H21:H22)</f>
        <v>0</v>
      </c>
      <c r="I23" s="13">
        <f>SUM(I21:I22)</f>
        <v>0</v>
      </c>
      <c r="J23" s="13">
        <f>SUM(J21:J22)</f>
        <v>0</v>
      </c>
      <c r="K23" s="19" t="str">
        <f t="shared" ref="K23" si="8">IF(I23=0," ",J23/I23)</f>
        <v xml:space="preserve"> </v>
      </c>
      <c r="L23" s="13">
        <f>SUM(L21:L22)</f>
        <v>0</v>
      </c>
      <c r="M23" s="13">
        <f>SUM(M21:M22)</f>
        <v>-200400</v>
      </c>
    </row>
    <row r="25" spans="1:13" s="12" customFormat="1" x14ac:dyDescent="0.3">
      <c r="B25" s="12" t="s">
        <v>18</v>
      </c>
      <c r="C25" s="13">
        <f>SUM(C17,C23)</f>
        <v>1987828</v>
      </c>
      <c r="D25" s="13">
        <f>SUM(D17,D23)</f>
        <v>200000</v>
      </c>
      <c r="E25" s="13">
        <f>SUM(E17,E23)</f>
        <v>2187828</v>
      </c>
      <c r="F25" s="13">
        <f>SUM(F17,F23)</f>
        <v>1288993</v>
      </c>
      <c r="G25" s="14">
        <f>F25/E25</f>
        <v>0.58916560168349619</v>
      </c>
      <c r="H25" s="13">
        <f>SUM(H17,H23)</f>
        <v>1208025</v>
      </c>
      <c r="I25" s="13">
        <f>SUM(I17,I23)</f>
        <v>32</v>
      </c>
      <c r="J25" s="13">
        <f>SUM(J17,J23)</f>
        <v>1207993</v>
      </c>
      <c r="K25" s="15">
        <f>J25/F25</f>
        <v>0.93716024834890488</v>
      </c>
      <c r="L25" s="13">
        <f>SUM(L17,L23)</f>
        <v>81000</v>
      </c>
      <c r="M25" s="13">
        <f>SUM(M17,M23)</f>
        <v>-898835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&amp;C&amp;"Arial Narrow,Negrita"&amp;12&amp;USEMINCI-ESTADO DE EJECUCIÓN DE INGRESOS TERCER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3º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2017-07-05T13:06:07Z</cp:lastPrinted>
  <dcterms:created xsi:type="dcterms:W3CDTF">2016-04-20T11:08:51Z</dcterms:created>
  <dcterms:modified xsi:type="dcterms:W3CDTF">2017-10-10T10:28:44Z</dcterms:modified>
</cp:coreProperties>
</file>