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"/>
    </mc:Choice>
  </mc:AlternateContent>
  <bookViews>
    <workbookView xWindow="-20" yWindow="-20" windowWidth="12880" windowHeight="10320"/>
  </bookViews>
  <sheets>
    <sheet name="Ingresos 4º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3" i="1" l="1"/>
  <c r="M24" i="1"/>
  <c r="M25" i="1"/>
  <c r="M26" i="1"/>
  <c r="K23" i="1"/>
  <c r="K24" i="1"/>
  <c r="K25" i="1"/>
  <c r="K26" i="1"/>
  <c r="G25" i="1"/>
  <c r="G26" i="1"/>
  <c r="C20" i="1"/>
  <c r="M6" i="1"/>
  <c r="K2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6" i="1"/>
  <c r="G23" i="1"/>
  <c r="G24" i="1"/>
  <c r="G2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M22" i="1"/>
  <c r="L27" i="1"/>
  <c r="I27" i="1"/>
  <c r="J27" i="1"/>
  <c r="H27" i="1"/>
  <c r="D27" i="1"/>
  <c r="E27" i="1"/>
  <c r="F27" i="1"/>
  <c r="K27" i="1" s="1"/>
  <c r="C27" i="1"/>
  <c r="D20" i="1"/>
  <c r="E20" i="1"/>
  <c r="F20" i="1"/>
  <c r="H20" i="1"/>
  <c r="I20" i="1"/>
  <c r="I29" i="1" s="1"/>
  <c r="J20" i="1"/>
  <c r="J29" i="1" s="1"/>
  <c r="L20" i="1"/>
  <c r="M27" i="1" l="1"/>
  <c r="E29" i="1"/>
  <c r="G27" i="1"/>
  <c r="F29" i="1"/>
  <c r="D29" i="1"/>
  <c r="H29" i="1"/>
  <c r="M20" i="1"/>
  <c r="L29" i="1"/>
  <c r="G20" i="1"/>
  <c r="C29" i="1"/>
  <c r="K20" i="1"/>
  <c r="G29" i="1" l="1"/>
  <c r="M29" i="1"/>
  <c r="K29" i="1"/>
</calcChain>
</file>

<file path=xl/sharedStrings.xml><?xml version="1.0" encoding="utf-8"?>
<sst xmlns="http://schemas.openxmlformats.org/spreadsheetml/2006/main" count="57" uniqueCount="57">
  <si>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</si>
  <si>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</si>
  <si>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</si>
  <si>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</si>
  <si>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</si>
  <si>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</si>
  <si>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</si>
  <si>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</si>
  <si>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</si>
  <si>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</si>
  <si>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</si>
  <si>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</si>
  <si>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</si>
  <si>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</si>
  <si>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</si>
  <si>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</si>
  <si>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</si>
  <si>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</si>
  <si>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</si>
  <si>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</si>
  <si>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</si>
  <si>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</si>
  <si>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</si>
  <si>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</si>
  <si>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</si>
  <si>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</si>
  <si>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</si>
  <si>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</si>
  <si>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</si>
  <si>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</si>
  <si>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</si>
  <si>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</si>
  <si>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</si>
  <si>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</si>
  <si>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</si>
  <si>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</si>
  <si>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</si>
  <si>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</si>
  <si>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</si>
  <si>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</si>
  <si>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</si>
  <si>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</si>
  <si>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</si>
  <si>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</si>
  <si>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</si>
  <si>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</si>
  <si>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</si>
  <si>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</si>
  <si>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</si>
  <si>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</si>
  <si>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</si>
  <si>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</si>
  <si>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</si>
  <si>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</si>
  <si>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87000</t>
  </si>
  <si>
    <t>Para gastos generales.</t>
  </si>
  <si>
    <t>Compensación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</si>
</sst>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2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</cellXfs>
  <cellStyles count="4">
    <cellStyle name="Buena" xfId="1"/>
    <cellStyle name="Normal" xfId="0" builtinId="0"/>
    <cellStyle name="Normal_Ingresos 4º trimest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zoomScaleNormal="100" workbookViewId="0">
      <selection activeCell="M22" sqref="M22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2018</v>
      </c>
      <c r="J2" s="3"/>
      <c r="K2" s="4"/>
      <c r="L2" s="5"/>
    </row>
    <row r="3" spans="1:13" x14ac:dyDescent="0.3">
      <c r="A3" s="2" t="s">
        <v>52</v>
      </c>
      <c r="D3" s="18">
        <v>43465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19" t="s">
        <v>13</v>
      </c>
      <c r="B6" s="20" t="s">
        <v>14</v>
      </c>
      <c r="C6" s="21">
        <v>1591000</v>
      </c>
      <c r="D6" s="21">
        <v>0</v>
      </c>
      <c r="E6" s="21">
        <v>1591000</v>
      </c>
      <c r="F6" s="21">
        <v>1647800.59</v>
      </c>
      <c r="G6" s="10">
        <f>IF(E6=0," ",F6/E6)</f>
        <v>1.0357011879321183</v>
      </c>
      <c r="H6" s="21">
        <v>1645773.66</v>
      </c>
      <c r="I6" s="21">
        <v>165.57</v>
      </c>
      <c r="J6" s="21">
        <v>1645608.09</v>
      </c>
      <c r="K6" s="9">
        <f>IF(F6=0," ",J6/F6)</f>
        <v>0.99866943851500867</v>
      </c>
      <c r="L6" s="21">
        <v>2192.5</v>
      </c>
      <c r="M6" s="7">
        <f>F6-E6</f>
        <v>56800.590000000084</v>
      </c>
    </row>
    <row r="7" spans="1:13" x14ac:dyDescent="0.3">
      <c r="A7" s="19" t="s">
        <v>15</v>
      </c>
      <c r="B7" s="20" t="s">
        <v>16</v>
      </c>
      <c r="C7" s="21">
        <v>597000</v>
      </c>
      <c r="D7" s="21">
        <v>0</v>
      </c>
      <c r="E7" s="21">
        <v>597000</v>
      </c>
      <c r="F7" s="21">
        <v>644135.54</v>
      </c>
      <c r="G7" s="10">
        <f t="shared" ref="G7:G19" si="0">IF(E7=0," ",F7/E7)</f>
        <v>1.0789540033500837</v>
      </c>
      <c r="H7" s="21">
        <v>447868.53</v>
      </c>
      <c r="I7" s="21">
        <v>868</v>
      </c>
      <c r="J7" s="21">
        <v>447000.53</v>
      </c>
      <c r="K7" s="9">
        <f t="shared" ref="K7:K19" si="1">IF(F7=0," ",J7/F7)</f>
        <v>0.69395414822166157</v>
      </c>
      <c r="L7" s="21">
        <v>197135.01</v>
      </c>
      <c r="M7" s="7">
        <f t="shared" ref="M7:M19" si="2">F7-E7</f>
        <v>47135.540000000037</v>
      </c>
    </row>
    <row r="8" spans="1:13" x14ac:dyDescent="0.3">
      <c r="A8" s="19" t="s">
        <v>17</v>
      </c>
      <c r="B8" s="20" t="s">
        <v>18</v>
      </c>
      <c r="C8" s="21">
        <v>1735000</v>
      </c>
      <c r="D8" s="21">
        <v>0</v>
      </c>
      <c r="E8" s="21">
        <v>1735000</v>
      </c>
      <c r="F8" s="21">
        <v>1637853.76</v>
      </c>
      <c r="G8" s="10">
        <f t="shared" si="0"/>
        <v>0.94400793083573487</v>
      </c>
      <c r="H8" s="21">
        <v>1634407.1</v>
      </c>
      <c r="I8" s="21">
        <v>0</v>
      </c>
      <c r="J8" s="21">
        <v>1634407.1</v>
      </c>
      <c r="K8" s="9">
        <f t="shared" si="1"/>
        <v>0.99789562408795285</v>
      </c>
      <c r="L8" s="21">
        <v>3446.66</v>
      </c>
      <c r="M8" s="7">
        <f t="shared" si="2"/>
        <v>-97146.239999999991</v>
      </c>
    </row>
    <row r="9" spans="1:13" x14ac:dyDescent="0.3">
      <c r="A9" s="19" t="s">
        <v>19</v>
      </c>
      <c r="B9" s="20" t="s">
        <v>20</v>
      </c>
      <c r="C9" s="21">
        <v>110000</v>
      </c>
      <c r="D9" s="21">
        <v>0</v>
      </c>
      <c r="E9" s="21">
        <v>110000</v>
      </c>
      <c r="F9" s="21">
        <v>55858.080000000002</v>
      </c>
      <c r="G9" s="10">
        <f t="shared" si="0"/>
        <v>0.50780072727272729</v>
      </c>
      <c r="H9" s="21">
        <v>55858.080000000002</v>
      </c>
      <c r="I9" s="21">
        <v>0</v>
      </c>
      <c r="J9" s="21">
        <v>55858.080000000002</v>
      </c>
      <c r="K9" s="9">
        <f t="shared" si="1"/>
        <v>1</v>
      </c>
      <c r="L9" s="21">
        <v>0</v>
      </c>
      <c r="M9" s="7">
        <f t="shared" si="2"/>
        <v>-54141.919999999998</v>
      </c>
    </row>
    <row r="10" spans="1:13" x14ac:dyDescent="0.3">
      <c r="A10" s="19" t="s">
        <v>21</v>
      </c>
      <c r="B10" s="20" t="s">
        <v>22</v>
      </c>
      <c r="C10" s="21">
        <v>99500</v>
      </c>
      <c r="D10" s="21">
        <v>0</v>
      </c>
      <c r="E10" s="21">
        <v>99500</v>
      </c>
      <c r="F10" s="21">
        <v>74299.39</v>
      </c>
      <c r="G10" s="10">
        <f t="shared" si="0"/>
        <v>0.74672753768844224</v>
      </c>
      <c r="H10" s="21">
        <v>68894.61</v>
      </c>
      <c r="I10" s="21">
        <v>0</v>
      </c>
      <c r="J10" s="21">
        <v>68894.61</v>
      </c>
      <c r="K10" s="9">
        <f t="shared" si="1"/>
        <v>0.9272567379086154</v>
      </c>
      <c r="L10" s="21">
        <v>5404.78</v>
      </c>
      <c r="M10" s="7">
        <f t="shared" si="2"/>
        <v>-25200.61</v>
      </c>
    </row>
    <row r="11" spans="1:13" x14ac:dyDescent="0.3">
      <c r="A11" s="19" t="s">
        <v>23</v>
      </c>
      <c r="B11" s="20" t="s">
        <v>56</v>
      </c>
      <c r="C11" s="21">
        <v>3500</v>
      </c>
      <c r="D11" s="21">
        <v>0</v>
      </c>
      <c r="E11" s="21">
        <v>3500</v>
      </c>
      <c r="F11" s="21">
        <v>0</v>
      </c>
      <c r="G11" s="10">
        <f t="shared" si="0"/>
        <v>0</v>
      </c>
      <c r="H11" s="21">
        <v>0</v>
      </c>
      <c r="I11" s="21">
        <v>0</v>
      </c>
      <c r="J11" s="21">
        <v>0</v>
      </c>
      <c r="K11" s="9" t="str">
        <f t="shared" si="1"/>
        <v xml:space="preserve"> </v>
      </c>
      <c r="L11" s="21">
        <v>0</v>
      </c>
      <c r="M11" s="7">
        <f t="shared" si="2"/>
        <v>-3500</v>
      </c>
    </row>
    <row r="12" spans="1:13" x14ac:dyDescent="0.3">
      <c r="A12" s="19" t="s">
        <v>24</v>
      </c>
      <c r="B12" s="20" t="s">
        <v>25</v>
      </c>
      <c r="C12" s="21">
        <v>8049000</v>
      </c>
      <c r="D12" s="21">
        <v>0</v>
      </c>
      <c r="E12" s="21">
        <v>8049000</v>
      </c>
      <c r="F12" s="21">
        <v>8049000</v>
      </c>
      <c r="G12" s="10">
        <f t="shared" si="0"/>
        <v>1</v>
      </c>
      <c r="H12" s="21">
        <v>8049000</v>
      </c>
      <c r="I12" s="21">
        <v>0</v>
      </c>
      <c r="J12" s="21">
        <v>8049000</v>
      </c>
      <c r="K12" s="9">
        <f t="shared" si="1"/>
        <v>1</v>
      </c>
      <c r="L12" s="21">
        <v>0</v>
      </c>
      <c r="M12" s="7">
        <f t="shared" si="2"/>
        <v>0</v>
      </c>
    </row>
    <row r="13" spans="1:13" x14ac:dyDescent="0.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69157.5</v>
      </c>
      <c r="G13" s="10">
        <f t="shared" si="0"/>
        <v>0.49398214285714287</v>
      </c>
      <c r="H13" s="21">
        <v>69157.5</v>
      </c>
      <c r="I13" s="21">
        <v>0</v>
      </c>
      <c r="J13" s="21">
        <v>69157.5</v>
      </c>
      <c r="K13" s="9">
        <f t="shared" si="1"/>
        <v>1</v>
      </c>
      <c r="L13" s="21">
        <v>0</v>
      </c>
      <c r="M13" s="7">
        <f t="shared" si="2"/>
        <v>-70842.5</v>
      </c>
    </row>
    <row r="14" spans="1:13" x14ac:dyDescent="0.3">
      <c r="A14" s="19" t="s">
        <v>28</v>
      </c>
      <c r="B14" s="20" t="s">
        <v>29</v>
      </c>
      <c r="C14" s="21">
        <v>1600</v>
      </c>
      <c r="D14" s="21">
        <v>0</v>
      </c>
      <c r="E14" s="21">
        <v>1600</v>
      </c>
      <c r="F14" s="21">
        <v>74.22</v>
      </c>
      <c r="G14" s="10">
        <f t="shared" si="0"/>
        <v>4.6387499999999998E-2</v>
      </c>
      <c r="H14" s="21">
        <v>74.22</v>
      </c>
      <c r="I14" s="21">
        <v>0</v>
      </c>
      <c r="J14" s="21">
        <v>74.22</v>
      </c>
      <c r="K14" s="9">
        <f t="shared" si="1"/>
        <v>1</v>
      </c>
      <c r="L14" s="21">
        <v>0</v>
      </c>
      <c r="M14" s="7">
        <f t="shared" si="2"/>
        <v>-1525.78</v>
      </c>
    </row>
    <row r="15" spans="1:13" x14ac:dyDescent="0.3">
      <c r="A15" s="19" t="s">
        <v>30</v>
      </c>
      <c r="B15" s="20" t="s">
        <v>31</v>
      </c>
      <c r="C15" s="21">
        <v>212000</v>
      </c>
      <c r="D15" s="21">
        <v>0</v>
      </c>
      <c r="E15" s="21">
        <v>212000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-212000</v>
      </c>
    </row>
    <row r="16" spans="1:13" x14ac:dyDescent="0.3">
      <c r="A16" s="19" t="s">
        <v>32</v>
      </c>
      <c r="B16" s="20" t="s">
        <v>33</v>
      </c>
      <c r="C16" s="21">
        <v>28000</v>
      </c>
      <c r="D16" s="21">
        <v>0</v>
      </c>
      <c r="E16" s="21">
        <v>28000</v>
      </c>
      <c r="F16" s="21">
        <v>21000</v>
      </c>
      <c r="G16" s="10">
        <f t="shared" si="0"/>
        <v>0.75</v>
      </c>
      <c r="H16" s="21">
        <v>21000</v>
      </c>
      <c r="I16" s="21">
        <v>0</v>
      </c>
      <c r="J16" s="21">
        <v>21000</v>
      </c>
      <c r="K16" s="9">
        <f t="shared" si="1"/>
        <v>1</v>
      </c>
      <c r="L16" s="21">
        <v>0</v>
      </c>
      <c r="M16" s="7">
        <f t="shared" si="2"/>
        <v>-7000</v>
      </c>
    </row>
    <row r="17" spans="1:13" x14ac:dyDescent="0.3">
      <c r="A17" s="19" t="s">
        <v>34</v>
      </c>
      <c r="B17" s="20" t="s">
        <v>35</v>
      </c>
      <c r="C17" s="21">
        <v>30100</v>
      </c>
      <c r="D17" s="21">
        <v>0</v>
      </c>
      <c r="E17" s="21">
        <v>30100</v>
      </c>
      <c r="F17" s="21">
        <v>15600</v>
      </c>
      <c r="G17" s="10">
        <f t="shared" si="0"/>
        <v>0.51827242524916939</v>
      </c>
      <c r="H17" s="21">
        <v>13100</v>
      </c>
      <c r="I17" s="21">
        <v>0</v>
      </c>
      <c r="J17" s="21">
        <v>13100</v>
      </c>
      <c r="K17" s="9">
        <f t="shared" si="1"/>
        <v>0.83974358974358976</v>
      </c>
      <c r="L17" s="21">
        <v>2500</v>
      </c>
      <c r="M17" s="7">
        <f t="shared" si="2"/>
        <v>-14500</v>
      </c>
    </row>
    <row r="18" spans="1:13" x14ac:dyDescent="0.3">
      <c r="A18" s="19" t="s">
        <v>36</v>
      </c>
      <c r="B18" s="20" t="s">
        <v>37</v>
      </c>
      <c r="C18" s="21">
        <v>82000</v>
      </c>
      <c r="D18" s="21">
        <v>0</v>
      </c>
      <c r="E18" s="21">
        <v>82000</v>
      </c>
      <c r="F18" s="21">
        <v>86651.89</v>
      </c>
      <c r="G18" s="10">
        <f t="shared" si="0"/>
        <v>1.0567303658536584</v>
      </c>
      <c r="H18" s="21">
        <v>73065.850000000006</v>
      </c>
      <c r="I18" s="21">
        <v>0</v>
      </c>
      <c r="J18" s="21">
        <v>73065.850000000006</v>
      </c>
      <c r="K18" s="9">
        <f t="shared" si="1"/>
        <v>0.84321126752111242</v>
      </c>
      <c r="L18" s="21">
        <v>13586.04</v>
      </c>
      <c r="M18" s="7">
        <f t="shared" si="2"/>
        <v>4651.8899999999994</v>
      </c>
    </row>
    <row r="19" spans="1:13" x14ac:dyDescent="0.3">
      <c r="A19" s="19" t="s">
        <v>38</v>
      </c>
      <c r="B19" s="20" t="s">
        <v>39</v>
      </c>
      <c r="C19" s="21">
        <v>117000</v>
      </c>
      <c r="D19" s="21">
        <v>0</v>
      </c>
      <c r="E19" s="21">
        <v>117000</v>
      </c>
      <c r="F19" s="21">
        <v>146365.46</v>
      </c>
      <c r="G19" s="10">
        <f t="shared" si="0"/>
        <v>1.2509868376068376</v>
      </c>
      <c r="H19" s="21">
        <v>123869.86</v>
      </c>
      <c r="I19" s="21">
        <v>0</v>
      </c>
      <c r="J19" s="21">
        <v>123869.86</v>
      </c>
      <c r="K19" s="9">
        <f t="shared" si="1"/>
        <v>0.84630526901633762</v>
      </c>
      <c r="L19" s="21">
        <v>22495.599999999999</v>
      </c>
      <c r="M19" s="7">
        <f t="shared" si="2"/>
        <v>29365.459999999992</v>
      </c>
    </row>
    <row r="20" spans="1:13" s="8" customFormat="1" x14ac:dyDescent="0.3">
      <c r="B20" s="2" t="s">
        <v>40</v>
      </c>
      <c r="C20" s="11">
        <f>SUM(C6:C19)</f>
        <v>12795700</v>
      </c>
      <c r="D20" s="11">
        <f>SUM(D6:D19)</f>
        <v>0</v>
      </c>
      <c r="E20" s="11">
        <f>SUM(E6:E19)</f>
        <v>12795700</v>
      </c>
      <c r="F20" s="11">
        <f>SUM(F6:F19)</f>
        <v>12447796.430000002</v>
      </c>
      <c r="G20" s="12">
        <f t="shared" ref="G20:G29" si="3">F20/E20</f>
        <v>0.9728108997553867</v>
      </c>
      <c r="H20" s="11">
        <f>SUM(H6:H19)</f>
        <v>12202069.41</v>
      </c>
      <c r="I20" s="11">
        <f>SUM(I6:I19)</f>
        <v>1033.57</v>
      </c>
      <c r="J20" s="11">
        <f>SUM(J6:J19)</f>
        <v>12201035.84</v>
      </c>
      <c r="K20" s="13">
        <f t="shared" ref="K20:K27" si="4">J20/F20</f>
        <v>0.98017636363290028</v>
      </c>
      <c r="L20" s="11">
        <f>SUM(L6:L19)</f>
        <v>246760.59000000003</v>
      </c>
      <c r="M20" s="11">
        <f>SUM(M6:M19)</f>
        <v>-347903.56999999983</v>
      </c>
    </row>
    <row r="21" spans="1:13" x14ac:dyDescent="0.3">
      <c r="G21" s="10"/>
      <c r="K21" s="9"/>
    </row>
    <row r="22" spans="1:13" x14ac:dyDescent="0.3">
      <c r="A22" s="19" t="s">
        <v>41</v>
      </c>
      <c r="B22" s="20" t="s">
        <v>42</v>
      </c>
      <c r="C22" s="21">
        <v>2596000</v>
      </c>
      <c r="D22" s="21">
        <v>0</v>
      </c>
      <c r="E22" s="21">
        <v>2596000</v>
      </c>
      <c r="F22" s="21">
        <v>1336093.56</v>
      </c>
      <c r="G22" s="10">
        <f t="shared" ref="G22:G26" si="5">IF(E22=0," ",F22/E22)</f>
        <v>0.51467394453004622</v>
      </c>
      <c r="H22" s="21">
        <v>408738.65</v>
      </c>
      <c r="I22" s="21">
        <v>0</v>
      </c>
      <c r="J22" s="21">
        <v>408738.65</v>
      </c>
      <c r="K22" s="9">
        <f t="shared" ref="K22:K26" si="6">IF(F22=0," ",J22/F22)</f>
        <v>0.30592067968653336</v>
      </c>
      <c r="L22" s="21">
        <v>927354.91</v>
      </c>
      <c r="M22" s="7">
        <f t="shared" ref="M22:M26" si="7">F22-E22</f>
        <v>-1259906.44</v>
      </c>
    </row>
    <row r="23" spans="1:13" x14ac:dyDescent="0.3">
      <c r="A23" s="19" t="s">
        <v>43</v>
      </c>
      <c r="B23" s="20" t="s">
        <v>44</v>
      </c>
      <c r="C23" s="21">
        <v>1500</v>
      </c>
      <c r="D23" s="21">
        <v>0</v>
      </c>
      <c r="E23" s="21">
        <v>1500</v>
      </c>
      <c r="F23" s="21">
        <v>0</v>
      </c>
      <c r="G23" s="10">
        <f t="shared" si="5"/>
        <v>0</v>
      </c>
      <c r="H23" s="21">
        <v>0</v>
      </c>
      <c r="I23" s="21">
        <v>0</v>
      </c>
      <c r="J23" s="21">
        <v>0</v>
      </c>
      <c r="K23" s="9" t="str">
        <f t="shared" si="6"/>
        <v xml:space="preserve"> </v>
      </c>
      <c r="L23" s="21">
        <v>0</v>
      </c>
      <c r="M23" s="7">
        <f t="shared" si="7"/>
        <v>-1500</v>
      </c>
    </row>
    <row r="24" spans="1:13" x14ac:dyDescent="0.3">
      <c r="A24" s="19" t="s">
        <v>45</v>
      </c>
      <c r="B24" s="20" t="s">
        <v>46</v>
      </c>
      <c r="C24" s="21">
        <v>16500</v>
      </c>
      <c r="D24" s="21">
        <v>0</v>
      </c>
      <c r="E24" s="21">
        <v>16500</v>
      </c>
      <c r="F24" s="21">
        <v>1865</v>
      </c>
      <c r="G24" s="10">
        <f t="shared" si="5"/>
        <v>0.11303030303030304</v>
      </c>
      <c r="H24" s="21">
        <v>1865</v>
      </c>
      <c r="I24" s="21">
        <v>0</v>
      </c>
      <c r="J24" s="21">
        <v>1865</v>
      </c>
      <c r="K24" s="9">
        <f t="shared" si="6"/>
        <v>1</v>
      </c>
      <c r="L24" s="21">
        <v>0</v>
      </c>
      <c r="M24" s="7">
        <f t="shared" si="7"/>
        <v>-14635</v>
      </c>
    </row>
    <row r="25" spans="1:13" x14ac:dyDescent="0.3">
      <c r="A25" s="19" t="s">
        <v>47</v>
      </c>
      <c r="B25" s="20" t="s">
        <v>48</v>
      </c>
      <c r="C25" s="21">
        <v>12000</v>
      </c>
      <c r="D25" s="21">
        <v>0</v>
      </c>
      <c r="E25" s="21">
        <v>12000</v>
      </c>
      <c r="F25" s="21">
        <v>756</v>
      </c>
      <c r="G25" s="10">
        <f t="shared" si="5"/>
        <v>6.3E-2</v>
      </c>
      <c r="H25" s="21">
        <v>756</v>
      </c>
      <c r="I25" s="21">
        <v>0</v>
      </c>
      <c r="J25" s="21">
        <v>756</v>
      </c>
      <c r="K25" s="9">
        <f t="shared" si="6"/>
        <v>1</v>
      </c>
      <c r="L25" s="21">
        <v>0</v>
      </c>
      <c r="M25" s="7">
        <f t="shared" si="7"/>
        <v>-11244</v>
      </c>
    </row>
    <row r="26" spans="1:13" x14ac:dyDescent="0.3">
      <c r="A26" s="19" t="s">
        <v>54</v>
      </c>
      <c r="B26" s="20" t="s">
        <v>55</v>
      </c>
      <c r="C26" s="21">
        <v>0</v>
      </c>
      <c r="D26" s="21">
        <v>2303030.65</v>
      </c>
      <c r="E26" s="21">
        <v>2303030.65</v>
      </c>
      <c r="F26" s="21">
        <v>0</v>
      </c>
      <c r="G26" s="10">
        <f t="shared" si="5"/>
        <v>0</v>
      </c>
      <c r="H26" s="21">
        <v>0</v>
      </c>
      <c r="I26" s="21">
        <v>0</v>
      </c>
      <c r="J26" s="21">
        <v>0</v>
      </c>
      <c r="K26" s="9" t="str">
        <f t="shared" si="6"/>
        <v xml:space="preserve"> </v>
      </c>
      <c r="L26" s="21">
        <v>0</v>
      </c>
      <c r="M26" s="7">
        <f t="shared" si="7"/>
        <v>-2303030.65</v>
      </c>
    </row>
    <row r="27" spans="1:13" s="8" customFormat="1" x14ac:dyDescent="0.3">
      <c r="B27" s="2" t="s">
        <v>51</v>
      </c>
      <c r="C27" s="11">
        <f>SUM(C22:C26)</f>
        <v>2626000</v>
      </c>
      <c r="D27" s="11">
        <f>SUM(D22:D26)</f>
        <v>2303030.65</v>
      </c>
      <c r="E27" s="11">
        <f>SUM(E22:E26)</f>
        <v>4929030.6500000004</v>
      </c>
      <c r="F27" s="11">
        <f>SUM(F22:F26)</f>
        <v>1338714.56</v>
      </c>
      <c r="G27" s="12">
        <f t="shared" si="3"/>
        <v>0.27159793782170943</v>
      </c>
      <c r="H27" s="11">
        <f>SUM(H22:H26)</f>
        <v>411359.65</v>
      </c>
      <c r="I27" s="11">
        <f>SUM(I22:I26)</f>
        <v>0</v>
      </c>
      <c r="J27" s="11">
        <f>SUM(J22:J26)</f>
        <v>411359.65</v>
      </c>
      <c r="K27" s="13">
        <f t="shared" si="4"/>
        <v>0.30727958169066305</v>
      </c>
      <c r="L27" s="11">
        <f>SUM(L22:L26)</f>
        <v>927354.91</v>
      </c>
      <c r="M27" s="11">
        <f>SUM(M22:M26)</f>
        <v>-3590316.09</v>
      </c>
    </row>
    <row r="28" spans="1:13" x14ac:dyDescent="0.3">
      <c r="G28" s="10"/>
      <c r="K28" s="9"/>
    </row>
    <row r="29" spans="1:13" s="8" customFormat="1" x14ac:dyDescent="0.3">
      <c r="B29" s="8" t="s">
        <v>53</v>
      </c>
      <c r="C29" s="11">
        <f>SUM(C20,C27)</f>
        <v>15421700</v>
      </c>
      <c r="D29" s="11">
        <f>SUM(D20,D27)</f>
        <v>2303030.65</v>
      </c>
      <c r="E29" s="11">
        <f>SUM(E20,E27)</f>
        <v>17724730.649999999</v>
      </c>
      <c r="F29" s="11">
        <f>SUM(F20,F27)</f>
        <v>13786510.990000002</v>
      </c>
      <c r="G29" s="12">
        <f t="shared" si="3"/>
        <v>0.77781215761380296</v>
      </c>
      <c r="H29" s="11">
        <f>SUM(H20,H27)</f>
        <v>12613429.060000001</v>
      </c>
      <c r="I29" s="11">
        <f>SUM(I20,I27)</f>
        <v>1033.57</v>
      </c>
      <c r="J29" s="11">
        <f>SUM(J20,J27)</f>
        <v>12612395.49</v>
      </c>
      <c r="K29" s="13">
        <f t="shared" ref="K29" si="8">J29/F29</f>
        <v>0.91483592180417206</v>
      </c>
      <c r="L29" s="11">
        <f>SUM(L20,L27)</f>
        <v>1174115.5</v>
      </c>
      <c r="M29" s="11">
        <f>SUM(M20,M27)</f>
        <v>-3938219.6599999997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 xml:space="preserve">&amp;CESTADOS DE EJECUCIÓN DE INGRESOS DE LA FUNDACIÓN MUNICIPAL DE DEPORTES  CUARTO TRIMESTRE DE 2018
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4º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2019-03-01T11:44:03Z</cp:lastPrinted>
  <dcterms:created xsi:type="dcterms:W3CDTF">2016-04-20T10:15:02Z</dcterms:created>
  <dcterms:modified xsi:type="dcterms:W3CDTF">2019-03-01T11:54:32Z</dcterms:modified>
</cp:coreProperties>
</file>