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1 Trimestre\SEMINCI\"/>
    </mc:Choice>
  </mc:AlternateContent>
  <bookViews>
    <workbookView xWindow="0" yWindow="30" windowWidth="7490" windowHeight="4140"/>
  </bookViews>
  <sheets>
    <sheet name="Ingresos 1º trimestre" sheetId="1" r:id="rId1"/>
  </sheets>
  <calcPr calcId="125725"/>
</workbook>
</file>

<file path=xl/calcChain.xml><?xml version="1.0" encoding="utf-8"?>
<calcChain xmlns="http://schemas.openxmlformats.org/spreadsheetml/2006/main">
  <c r="M21" i="1" l="1"/>
  <c r="M22" i="1"/>
  <c r="M23" i="1"/>
  <c r="K21" i="1"/>
  <c r="K22" i="1"/>
  <c r="K23" i="1"/>
  <c r="K24" i="1"/>
  <c r="G21" i="1"/>
  <c r="G22" i="1"/>
  <c r="G23" i="1"/>
  <c r="M7" i="1"/>
  <c r="M8" i="1"/>
  <c r="M9" i="1"/>
  <c r="M10" i="1"/>
  <c r="M11" i="1"/>
  <c r="M12" i="1"/>
  <c r="M13" i="1"/>
  <c r="M14" i="1"/>
  <c r="M15" i="1"/>
  <c r="M16" i="1"/>
  <c r="M17" i="1"/>
  <c r="K11" i="1"/>
  <c r="K12" i="1"/>
  <c r="K13" i="1"/>
  <c r="K14" i="1"/>
  <c r="K15" i="1"/>
  <c r="K16" i="1"/>
  <c r="K17" i="1"/>
  <c r="G17" i="1"/>
  <c r="C18" i="1"/>
  <c r="D18" i="1"/>
  <c r="E18" i="1"/>
  <c r="F18" i="1"/>
  <c r="H18" i="1"/>
  <c r="I18" i="1"/>
  <c r="J18" i="1"/>
  <c r="K7" i="1"/>
  <c r="K8" i="1"/>
  <c r="K9" i="1"/>
  <c r="K10" i="1"/>
  <c r="K18" i="1"/>
  <c r="L18" i="1"/>
  <c r="K20" i="1"/>
  <c r="K6" i="1"/>
  <c r="G20" i="1"/>
  <c r="G7" i="1"/>
  <c r="G8" i="1"/>
  <c r="G9" i="1"/>
  <c r="G10" i="1"/>
  <c r="G11" i="1"/>
  <c r="G12" i="1"/>
  <c r="G13" i="1"/>
  <c r="G14" i="1"/>
  <c r="G15" i="1"/>
  <c r="G16" i="1"/>
  <c r="G6" i="1"/>
  <c r="M20" i="1"/>
  <c r="M6" i="1"/>
  <c r="D24" i="1" l="1"/>
  <c r="E24" i="1"/>
  <c r="F24" i="1"/>
  <c r="H24" i="1"/>
  <c r="I24" i="1"/>
  <c r="J24" i="1"/>
  <c r="L24" i="1"/>
  <c r="M24" i="1"/>
  <c r="C24" i="1"/>
  <c r="M18" i="1"/>
  <c r="J26" i="1"/>
  <c r="H26" i="1"/>
  <c r="D26" i="1"/>
  <c r="C26" i="1"/>
  <c r="M26" i="1" l="1"/>
  <c r="E26" i="1"/>
  <c r="G18" i="1"/>
  <c r="G24" i="1"/>
  <c r="L26" i="1"/>
  <c r="I26" i="1"/>
  <c r="F26" i="1"/>
  <c r="G26" i="1" l="1"/>
  <c r="K26" i="1"/>
</calcChain>
</file>

<file path=xl/sharedStrings.xml><?xml version="1.0" encoding="utf-8"?>
<sst xmlns="http://schemas.openxmlformats.org/spreadsheetml/2006/main" count="51" uniqueCount="51">
  <si>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</si>
  <si>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</si>
  <si>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</si>
  <si>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</si>
  <si>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</si>
  <si>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</si>
  <si>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</si>
  <si>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</si>
  <si>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</si>
  <si>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</si>
  <si>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</si>
  <si>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</si>
  <si>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</si>
  <si>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</si>
  <si>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</si>
  <si>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</si>
  <si>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</si>
  <si>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</si>
  <si>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</si>
  <si>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</si>
  <si>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</si>
  <si>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</si>
  <si>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39901</t>
  </si>
  <si>
    <t>40101</t>
  </si>
  <si>
    <t>Aportación ordinaria del Ayuntamiento</t>
  </si>
  <si>
    <t>42090</t>
  </si>
  <si>
    <t>45080</t>
  </si>
  <si>
    <t>Aportación Junta de Castilla y León</t>
  </si>
  <si>
    <t>46100</t>
  </si>
  <si>
    <t>Aportación de la Diputación Provincial</t>
  </si>
  <si>
    <t>55900</t>
  </si>
  <si>
    <t>Aprovechamientos por publicidad</t>
  </si>
  <si>
    <t>55901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</si>
  <si>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</si>
  <si>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</si>
  <si>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</si>
  <si>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</si>
  <si>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</si>
  <si>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</si>
  <si>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ESTADO DE EJECUCIÓN HASTA</t>
  </si>
  <si>
    <t>Estado de ejecución</t>
  </si>
  <si>
    <t>Total operaciones corrientes</t>
  </si>
  <si>
    <t>Total operaciones financieras</t>
  </si>
  <si>
    <t>TOTALES</t>
  </si>
  <si>
    <t>Ingresos Seminci Campus</t>
  </si>
  <si>
    <t>Aportación M. Cultura (I.C.A.A.)</t>
  </si>
  <si>
    <t>39900</t>
  </si>
  <si>
    <t>Otros ingresos diversos.</t>
  </si>
  <si>
    <t>Aprovechamientos por convenios de colaboración</t>
  </si>
  <si>
    <t>87000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</si>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</sst>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0" fillId="3" borderId="0" applyNumberFormat="0" applyBorder="0" applyAlignment="0" applyProtection="0"/>
    <xf numFmtId="0" fontId="1" fillId="0" borderId="0"/>
    <xf numFmtId="0" fontId="9" fillId="0" borderId="1" applyNumberFormat="0" applyFill="0" applyAlignment="0" applyProtection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4" fontId="7" fillId="0" borderId="0" xfId="0" applyNumberFormat="1" applyFont="1" applyAlignment="1">
      <alignment horizontal="right" vertical="center"/>
    </xf>
    <xf numFmtId="10" fontId="7" fillId="0" borderId="0" xfId="0" applyNumberFormat="1" applyFont="1" applyFill="1" applyBorder="1" applyAlignment="1" applyProtection="1"/>
    <xf numFmtId="10" fontId="7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center"/>
    </xf>
    <xf numFmtId="10" fontId="4" fillId="0" borderId="0" xfId="0" applyNumberFormat="1" applyFont="1" applyFill="1" applyBorder="1" applyAlignment="1" applyProtection="1">
      <alignment horizontal="right"/>
    </xf>
    <xf numFmtId="10" fontId="7" fillId="0" borderId="0" xfId="0" applyNumberFormat="1" applyFont="1" applyFill="1" applyBorder="1" applyAlignment="1" applyProtection="1">
      <alignment horizontal="right"/>
    </xf>
    <xf numFmtId="1" fontId="8" fillId="0" borderId="0" xfId="2" applyNumberFormat="1" applyFont="1"/>
    <xf numFmtId="49" fontId="8" fillId="0" borderId="0" xfId="2" applyNumberFormat="1" applyFont="1"/>
    <xf numFmtId="4" fontId="8" fillId="0" borderId="0" xfId="2" applyNumberFormat="1" applyFont="1"/>
  </cellXfs>
  <cellStyles count="4">
    <cellStyle name="Buena" xfId="1"/>
    <cellStyle name="Normal" xfId="0" builtinId="0"/>
    <cellStyle name="Normal_Ingresos 1º trimestre" xfId="2"/>
    <cellStyle name="Título 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Layout" zoomScaleNormal="71" workbookViewId="0">
      <selection activeCell="K28" sqref="K28"/>
    </sheetView>
  </sheetViews>
  <sheetFormatPr baseColWidth="10" defaultColWidth="11.3984375" defaultRowHeight="13" x14ac:dyDescent="0.3"/>
  <cols>
    <col min="1" max="1" width="6.8984375" style="1" customWidth="1"/>
    <col min="2" max="2" width="38.09765625" style="1" bestFit="1" customWidth="1"/>
    <col min="3" max="3" width="13.8984375" style="1" customWidth="1"/>
    <col min="4" max="4" width="12.09765625" style="1" bestFit="1" customWidth="1"/>
    <col min="5" max="5" width="21.09765625" style="1" customWidth="1"/>
    <col min="6" max="6" width="15.3984375" style="1" customWidth="1"/>
    <col min="7" max="7" width="11.8984375" style="1" customWidth="1"/>
    <col min="8" max="8" width="12.296875" style="1" customWidth="1"/>
    <col min="9" max="9" width="10.8984375" style="1" customWidth="1"/>
    <col min="10" max="10" width="13.8984375" style="1" customWidth="1"/>
    <col min="11" max="11" width="11.59765625" style="1" customWidth="1"/>
    <col min="12" max="12" width="12.09765625" style="1" customWidth="1"/>
    <col min="13" max="13" width="15.296875" style="1" customWidth="1"/>
    <col min="14" max="243" width="11.296875" style="1" customWidth="1"/>
    <col min="244" max="16384" width="11.3984375" style="1"/>
  </cols>
  <sheetData>
    <row r="1" spans="1:13" x14ac:dyDescent="0.3">
      <c r="A1" s="2" t="s">
        <v>0</v>
      </c>
      <c r="G1" s="3"/>
    </row>
    <row r="2" spans="1:13" x14ac:dyDescent="0.3">
      <c r="A2" s="2" t="s">
        <v>1</v>
      </c>
      <c r="C2" s="16">
        <v>2018</v>
      </c>
      <c r="G2" s="4"/>
    </row>
    <row r="3" spans="1:13" x14ac:dyDescent="0.3">
      <c r="A3" s="5" t="s">
        <v>39</v>
      </c>
      <c r="C3" s="17">
        <v>43190</v>
      </c>
    </row>
    <row r="5" spans="1:13" ht="26" x14ac:dyDescent="0.3">
      <c r="A5" s="6" t="s">
        <v>13</v>
      </c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40</v>
      </c>
    </row>
    <row r="6" spans="1:13" x14ac:dyDescent="0.3">
      <c r="A6" s="20" t="s">
        <v>14</v>
      </c>
      <c r="B6" s="21" t="s">
        <v>15</v>
      </c>
      <c r="C6" s="22">
        <v>160000</v>
      </c>
      <c r="D6" s="22">
        <v>0</v>
      </c>
      <c r="E6" s="22">
        <v>160000</v>
      </c>
      <c r="F6" s="22">
        <v>0</v>
      </c>
      <c r="G6" s="18">
        <f>IF(E6=0," ",F6/E6)</f>
        <v>0</v>
      </c>
      <c r="H6" s="22">
        <v>0</v>
      </c>
      <c r="I6" s="22">
        <v>0</v>
      </c>
      <c r="J6" s="22">
        <v>0</v>
      </c>
      <c r="K6" s="11" t="str">
        <f>IF(F6=0," ",J6/F6)</f>
        <v xml:space="preserve"> </v>
      </c>
      <c r="L6" s="22">
        <v>0</v>
      </c>
      <c r="M6" s="10">
        <f>F6-E6</f>
        <v>-160000</v>
      </c>
    </row>
    <row r="7" spans="1:13" x14ac:dyDescent="0.3">
      <c r="A7" s="20" t="s">
        <v>16</v>
      </c>
      <c r="B7" s="21" t="s">
        <v>17</v>
      </c>
      <c r="C7" s="22">
        <v>300</v>
      </c>
      <c r="D7" s="22">
        <v>0</v>
      </c>
      <c r="E7" s="22">
        <v>300</v>
      </c>
      <c r="F7" s="22">
        <v>0</v>
      </c>
      <c r="G7" s="18">
        <f t="shared" ref="G7:G18" si="0">IF(E7=0," ",F7/E7)</f>
        <v>0</v>
      </c>
      <c r="H7" s="22">
        <v>0</v>
      </c>
      <c r="I7" s="22">
        <v>0</v>
      </c>
      <c r="J7" s="22">
        <v>0</v>
      </c>
      <c r="K7" s="11" t="str">
        <f t="shared" ref="K7:K17" si="1">IF(F7=0," ",J7/F7)</f>
        <v xml:space="preserve"> </v>
      </c>
      <c r="L7" s="22">
        <v>0</v>
      </c>
      <c r="M7" s="10">
        <f t="shared" ref="M7:M17" si="2">F7-E7</f>
        <v>-300</v>
      </c>
    </row>
    <row r="8" spans="1:13" x14ac:dyDescent="0.3">
      <c r="A8" s="20" t="s">
        <v>18</v>
      </c>
      <c r="B8" s="21" t="s">
        <v>19</v>
      </c>
      <c r="C8" s="22">
        <v>10000</v>
      </c>
      <c r="D8" s="22">
        <v>0</v>
      </c>
      <c r="E8" s="22">
        <v>10000</v>
      </c>
      <c r="F8" s="22">
        <v>0</v>
      </c>
      <c r="G8" s="18">
        <f t="shared" si="0"/>
        <v>0</v>
      </c>
      <c r="H8" s="22">
        <v>0</v>
      </c>
      <c r="I8" s="22">
        <v>0</v>
      </c>
      <c r="J8" s="22">
        <v>0</v>
      </c>
      <c r="K8" s="11" t="str">
        <f t="shared" si="1"/>
        <v xml:space="preserve"> </v>
      </c>
      <c r="L8" s="22">
        <v>0</v>
      </c>
      <c r="M8" s="10">
        <f t="shared" si="2"/>
        <v>-10000</v>
      </c>
    </row>
    <row r="9" spans="1:13" x14ac:dyDescent="0.3">
      <c r="A9" s="20" t="s">
        <v>20</v>
      </c>
      <c r="B9" s="21" t="s">
        <v>21</v>
      </c>
      <c r="C9" s="22">
        <v>3000</v>
      </c>
      <c r="D9" s="22">
        <v>0</v>
      </c>
      <c r="E9" s="22">
        <v>3000</v>
      </c>
      <c r="F9" s="22">
        <v>0</v>
      </c>
      <c r="G9" s="18">
        <f t="shared" si="0"/>
        <v>0</v>
      </c>
      <c r="H9" s="22">
        <v>0</v>
      </c>
      <c r="I9" s="22">
        <v>0</v>
      </c>
      <c r="J9" s="22">
        <v>0</v>
      </c>
      <c r="K9" s="11" t="str">
        <f t="shared" si="1"/>
        <v xml:space="preserve"> </v>
      </c>
      <c r="L9" s="22">
        <v>0</v>
      </c>
      <c r="M9" s="10">
        <f t="shared" si="2"/>
        <v>-3000</v>
      </c>
    </row>
    <row r="10" spans="1:13" x14ac:dyDescent="0.3">
      <c r="A10" s="20" t="s">
        <v>46</v>
      </c>
      <c r="B10" s="21" t="s">
        <v>47</v>
      </c>
      <c r="C10" s="22">
        <v>0</v>
      </c>
      <c r="D10" s="22">
        <v>0</v>
      </c>
      <c r="E10" s="22">
        <v>0</v>
      </c>
      <c r="F10" s="22">
        <v>240.69</v>
      </c>
      <c r="G10" s="18" t="str">
        <f t="shared" si="0"/>
        <v xml:space="preserve"> </v>
      </c>
      <c r="H10" s="22">
        <v>240.69</v>
      </c>
      <c r="I10" s="22">
        <v>0</v>
      </c>
      <c r="J10" s="22">
        <v>240.69</v>
      </c>
      <c r="K10" s="11">
        <f t="shared" si="1"/>
        <v>1</v>
      </c>
      <c r="L10" s="22">
        <v>0</v>
      </c>
      <c r="M10" s="10">
        <f t="shared" si="2"/>
        <v>240.69</v>
      </c>
    </row>
    <row r="11" spans="1:13" x14ac:dyDescent="0.3">
      <c r="A11" s="20" t="s">
        <v>22</v>
      </c>
      <c r="B11" s="21" t="s">
        <v>44</v>
      </c>
      <c r="C11" s="22">
        <v>1000</v>
      </c>
      <c r="D11" s="22">
        <v>0</v>
      </c>
      <c r="E11" s="22">
        <v>1000</v>
      </c>
      <c r="F11" s="22">
        <v>0</v>
      </c>
      <c r="G11" s="18">
        <f t="shared" si="0"/>
        <v>0</v>
      </c>
      <c r="H11" s="22">
        <v>0</v>
      </c>
      <c r="I11" s="22">
        <v>0</v>
      </c>
      <c r="J11" s="22">
        <v>0</v>
      </c>
      <c r="K11" s="11" t="str">
        <f t="shared" si="1"/>
        <v xml:space="preserve"> </v>
      </c>
      <c r="L11" s="22">
        <v>0</v>
      </c>
      <c r="M11" s="10">
        <f t="shared" si="2"/>
        <v>-1000</v>
      </c>
    </row>
    <row r="12" spans="1:13" x14ac:dyDescent="0.3">
      <c r="A12" s="20" t="s">
        <v>23</v>
      </c>
      <c r="B12" s="21" t="s">
        <v>24</v>
      </c>
      <c r="C12" s="22">
        <v>1307064</v>
      </c>
      <c r="D12" s="22">
        <v>0</v>
      </c>
      <c r="E12" s="22">
        <v>1307064</v>
      </c>
      <c r="F12" s="22">
        <v>0</v>
      </c>
      <c r="G12" s="18">
        <f t="shared" si="0"/>
        <v>0</v>
      </c>
      <c r="H12" s="22">
        <v>0</v>
      </c>
      <c r="I12" s="22">
        <v>0</v>
      </c>
      <c r="J12" s="22">
        <v>0</v>
      </c>
      <c r="K12" s="11" t="str">
        <f t="shared" si="1"/>
        <v xml:space="preserve"> </v>
      </c>
      <c r="L12" s="22">
        <v>0</v>
      </c>
      <c r="M12" s="10">
        <f t="shared" si="2"/>
        <v>-1307064</v>
      </c>
    </row>
    <row r="13" spans="1:13" x14ac:dyDescent="0.3">
      <c r="A13" s="20" t="s">
        <v>25</v>
      </c>
      <c r="B13" s="21" t="s">
        <v>45</v>
      </c>
      <c r="C13" s="22">
        <v>174800</v>
      </c>
      <c r="D13" s="22">
        <v>0</v>
      </c>
      <c r="E13" s="22">
        <v>174800</v>
      </c>
      <c r="F13" s="22">
        <v>0</v>
      </c>
      <c r="G13" s="18">
        <f t="shared" si="0"/>
        <v>0</v>
      </c>
      <c r="H13" s="22">
        <v>0</v>
      </c>
      <c r="I13" s="22">
        <v>0</v>
      </c>
      <c r="J13" s="22">
        <v>0</v>
      </c>
      <c r="K13" s="11" t="str">
        <f t="shared" si="1"/>
        <v xml:space="preserve"> </v>
      </c>
      <c r="L13" s="22">
        <v>0</v>
      </c>
      <c r="M13" s="10">
        <f t="shared" si="2"/>
        <v>-174800</v>
      </c>
    </row>
    <row r="14" spans="1:13" x14ac:dyDescent="0.3">
      <c r="A14" s="20" t="s">
        <v>26</v>
      </c>
      <c r="B14" s="21" t="s">
        <v>27</v>
      </c>
      <c r="C14" s="22">
        <v>144000</v>
      </c>
      <c r="D14" s="22">
        <v>0</v>
      </c>
      <c r="E14" s="22">
        <v>144000</v>
      </c>
      <c r="F14" s="22">
        <v>0</v>
      </c>
      <c r="G14" s="18">
        <f t="shared" si="0"/>
        <v>0</v>
      </c>
      <c r="H14" s="22">
        <v>0</v>
      </c>
      <c r="I14" s="22">
        <v>0</v>
      </c>
      <c r="J14" s="22">
        <v>0</v>
      </c>
      <c r="K14" s="11" t="str">
        <f t="shared" si="1"/>
        <v xml:space="preserve"> </v>
      </c>
      <c r="L14" s="22">
        <v>0</v>
      </c>
      <c r="M14" s="10">
        <f t="shared" si="2"/>
        <v>-144000</v>
      </c>
    </row>
    <row r="15" spans="1:13" x14ac:dyDescent="0.3">
      <c r="A15" s="20" t="s">
        <v>28</v>
      </c>
      <c r="B15" s="21" t="s">
        <v>29</v>
      </c>
      <c r="C15" s="22">
        <v>45000</v>
      </c>
      <c r="D15" s="22">
        <v>0</v>
      </c>
      <c r="E15" s="22">
        <v>45000</v>
      </c>
      <c r="F15" s="22">
        <v>0</v>
      </c>
      <c r="G15" s="18">
        <f t="shared" si="0"/>
        <v>0</v>
      </c>
      <c r="H15" s="22">
        <v>0</v>
      </c>
      <c r="I15" s="22">
        <v>0</v>
      </c>
      <c r="J15" s="22">
        <v>0</v>
      </c>
      <c r="K15" s="11" t="str">
        <f t="shared" si="1"/>
        <v xml:space="preserve"> </v>
      </c>
      <c r="L15" s="22">
        <v>0</v>
      </c>
      <c r="M15" s="10">
        <f t="shared" si="2"/>
        <v>-45000</v>
      </c>
    </row>
    <row r="16" spans="1:13" x14ac:dyDescent="0.3">
      <c r="A16" s="20" t="s">
        <v>30</v>
      </c>
      <c r="B16" s="21" t="s">
        <v>31</v>
      </c>
      <c r="C16" s="22">
        <v>6000</v>
      </c>
      <c r="D16" s="22">
        <v>0</v>
      </c>
      <c r="E16" s="22">
        <v>6000</v>
      </c>
      <c r="F16" s="22">
        <v>0</v>
      </c>
      <c r="G16" s="18">
        <f t="shared" si="0"/>
        <v>0</v>
      </c>
      <c r="H16" s="22">
        <v>0</v>
      </c>
      <c r="I16" s="22">
        <v>0</v>
      </c>
      <c r="J16" s="22">
        <v>0</v>
      </c>
      <c r="K16" s="11" t="str">
        <f t="shared" si="1"/>
        <v xml:space="preserve"> </v>
      </c>
      <c r="L16" s="22">
        <v>0</v>
      </c>
      <c r="M16" s="10">
        <f t="shared" si="2"/>
        <v>-6000</v>
      </c>
    </row>
    <row r="17" spans="1:13" x14ac:dyDescent="0.3">
      <c r="A17" s="20" t="s">
        <v>32</v>
      </c>
      <c r="B17" s="21" t="s">
        <v>48</v>
      </c>
      <c r="C17" s="22">
        <v>136264</v>
      </c>
      <c r="D17" s="22">
        <v>0</v>
      </c>
      <c r="E17" s="22">
        <v>136264</v>
      </c>
      <c r="F17" s="22">
        <v>0</v>
      </c>
      <c r="G17" s="18">
        <f t="shared" si="0"/>
        <v>0</v>
      </c>
      <c r="H17" s="22">
        <v>0</v>
      </c>
      <c r="I17" s="22">
        <v>0</v>
      </c>
      <c r="J17" s="22">
        <v>0</v>
      </c>
      <c r="K17" s="11" t="str">
        <f t="shared" si="1"/>
        <v xml:space="preserve"> </v>
      </c>
      <c r="L17" s="22">
        <v>0</v>
      </c>
      <c r="M17" s="10">
        <f t="shared" si="2"/>
        <v>-136264</v>
      </c>
    </row>
    <row r="18" spans="1:13" s="12" customFormat="1" x14ac:dyDescent="0.3">
      <c r="B18" s="12" t="s">
        <v>41</v>
      </c>
      <c r="C18" s="13">
        <f>SUM(C6:C17)</f>
        <v>1987428</v>
      </c>
      <c r="D18" s="13">
        <f>SUM(D6:D17)</f>
        <v>0</v>
      </c>
      <c r="E18" s="13">
        <f>SUM(E6:E17)</f>
        <v>1987428</v>
      </c>
      <c r="F18" s="13">
        <f>SUM(F6:F17)</f>
        <v>240.69</v>
      </c>
      <c r="G18" s="19">
        <f t="shared" si="0"/>
        <v>1.2110627403860668E-4</v>
      </c>
      <c r="H18" s="13">
        <f>SUM(H6:H17)</f>
        <v>240.69</v>
      </c>
      <c r="I18" s="13">
        <f>SUM(I6:I17)</f>
        <v>0</v>
      </c>
      <c r="J18" s="13">
        <f>SUM(J6:J17)</f>
        <v>240.69</v>
      </c>
      <c r="K18" s="19" t="str">
        <f t="shared" ref="K18" si="3">IF(I18=0," ",J18/I18)</f>
        <v xml:space="preserve"> </v>
      </c>
      <c r="L18" s="13">
        <f>SUM(L6:L17)</f>
        <v>0</v>
      </c>
      <c r="M18" s="13">
        <f>SUM(M6:M17)</f>
        <v>-1987187.31</v>
      </c>
    </row>
    <row r="20" spans="1:13" x14ac:dyDescent="0.3">
      <c r="A20" s="20" t="s">
        <v>33</v>
      </c>
      <c r="B20" s="21" t="s">
        <v>34</v>
      </c>
      <c r="C20" s="22">
        <v>1000</v>
      </c>
      <c r="D20" s="22">
        <v>0</v>
      </c>
      <c r="E20" s="22">
        <v>1000</v>
      </c>
      <c r="F20" s="22">
        <v>0</v>
      </c>
      <c r="G20" s="18">
        <f t="shared" ref="G20:G23" si="4">IF(E20=0," ",F20/E20)</f>
        <v>0</v>
      </c>
      <c r="H20" s="22">
        <v>0</v>
      </c>
      <c r="I20" s="22">
        <v>0</v>
      </c>
      <c r="J20" s="22">
        <v>0</v>
      </c>
      <c r="K20" s="11" t="str">
        <f t="shared" ref="K20:K23" si="5">IF(F20=0," ",J20/F20)</f>
        <v xml:space="preserve"> </v>
      </c>
      <c r="L20" s="22">
        <v>0</v>
      </c>
      <c r="M20" s="10">
        <f t="shared" ref="M20:M23" si="6">F20-E20</f>
        <v>-1000</v>
      </c>
    </row>
    <row r="21" spans="1:13" x14ac:dyDescent="0.3">
      <c r="A21" s="20" t="s">
        <v>35</v>
      </c>
      <c r="B21" s="21" t="s">
        <v>36</v>
      </c>
      <c r="C21" s="22">
        <v>400</v>
      </c>
      <c r="D21" s="22">
        <v>0</v>
      </c>
      <c r="E21" s="22">
        <v>400</v>
      </c>
      <c r="F21" s="22">
        <v>0</v>
      </c>
      <c r="G21" s="18">
        <f t="shared" si="4"/>
        <v>0</v>
      </c>
      <c r="H21" s="22">
        <v>0</v>
      </c>
      <c r="I21" s="22">
        <v>0</v>
      </c>
      <c r="J21" s="22">
        <v>0</v>
      </c>
      <c r="K21" s="11" t="str">
        <f t="shared" si="5"/>
        <v xml:space="preserve"> </v>
      </c>
      <c r="L21" s="22">
        <v>0</v>
      </c>
      <c r="M21" s="10">
        <f t="shared" si="6"/>
        <v>-400</v>
      </c>
    </row>
    <row r="22" spans="1:13" x14ac:dyDescent="0.3">
      <c r="A22" s="20" t="s">
        <v>37</v>
      </c>
      <c r="B22" s="21" t="s">
        <v>38</v>
      </c>
      <c r="C22" s="22">
        <v>400</v>
      </c>
      <c r="D22" s="22">
        <v>0</v>
      </c>
      <c r="E22" s="22">
        <v>400</v>
      </c>
      <c r="F22" s="22">
        <v>0</v>
      </c>
      <c r="G22" s="18">
        <f t="shared" si="4"/>
        <v>0</v>
      </c>
      <c r="H22" s="22">
        <v>0</v>
      </c>
      <c r="I22" s="22">
        <v>0</v>
      </c>
      <c r="J22" s="22">
        <v>0</v>
      </c>
      <c r="K22" s="11" t="str">
        <f t="shared" si="5"/>
        <v xml:space="preserve"> </v>
      </c>
      <c r="L22" s="22">
        <v>0</v>
      </c>
      <c r="M22" s="10">
        <f t="shared" si="6"/>
        <v>-400</v>
      </c>
    </row>
    <row r="23" spans="1:13" x14ac:dyDescent="0.3">
      <c r="A23" s="20" t="s">
        <v>49</v>
      </c>
      <c r="B23" s="21" t="s">
        <v>50</v>
      </c>
      <c r="C23" s="22">
        <v>0</v>
      </c>
      <c r="D23" s="22">
        <v>0</v>
      </c>
      <c r="E23" s="22">
        <v>0</v>
      </c>
      <c r="F23" s="22">
        <v>0</v>
      </c>
      <c r="G23" s="18" t="str">
        <f t="shared" si="4"/>
        <v xml:space="preserve"> </v>
      </c>
      <c r="H23" s="22">
        <v>0</v>
      </c>
      <c r="I23" s="22">
        <v>0</v>
      </c>
      <c r="J23" s="22">
        <v>0</v>
      </c>
      <c r="K23" s="11" t="str">
        <f t="shared" si="5"/>
        <v xml:space="preserve"> </v>
      </c>
      <c r="L23" s="22">
        <v>0</v>
      </c>
      <c r="M23" s="10">
        <f t="shared" si="6"/>
        <v>0</v>
      </c>
    </row>
    <row r="24" spans="1:13" s="12" customFormat="1" x14ac:dyDescent="0.3">
      <c r="B24" s="12" t="s">
        <v>42</v>
      </c>
      <c r="C24" s="13">
        <f>SUM(C20:C23)</f>
        <v>1800</v>
      </c>
      <c r="D24" s="13">
        <f t="shared" ref="D24:M24" si="7">SUM(D20:D23)</f>
        <v>0</v>
      </c>
      <c r="E24" s="13">
        <f t="shared" si="7"/>
        <v>1800</v>
      </c>
      <c r="F24" s="13">
        <f t="shared" si="7"/>
        <v>0</v>
      </c>
      <c r="G24" s="19">
        <f t="shared" ref="G24" si="8">IF(E24=0," ",F24/E24)</f>
        <v>0</v>
      </c>
      <c r="H24" s="13">
        <f t="shared" si="7"/>
        <v>0</v>
      </c>
      <c r="I24" s="13">
        <f t="shared" si="7"/>
        <v>0</v>
      </c>
      <c r="J24" s="13">
        <f t="shared" si="7"/>
        <v>0</v>
      </c>
      <c r="K24" s="19" t="str">
        <f t="shared" ref="K24" si="9">IF(I24=0," ",J24/I24)</f>
        <v xml:space="preserve"> </v>
      </c>
      <c r="L24" s="13">
        <f t="shared" si="7"/>
        <v>0</v>
      </c>
      <c r="M24" s="13">
        <f t="shared" si="7"/>
        <v>-1800</v>
      </c>
    </row>
    <row r="26" spans="1:13" s="12" customFormat="1" x14ac:dyDescent="0.3">
      <c r="B26" s="12" t="s">
        <v>43</v>
      </c>
      <c r="C26" s="13">
        <f>SUM(C18,C24)</f>
        <v>1989228</v>
      </c>
      <c r="D26" s="13">
        <f t="shared" ref="D26:M26" si="10">SUM(D18,D24)</f>
        <v>0</v>
      </c>
      <c r="E26" s="13">
        <f t="shared" si="10"/>
        <v>1989228</v>
      </c>
      <c r="F26" s="13">
        <f t="shared" si="10"/>
        <v>240.69</v>
      </c>
      <c r="G26" s="14">
        <f>F26/E26</f>
        <v>1.2099668816244292E-4</v>
      </c>
      <c r="H26" s="13">
        <f t="shared" si="10"/>
        <v>240.69</v>
      </c>
      <c r="I26" s="13">
        <f t="shared" si="10"/>
        <v>0</v>
      </c>
      <c r="J26" s="13">
        <f t="shared" si="10"/>
        <v>240.69</v>
      </c>
      <c r="K26" s="15">
        <f>J26/F26</f>
        <v>1</v>
      </c>
      <c r="L26" s="13">
        <f t="shared" si="10"/>
        <v>0</v>
      </c>
      <c r="M26" s="13">
        <f t="shared" si="10"/>
        <v>-1988987.31</v>
      </c>
    </row>
  </sheetData>
  <printOptions gridLines="1"/>
  <pageMargins left="0.74803149606299213" right="0.74803149606299213" top="0.70866141732283472" bottom="0.98425196850393704" header="0.27559055118110237" footer="0"/>
  <pageSetup paperSize="9" scale="67" fitToHeight="0" orientation="landscape" verticalDpi="0" r:id="rId1"/>
  <headerFooter alignWithMargins="0">
    <oddHeader>&amp;CSEMINCI-ESTADO DE EJECUCIÓN DE INGRESOS PRIMER TRIMESTRE DE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1º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2018-04-09T08:04:13Z</cp:lastPrinted>
  <dcterms:created xsi:type="dcterms:W3CDTF">2016-04-20T11:08:51Z</dcterms:created>
  <dcterms:modified xsi:type="dcterms:W3CDTF">2018-04-09T08:09:29Z</dcterms:modified>
</cp:coreProperties>
</file>