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SEMINCI\"/>
    </mc:Choice>
  </mc:AlternateContent>
  <bookViews>
    <workbookView xWindow="0" yWindow="30" windowWidth="7490" windowHeight="4140"/>
  </bookViews>
  <sheets>
    <sheet name="Ingresos 3º trimestre" sheetId="1" r:id="rId1"/>
  </sheets>
  <calcPr calcId="162913"/>
</workbook>
</file>

<file path=xl/calcChain.xml><?xml version="1.0" encoding="utf-8"?>
<calcChain xmlns="http://schemas.openxmlformats.org/spreadsheetml/2006/main">
  <c r="M23" i="1" l="1"/>
  <c r="M24" i="1"/>
  <c r="K23" i="1"/>
  <c r="K24" i="1"/>
  <c r="K25" i="1"/>
  <c r="K26" i="1"/>
  <c r="G23" i="1"/>
  <c r="G24" i="1"/>
  <c r="G9" i="1"/>
  <c r="G10" i="1"/>
  <c r="G11" i="1"/>
  <c r="G12" i="1"/>
  <c r="G13" i="1"/>
  <c r="G14" i="1"/>
  <c r="K8" i="1"/>
  <c r="K9" i="1"/>
  <c r="K10" i="1"/>
  <c r="K11" i="1"/>
  <c r="K12" i="1"/>
  <c r="K13" i="1"/>
  <c r="K14" i="1"/>
  <c r="M9" i="1"/>
  <c r="M10" i="1"/>
  <c r="M11" i="1"/>
  <c r="M12" i="1"/>
  <c r="M13" i="1"/>
  <c r="M25" i="1" l="1"/>
  <c r="M26" i="1"/>
  <c r="G25" i="1"/>
  <c r="G26" i="1"/>
  <c r="M7" i="1"/>
  <c r="M8" i="1"/>
  <c r="M14" i="1"/>
  <c r="M15" i="1"/>
  <c r="M16" i="1"/>
  <c r="M17" i="1"/>
  <c r="M18" i="1"/>
  <c r="M19" i="1"/>
  <c r="K15" i="1"/>
  <c r="K16" i="1"/>
  <c r="K17" i="1"/>
  <c r="K18" i="1"/>
  <c r="K19" i="1"/>
  <c r="C20" i="1"/>
  <c r="D20" i="1"/>
  <c r="E20" i="1"/>
  <c r="F20" i="1"/>
  <c r="H20" i="1"/>
  <c r="I20" i="1"/>
  <c r="K20" i="1" s="1"/>
  <c r="J20" i="1"/>
  <c r="K7" i="1"/>
  <c r="L20" i="1"/>
  <c r="K22" i="1"/>
  <c r="K6" i="1"/>
  <c r="G22" i="1"/>
  <c r="G7" i="1"/>
  <c r="G8" i="1"/>
  <c r="G15" i="1"/>
  <c r="G16" i="1"/>
  <c r="G17" i="1"/>
  <c r="G18" i="1"/>
  <c r="G19" i="1"/>
  <c r="G6" i="1"/>
  <c r="M22" i="1"/>
  <c r="M6" i="1"/>
  <c r="D27" i="1" l="1"/>
  <c r="D29" i="1" s="1"/>
  <c r="E27" i="1"/>
  <c r="F27" i="1"/>
  <c r="K27" i="1" s="1"/>
  <c r="H27" i="1"/>
  <c r="H29" i="1" s="1"/>
  <c r="I27" i="1"/>
  <c r="J27" i="1"/>
  <c r="J29" i="1" s="1"/>
  <c r="L27" i="1"/>
  <c r="M27" i="1"/>
  <c r="C27" i="1"/>
  <c r="C29" i="1" s="1"/>
  <c r="M20" i="1"/>
  <c r="M29" i="1" l="1"/>
  <c r="E29" i="1"/>
  <c r="G20" i="1"/>
  <c r="G27" i="1"/>
  <c r="L29" i="1"/>
  <c r="I29" i="1"/>
  <c r="F29" i="1"/>
  <c r="G29" i="1" l="1"/>
  <c r="K29" i="1"/>
</calcChain>
</file>

<file path=xl/sharedStrings.xml><?xml version="1.0" encoding="utf-8"?>
<sst xmlns="http://schemas.openxmlformats.org/spreadsheetml/2006/main" count="57" uniqueCount="57">
  <si>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</si>
  <si>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</si>
  <si>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</si>
  <si>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</si>
  <si>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</si>
  <si>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</si>
  <si>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</si>
  <si>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</si>
  <si>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</si>
  <si>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</si>
  <si>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</si>
  <si>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</si>
  <si>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</si>
  <si>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</si>
  <si>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</si>
  <si>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</si>
  <si>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</si>
  <si>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</si>
  <si>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</si>
  <si>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</si>
  <si>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</si>
  <si>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</si>
  <si>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</si>
  <si>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40101</t>
  </si>
  <si>
    <t>Aportación ordinaria del Ayuntamiento</t>
  </si>
  <si>
    <t>42090</t>
  </si>
  <si>
    <t>45080</t>
  </si>
  <si>
    <t>Aportación Junta de Castilla y León</t>
  </si>
  <si>
    <t>46100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</si>
  <si>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</si>
  <si>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</si>
  <si>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</si>
  <si>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</si>
  <si>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</si>
  <si>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</si>
  <si>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</si>
  <si>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</si>
  <si>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</si>
  <si>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</si>
  <si>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</si>
  <si>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</si>
  <si>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</si>
  <si>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</si>
  <si>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Ingresos Seminci Campus</t>
  </si>
  <si>
    <t>39900</t>
  </si>
  <si>
    <t>Otros ingresos diversos.</t>
  </si>
  <si>
    <t>Aportación Ministerio de Cultura (I.C.A.A.)</t>
  </si>
  <si>
    <t>Aportación Diputación Provincial</t>
  </si>
  <si>
    <t>Aprovechamientos convenios de colaboración</t>
  </si>
  <si>
    <t>59900</t>
  </si>
  <si>
    <t>Ingresos por publicidad</t>
  </si>
  <si>
    <t>59901</t>
  </si>
  <si>
    <t>Ingresos por convenios de colaboración</t>
  </si>
  <si>
    <t>70101</t>
  </si>
  <si>
    <t>Aportación de capital del Ayuntamiento</t>
  </si>
  <si>
    <t>83100</t>
  </si>
  <si>
    <t>Reintegros de obras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</si>
</sst>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Fill="1" applyBorder="1" applyAlignment="1" applyProtection="1">
      <alignment horizontal="right"/>
    </xf>
    <xf numFmtId="10" fontId="5" fillId="0" borderId="0" xfId="0" applyNumberFormat="1" applyFont="1" applyFill="1" applyBorder="1" applyAlignment="1" applyProtection="1">
      <alignment horizontal="right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Ingresos 3º trimestre" xfId="3"/>
    <cellStyle name="Título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71" workbookViewId="0">
      <selection activeCell="B1" sqref="B1"/>
    </sheetView>
  </sheetViews>
  <sheetFormatPr baseColWidth="10" defaultColWidth="11.3984375" defaultRowHeight="13" x14ac:dyDescent="0.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 x14ac:dyDescent="0.3">
      <c r="A1" s="2" t="s">
        <v>0</v>
      </c>
      <c r="G1" s="3"/>
    </row>
    <row r="2" spans="1:13" x14ac:dyDescent="0.3">
      <c r="A2" s="2" t="s">
        <v>1</v>
      </c>
      <c r="C2" s="16">
        <v>2018</v>
      </c>
      <c r="G2" s="4"/>
    </row>
    <row r="3" spans="1:13" x14ac:dyDescent="0.3">
      <c r="A3" s="5" t="s">
        <v>38</v>
      </c>
      <c r="C3" s="17">
        <v>43373</v>
      </c>
    </row>
    <row r="5" spans="1:13" ht="26" x14ac:dyDescent="0.3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39</v>
      </c>
    </row>
    <row r="6" spans="1:13" x14ac:dyDescent="0.3">
      <c r="A6" s="20" t="s">
        <v>14</v>
      </c>
      <c r="B6" s="21" t="s">
        <v>15</v>
      </c>
      <c r="C6" s="22">
        <v>160000</v>
      </c>
      <c r="D6" s="22">
        <v>0</v>
      </c>
      <c r="E6" s="22">
        <v>160000</v>
      </c>
      <c r="F6" s="22">
        <v>0</v>
      </c>
      <c r="G6" s="18">
        <f>IF(E6=0," ",F6/E6)</f>
        <v>0</v>
      </c>
      <c r="H6" s="22">
        <v>0</v>
      </c>
      <c r="I6" s="22">
        <v>0</v>
      </c>
      <c r="J6" s="22">
        <v>0</v>
      </c>
      <c r="K6" s="11" t="str">
        <f>IF(F6=0," ",J6/F6)</f>
        <v xml:space="preserve"> </v>
      </c>
      <c r="L6" s="22">
        <v>0</v>
      </c>
      <c r="M6" s="10">
        <f>F6-E6</f>
        <v>-160000</v>
      </c>
    </row>
    <row r="7" spans="1:13" x14ac:dyDescent="0.3">
      <c r="A7" s="20" t="s">
        <v>16</v>
      </c>
      <c r="B7" s="21" t="s">
        <v>17</v>
      </c>
      <c r="C7" s="22">
        <v>1000</v>
      </c>
      <c r="D7" s="22">
        <v>0</v>
      </c>
      <c r="E7" s="22">
        <v>1000</v>
      </c>
      <c r="F7" s="22">
        <v>0</v>
      </c>
      <c r="G7" s="18">
        <f t="shared" ref="G7:G20" si="0">IF(E7=0," ",F7/E7)</f>
        <v>0</v>
      </c>
      <c r="H7" s="22">
        <v>0</v>
      </c>
      <c r="I7" s="22">
        <v>0</v>
      </c>
      <c r="J7" s="22">
        <v>0</v>
      </c>
      <c r="K7" s="11" t="str">
        <f t="shared" ref="K7:K19" si="1">IF(F7=0," ",J7/F7)</f>
        <v xml:space="preserve"> </v>
      </c>
      <c r="L7" s="22">
        <v>0</v>
      </c>
      <c r="M7" s="10">
        <f t="shared" ref="M7:M19" si="2">F7-E7</f>
        <v>-1000</v>
      </c>
    </row>
    <row r="8" spans="1:13" x14ac:dyDescent="0.3">
      <c r="A8" s="20" t="s">
        <v>18</v>
      </c>
      <c r="B8" s="21" t="s">
        <v>19</v>
      </c>
      <c r="C8" s="22">
        <v>5000</v>
      </c>
      <c r="D8" s="22">
        <v>0</v>
      </c>
      <c r="E8" s="22">
        <v>5000</v>
      </c>
      <c r="F8" s="22">
        <v>0</v>
      </c>
      <c r="G8" s="18">
        <f t="shared" si="0"/>
        <v>0</v>
      </c>
      <c r="H8" s="22">
        <v>0</v>
      </c>
      <c r="I8" s="22">
        <v>0</v>
      </c>
      <c r="J8" s="22">
        <v>0</v>
      </c>
      <c r="K8" s="11" t="str">
        <f t="shared" si="1"/>
        <v xml:space="preserve"> </v>
      </c>
      <c r="L8" s="22">
        <v>0</v>
      </c>
      <c r="M8" s="10">
        <f t="shared" si="2"/>
        <v>-5000</v>
      </c>
    </row>
    <row r="9" spans="1:13" x14ac:dyDescent="0.3">
      <c r="A9" s="20" t="s">
        <v>20</v>
      </c>
      <c r="B9" s="21" t="s">
        <v>21</v>
      </c>
      <c r="C9" s="22">
        <v>3000</v>
      </c>
      <c r="D9" s="22">
        <v>0</v>
      </c>
      <c r="E9" s="22">
        <v>3000</v>
      </c>
      <c r="F9" s="22">
        <v>0</v>
      </c>
      <c r="G9" s="18">
        <f t="shared" si="0"/>
        <v>0</v>
      </c>
      <c r="H9" s="22">
        <v>0</v>
      </c>
      <c r="I9" s="22">
        <v>0</v>
      </c>
      <c r="J9" s="22">
        <v>0</v>
      </c>
      <c r="K9" s="11" t="str">
        <f t="shared" si="1"/>
        <v xml:space="preserve"> </v>
      </c>
      <c r="L9" s="22">
        <v>0</v>
      </c>
      <c r="M9" s="10">
        <f t="shared" si="2"/>
        <v>-3000</v>
      </c>
    </row>
    <row r="10" spans="1:13" x14ac:dyDescent="0.3">
      <c r="A10" s="20" t="s">
        <v>44</v>
      </c>
      <c r="B10" s="21" t="s">
        <v>45</v>
      </c>
      <c r="C10" s="22">
        <v>6000</v>
      </c>
      <c r="D10" s="22">
        <v>0</v>
      </c>
      <c r="E10" s="22">
        <v>6000</v>
      </c>
      <c r="F10" s="22">
        <v>240.69</v>
      </c>
      <c r="G10" s="18">
        <f t="shared" si="0"/>
        <v>4.0114999999999998E-2</v>
      </c>
      <c r="H10" s="22">
        <v>240.69</v>
      </c>
      <c r="I10" s="22">
        <v>0</v>
      </c>
      <c r="J10" s="22">
        <v>240.69</v>
      </c>
      <c r="K10" s="11">
        <f t="shared" si="1"/>
        <v>1</v>
      </c>
      <c r="L10" s="22">
        <v>0</v>
      </c>
      <c r="M10" s="10">
        <f t="shared" si="2"/>
        <v>-5759.31</v>
      </c>
    </row>
    <row r="11" spans="1:13" x14ac:dyDescent="0.3">
      <c r="A11" s="20" t="s">
        <v>22</v>
      </c>
      <c r="B11" s="21" t="s">
        <v>43</v>
      </c>
      <c r="C11" s="22">
        <v>1000</v>
      </c>
      <c r="D11" s="22">
        <v>0</v>
      </c>
      <c r="E11" s="22">
        <v>1000</v>
      </c>
      <c r="F11" s="22">
        <v>0</v>
      </c>
      <c r="G11" s="18">
        <f t="shared" si="0"/>
        <v>0</v>
      </c>
      <c r="H11" s="22">
        <v>0</v>
      </c>
      <c r="I11" s="22">
        <v>0</v>
      </c>
      <c r="J11" s="22">
        <v>0</v>
      </c>
      <c r="K11" s="11" t="str">
        <f t="shared" si="1"/>
        <v xml:space="preserve"> </v>
      </c>
      <c r="L11" s="22">
        <v>0</v>
      </c>
      <c r="M11" s="10">
        <f t="shared" si="2"/>
        <v>-1000</v>
      </c>
    </row>
    <row r="12" spans="1:13" x14ac:dyDescent="0.3">
      <c r="A12" s="20" t="s">
        <v>23</v>
      </c>
      <c r="B12" s="21" t="s">
        <v>24</v>
      </c>
      <c r="C12" s="22">
        <v>1450000</v>
      </c>
      <c r="D12" s="22">
        <v>0</v>
      </c>
      <c r="E12" s="22">
        <v>1450000</v>
      </c>
      <c r="F12" s="22">
        <v>1450000</v>
      </c>
      <c r="G12" s="18">
        <f t="shared" si="0"/>
        <v>1</v>
      </c>
      <c r="H12" s="22">
        <v>1450000</v>
      </c>
      <c r="I12" s="22">
        <v>0</v>
      </c>
      <c r="J12" s="22">
        <v>1450000</v>
      </c>
      <c r="K12" s="11">
        <f t="shared" si="1"/>
        <v>1</v>
      </c>
      <c r="L12" s="22">
        <v>0</v>
      </c>
      <c r="M12" s="10">
        <f t="shared" si="2"/>
        <v>0</v>
      </c>
    </row>
    <row r="13" spans="1:13" x14ac:dyDescent="0.3">
      <c r="A13" s="20" t="s">
        <v>25</v>
      </c>
      <c r="B13" s="21" t="s">
        <v>46</v>
      </c>
      <c r="C13" s="22">
        <v>140000</v>
      </c>
      <c r="D13" s="22">
        <v>0</v>
      </c>
      <c r="E13" s="22">
        <v>140000</v>
      </c>
      <c r="F13" s="22">
        <v>0</v>
      </c>
      <c r="G13" s="18">
        <f t="shared" si="0"/>
        <v>0</v>
      </c>
      <c r="H13" s="22">
        <v>0</v>
      </c>
      <c r="I13" s="22">
        <v>0</v>
      </c>
      <c r="J13" s="22">
        <v>0</v>
      </c>
      <c r="K13" s="11" t="str">
        <f t="shared" si="1"/>
        <v xml:space="preserve"> </v>
      </c>
      <c r="L13" s="22">
        <v>0</v>
      </c>
      <c r="M13" s="10">
        <f t="shared" si="2"/>
        <v>-140000</v>
      </c>
    </row>
    <row r="14" spans="1:13" x14ac:dyDescent="0.3">
      <c r="A14" s="20" t="s">
        <v>26</v>
      </c>
      <c r="B14" s="21" t="s">
        <v>27</v>
      </c>
      <c r="C14" s="22">
        <v>144000</v>
      </c>
      <c r="D14" s="22">
        <v>0</v>
      </c>
      <c r="E14" s="22">
        <v>144000</v>
      </c>
      <c r="F14" s="22">
        <v>194000</v>
      </c>
      <c r="G14" s="18">
        <f t="shared" si="0"/>
        <v>1.3472222222222223</v>
      </c>
      <c r="H14" s="22">
        <v>97000</v>
      </c>
      <c r="I14" s="22">
        <v>0</v>
      </c>
      <c r="J14" s="22">
        <v>97000</v>
      </c>
      <c r="K14" s="11">
        <f t="shared" si="1"/>
        <v>0.5</v>
      </c>
      <c r="L14" s="22">
        <v>97000</v>
      </c>
      <c r="M14" s="10">
        <f t="shared" si="2"/>
        <v>50000</v>
      </c>
    </row>
    <row r="15" spans="1:13" x14ac:dyDescent="0.3">
      <c r="A15" s="20" t="s">
        <v>28</v>
      </c>
      <c r="B15" s="21" t="s">
        <v>47</v>
      </c>
      <c r="C15" s="22">
        <v>45000</v>
      </c>
      <c r="D15" s="22">
        <v>0</v>
      </c>
      <c r="E15" s="22">
        <v>45000</v>
      </c>
      <c r="F15" s="22">
        <v>0</v>
      </c>
      <c r="G15" s="18">
        <f t="shared" si="0"/>
        <v>0</v>
      </c>
      <c r="H15" s="22">
        <v>0</v>
      </c>
      <c r="I15" s="22">
        <v>0</v>
      </c>
      <c r="J15" s="22">
        <v>0</v>
      </c>
      <c r="K15" s="11" t="str">
        <f t="shared" si="1"/>
        <v xml:space="preserve"> </v>
      </c>
      <c r="L15" s="22">
        <v>0</v>
      </c>
      <c r="M15" s="10">
        <f t="shared" si="2"/>
        <v>-45000</v>
      </c>
    </row>
    <row r="16" spans="1:13" x14ac:dyDescent="0.3">
      <c r="A16" s="20" t="s">
        <v>29</v>
      </c>
      <c r="B16" s="21" t="s">
        <v>30</v>
      </c>
      <c r="C16" s="22">
        <v>3000</v>
      </c>
      <c r="D16" s="22">
        <v>0</v>
      </c>
      <c r="E16" s="22">
        <v>3000</v>
      </c>
      <c r="F16" s="22">
        <v>0</v>
      </c>
      <c r="G16" s="18">
        <f t="shared" si="0"/>
        <v>0</v>
      </c>
      <c r="H16" s="22">
        <v>0</v>
      </c>
      <c r="I16" s="22">
        <v>0</v>
      </c>
      <c r="J16" s="22">
        <v>0</v>
      </c>
      <c r="K16" s="11" t="str">
        <f t="shared" si="1"/>
        <v xml:space="preserve"> </v>
      </c>
      <c r="L16" s="22">
        <v>0</v>
      </c>
      <c r="M16" s="10">
        <f t="shared" si="2"/>
        <v>-3000</v>
      </c>
    </row>
    <row r="17" spans="1:13" x14ac:dyDescent="0.3">
      <c r="A17" s="20" t="s">
        <v>31</v>
      </c>
      <c r="B17" s="21" t="s">
        <v>48</v>
      </c>
      <c r="C17" s="22">
        <v>226225</v>
      </c>
      <c r="D17" s="22">
        <v>0</v>
      </c>
      <c r="E17" s="22">
        <v>226225</v>
      </c>
      <c r="F17" s="22">
        <v>0</v>
      </c>
      <c r="G17" s="18">
        <f t="shared" si="0"/>
        <v>0</v>
      </c>
      <c r="H17" s="22">
        <v>0</v>
      </c>
      <c r="I17" s="22">
        <v>0</v>
      </c>
      <c r="J17" s="22">
        <v>0</v>
      </c>
      <c r="K17" s="11" t="str">
        <f t="shared" si="1"/>
        <v xml:space="preserve"> </v>
      </c>
      <c r="L17" s="22">
        <v>0</v>
      </c>
      <c r="M17" s="10">
        <f t="shared" si="2"/>
        <v>-226225</v>
      </c>
    </row>
    <row r="18" spans="1:13" x14ac:dyDescent="0.3">
      <c r="A18" s="20" t="s">
        <v>49</v>
      </c>
      <c r="B18" s="21" t="s">
        <v>50</v>
      </c>
      <c r="C18" s="22">
        <v>0</v>
      </c>
      <c r="D18" s="22">
        <v>0</v>
      </c>
      <c r="E18" s="22">
        <v>0</v>
      </c>
      <c r="F18" s="22">
        <v>0</v>
      </c>
      <c r="G18" s="18" t="str">
        <f t="shared" si="0"/>
        <v xml:space="preserve"> </v>
      </c>
      <c r="H18" s="22">
        <v>0</v>
      </c>
      <c r="I18" s="22">
        <v>0</v>
      </c>
      <c r="J18" s="22">
        <v>0</v>
      </c>
      <c r="K18" s="11" t="str">
        <f t="shared" si="1"/>
        <v xml:space="preserve"> </v>
      </c>
      <c r="L18" s="22">
        <v>0</v>
      </c>
      <c r="M18" s="10">
        <f t="shared" si="2"/>
        <v>0</v>
      </c>
    </row>
    <row r="19" spans="1:13" x14ac:dyDescent="0.3">
      <c r="A19" s="20" t="s">
        <v>51</v>
      </c>
      <c r="B19" s="21" t="s">
        <v>52</v>
      </c>
      <c r="C19" s="22">
        <v>0</v>
      </c>
      <c r="D19" s="22">
        <v>0</v>
      </c>
      <c r="E19" s="22">
        <v>0</v>
      </c>
      <c r="F19" s="22">
        <v>0</v>
      </c>
      <c r="G19" s="18" t="str">
        <f t="shared" si="0"/>
        <v xml:space="preserve"> </v>
      </c>
      <c r="H19" s="22">
        <v>0</v>
      </c>
      <c r="I19" s="22">
        <v>0</v>
      </c>
      <c r="J19" s="22">
        <v>0</v>
      </c>
      <c r="K19" s="11" t="str">
        <f t="shared" si="1"/>
        <v xml:space="preserve"> </v>
      </c>
      <c r="L19" s="22">
        <v>0</v>
      </c>
      <c r="M19" s="10">
        <f t="shared" si="2"/>
        <v>0</v>
      </c>
    </row>
    <row r="20" spans="1:13" s="12" customFormat="1" x14ac:dyDescent="0.3">
      <c r="B20" s="12" t="s">
        <v>40</v>
      </c>
      <c r="C20" s="13">
        <f>SUM(C6:C19)</f>
        <v>2184225</v>
      </c>
      <c r="D20" s="13">
        <f>SUM(D6:D19)</f>
        <v>0</v>
      </c>
      <c r="E20" s="13">
        <f>SUM(E6:E19)</f>
        <v>2184225</v>
      </c>
      <c r="F20" s="13">
        <f>SUM(F6:F19)</f>
        <v>1644240.69</v>
      </c>
      <c r="G20" s="19">
        <f t="shared" si="0"/>
        <v>0.75277990591628607</v>
      </c>
      <c r="H20" s="13">
        <f>SUM(H6:H19)</f>
        <v>1547240.69</v>
      </c>
      <c r="I20" s="13">
        <f>SUM(I6:I19)</f>
        <v>0</v>
      </c>
      <c r="J20" s="13">
        <f>SUM(J6:J19)</f>
        <v>1547240.69</v>
      </c>
      <c r="K20" s="19" t="str">
        <f t="shared" ref="K20" si="3">IF(I20=0," ",J20/I20)</f>
        <v xml:space="preserve"> </v>
      </c>
      <c r="L20" s="13">
        <f>SUM(L6:L19)</f>
        <v>97000</v>
      </c>
      <c r="M20" s="13">
        <f>SUM(M6:M19)</f>
        <v>-539984.31000000006</v>
      </c>
    </row>
    <row r="22" spans="1:13" x14ac:dyDescent="0.3">
      <c r="A22" s="20" t="s">
        <v>53</v>
      </c>
      <c r="B22" s="21" t="s">
        <v>54</v>
      </c>
      <c r="C22" s="22">
        <v>40000</v>
      </c>
      <c r="D22" s="22">
        <v>0</v>
      </c>
      <c r="E22" s="22">
        <v>40000</v>
      </c>
      <c r="F22" s="22">
        <v>0</v>
      </c>
      <c r="G22" s="18">
        <f t="shared" ref="G22:G26" si="4">IF(E22=0," ",F22/E22)</f>
        <v>0</v>
      </c>
      <c r="H22" s="22">
        <v>0</v>
      </c>
      <c r="I22" s="22">
        <v>0</v>
      </c>
      <c r="J22" s="22">
        <v>0</v>
      </c>
      <c r="K22" s="11" t="str">
        <f t="shared" ref="K22:K27" si="5">IF(F22=0," ",J22/F22)</f>
        <v xml:space="preserve"> </v>
      </c>
      <c r="L22" s="22">
        <v>0</v>
      </c>
      <c r="M22" s="10">
        <f t="shared" ref="M22:M26" si="6">F22-E22</f>
        <v>-40000</v>
      </c>
    </row>
    <row r="23" spans="1:13" x14ac:dyDescent="0.3">
      <c r="A23" s="20" t="s">
        <v>32</v>
      </c>
      <c r="B23" s="21" t="s">
        <v>33</v>
      </c>
      <c r="C23" s="22">
        <v>1000</v>
      </c>
      <c r="D23" s="22">
        <v>0</v>
      </c>
      <c r="E23" s="22">
        <v>1000</v>
      </c>
      <c r="F23" s="22">
        <v>0</v>
      </c>
      <c r="G23" s="18">
        <f t="shared" si="4"/>
        <v>0</v>
      </c>
      <c r="H23" s="22">
        <v>0</v>
      </c>
      <c r="I23" s="22">
        <v>0</v>
      </c>
      <c r="J23" s="22">
        <v>0</v>
      </c>
      <c r="K23" s="11" t="str">
        <f t="shared" si="5"/>
        <v xml:space="preserve"> </v>
      </c>
      <c r="L23" s="22">
        <v>0</v>
      </c>
      <c r="M23" s="10">
        <f t="shared" si="6"/>
        <v>-1000</v>
      </c>
    </row>
    <row r="24" spans="1:13" x14ac:dyDescent="0.3">
      <c r="A24" s="20" t="s">
        <v>34</v>
      </c>
      <c r="B24" s="21" t="s">
        <v>35</v>
      </c>
      <c r="C24" s="22">
        <v>400</v>
      </c>
      <c r="D24" s="22">
        <v>0</v>
      </c>
      <c r="E24" s="22">
        <v>400</v>
      </c>
      <c r="F24" s="22">
        <v>0</v>
      </c>
      <c r="G24" s="18">
        <f t="shared" si="4"/>
        <v>0</v>
      </c>
      <c r="H24" s="22">
        <v>0</v>
      </c>
      <c r="I24" s="22">
        <v>0</v>
      </c>
      <c r="J24" s="22">
        <v>0</v>
      </c>
      <c r="K24" s="11" t="str">
        <f t="shared" si="5"/>
        <v xml:space="preserve"> </v>
      </c>
      <c r="L24" s="22">
        <v>0</v>
      </c>
      <c r="M24" s="10">
        <f t="shared" si="6"/>
        <v>-400</v>
      </c>
    </row>
    <row r="25" spans="1:13" x14ac:dyDescent="0.3">
      <c r="A25" s="20" t="s">
        <v>55</v>
      </c>
      <c r="B25" s="21" t="s">
        <v>56</v>
      </c>
      <c r="C25" s="22">
        <v>400</v>
      </c>
      <c r="D25" s="22">
        <v>0</v>
      </c>
      <c r="E25" s="22">
        <v>400</v>
      </c>
      <c r="F25" s="22">
        <v>0</v>
      </c>
      <c r="G25" s="18">
        <f t="shared" si="4"/>
        <v>0</v>
      </c>
      <c r="H25" s="22">
        <v>0</v>
      </c>
      <c r="I25" s="22">
        <v>0</v>
      </c>
      <c r="J25" s="22">
        <v>0</v>
      </c>
      <c r="K25" s="11" t="str">
        <f t="shared" si="5"/>
        <v xml:space="preserve"> </v>
      </c>
      <c r="L25" s="22">
        <v>0</v>
      </c>
      <c r="M25" s="10">
        <f t="shared" si="6"/>
        <v>-400</v>
      </c>
    </row>
    <row r="26" spans="1:13" x14ac:dyDescent="0.3">
      <c r="A26" s="20" t="s">
        <v>36</v>
      </c>
      <c r="B26" s="21" t="s">
        <v>37</v>
      </c>
      <c r="C26" s="22">
        <v>0</v>
      </c>
      <c r="D26" s="22">
        <v>0</v>
      </c>
      <c r="E26" s="22">
        <v>0</v>
      </c>
      <c r="F26" s="22">
        <v>0</v>
      </c>
      <c r="G26" s="18" t="str">
        <f t="shared" si="4"/>
        <v xml:space="preserve"> </v>
      </c>
      <c r="H26" s="22">
        <v>0</v>
      </c>
      <c r="I26" s="22">
        <v>0</v>
      </c>
      <c r="J26" s="22">
        <v>0</v>
      </c>
      <c r="K26" s="11" t="str">
        <f t="shared" si="5"/>
        <v xml:space="preserve"> </v>
      </c>
      <c r="L26" s="22">
        <v>0</v>
      </c>
      <c r="M26" s="10">
        <f t="shared" si="6"/>
        <v>0</v>
      </c>
    </row>
    <row r="27" spans="1:13" s="12" customFormat="1" x14ac:dyDescent="0.3">
      <c r="B27" s="12" t="s">
        <v>41</v>
      </c>
      <c r="C27" s="13">
        <f>SUM(C22:C26)</f>
        <v>41800</v>
      </c>
      <c r="D27" s="13">
        <f t="shared" ref="D27:M27" si="7">SUM(D22:D26)</f>
        <v>0</v>
      </c>
      <c r="E27" s="13">
        <f t="shared" si="7"/>
        <v>41800</v>
      </c>
      <c r="F27" s="13">
        <f t="shared" si="7"/>
        <v>0</v>
      </c>
      <c r="G27" s="19">
        <f t="shared" ref="G27" si="8">IF(E27=0," ",F27/E27)</f>
        <v>0</v>
      </c>
      <c r="H27" s="13">
        <f t="shared" si="7"/>
        <v>0</v>
      </c>
      <c r="I27" s="13">
        <f t="shared" si="7"/>
        <v>0</v>
      </c>
      <c r="J27" s="13">
        <f t="shared" si="7"/>
        <v>0</v>
      </c>
      <c r="K27" s="11" t="str">
        <f t="shared" si="5"/>
        <v xml:space="preserve"> </v>
      </c>
      <c r="L27" s="13">
        <f t="shared" si="7"/>
        <v>0</v>
      </c>
      <c r="M27" s="13">
        <f t="shared" si="7"/>
        <v>-41800</v>
      </c>
    </row>
    <row r="29" spans="1:13" s="12" customFormat="1" x14ac:dyDescent="0.3">
      <c r="B29" s="12" t="s">
        <v>42</v>
      </c>
      <c r="C29" s="13">
        <f>SUM(C20,C27)</f>
        <v>2226025</v>
      </c>
      <c r="D29" s="13">
        <f t="shared" ref="D29:M29" si="9">SUM(D20,D27)</f>
        <v>0</v>
      </c>
      <c r="E29" s="13">
        <f t="shared" si="9"/>
        <v>2226025</v>
      </c>
      <c r="F29" s="13">
        <f t="shared" si="9"/>
        <v>1644240.69</v>
      </c>
      <c r="G29" s="14">
        <f>F29/E29</f>
        <v>0.73864430543232895</v>
      </c>
      <c r="H29" s="13">
        <f t="shared" si="9"/>
        <v>1547240.69</v>
      </c>
      <c r="I29" s="13">
        <f t="shared" si="9"/>
        <v>0</v>
      </c>
      <c r="J29" s="13">
        <f t="shared" si="9"/>
        <v>1547240.69</v>
      </c>
      <c r="K29" s="15">
        <f>J29/F29</f>
        <v>0.94100620390315237</v>
      </c>
      <c r="L29" s="13">
        <f t="shared" si="9"/>
        <v>97000</v>
      </c>
      <c r="M29" s="13">
        <f t="shared" si="9"/>
        <v>-581784.31000000006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&amp;CSEMINCI-ESTADO DE EJECUCIÓN DE INGRESOS TERCER TRIMESTRE DE 2018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3º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2018-10-02T07:50:08Z</cp:lastPrinted>
  <dcterms:created xsi:type="dcterms:W3CDTF">2016-04-20T11:08:51Z</dcterms:created>
  <dcterms:modified xsi:type="dcterms:W3CDTF">2018-10-02T08:25:44Z</dcterms:modified>
</cp:coreProperties>
</file>