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0" yWindow="30" windowWidth="7490" windowHeight="4140"/>
  </bookViews>
  <sheets>
    <sheet name="TD" sheetId="2" r:id="rId1"/>
    <sheet name="Gastos 4º trimestre" sheetId="1" r:id="rId2"/>
    <sheet name="Hoja1" sheetId="3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53" i="1" l="1"/>
  <c r="D53" i="1"/>
  <c r="E53" i="1"/>
  <c r="C54" i="1"/>
  <c r="D54" i="1"/>
  <c r="E54" i="1"/>
  <c r="D51" i="1" l="1"/>
  <c r="E51" i="1"/>
  <c r="D52" i="1"/>
  <c r="E52" i="1"/>
  <c r="C50" i="1"/>
  <c r="C51" i="1"/>
  <c r="C5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6" i="1"/>
  <c r="D49" i="1"/>
  <c r="E49" i="1"/>
  <c r="D50" i="1"/>
  <c r="E50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6" i="1"/>
  <c r="D6" i="1"/>
</calcChain>
</file>

<file path=xl/sharedStrings.xml><?xml version="1.0" encoding="utf-8"?>
<sst xmlns="http://schemas.openxmlformats.org/spreadsheetml/2006/main" count="236" uniqueCount="130">
  <si>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</si>
  <si>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</si>
  <si>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</si>
  <si>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</si>
  <si>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</si>
  <si>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</si>
  <si>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</si>
  <si>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</si>
  <si>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</si>
  <si>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</si>
  <si>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</si>
  <si>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</si>
  <si>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</si>
  <si>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</si>
  <si>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</si>
  <si>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</si>
  <si>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</si>
  <si>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</si>
  <si>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</si>
  <si>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</si>
  <si>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</si>
  <si>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</si>
  <si>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</si>
  <si>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</si>
  <si>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</si>
  <si>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</si>
  <si>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</si>
  <si>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</si>
  <si>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</si>
  <si>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</si>
  <si>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</si>
  <si>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</si>
  <si>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</si>
  <si>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</si>
  <si>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</si>
  <si>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</si>
  <si>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</si>
  <si>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</si>
  <si>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</si>
  <si>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</si>
  <si>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</si>
  <si>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</si>
  <si>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</si>
  <si>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</si>
  <si>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</si>
  <si>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</si>
  <si>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</si>
  <si>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</si>
  <si>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</si>
  <si>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</si>
  <si>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</si>
  <si>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</si>
  <si>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</si>
  <si>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</si>
  <si>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</si>
  <si>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</si>
  <si>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</si>
  <si>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</si>
  <si>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</si>
  <si>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</si>
  <si>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</si>
  <si>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</si>
  <si>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</si>
  <si>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</si>
  <si>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</si>
  <si>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</si>
  <si>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</si>
  <si>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</si>
  <si>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</si>
  <si>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</si>
  <si>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</si>
  <si>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</si>
  <si>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</si>
  <si>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</si>
  <si>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</si>
  <si>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</si>
  <si>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</si>
  <si>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</si>
  <si>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</si>
  <si>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</si>
  <si>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</si>
  <si>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</si>
  <si>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</si>
  <si>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</si>
  <si>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</si>
  <si>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</si>
  <si>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</si>
  <si>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</si>
  <si>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</si>
  <si>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</si>
  <si>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</si>
  <si>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</si>
  <si>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</si>
  <si>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</si>
  <si>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</si>
  <si>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</si>
  <si>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</si>
  <si>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</si>
  <si>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</si>
  <si>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</si>
  <si>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</si>
  <si>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</si>
  <si>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</si>
  <si>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</si>
  <si>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</si>
  <si>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</si>
  <si>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</si>
  <si>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</si>
  <si>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</si>
  <si>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</si>
  <si>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</si>
  <si>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</si>
  <si>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</si>
  <si>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</si>
  <si>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</si>
  <si>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</si>
  <si>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</si>
  <si>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</si>
  <si>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</si>
  <si>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</si>
  <si>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</si>
  <si>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</si>
  <si>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</si>
  <si>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</si>
  <si>
    <t>150</t>
  </si>
  <si>
    <t>Productividad.</t>
  </si>
  <si>
    <t>23110</t>
  </si>
  <si>
    <t>23120</t>
  </si>
  <si>
    <t>Locomoción del personal no directivo.</t>
  </si>
  <si>
    <t>Anuncios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</si>
</sst>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1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" fontId="6" fillId="0" borderId="0" xfId="1" applyNumberFormat="1" applyFont="1"/>
    <xf numFmtId="1" fontId="7" fillId="0" borderId="0" xfId="2" applyNumberFormat="1" applyFont="1"/>
    <xf numFmtId="0" fontId="4" fillId="0" borderId="0" xfId="0" pivotButton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1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</cellXfs>
  <cellStyles count="6">
    <cellStyle name="Buena" xfId="3"/>
    <cellStyle name="Normal" xfId="0" builtinId="0"/>
    <cellStyle name="Normal_Gastos 4º trimestre" xfId="5"/>
    <cellStyle name="Normal_Gastos tercer trimestre" xfId="1"/>
    <cellStyle name="Normal_Gastos tercer trimestre_1" xfId="2"/>
    <cellStyle name="Título 1" xfId="4"/>
  </cellStyles>
  <dxfs count="11"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375.407030902781" createdVersion="6" refreshedVersion="6" minRefreshableVersion="3" recordCount="49">
  <cacheSource type="worksheet">
    <worksheetSource ref="A5:L54" sheet="Gastos 4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5">
        <s v="1"/>
        <s v="2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192000"/>
    </cacheField>
    <cacheField name="Modificaciones" numFmtId="4">
      <sharedItems containsSemiMixedTypes="0" containsString="0" containsNumber="1" minValue="-10000" maxValue="19033.95"/>
    </cacheField>
    <cacheField name="Créditos Totales" numFmtId="4">
      <sharedItems containsSemiMixedTypes="0" containsString="0" containsNumber="1" minValue="0" maxValue="1211033.95"/>
    </cacheField>
    <cacheField name="Obligaciones Reconocidas" numFmtId="4">
      <sharedItems containsSemiMixedTypes="0" containsString="0" containsNumber="1" minValue="0" maxValue="179336.21"/>
    </cacheField>
    <cacheField name="Pagos Realizados" numFmtId="4">
      <sharedItems containsSemiMixedTypes="0" containsString="0" containsNumber="1" minValue="0" maxValue="179336.21"/>
    </cacheField>
    <cacheField name="Grado 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x v="0"/>
    <x v="0"/>
    <x v="0"/>
    <x v="0"/>
    <s v="12"/>
    <s v="12003"/>
    <s v="Sueldos del Grupo C1."/>
    <n v="10300"/>
    <n v="0"/>
    <n v="10300"/>
    <n v="7359.64"/>
    <n v="7359.64"/>
  </r>
  <r>
    <x v="0"/>
    <x v="0"/>
    <x v="0"/>
    <x v="0"/>
    <s v="12"/>
    <s v="12006"/>
    <s v="Trienios."/>
    <n v="3100"/>
    <n v="0"/>
    <n v="3100"/>
    <n v="2168.48"/>
    <n v="2168.48"/>
  </r>
  <r>
    <x v="0"/>
    <x v="0"/>
    <x v="0"/>
    <x v="0"/>
    <s v="12"/>
    <s v="12100"/>
    <s v="Complemento de destino."/>
    <n v="6500"/>
    <n v="0"/>
    <n v="6500"/>
    <n v="4556.1899999999996"/>
    <n v="4556.1899999999996"/>
  </r>
  <r>
    <x v="0"/>
    <x v="0"/>
    <x v="0"/>
    <x v="0"/>
    <s v="12"/>
    <s v="12101"/>
    <s v="Complemento específico."/>
    <n v="12500"/>
    <n v="0"/>
    <n v="12500"/>
    <n v="8888.24"/>
    <n v="8888.24"/>
  </r>
  <r>
    <x v="0"/>
    <x v="0"/>
    <x v="0"/>
    <x v="0"/>
    <s v="12"/>
    <s v="12103"/>
    <s v="Otros complementos."/>
    <n v="1400"/>
    <n v="0"/>
    <n v="1400"/>
    <n v="977.92"/>
    <n v="977.92"/>
  </r>
  <r>
    <x v="0"/>
    <x v="0"/>
    <x v="0"/>
    <x v="0"/>
    <s v="13"/>
    <s v="13000"/>
    <s v="Retribuciones básicas."/>
    <n v="71700"/>
    <n v="-10000"/>
    <n v="61700"/>
    <n v="29402.07"/>
    <n v="29402.07"/>
  </r>
  <r>
    <x v="0"/>
    <x v="0"/>
    <x v="0"/>
    <x v="0"/>
    <s v="13"/>
    <s v="13002"/>
    <s v="Otras remuneraciones."/>
    <n v="62275"/>
    <n v="-9513.9500000000007"/>
    <n v="52761.05"/>
    <n v="31421.5"/>
    <n v="31421.5"/>
  </r>
  <r>
    <x v="0"/>
    <x v="0"/>
    <x v="0"/>
    <x v="0"/>
    <s v="13"/>
    <s v="131"/>
    <s v="Laboral temporal."/>
    <n v="129500"/>
    <n v="0"/>
    <n v="129500"/>
    <n v="95636.69"/>
    <n v="95636.69"/>
  </r>
  <r>
    <x v="0"/>
    <x v="0"/>
    <x v="0"/>
    <x v="0"/>
    <s v="15"/>
    <s v="150"/>
    <s v="Productividad."/>
    <n v="0"/>
    <n v="480"/>
    <n v="480"/>
    <n v="0"/>
    <n v="0"/>
  </r>
  <r>
    <x v="0"/>
    <x v="0"/>
    <x v="0"/>
    <x v="0"/>
    <s v="16"/>
    <s v="16000"/>
    <s v="Seguridad Social."/>
    <n v="71000"/>
    <n v="0"/>
    <n v="71000"/>
    <n v="40255.599999999999"/>
    <n v="40255.599999999999"/>
  </r>
  <r>
    <x v="0"/>
    <x v="0"/>
    <x v="0"/>
    <x v="0"/>
    <s v="16"/>
    <s v="16204"/>
    <s v="Acción social."/>
    <n v="500"/>
    <n v="0"/>
    <n v="500"/>
    <n v="0"/>
    <n v="0"/>
  </r>
  <r>
    <x v="0"/>
    <x v="0"/>
    <x v="0"/>
    <x v="1"/>
    <s v="20"/>
    <s v="202"/>
    <s v="Arrendamientos de edificios y otras construcciones."/>
    <n v="2000"/>
    <n v="0"/>
    <n v="2000"/>
    <n v="0"/>
    <n v="0"/>
  </r>
  <r>
    <x v="0"/>
    <x v="0"/>
    <x v="0"/>
    <x v="1"/>
    <s v="20"/>
    <s v="203"/>
    <s v="Arrendamientos de maquinaria, instalaciones y utillaje."/>
    <n v="20000"/>
    <n v="0"/>
    <n v="20000"/>
    <n v="861.52"/>
    <n v="861.52"/>
  </r>
  <r>
    <x v="0"/>
    <x v="0"/>
    <x v="0"/>
    <x v="1"/>
    <s v="20"/>
    <s v="206"/>
    <s v="Arrendamientos de equipos para procesos de información."/>
    <n v="3000"/>
    <n v="0"/>
    <n v="3000"/>
    <n v="0"/>
    <n v="0"/>
  </r>
  <r>
    <x v="0"/>
    <x v="0"/>
    <x v="0"/>
    <x v="1"/>
    <s v="20"/>
    <s v="208"/>
    <s v="Arrendamientos de otro inmovilizado material."/>
    <n v="30000"/>
    <n v="0"/>
    <n v="30000"/>
    <n v="21337.45"/>
    <n v="19546.95"/>
  </r>
  <r>
    <x v="0"/>
    <x v="0"/>
    <x v="0"/>
    <x v="1"/>
    <s v="21"/>
    <s v="213"/>
    <s v="Reparación de maquinaria, instalaciones técnicas y utillaje."/>
    <n v="3000"/>
    <n v="0"/>
    <n v="3000"/>
    <n v="1363.29"/>
    <n v="1363.29"/>
  </r>
  <r>
    <x v="0"/>
    <x v="0"/>
    <x v="0"/>
    <x v="1"/>
    <s v="21"/>
    <s v="216"/>
    <s v="Equipos para procesos de información."/>
    <n v="1000"/>
    <n v="0"/>
    <n v="1000"/>
    <n v="0"/>
    <n v="0"/>
  </r>
  <r>
    <x v="0"/>
    <x v="0"/>
    <x v="0"/>
    <x v="1"/>
    <s v="22"/>
    <s v="22000"/>
    <s v="Ordinario no inventariable."/>
    <n v="8000"/>
    <n v="0"/>
    <n v="8000"/>
    <n v="2487.1"/>
    <n v="2487.1"/>
  </r>
  <r>
    <x v="0"/>
    <x v="0"/>
    <x v="0"/>
    <x v="1"/>
    <s v="22"/>
    <s v="22001"/>
    <s v="Prensa, revistas, libros y otras publicaciones."/>
    <n v="2100"/>
    <n v="0"/>
    <n v="2100"/>
    <n v="2274.14"/>
    <n v="2274.14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200"/>
    <n v="0"/>
    <n v="200"/>
    <n v="211.33"/>
    <n v="211.33"/>
  </r>
  <r>
    <x v="0"/>
    <x v="0"/>
    <x v="0"/>
    <x v="1"/>
    <s v="22"/>
    <s v="22199"/>
    <s v="Otros suministros."/>
    <n v="2000"/>
    <n v="0"/>
    <n v="2000"/>
    <n v="64.290000000000006"/>
    <n v="64.290000000000006"/>
  </r>
  <r>
    <x v="0"/>
    <x v="0"/>
    <x v="0"/>
    <x v="1"/>
    <s v="22"/>
    <s v="22200"/>
    <s v="Servicios de Telecomunicaciones."/>
    <n v="7000"/>
    <n v="0"/>
    <n v="7000"/>
    <n v="1919.12"/>
    <n v="1919.12"/>
  </r>
  <r>
    <x v="0"/>
    <x v="0"/>
    <x v="0"/>
    <x v="1"/>
    <s v="22"/>
    <s v="22201"/>
    <s v="Postales."/>
    <n v="200"/>
    <n v="0"/>
    <n v="200"/>
    <n v="54.03"/>
    <n v="54.03"/>
  </r>
  <r>
    <x v="0"/>
    <x v="0"/>
    <x v="0"/>
    <x v="1"/>
    <s v="22"/>
    <s v="22203"/>
    <s v="Informáticas."/>
    <n v="450"/>
    <n v="0"/>
    <n v="450"/>
    <n v="387.93"/>
    <n v="387.93"/>
  </r>
  <r>
    <x v="0"/>
    <x v="0"/>
    <x v="0"/>
    <x v="1"/>
    <s v="22"/>
    <s v="223"/>
    <s v="Transportes."/>
    <n v="10000"/>
    <n v="0"/>
    <n v="10000"/>
    <n v="458.15"/>
    <n v="301.32"/>
  </r>
  <r>
    <x v="0"/>
    <x v="0"/>
    <x v="0"/>
    <x v="1"/>
    <s v="22"/>
    <s v="224"/>
    <s v="Primas de seguros."/>
    <n v="3000"/>
    <n v="0"/>
    <n v="3000"/>
    <n v="2020.84"/>
    <n v="2020.84"/>
  </r>
  <r>
    <x v="0"/>
    <x v="0"/>
    <x v="0"/>
    <x v="1"/>
    <s v="22"/>
    <s v="22601"/>
    <s v="Atenciones protocolarias y representativas."/>
    <n v="255093"/>
    <n v="0"/>
    <n v="255093"/>
    <n v="27344.05"/>
    <n v="27204.55"/>
  </r>
  <r>
    <x v="0"/>
    <x v="0"/>
    <x v="0"/>
    <x v="1"/>
    <s v="22"/>
    <s v="22602"/>
    <s v="Publicidad y propaganda."/>
    <n v="20000"/>
    <n v="0"/>
    <n v="20000"/>
    <n v="17378.7"/>
    <n v="15563.7"/>
  </r>
  <r>
    <x v="0"/>
    <x v="0"/>
    <x v="0"/>
    <x v="1"/>
    <s v="22"/>
    <s v="22604"/>
    <s v="Jurídicos, contenciosos."/>
    <n v="20000"/>
    <n v="0"/>
    <n v="20000"/>
    <n v="18695.259999999998"/>
    <n v="18695.259999999998"/>
  </r>
  <r>
    <x v="0"/>
    <x v="0"/>
    <x v="0"/>
    <x v="1"/>
    <s v="22"/>
    <s v="22608"/>
    <s v="Servicios bancarios y similares"/>
    <n v="1000"/>
    <n v="0"/>
    <n v="1000"/>
    <n v="708.89"/>
    <n v="708.89"/>
  </r>
  <r>
    <x v="0"/>
    <x v="0"/>
    <x v="0"/>
    <x v="1"/>
    <s v="22"/>
    <s v="22699"/>
    <s v="Otros gastos diversos"/>
    <n v="7000"/>
    <n v="0"/>
    <n v="7000"/>
    <n v="12950.02"/>
    <n v="9950.02"/>
  </r>
  <r>
    <x v="0"/>
    <x v="0"/>
    <x v="0"/>
    <x v="1"/>
    <s v="22"/>
    <s v="22700"/>
    <s v="Limpieza y aseo."/>
    <n v="11807"/>
    <n v="0"/>
    <n v="11807"/>
    <n v="0"/>
    <n v="0"/>
  </r>
  <r>
    <x v="0"/>
    <x v="0"/>
    <x v="0"/>
    <x v="1"/>
    <s v="22"/>
    <s v="22706"/>
    <s v="Estudios y trabajos técnicos."/>
    <n v="9000"/>
    <n v="0"/>
    <n v="9000"/>
    <n v="700"/>
    <n v="700"/>
  </r>
  <r>
    <x v="0"/>
    <x v="0"/>
    <x v="0"/>
    <x v="1"/>
    <s v="22"/>
    <s v="22799"/>
    <s v="Otros trabajos realizados por otras empresas y profes."/>
    <n v="1192000"/>
    <n v="19033.95"/>
    <n v="1211033.95"/>
    <n v="179336.21"/>
    <n v="179336.21"/>
  </r>
  <r>
    <x v="0"/>
    <x v="0"/>
    <x v="0"/>
    <x v="1"/>
    <s v="23"/>
    <s v="23010"/>
    <s v="Del personal directivo."/>
    <n v="4000"/>
    <n v="0"/>
    <n v="4000"/>
    <n v="1083.71"/>
    <n v="1083.71"/>
  </r>
  <r>
    <x v="0"/>
    <x v="0"/>
    <x v="0"/>
    <x v="1"/>
    <s v="23"/>
    <s v="23020"/>
    <s v="Dietas del personal no directivo"/>
    <n v="3000"/>
    <n v="0"/>
    <n v="3000"/>
    <n v="631.92999999999995"/>
    <n v="631.92999999999995"/>
  </r>
  <r>
    <x v="0"/>
    <x v="0"/>
    <x v="0"/>
    <x v="1"/>
    <s v="23"/>
    <s v="231"/>
    <s v="Locomoción."/>
    <n v="0"/>
    <n v="0"/>
    <n v="0"/>
    <n v="1393.16"/>
    <n v="1393.16"/>
  </r>
  <r>
    <x v="0"/>
    <x v="0"/>
    <x v="0"/>
    <x v="1"/>
    <s v="23"/>
    <s v="23110"/>
    <s v="Del personal directivo."/>
    <n v="0"/>
    <n v="0"/>
    <n v="0"/>
    <n v="0"/>
    <n v="0"/>
  </r>
  <r>
    <x v="0"/>
    <x v="0"/>
    <x v="0"/>
    <x v="1"/>
    <s v="23"/>
    <s v="23120"/>
    <s v="Locomoción del personal no directivo."/>
    <n v="0"/>
    <n v="0"/>
    <n v="0"/>
    <n v="0"/>
    <n v="0"/>
  </r>
  <r>
    <x v="0"/>
    <x v="0"/>
    <x v="0"/>
    <x v="1"/>
    <s v="23"/>
    <s v="233"/>
    <s v="Otras indemnizaciones."/>
    <n v="0"/>
    <n v="0"/>
    <n v="0"/>
    <n v="3118.45"/>
    <n v="3118.45"/>
  </r>
  <r>
    <x v="0"/>
    <x v="0"/>
    <x v="0"/>
    <x v="2"/>
    <s v="48"/>
    <s v="481"/>
    <s v="Premios, becas, etc."/>
    <n v="200000"/>
    <n v="0"/>
    <n v="200000"/>
    <n v="0"/>
    <n v="0"/>
  </r>
  <r>
    <x v="0"/>
    <x v="0"/>
    <x v="0"/>
    <x v="3"/>
    <s v="62"/>
    <s v="623"/>
    <s v="Maquinaria, instalaciones técnicas y utillaje."/>
    <n v="20000"/>
    <n v="-4000"/>
    <n v="16000"/>
    <n v="7126.9"/>
    <n v="7126.9"/>
  </r>
  <r>
    <x v="0"/>
    <x v="0"/>
    <x v="0"/>
    <x v="3"/>
    <s v="62"/>
    <s v="626"/>
    <s v="Equipos para procesos de información."/>
    <n v="10000"/>
    <n v="0"/>
    <n v="10000"/>
    <n v="2606.34"/>
    <n v="2606.34"/>
  </r>
  <r>
    <x v="0"/>
    <x v="0"/>
    <x v="0"/>
    <x v="3"/>
    <s v="64"/>
    <s v="640"/>
    <s v="Gastos en inversiones de carácter inmaterial."/>
    <n v="3200"/>
    <n v="1000"/>
    <n v="4200"/>
    <n v="4200"/>
    <n v="4200"/>
  </r>
  <r>
    <x v="0"/>
    <x v="0"/>
    <x v="0"/>
    <x v="3"/>
    <s v="64"/>
    <s v="641"/>
    <s v="Gastos en aplicaciones informáticas."/>
    <n v="6800"/>
    <n v="3000"/>
    <n v="9800"/>
    <n v="7181.6"/>
    <n v="6586.88"/>
  </r>
  <r>
    <x v="0"/>
    <x v="0"/>
    <x v="0"/>
    <x v="4"/>
    <s v="83"/>
    <s v="83000"/>
    <s v="Anuncios por cuenta de particulares"/>
    <n v="1000"/>
    <n v="0"/>
    <n v="1000"/>
    <n v="0"/>
    <n v="0"/>
  </r>
  <r>
    <x v="0"/>
    <x v="0"/>
    <x v="0"/>
    <x v="4"/>
    <s v="83"/>
    <s v="83001"/>
    <s v="Anticipos al personal"/>
    <n v="400"/>
    <n v="0"/>
    <n v="400"/>
    <n v="0"/>
    <n v="0"/>
  </r>
  <r>
    <x v="0"/>
    <x v="0"/>
    <x v="0"/>
    <x v="4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1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9">
    <i>
      <x/>
      <x/>
      <x/>
      <x/>
    </i>
    <i r="3">
      <x v="1"/>
    </i>
    <i r="3">
      <x v="2"/>
    </i>
    <i r="3">
      <x v="3"/>
    </i>
    <i r="3">
      <x v="4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fieldPosition="0">
        <references count="1">
          <reference field="4294967294" count="1">
            <x v="5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view="pageLayout" zoomScaleNormal="100" workbookViewId="0">
      <selection activeCell="E4" sqref="E4"/>
    </sheetView>
  </sheetViews>
  <sheetFormatPr baseColWidth="10" defaultColWidth="11.3984375" defaultRowHeight="13" x14ac:dyDescent="0.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296875" style="1" customWidth="1"/>
    <col min="9" max="9" width="13" style="1" customWidth="1"/>
    <col min="10" max="10" width="8.09765625" style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 x14ac:dyDescent="0.3">
      <c r="E3" s="14" t="s">
        <v>92</v>
      </c>
    </row>
    <row r="4" spans="1:10" ht="39" x14ac:dyDescent="0.3">
      <c r="A4" s="14" t="s">
        <v>7</v>
      </c>
      <c r="B4" s="14" t="s">
        <v>8</v>
      </c>
      <c r="C4" s="14" t="s">
        <v>88</v>
      </c>
      <c r="D4" s="14" t="s">
        <v>90</v>
      </c>
      <c r="E4" s="15" t="s">
        <v>91</v>
      </c>
      <c r="F4" s="15" t="s">
        <v>103</v>
      </c>
      <c r="G4" s="15" t="s">
        <v>94</v>
      </c>
      <c r="H4" s="15" t="s">
        <v>104</v>
      </c>
      <c r="I4" s="15" t="s">
        <v>105</v>
      </c>
      <c r="J4" s="15" t="s">
        <v>106</v>
      </c>
    </row>
    <row r="5" spans="1:10" x14ac:dyDescent="0.3">
      <c r="A5" s="1" t="s">
        <v>10</v>
      </c>
      <c r="B5" s="1" t="s">
        <v>11</v>
      </c>
      <c r="C5" s="1" t="s">
        <v>89</v>
      </c>
      <c r="D5" s="1" t="s">
        <v>97</v>
      </c>
      <c r="E5" s="16">
        <v>368775</v>
      </c>
      <c r="F5" s="16">
        <v>-19033.95</v>
      </c>
      <c r="G5" s="16">
        <v>349741.05</v>
      </c>
      <c r="H5" s="16">
        <v>220666.33000000002</v>
      </c>
      <c r="I5" s="16">
        <v>220666.33000000002</v>
      </c>
      <c r="J5" s="17">
        <v>0.63094203554315409</v>
      </c>
    </row>
    <row r="6" spans="1:10" x14ac:dyDescent="0.3">
      <c r="D6" s="1" t="s">
        <v>98</v>
      </c>
      <c r="E6" s="16">
        <v>1615450</v>
      </c>
      <c r="F6" s="16">
        <v>19033.95</v>
      </c>
      <c r="G6" s="16">
        <v>1634483.95</v>
      </c>
      <c r="H6" s="16">
        <v>296779.57</v>
      </c>
      <c r="I6" s="16">
        <v>289877.74</v>
      </c>
      <c r="J6" s="17">
        <v>0.18157386617347943</v>
      </c>
    </row>
    <row r="7" spans="1:10" x14ac:dyDescent="0.3">
      <c r="D7" s="1" t="s">
        <v>99</v>
      </c>
      <c r="E7" s="16">
        <v>200000</v>
      </c>
      <c r="F7" s="16">
        <v>0</v>
      </c>
      <c r="G7" s="16">
        <v>200000</v>
      </c>
      <c r="H7" s="16">
        <v>0</v>
      </c>
      <c r="I7" s="16">
        <v>0</v>
      </c>
      <c r="J7" s="17">
        <v>0</v>
      </c>
    </row>
    <row r="8" spans="1:10" x14ac:dyDescent="0.3">
      <c r="D8" s="1" t="s">
        <v>100</v>
      </c>
      <c r="E8" s="16">
        <v>40000</v>
      </c>
      <c r="F8" s="16">
        <v>0</v>
      </c>
      <c r="G8" s="16">
        <v>40000</v>
      </c>
      <c r="H8" s="16">
        <v>21114.84</v>
      </c>
      <c r="I8" s="16">
        <v>20520.12</v>
      </c>
      <c r="J8" s="17">
        <v>0.52787099999999998</v>
      </c>
    </row>
    <row r="9" spans="1:10" x14ac:dyDescent="0.3">
      <c r="D9" s="1" t="s">
        <v>101</v>
      </c>
      <c r="E9" s="16">
        <v>1800</v>
      </c>
      <c r="F9" s="16">
        <v>0</v>
      </c>
      <c r="G9" s="16">
        <v>1800</v>
      </c>
      <c r="H9" s="16">
        <v>0</v>
      </c>
      <c r="I9" s="16">
        <v>0</v>
      </c>
      <c r="J9" s="17">
        <v>0</v>
      </c>
    </row>
    <row r="10" spans="1:10" x14ac:dyDescent="0.3">
      <c r="C10" s="1" t="s">
        <v>102</v>
      </c>
      <c r="E10" s="16">
        <v>2226025</v>
      </c>
      <c r="F10" s="16">
        <v>0</v>
      </c>
      <c r="G10" s="16">
        <v>2226025</v>
      </c>
      <c r="H10" s="16">
        <v>538560.74</v>
      </c>
      <c r="I10" s="16">
        <v>531064.19000000006</v>
      </c>
      <c r="J10" s="17">
        <v>0.24193831605664806</v>
      </c>
    </row>
    <row r="11" spans="1:10" x14ac:dyDescent="0.3">
      <c r="B11" s="1" t="s">
        <v>96</v>
      </c>
      <c r="E11" s="16">
        <v>2226025</v>
      </c>
      <c r="F11" s="16">
        <v>0</v>
      </c>
      <c r="G11" s="16">
        <v>2226025</v>
      </c>
      <c r="H11" s="16">
        <v>538560.74</v>
      </c>
      <c r="I11" s="16">
        <v>531064.19000000006</v>
      </c>
      <c r="J11" s="17">
        <v>0.24193831605664806</v>
      </c>
    </row>
    <row r="12" spans="1:10" x14ac:dyDescent="0.3">
      <c r="A12" s="1" t="s">
        <v>95</v>
      </c>
      <c r="E12" s="16">
        <v>2226025</v>
      </c>
      <c r="F12" s="16">
        <v>0</v>
      </c>
      <c r="G12" s="16">
        <v>2226025</v>
      </c>
      <c r="H12" s="16">
        <v>538560.74</v>
      </c>
      <c r="I12" s="16">
        <v>531064.19000000006</v>
      </c>
      <c r="J12" s="17">
        <v>0.24193831605664806</v>
      </c>
    </row>
    <row r="13" spans="1:10" x14ac:dyDescent="0.3">
      <c r="A13" s="1" t="s">
        <v>93</v>
      </c>
      <c r="E13" s="16">
        <v>2226025</v>
      </c>
      <c r="F13" s="16">
        <v>0</v>
      </c>
      <c r="G13" s="16">
        <v>2226025</v>
      </c>
      <c r="H13" s="16">
        <v>538560.74</v>
      </c>
      <c r="I13" s="16">
        <v>531064.19000000006</v>
      </c>
      <c r="J13" s="17">
        <v>0.24193831605664806</v>
      </c>
    </row>
    <row r="14" spans="1:10" ht="13.5" x14ac:dyDescent="0.35">
      <c r="A14"/>
      <c r="B14"/>
      <c r="C14"/>
      <c r="D14"/>
      <c r="E14"/>
      <c r="F14"/>
      <c r="G14"/>
      <c r="H14"/>
      <c r="I14"/>
      <c r="J14"/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&amp;C&amp;"MS Sans Serif,Negrita"&amp;12SEMINCI  -  ESTADO DE EJECUCIÓN DE GASTOS  CUARTO TRIMESTRE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37" zoomScale="83" zoomScaleNormal="83" workbookViewId="0">
      <selection activeCell="F6" sqref="F6:L54"/>
    </sheetView>
  </sheetViews>
  <sheetFormatPr baseColWidth="10" defaultColWidth="11.3984375" defaultRowHeight="13" x14ac:dyDescent="0.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09765625" style="1" bestFit="1" customWidth="1"/>
    <col min="8" max="8" width="11.3984375" style="1" bestFit="1" customWidth="1"/>
    <col min="9" max="9" width="13.69921875" style="1" bestFit="1" customWidth="1"/>
    <col min="10" max="10" width="11.3984375" style="1" bestFit="1" customWidth="1"/>
    <col min="11" max="11" width="12" style="1" bestFit="1" customWidth="1"/>
    <col min="12" max="12" width="15.5" style="1" bestFit="1" customWidth="1"/>
    <col min="13" max="16384" width="11.3984375" style="1"/>
  </cols>
  <sheetData>
    <row r="1" spans="1:12" x14ac:dyDescent="0.3">
      <c r="A1" s="2" t="s">
        <v>0</v>
      </c>
    </row>
    <row r="2" spans="1:12" x14ac:dyDescent="0.3">
      <c r="A2" s="2" t="s">
        <v>1</v>
      </c>
      <c r="G2" s="11">
        <v>2018</v>
      </c>
    </row>
    <row r="3" spans="1:12" x14ac:dyDescent="0.3">
      <c r="A3" s="3" t="s">
        <v>86</v>
      </c>
      <c r="G3" s="10">
        <v>43465</v>
      </c>
    </row>
    <row r="4" spans="1:12" x14ac:dyDescent="0.3">
      <c r="K4" s="4"/>
      <c r="L4" s="4"/>
    </row>
    <row r="5" spans="1:12" s="8" customFormat="1" ht="26" x14ac:dyDescent="0.3">
      <c r="A5" s="6" t="s">
        <v>7</v>
      </c>
      <c r="B5" s="6" t="s">
        <v>8</v>
      </c>
      <c r="C5" s="6" t="s">
        <v>88</v>
      </c>
      <c r="D5" s="6" t="s">
        <v>90</v>
      </c>
      <c r="E5" s="6" t="s">
        <v>111</v>
      </c>
      <c r="F5" s="6" t="s">
        <v>9</v>
      </c>
      <c r="G5" s="9" t="s">
        <v>87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x14ac:dyDescent="0.3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8" t="s">
        <v>12</v>
      </c>
      <c r="G6" s="19" t="s">
        <v>13</v>
      </c>
      <c r="H6" s="20">
        <v>10300</v>
      </c>
      <c r="I6" s="20">
        <v>-52.31</v>
      </c>
      <c r="J6" s="20">
        <v>10247.69</v>
      </c>
      <c r="K6" s="20">
        <v>10247.69</v>
      </c>
      <c r="L6" s="20">
        <v>10247.69</v>
      </c>
    </row>
    <row r="7" spans="1:12" x14ac:dyDescent="0.3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8" t="s">
        <v>14</v>
      </c>
      <c r="G7" s="19" t="s">
        <v>15</v>
      </c>
      <c r="H7" s="20">
        <v>3100</v>
      </c>
      <c r="I7" s="20">
        <v>-86.8</v>
      </c>
      <c r="J7" s="20">
        <v>3013.2</v>
      </c>
      <c r="K7" s="20">
        <v>3013.2</v>
      </c>
      <c r="L7" s="20">
        <v>3013.2</v>
      </c>
    </row>
    <row r="8" spans="1:12" x14ac:dyDescent="0.3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8" t="s">
        <v>16</v>
      </c>
      <c r="G8" s="19" t="s">
        <v>17</v>
      </c>
      <c r="H8" s="20">
        <v>6500</v>
      </c>
      <c r="I8" s="20">
        <v>-118.17</v>
      </c>
      <c r="J8" s="20">
        <v>6381.83</v>
      </c>
      <c r="K8" s="20">
        <v>6381.83</v>
      </c>
      <c r="L8" s="20">
        <v>6381.83</v>
      </c>
    </row>
    <row r="9" spans="1:12" x14ac:dyDescent="0.3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8" t="s">
        <v>18</v>
      </c>
      <c r="G9" s="19" t="s">
        <v>19</v>
      </c>
      <c r="H9" s="20">
        <v>12500</v>
      </c>
      <c r="I9" s="20">
        <v>-50.36</v>
      </c>
      <c r="J9" s="20">
        <v>12449.64</v>
      </c>
      <c r="K9" s="20">
        <v>12449.64</v>
      </c>
      <c r="L9" s="20">
        <v>12449.64</v>
      </c>
    </row>
    <row r="10" spans="1:12" x14ac:dyDescent="0.3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8" t="s">
        <v>20</v>
      </c>
      <c r="G10" s="19" t="s">
        <v>21</v>
      </c>
      <c r="H10" s="20">
        <v>1400</v>
      </c>
      <c r="I10" s="20">
        <v>-6</v>
      </c>
      <c r="J10" s="20">
        <v>1394</v>
      </c>
      <c r="K10" s="20">
        <v>1394</v>
      </c>
      <c r="L10" s="20">
        <v>1394</v>
      </c>
    </row>
    <row r="11" spans="1:12" x14ac:dyDescent="0.3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8" t="s">
        <v>22</v>
      </c>
      <c r="G11" s="19" t="s">
        <v>23</v>
      </c>
      <c r="H11" s="20">
        <v>71700</v>
      </c>
      <c r="I11" s="20">
        <v>-26079.05</v>
      </c>
      <c r="J11" s="20">
        <v>45620.95</v>
      </c>
      <c r="K11" s="20">
        <v>45620.95</v>
      </c>
      <c r="L11" s="20">
        <v>45620.95</v>
      </c>
    </row>
    <row r="12" spans="1:12" x14ac:dyDescent="0.3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8" t="s">
        <v>24</v>
      </c>
      <c r="G12" s="19" t="s">
        <v>25</v>
      </c>
      <c r="H12" s="20">
        <v>62275</v>
      </c>
      <c r="I12" s="20">
        <v>-17223.89</v>
      </c>
      <c r="J12" s="20">
        <v>45051.11</v>
      </c>
      <c r="K12" s="20">
        <v>44278.96</v>
      </c>
      <c r="L12" s="20">
        <v>44278.96</v>
      </c>
    </row>
    <row r="13" spans="1:12" x14ac:dyDescent="0.3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8" t="s">
        <v>26</v>
      </c>
      <c r="G13" s="19" t="s">
        <v>27</v>
      </c>
      <c r="H13" s="20">
        <v>129500</v>
      </c>
      <c r="I13" s="20">
        <v>0</v>
      </c>
      <c r="J13" s="20">
        <v>129500</v>
      </c>
      <c r="K13" s="20">
        <v>130272.15</v>
      </c>
      <c r="L13" s="20">
        <v>130272.15</v>
      </c>
    </row>
    <row r="14" spans="1:12" x14ac:dyDescent="0.3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15</v>
      </c>
      <c r="F14" s="18" t="s">
        <v>124</v>
      </c>
      <c r="G14" s="19" t="s">
        <v>125</v>
      </c>
      <c r="H14" s="20">
        <v>0</v>
      </c>
      <c r="I14" s="20">
        <v>1095</v>
      </c>
      <c r="J14" s="20">
        <v>1095</v>
      </c>
      <c r="K14" s="20">
        <v>1095</v>
      </c>
      <c r="L14" s="20">
        <v>1095</v>
      </c>
    </row>
    <row r="15" spans="1:12" x14ac:dyDescent="0.3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8" t="s">
        <v>28</v>
      </c>
      <c r="G15" s="19" t="s">
        <v>29</v>
      </c>
      <c r="H15" s="20">
        <v>71000</v>
      </c>
      <c r="I15" s="20">
        <v>-11994.06</v>
      </c>
      <c r="J15" s="20">
        <v>59005.94</v>
      </c>
      <c r="K15" s="20">
        <v>58487.81</v>
      </c>
      <c r="L15" s="20">
        <v>58487.81</v>
      </c>
    </row>
    <row r="16" spans="1:12" x14ac:dyDescent="0.3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1</v>
      </c>
      <c r="E16" s="5" t="str">
        <f t="shared" si="1"/>
        <v>16</v>
      </c>
      <c r="F16" s="18" t="s">
        <v>112</v>
      </c>
      <c r="G16" s="19" t="s">
        <v>113</v>
      </c>
      <c r="H16" s="20">
        <v>500</v>
      </c>
      <c r="I16" s="20">
        <v>0</v>
      </c>
      <c r="J16" s="20">
        <v>500</v>
      </c>
      <c r="K16" s="20">
        <v>1018.13</v>
      </c>
      <c r="L16" s="20">
        <v>1018.13</v>
      </c>
    </row>
    <row r="17" spans="1:12" x14ac:dyDescent="0.3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8" t="s">
        <v>30</v>
      </c>
      <c r="G17" s="19" t="s">
        <v>31</v>
      </c>
      <c r="H17" s="20">
        <v>2000</v>
      </c>
      <c r="I17" s="20">
        <v>0</v>
      </c>
      <c r="J17" s="20">
        <v>2000</v>
      </c>
      <c r="K17" s="20">
        <v>0</v>
      </c>
      <c r="L17" s="20">
        <v>0</v>
      </c>
    </row>
    <row r="18" spans="1:12" x14ac:dyDescent="0.3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8" t="s">
        <v>32</v>
      </c>
      <c r="G18" s="19" t="s">
        <v>33</v>
      </c>
      <c r="H18" s="20">
        <v>20000</v>
      </c>
      <c r="I18" s="20">
        <v>0</v>
      </c>
      <c r="J18" s="20">
        <v>20000</v>
      </c>
      <c r="K18" s="20">
        <v>4784.07</v>
      </c>
      <c r="L18" s="20">
        <v>4784.07</v>
      </c>
    </row>
    <row r="19" spans="1:12" x14ac:dyDescent="0.3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8" t="s">
        <v>107</v>
      </c>
      <c r="G19" s="19" t="s">
        <v>108</v>
      </c>
      <c r="H19" s="20">
        <v>3000</v>
      </c>
      <c r="I19" s="20">
        <v>0</v>
      </c>
      <c r="J19" s="20">
        <v>3000</v>
      </c>
      <c r="K19" s="20">
        <v>0</v>
      </c>
      <c r="L19" s="20">
        <v>0</v>
      </c>
    </row>
    <row r="20" spans="1:12" x14ac:dyDescent="0.3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20</v>
      </c>
      <c r="F20" s="18" t="s">
        <v>34</v>
      </c>
      <c r="G20" s="19" t="s">
        <v>35</v>
      </c>
      <c r="H20" s="20">
        <v>30000</v>
      </c>
      <c r="I20" s="20">
        <v>9582.07</v>
      </c>
      <c r="J20" s="20">
        <v>39582.07</v>
      </c>
      <c r="K20" s="20">
        <v>59798</v>
      </c>
      <c r="L20" s="20">
        <v>59138</v>
      </c>
    </row>
    <row r="21" spans="1:12" x14ac:dyDescent="0.3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8" t="s">
        <v>36</v>
      </c>
      <c r="G21" s="19" t="s">
        <v>37</v>
      </c>
      <c r="H21" s="20">
        <v>3000</v>
      </c>
      <c r="I21" s="20">
        <v>760.85</v>
      </c>
      <c r="J21" s="20">
        <v>3760.85</v>
      </c>
      <c r="K21" s="20">
        <v>2760.82</v>
      </c>
      <c r="L21" s="20">
        <v>2760.82</v>
      </c>
    </row>
    <row r="22" spans="1:12" x14ac:dyDescent="0.3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21</v>
      </c>
      <c r="F22" s="18" t="s">
        <v>38</v>
      </c>
      <c r="G22" s="19" t="s">
        <v>39</v>
      </c>
      <c r="H22" s="20">
        <v>1000</v>
      </c>
      <c r="I22" s="20">
        <v>0</v>
      </c>
      <c r="J22" s="20">
        <v>1000</v>
      </c>
      <c r="K22" s="20">
        <v>0</v>
      </c>
      <c r="L22" s="20">
        <v>0</v>
      </c>
    </row>
    <row r="23" spans="1:12" x14ac:dyDescent="0.3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8" t="s">
        <v>40</v>
      </c>
      <c r="G23" s="19" t="s">
        <v>41</v>
      </c>
      <c r="H23" s="20">
        <v>8000</v>
      </c>
      <c r="I23" s="20">
        <v>0</v>
      </c>
      <c r="J23" s="20">
        <v>8000</v>
      </c>
      <c r="K23" s="20">
        <v>4561.1400000000003</v>
      </c>
      <c r="L23" s="20">
        <v>4545.3599999999997</v>
      </c>
    </row>
    <row r="24" spans="1:12" x14ac:dyDescent="0.3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8" t="s">
        <v>42</v>
      </c>
      <c r="G24" s="19" t="s">
        <v>43</v>
      </c>
      <c r="H24" s="20">
        <v>2100</v>
      </c>
      <c r="I24" s="20">
        <v>0</v>
      </c>
      <c r="J24" s="20">
        <v>2100</v>
      </c>
      <c r="K24" s="20">
        <v>2274.14</v>
      </c>
      <c r="L24" s="20">
        <v>2274.14</v>
      </c>
    </row>
    <row r="25" spans="1:12" x14ac:dyDescent="0.3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8" t="s">
        <v>44</v>
      </c>
      <c r="G25" s="19" t="s">
        <v>45</v>
      </c>
      <c r="H25" s="20">
        <v>600</v>
      </c>
      <c r="I25" s="20">
        <v>0</v>
      </c>
      <c r="J25" s="20">
        <v>600</v>
      </c>
      <c r="K25" s="20">
        <v>0</v>
      </c>
      <c r="L25" s="20">
        <v>0</v>
      </c>
    </row>
    <row r="26" spans="1:12" x14ac:dyDescent="0.3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8" t="s">
        <v>46</v>
      </c>
      <c r="G26" s="19" t="s">
        <v>47</v>
      </c>
      <c r="H26" s="20">
        <v>200</v>
      </c>
      <c r="I26" s="20">
        <v>0</v>
      </c>
      <c r="J26" s="20">
        <v>200</v>
      </c>
      <c r="K26" s="20">
        <v>376.47</v>
      </c>
      <c r="L26" s="20">
        <v>376.47</v>
      </c>
    </row>
    <row r="27" spans="1:12" x14ac:dyDescent="0.3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8" t="s">
        <v>109</v>
      </c>
      <c r="G27" s="19" t="s">
        <v>110</v>
      </c>
      <c r="H27" s="20">
        <v>2000</v>
      </c>
      <c r="I27" s="20">
        <v>0</v>
      </c>
      <c r="J27" s="20">
        <v>2000</v>
      </c>
      <c r="K27" s="20">
        <v>107.93</v>
      </c>
      <c r="L27" s="20">
        <v>107.93</v>
      </c>
    </row>
    <row r="28" spans="1:12" x14ac:dyDescent="0.3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8" t="s">
        <v>48</v>
      </c>
      <c r="G28" s="19" t="s">
        <v>49</v>
      </c>
      <c r="H28" s="20">
        <v>7000</v>
      </c>
      <c r="I28" s="20">
        <v>0</v>
      </c>
      <c r="J28" s="20">
        <v>7000</v>
      </c>
      <c r="K28" s="20">
        <v>3289.92</v>
      </c>
      <c r="L28" s="20">
        <v>3289.92</v>
      </c>
    </row>
    <row r="29" spans="1:12" x14ac:dyDescent="0.3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8" t="s">
        <v>50</v>
      </c>
      <c r="G29" s="19" t="s">
        <v>51</v>
      </c>
      <c r="H29" s="20">
        <v>200</v>
      </c>
      <c r="I29" s="20">
        <v>0</v>
      </c>
      <c r="J29" s="20">
        <v>200</v>
      </c>
      <c r="K29" s="20">
        <v>204.75</v>
      </c>
      <c r="L29" s="20">
        <v>204.75</v>
      </c>
    </row>
    <row r="30" spans="1:12" x14ac:dyDescent="0.3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8" t="s">
        <v>52</v>
      </c>
      <c r="G30" s="19" t="s">
        <v>53</v>
      </c>
      <c r="H30" s="20">
        <v>450</v>
      </c>
      <c r="I30" s="20">
        <v>0</v>
      </c>
      <c r="J30" s="20">
        <v>450</v>
      </c>
      <c r="K30" s="20">
        <v>387.93</v>
      </c>
      <c r="L30" s="20">
        <v>387.93</v>
      </c>
    </row>
    <row r="31" spans="1:12" x14ac:dyDescent="0.3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8" t="s">
        <v>54</v>
      </c>
      <c r="G31" s="19" t="s">
        <v>55</v>
      </c>
      <c r="H31" s="20">
        <v>10000</v>
      </c>
      <c r="I31" s="20">
        <v>0</v>
      </c>
      <c r="J31" s="20">
        <v>10000</v>
      </c>
      <c r="K31" s="20">
        <v>11069.75</v>
      </c>
      <c r="L31" s="20">
        <v>11069.75</v>
      </c>
    </row>
    <row r="32" spans="1:12" x14ac:dyDescent="0.3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8" t="s">
        <v>56</v>
      </c>
      <c r="G32" s="19" t="s">
        <v>57</v>
      </c>
      <c r="H32" s="20">
        <v>3000</v>
      </c>
      <c r="I32" s="20">
        <v>0</v>
      </c>
      <c r="J32" s="20">
        <v>3000</v>
      </c>
      <c r="K32" s="20">
        <v>2794.52</v>
      </c>
      <c r="L32" s="20">
        <v>2794.52</v>
      </c>
    </row>
    <row r="33" spans="1:12" x14ac:dyDescent="0.3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8" t="s">
        <v>58</v>
      </c>
      <c r="G33" s="19" t="s">
        <v>59</v>
      </c>
      <c r="H33" s="20">
        <v>255093</v>
      </c>
      <c r="I33" s="20">
        <v>47072.53</v>
      </c>
      <c r="J33" s="20">
        <v>302165.53000000003</v>
      </c>
      <c r="K33" s="20">
        <v>292514.17</v>
      </c>
      <c r="L33" s="20">
        <v>267565.49</v>
      </c>
    </row>
    <row r="34" spans="1:12" x14ac:dyDescent="0.3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8" t="s">
        <v>60</v>
      </c>
      <c r="G34" s="19" t="s">
        <v>61</v>
      </c>
      <c r="H34" s="20">
        <v>20000</v>
      </c>
      <c r="I34" s="20">
        <v>81000</v>
      </c>
      <c r="J34" s="20">
        <v>101000</v>
      </c>
      <c r="K34" s="20">
        <v>108378.74</v>
      </c>
      <c r="L34" s="20">
        <v>55927.99</v>
      </c>
    </row>
    <row r="35" spans="1:12" x14ac:dyDescent="0.3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8" t="s">
        <v>116</v>
      </c>
      <c r="G35" s="19" t="s">
        <v>117</v>
      </c>
      <c r="H35" s="20">
        <v>20000</v>
      </c>
      <c r="I35" s="20">
        <v>0</v>
      </c>
      <c r="J35" s="20">
        <v>20000</v>
      </c>
      <c r="K35" s="20">
        <v>18695.259999999998</v>
      </c>
      <c r="L35" s="20">
        <v>18695.259999999998</v>
      </c>
    </row>
    <row r="36" spans="1:12" x14ac:dyDescent="0.3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8" t="s">
        <v>118</v>
      </c>
      <c r="G36" s="19" t="s">
        <v>119</v>
      </c>
      <c r="H36" s="20">
        <v>1000</v>
      </c>
      <c r="I36" s="20">
        <v>0</v>
      </c>
      <c r="J36" s="20">
        <v>1000</v>
      </c>
      <c r="K36" s="20">
        <v>1261.57</v>
      </c>
      <c r="L36" s="20">
        <v>1261.57</v>
      </c>
    </row>
    <row r="37" spans="1:12" x14ac:dyDescent="0.3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8" t="s">
        <v>62</v>
      </c>
      <c r="G37" s="19" t="s">
        <v>63</v>
      </c>
      <c r="H37" s="20">
        <v>7000</v>
      </c>
      <c r="I37" s="20">
        <v>0</v>
      </c>
      <c r="J37" s="20">
        <v>7000</v>
      </c>
      <c r="K37" s="20">
        <v>13813.04</v>
      </c>
      <c r="L37" s="20">
        <v>13813.04</v>
      </c>
    </row>
    <row r="38" spans="1:12" x14ac:dyDescent="0.3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8" t="s">
        <v>64</v>
      </c>
      <c r="G38" s="19" t="s">
        <v>65</v>
      </c>
      <c r="H38" s="20">
        <v>11807</v>
      </c>
      <c r="I38" s="20">
        <v>0</v>
      </c>
      <c r="J38" s="20">
        <v>11807</v>
      </c>
      <c r="K38" s="20">
        <v>0</v>
      </c>
      <c r="L38" s="20">
        <v>0</v>
      </c>
    </row>
    <row r="39" spans="1:12" x14ac:dyDescent="0.3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8" t="s">
        <v>66</v>
      </c>
      <c r="G39" s="19" t="s">
        <v>67</v>
      </c>
      <c r="H39" s="20">
        <v>9000</v>
      </c>
      <c r="I39" s="20">
        <v>0</v>
      </c>
      <c r="J39" s="20">
        <v>9000</v>
      </c>
      <c r="K39" s="20">
        <v>700</v>
      </c>
      <c r="L39" s="20">
        <v>700</v>
      </c>
    </row>
    <row r="40" spans="1:12" x14ac:dyDescent="0.3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22</v>
      </c>
      <c r="F40" s="18" t="s">
        <v>68</v>
      </c>
      <c r="G40" s="19" t="s">
        <v>69</v>
      </c>
      <c r="H40" s="20">
        <v>1192000</v>
      </c>
      <c r="I40" s="20">
        <v>297100.19</v>
      </c>
      <c r="J40" s="20">
        <v>1489100.19</v>
      </c>
      <c r="K40" s="20">
        <v>1469014.62</v>
      </c>
      <c r="L40" s="20">
        <v>1220118.6599999999</v>
      </c>
    </row>
    <row r="41" spans="1:12" x14ac:dyDescent="0.3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8" t="s">
        <v>114</v>
      </c>
      <c r="G41" s="19" t="s">
        <v>115</v>
      </c>
      <c r="H41" s="20">
        <v>4000</v>
      </c>
      <c r="I41" s="20">
        <v>0</v>
      </c>
      <c r="J41" s="20">
        <v>4000</v>
      </c>
      <c r="K41" s="20">
        <v>1284.95</v>
      </c>
      <c r="L41" s="20">
        <v>1284.95</v>
      </c>
    </row>
    <row r="42" spans="1:12" x14ac:dyDescent="0.3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2</v>
      </c>
      <c r="E42" s="5" t="str">
        <f t="shared" si="1"/>
        <v>23</v>
      </c>
      <c r="F42" s="18" t="s">
        <v>70</v>
      </c>
      <c r="G42" s="19" t="s">
        <v>71</v>
      </c>
      <c r="H42" s="20">
        <v>3000</v>
      </c>
      <c r="I42" s="20">
        <v>0</v>
      </c>
      <c r="J42" s="20">
        <v>3000</v>
      </c>
      <c r="K42" s="20">
        <v>631.92999999999995</v>
      </c>
      <c r="L42" s="20">
        <v>631.92999999999995</v>
      </c>
    </row>
    <row r="43" spans="1:12" x14ac:dyDescent="0.3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23</v>
      </c>
      <c r="F43" s="18" t="s">
        <v>120</v>
      </c>
      <c r="G43" s="19" t="s">
        <v>121</v>
      </c>
      <c r="H43" s="20">
        <v>0</v>
      </c>
      <c r="I43" s="20">
        <v>0</v>
      </c>
      <c r="J43" s="20">
        <v>0</v>
      </c>
      <c r="K43" s="20">
        <v>1393.16</v>
      </c>
      <c r="L43" s="20">
        <v>1393.16</v>
      </c>
    </row>
    <row r="44" spans="1:12" x14ac:dyDescent="0.3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2</v>
      </c>
      <c r="E44" s="5" t="str">
        <f t="shared" si="1"/>
        <v>23</v>
      </c>
      <c r="F44" s="18" t="s">
        <v>126</v>
      </c>
      <c r="G44" s="19" t="s">
        <v>115</v>
      </c>
      <c r="H44" s="20">
        <v>0</v>
      </c>
      <c r="I44" s="20">
        <v>0</v>
      </c>
      <c r="J44" s="20">
        <v>0</v>
      </c>
      <c r="K44" s="20">
        <v>62.5</v>
      </c>
      <c r="L44" s="20">
        <v>62.5</v>
      </c>
    </row>
    <row r="45" spans="1:12" x14ac:dyDescent="0.3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2</v>
      </c>
      <c r="E45" s="5" t="str">
        <f t="shared" si="1"/>
        <v>23</v>
      </c>
      <c r="F45" s="18" t="s">
        <v>127</v>
      </c>
      <c r="G45" s="19" t="s">
        <v>128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</row>
    <row r="46" spans="1:12" x14ac:dyDescent="0.3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2</v>
      </c>
      <c r="E46" s="5" t="str">
        <f t="shared" si="1"/>
        <v>23</v>
      </c>
      <c r="F46" s="18" t="s">
        <v>122</v>
      </c>
      <c r="G46" s="19" t="s">
        <v>123</v>
      </c>
      <c r="H46" s="20">
        <v>0</v>
      </c>
      <c r="I46" s="20">
        <v>0</v>
      </c>
      <c r="J46" s="20">
        <v>0</v>
      </c>
      <c r="K46" s="20">
        <v>1918.45</v>
      </c>
      <c r="L46" s="20">
        <v>1918.45</v>
      </c>
    </row>
    <row r="47" spans="1:12" x14ac:dyDescent="0.3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4</v>
      </c>
      <c r="E47" s="5" t="str">
        <f t="shared" si="1"/>
        <v>48</v>
      </c>
      <c r="F47" s="18" t="s">
        <v>72</v>
      </c>
      <c r="G47" s="19" t="s">
        <v>73</v>
      </c>
      <c r="H47" s="20">
        <v>200000</v>
      </c>
      <c r="I47" s="20">
        <v>0</v>
      </c>
      <c r="J47" s="20">
        <v>200000</v>
      </c>
      <c r="K47" s="20">
        <v>196000</v>
      </c>
      <c r="L47" s="20">
        <v>0</v>
      </c>
    </row>
    <row r="48" spans="1:12" x14ac:dyDescent="0.3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6</v>
      </c>
      <c r="E48" s="5" t="str">
        <f t="shared" si="1"/>
        <v>62</v>
      </c>
      <c r="F48" s="18" t="s">
        <v>74</v>
      </c>
      <c r="G48" s="19" t="s">
        <v>75</v>
      </c>
      <c r="H48" s="20">
        <v>20000</v>
      </c>
      <c r="I48" s="20">
        <v>-12800</v>
      </c>
      <c r="J48" s="20">
        <v>7200</v>
      </c>
      <c r="K48" s="20">
        <v>10514.9</v>
      </c>
      <c r="L48" s="20">
        <v>7126.9</v>
      </c>
    </row>
    <row r="49" spans="1:12" x14ac:dyDescent="0.3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6</v>
      </c>
      <c r="E49" s="5" t="str">
        <f t="shared" ref="E49:E50" si="3">LEFT(F49,2)</f>
        <v>62</v>
      </c>
      <c r="F49" s="18" t="s">
        <v>76</v>
      </c>
      <c r="G49" s="19" t="s">
        <v>39</v>
      </c>
      <c r="H49" s="20">
        <v>10000</v>
      </c>
      <c r="I49" s="20">
        <v>-1200</v>
      </c>
      <c r="J49" s="20">
        <v>8800</v>
      </c>
      <c r="K49" s="20">
        <v>2606.34</v>
      </c>
      <c r="L49" s="20">
        <v>2606.34</v>
      </c>
    </row>
    <row r="50" spans="1:12" x14ac:dyDescent="0.3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6</v>
      </c>
      <c r="E50" s="5" t="str">
        <f t="shared" si="3"/>
        <v>64</v>
      </c>
      <c r="F50" s="18" t="s">
        <v>77</v>
      </c>
      <c r="G50" s="19" t="s">
        <v>78</v>
      </c>
      <c r="H50" s="20">
        <v>3200</v>
      </c>
      <c r="I50" s="20">
        <v>1000</v>
      </c>
      <c r="J50" s="20">
        <v>4200</v>
      </c>
      <c r="K50" s="20">
        <v>4200</v>
      </c>
      <c r="L50" s="20">
        <v>4200</v>
      </c>
    </row>
    <row r="51" spans="1:12" x14ac:dyDescent="0.3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6</v>
      </c>
      <c r="E51" s="5" t="str">
        <f t="shared" ref="E51:E52" si="5">LEFT(F51,2)</f>
        <v>64</v>
      </c>
      <c r="F51" s="18" t="s">
        <v>79</v>
      </c>
      <c r="G51" s="19" t="s">
        <v>80</v>
      </c>
      <c r="H51" s="20">
        <v>6800</v>
      </c>
      <c r="I51" s="20">
        <v>3000</v>
      </c>
      <c r="J51" s="20">
        <v>9800</v>
      </c>
      <c r="K51" s="20">
        <v>7181.6</v>
      </c>
      <c r="L51" s="20">
        <v>6586.88</v>
      </c>
    </row>
    <row r="52" spans="1:12" x14ac:dyDescent="0.3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8</v>
      </c>
      <c r="E52" s="5" t="str">
        <f t="shared" si="5"/>
        <v>83</v>
      </c>
      <c r="F52" s="18" t="s">
        <v>81</v>
      </c>
      <c r="G52" s="19" t="s">
        <v>129</v>
      </c>
      <c r="H52" s="20">
        <v>1000</v>
      </c>
      <c r="I52" s="20">
        <v>0</v>
      </c>
      <c r="J52" s="20">
        <v>1000</v>
      </c>
      <c r="K52" s="20">
        <v>0</v>
      </c>
      <c r="L52" s="20">
        <v>0</v>
      </c>
    </row>
    <row r="53" spans="1:12" x14ac:dyDescent="0.3">
      <c r="A53" s="18" t="s">
        <v>10</v>
      </c>
      <c r="B53" s="18" t="s">
        <v>11</v>
      </c>
      <c r="C53" s="12" t="str">
        <f>VLOOKUP(B53,Hoja1!A:B,2,FALSE)</f>
        <v>Seminci</v>
      </c>
      <c r="D53" s="5" t="str">
        <f t="shared" ref="D53:D54" si="6">LEFT(F53,1)</f>
        <v>8</v>
      </c>
      <c r="E53" s="5" t="str">
        <f t="shared" ref="E53:E54" si="7">LEFT(F53,2)</f>
        <v>83</v>
      </c>
      <c r="F53" s="18" t="s">
        <v>82</v>
      </c>
      <c r="G53" s="19" t="s">
        <v>83</v>
      </c>
      <c r="H53" s="20">
        <v>400</v>
      </c>
      <c r="I53" s="20">
        <v>0</v>
      </c>
      <c r="J53" s="20">
        <v>400</v>
      </c>
      <c r="K53" s="20">
        <v>0</v>
      </c>
      <c r="L53" s="20">
        <v>0</v>
      </c>
    </row>
    <row r="54" spans="1:12" x14ac:dyDescent="0.3">
      <c r="A54" s="18" t="s">
        <v>10</v>
      </c>
      <c r="B54" s="18" t="s">
        <v>11</v>
      </c>
      <c r="C54" s="12" t="str">
        <f>VLOOKUP(B54,Hoja1!A:B,2,FALSE)</f>
        <v>Seminci</v>
      </c>
      <c r="D54" s="5" t="str">
        <f t="shared" si="6"/>
        <v>8</v>
      </c>
      <c r="E54" s="5" t="str">
        <f t="shared" si="7"/>
        <v>83</v>
      </c>
      <c r="F54" s="18" t="s">
        <v>84</v>
      </c>
      <c r="G54" s="19" t="s">
        <v>85</v>
      </c>
      <c r="H54" s="20">
        <v>400</v>
      </c>
      <c r="I54" s="20">
        <v>0</v>
      </c>
      <c r="J54" s="20">
        <v>400</v>
      </c>
      <c r="K54" s="20">
        <v>0</v>
      </c>
      <c r="L54" s="20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baseColWidth="10" defaultRowHeight="13" x14ac:dyDescent="0.35"/>
  <sheetData>
    <row r="1" spans="1:2" ht="14.5" x14ac:dyDescent="0.35">
      <c r="A1" s="13" t="s">
        <v>11</v>
      </c>
      <c r="B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2019-03-01T11:56:21Z</cp:lastPrinted>
  <dcterms:created xsi:type="dcterms:W3CDTF">2016-04-20T10:28:28Z</dcterms:created>
  <dcterms:modified xsi:type="dcterms:W3CDTF">2019-03-01T11:59:28Z</dcterms:modified>
</cp:coreProperties>
</file>