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19\CUARTO TRIMESTRE\AYTO\"/>
    </mc:Choice>
  </mc:AlternateContent>
  <bookViews>
    <workbookView xWindow="0" yWindow="30" windowWidth="7490" windowHeight="4140"/>
  </bookViews>
  <sheets>
    <sheet name="TABLA DINAMICA" sheetId="2" r:id="rId1"/>
    <sheet name="Ejecución 4º trimestre" sheetId="1" state="hidden" r:id="rId2"/>
    <sheet name="Hoja1" sheetId="3" state="hidden" r:id="rId3"/>
  </sheets>
  <definedNames>
    <definedName name="_xlnm._FilterDatabase" localSheetId="1" hidden="1">'Ejecución 4º trimestre'!$A$1:$L$1209</definedName>
    <definedName name="_xlnm.Print_Titles" localSheetId="0">'TABLA DINAMICA'!$2:$2</definedName>
  </definedNames>
  <calcPr calcId="125725"/>
  <pivotCaches>
    <pivotCache cacheId="12" r:id="rId4"/>
  </pivotCaches>
</workbook>
</file>

<file path=xl/calcChain.xml><?xml version="1.0" encoding="utf-8"?>
<calcChain xmlns="http://schemas.openxmlformats.org/spreadsheetml/2006/main">
  <c r="B1" i="3" l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01" i="1" l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B68" i="3"/>
  <c r="C68" i="3"/>
  <c r="D1161" i="1" l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C1215" i="1" l="1"/>
  <c r="C1223" i="1"/>
  <c r="C1231" i="1"/>
  <c r="C1241" i="1"/>
  <c r="C1240" i="1"/>
  <c r="C1227" i="1"/>
  <c r="C1216" i="1"/>
  <c r="C1224" i="1"/>
  <c r="C1212" i="1"/>
  <c r="C1220" i="1"/>
  <c r="C1228" i="1"/>
  <c r="C1237" i="1"/>
  <c r="C1219" i="1"/>
  <c r="C1236" i="1"/>
  <c r="C1239" i="1"/>
  <c r="C1235" i="1"/>
  <c r="C1211" i="1"/>
  <c r="C1233" i="1"/>
  <c r="C1232" i="1"/>
  <c r="C1210" i="1"/>
  <c r="C1229" i="1"/>
  <c r="C1230" i="1"/>
  <c r="C1214" i="1"/>
  <c r="C1225" i="1"/>
  <c r="C1221" i="1"/>
  <c r="C1226" i="1"/>
  <c r="C1217" i="1"/>
  <c r="C1238" i="1"/>
  <c r="C1222" i="1"/>
  <c r="C1213" i="1"/>
  <c r="C1234" i="1"/>
  <c r="C1218" i="1"/>
  <c r="C1204" i="1"/>
  <c r="C1208" i="1"/>
  <c r="C1205" i="1"/>
  <c r="C1209" i="1"/>
  <c r="C1207" i="1"/>
  <c r="C1201" i="1"/>
  <c r="C1203" i="1"/>
  <c r="C1202" i="1"/>
  <c r="C1206" i="1"/>
  <c r="C1161" i="1"/>
  <c r="C1165" i="1"/>
  <c r="C1169" i="1"/>
  <c r="C1173" i="1"/>
  <c r="C1177" i="1"/>
  <c r="C1181" i="1"/>
  <c r="C1185" i="1"/>
  <c r="C1189" i="1"/>
  <c r="C1193" i="1"/>
  <c r="C1197" i="1"/>
  <c r="C2" i="1"/>
  <c r="C4" i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162" i="1"/>
  <c r="C1166" i="1"/>
  <c r="C1170" i="1"/>
  <c r="C1174" i="1"/>
  <c r="C1178" i="1"/>
  <c r="C1182" i="1"/>
  <c r="C1186" i="1"/>
  <c r="C1190" i="1"/>
  <c r="C1194" i="1"/>
  <c r="C1198" i="1"/>
  <c r="C1164" i="1"/>
  <c r="C1168" i="1"/>
  <c r="C1172" i="1"/>
  <c r="C1176" i="1"/>
  <c r="C1180" i="1"/>
  <c r="C1184" i="1"/>
  <c r="C1188" i="1"/>
  <c r="C1192" i="1"/>
  <c r="C1196" i="1"/>
  <c r="C1200" i="1"/>
  <c r="C1163" i="1"/>
  <c r="C1179" i="1"/>
  <c r="C1195" i="1"/>
  <c r="C9" i="1"/>
  <c r="C17" i="1"/>
  <c r="C25" i="1"/>
  <c r="C33" i="1"/>
  <c r="C41" i="1"/>
  <c r="C49" i="1"/>
  <c r="C57" i="1"/>
  <c r="C65" i="1"/>
  <c r="C73" i="1"/>
  <c r="C81" i="1"/>
  <c r="C89" i="1"/>
  <c r="C97" i="1"/>
  <c r="C105" i="1"/>
  <c r="C113" i="1"/>
  <c r="C121" i="1"/>
  <c r="C129" i="1"/>
  <c r="C137" i="1"/>
  <c r="C145" i="1"/>
  <c r="C1167" i="1"/>
  <c r="C1183" i="1"/>
  <c r="C1199" i="1"/>
  <c r="C7" i="1"/>
  <c r="C15" i="1"/>
  <c r="C23" i="1"/>
  <c r="C31" i="1"/>
  <c r="C39" i="1"/>
  <c r="C47" i="1"/>
  <c r="C55" i="1"/>
  <c r="C63" i="1"/>
  <c r="C71" i="1"/>
  <c r="C79" i="1"/>
  <c r="C87" i="1"/>
  <c r="C95" i="1"/>
  <c r="C103" i="1"/>
  <c r="C111" i="1"/>
  <c r="C119" i="1"/>
  <c r="C127" i="1"/>
  <c r="C135" i="1"/>
  <c r="C143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1175" i="1"/>
  <c r="C1191" i="1"/>
  <c r="C3" i="1"/>
  <c r="C11" i="1"/>
  <c r="C19" i="1"/>
  <c r="C27" i="1"/>
  <c r="C35" i="1"/>
  <c r="C43" i="1"/>
  <c r="C51" i="1"/>
  <c r="C59" i="1"/>
  <c r="C67" i="1"/>
  <c r="C75" i="1"/>
  <c r="C83" i="1"/>
  <c r="C91" i="1"/>
  <c r="C99" i="1"/>
  <c r="C107" i="1"/>
  <c r="C115" i="1"/>
  <c r="C123" i="1"/>
  <c r="C131" i="1"/>
  <c r="C139" i="1"/>
  <c r="C147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1171" i="1"/>
  <c r="C29" i="1"/>
  <c r="C61" i="1"/>
  <c r="C93" i="1"/>
  <c r="C125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1187" i="1"/>
  <c r="C5" i="1"/>
  <c r="C37" i="1"/>
  <c r="C69" i="1"/>
  <c r="C101" i="1"/>
  <c r="C133" i="1"/>
  <c r="C21" i="1"/>
  <c r="C53" i="1"/>
  <c r="C85" i="1"/>
  <c r="C117" i="1"/>
  <c r="C149" i="1"/>
  <c r="C45" i="1"/>
  <c r="C283" i="1"/>
  <c r="C291" i="1"/>
  <c r="C299" i="1"/>
  <c r="C307" i="1"/>
  <c r="C315" i="1"/>
  <c r="C323" i="1"/>
  <c r="C331" i="1"/>
  <c r="C339" i="1"/>
  <c r="C347" i="1"/>
  <c r="C355" i="1"/>
  <c r="C363" i="1"/>
  <c r="C371" i="1"/>
  <c r="C379" i="1"/>
  <c r="C387" i="1"/>
  <c r="C395" i="1"/>
  <c r="C403" i="1"/>
  <c r="C411" i="1"/>
  <c r="C419" i="1"/>
  <c r="C427" i="1"/>
  <c r="C435" i="1"/>
  <c r="C443" i="1"/>
  <c r="C451" i="1"/>
  <c r="C459" i="1"/>
  <c r="C467" i="1"/>
  <c r="C475" i="1"/>
  <c r="C483" i="1"/>
  <c r="C491" i="1"/>
  <c r="C499" i="1"/>
  <c r="C507" i="1"/>
  <c r="C515" i="1"/>
  <c r="C523" i="1"/>
  <c r="C531" i="1"/>
  <c r="C539" i="1"/>
  <c r="C547" i="1"/>
  <c r="C555" i="1"/>
  <c r="C563" i="1"/>
  <c r="C571" i="1"/>
  <c r="C579" i="1"/>
  <c r="C587" i="1"/>
  <c r="C595" i="1"/>
  <c r="C603" i="1"/>
  <c r="C77" i="1"/>
  <c r="C281" i="1"/>
  <c r="C289" i="1"/>
  <c r="C297" i="1"/>
  <c r="C305" i="1"/>
  <c r="C313" i="1"/>
  <c r="C321" i="1"/>
  <c r="C329" i="1"/>
  <c r="C337" i="1"/>
  <c r="C345" i="1"/>
  <c r="C353" i="1"/>
  <c r="C361" i="1"/>
  <c r="C369" i="1"/>
  <c r="C377" i="1"/>
  <c r="C385" i="1"/>
  <c r="C393" i="1"/>
  <c r="C401" i="1"/>
  <c r="C409" i="1"/>
  <c r="C417" i="1"/>
  <c r="C425" i="1"/>
  <c r="C433" i="1"/>
  <c r="C441" i="1"/>
  <c r="C449" i="1"/>
  <c r="C457" i="1"/>
  <c r="C465" i="1"/>
  <c r="C473" i="1"/>
  <c r="C481" i="1"/>
  <c r="C489" i="1"/>
  <c r="C497" i="1"/>
  <c r="C505" i="1"/>
  <c r="C513" i="1"/>
  <c r="C521" i="1"/>
  <c r="C529" i="1"/>
  <c r="C537" i="1"/>
  <c r="C545" i="1"/>
  <c r="C553" i="1"/>
  <c r="C561" i="1"/>
  <c r="C569" i="1"/>
  <c r="C577" i="1"/>
  <c r="C585" i="1"/>
  <c r="C593" i="1"/>
  <c r="C601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13" i="1"/>
  <c r="C141" i="1"/>
  <c r="C285" i="1"/>
  <c r="C293" i="1"/>
  <c r="C301" i="1"/>
  <c r="C309" i="1"/>
  <c r="C317" i="1"/>
  <c r="C325" i="1"/>
  <c r="C333" i="1"/>
  <c r="C341" i="1"/>
  <c r="C349" i="1"/>
  <c r="C357" i="1"/>
  <c r="C365" i="1"/>
  <c r="C373" i="1"/>
  <c r="C381" i="1"/>
  <c r="C389" i="1"/>
  <c r="C397" i="1"/>
  <c r="C405" i="1"/>
  <c r="C413" i="1"/>
  <c r="C421" i="1"/>
  <c r="C429" i="1"/>
  <c r="C437" i="1"/>
  <c r="C445" i="1"/>
  <c r="C453" i="1"/>
  <c r="C461" i="1"/>
  <c r="C469" i="1"/>
  <c r="C477" i="1"/>
  <c r="C485" i="1"/>
  <c r="C493" i="1"/>
  <c r="C501" i="1"/>
  <c r="C509" i="1"/>
  <c r="C517" i="1"/>
  <c r="C525" i="1"/>
  <c r="C533" i="1"/>
  <c r="C541" i="1"/>
  <c r="C549" i="1"/>
  <c r="C557" i="1"/>
  <c r="C565" i="1"/>
  <c r="C573" i="1"/>
  <c r="C581" i="1"/>
  <c r="C589" i="1"/>
  <c r="C597" i="1"/>
  <c r="C605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295" i="1"/>
  <c r="C327" i="1"/>
  <c r="C359" i="1"/>
  <c r="C391" i="1"/>
  <c r="C423" i="1"/>
  <c r="C455" i="1"/>
  <c r="C487" i="1"/>
  <c r="C519" i="1"/>
  <c r="C551" i="1"/>
  <c r="C58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C739" i="1"/>
  <c r="C741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915" i="1"/>
  <c r="C917" i="1"/>
  <c r="C919" i="1"/>
  <c r="C921" i="1"/>
  <c r="C923" i="1"/>
  <c r="C925" i="1"/>
  <c r="C927" i="1"/>
  <c r="C929" i="1"/>
  <c r="C931" i="1"/>
  <c r="C933" i="1"/>
  <c r="C935" i="1"/>
  <c r="C937" i="1"/>
  <c r="C939" i="1"/>
  <c r="C941" i="1"/>
  <c r="C943" i="1"/>
  <c r="C945" i="1"/>
  <c r="C947" i="1"/>
  <c r="C949" i="1"/>
  <c r="C951" i="1"/>
  <c r="C953" i="1"/>
  <c r="C955" i="1"/>
  <c r="C957" i="1"/>
  <c r="C959" i="1"/>
  <c r="C961" i="1"/>
  <c r="C963" i="1"/>
  <c r="C965" i="1"/>
  <c r="C967" i="1"/>
  <c r="C969" i="1"/>
  <c r="C971" i="1"/>
  <c r="C973" i="1"/>
  <c r="C975" i="1"/>
  <c r="C977" i="1"/>
  <c r="C979" i="1"/>
  <c r="C981" i="1"/>
  <c r="C983" i="1"/>
  <c r="C985" i="1"/>
  <c r="C987" i="1"/>
  <c r="C989" i="1"/>
  <c r="C991" i="1"/>
  <c r="C993" i="1"/>
  <c r="C995" i="1"/>
  <c r="C997" i="1"/>
  <c r="C999" i="1"/>
  <c r="C1001" i="1"/>
  <c r="C1003" i="1"/>
  <c r="C1005" i="1"/>
  <c r="C1007" i="1"/>
  <c r="C1009" i="1"/>
  <c r="C1011" i="1"/>
  <c r="C1013" i="1"/>
  <c r="C1015" i="1"/>
  <c r="C1017" i="1"/>
  <c r="C1019" i="1"/>
  <c r="C1021" i="1"/>
  <c r="C1023" i="1"/>
  <c r="C1025" i="1"/>
  <c r="C1027" i="1"/>
  <c r="C1029" i="1"/>
  <c r="C1031" i="1"/>
  <c r="C1033" i="1"/>
  <c r="C1035" i="1"/>
  <c r="C1037" i="1"/>
  <c r="C1039" i="1"/>
  <c r="C1041" i="1"/>
  <c r="C1043" i="1"/>
  <c r="C1045" i="1"/>
  <c r="C1047" i="1"/>
  <c r="C1049" i="1"/>
  <c r="C1051" i="1"/>
  <c r="C1053" i="1"/>
  <c r="C1055" i="1"/>
  <c r="C1057" i="1"/>
  <c r="C1059" i="1"/>
  <c r="C1061" i="1"/>
  <c r="C1063" i="1"/>
  <c r="C1065" i="1"/>
  <c r="C1067" i="1"/>
  <c r="C1069" i="1"/>
  <c r="C1071" i="1"/>
  <c r="C1073" i="1"/>
  <c r="C1075" i="1"/>
  <c r="C1077" i="1"/>
  <c r="C1079" i="1"/>
  <c r="C1081" i="1"/>
  <c r="C1083" i="1"/>
  <c r="C1085" i="1"/>
  <c r="C1087" i="1"/>
  <c r="C1089" i="1"/>
  <c r="C1091" i="1"/>
  <c r="C1093" i="1"/>
  <c r="C1095" i="1"/>
  <c r="C1097" i="1"/>
  <c r="C1099" i="1"/>
  <c r="C1101" i="1"/>
  <c r="C1103" i="1"/>
  <c r="C1105" i="1"/>
  <c r="C1107" i="1"/>
  <c r="C1109" i="1"/>
  <c r="C1111" i="1"/>
  <c r="C1113" i="1"/>
  <c r="C1115" i="1"/>
  <c r="C1117" i="1"/>
  <c r="C1119" i="1"/>
  <c r="C1121" i="1"/>
  <c r="C1123" i="1"/>
  <c r="C1125" i="1"/>
  <c r="C1127" i="1"/>
  <c r="C1129" i="1"/>
  <c r="C1131" i="1"/>
  <c r="C1133" i="1"/>
  <c r="C1135" i="1"/>
  <c r="C1137" i="1"/>
  <c r="C1139" i="1"/>
  <c r="C1141" i="1"/>
  <c r="C1143" i="1"/>
  <c r="C1145" i="1"/>
  <c r="C1147" i="1"/>
  <c r="C1149" i="1"/>
  <c r="C1151" i="1"/>
  <c r="C1153" i="1"/>
  <c r="C1155" i="1"/>
  <c r="C1157" i="1"/>
  <c r="C1159" i="1"/>
  <c r="C343" i="1"/>
  <c r="C407" i="1"/>
  <c r="C503" i="1"/>
  <c r="C567" i="1"/>
  <c r="C698" i="1"/>
  <c r="C702" i="1"/>
  <c r="C708" i="1"/>
  <c r="C712" i="1"/>
  <c r="C718" i="1"/>
  <c r="C722" i="1"/>
  <c r="C728" i="1"/>
  <c r="C734" i="1"/>
  <c r="C740" i="1"/>
  <c r="C746" i="1"/>
  <c r="C748" i="1"/>
  <c r="C754" i="1"/>
  <c r="C760" i="1"/>
  <c r="C764" i="1"/>
  <c r="C770" i="1"/>
  <c r="C774" i="1"/>
  <c r="C780" i="1"/>
  <c r="C786" i="1"/>
  <c r="C792" i="1"/>
  <c r="C794" i="1"/>
  <c r="C800" i="1"/>
  <c r="C806" i="1"/>
  <c r="C812" i="1"/>
  <c r="C816" i="1"/>
  <c r="C822" i="1"/>
  <c r="C826" i="1"/>
  <c r="C834" i="1"/>
  <c r="C836" i="1"/>
  <c r="C842" i="1"/>
  <c r="C848" i="1"/>
  <c r="C854" i="1"/>
  <c r="C860" i="1"/>
  <c r="C864" i="1"/>
  <c r="C870" i="1"/>
  <c r="C874" i="1"/>
  <c r="C880" i="1"/>
  <c r="C886" i="1"/>
  <c r="C892" i="1"/>
  <c r="C896" i="1"/>
  <c r="C902" i="1"/>
  <c r="C908" i="1"/>
  <c r="C914" i="1"/>
  <c r="C920" i="1"/>
  <c r="C926" i="1"/>
  <c r="C932" i="1"/>
  <c r="C938" i="1"/>
  <c r="C940" i="1"/>
  <c r="C946" i="1"/>
  <c r="C954" i="1"/>
  <c r="C958" i="1"/>
  <c r="C964" i="1"/>
  <c r="C970" i="1"/>
  <c r="C976" i="1"/>
  <c r="C982" i="1"/>
  <c r="C988" i="1"/>
  <c r="C994" i="1"/>
  <c r="C998" i="1"/>
  <c r="C1004" i="1"/>
  <c r="C1010" i="1"/>
  <c r="C1016" i="1"/>
  <c r="C1022" i="1"/>
  <c r="C1026" i="1"/>
  <c r="C1032" i="1"/>
  <c r="C1038" i="1"/>
  <c r="C1044" i="1"/>
  <c r="C1048" i="1"/>
  <c r="C1054" i="1"/>
  <c r="C1060" i="1"/>
  <c r="C1066" i="1"/>
  <c r="C1070" i="1"/>
  <c r="C1074" i="1"/>
  <c r="C1080" i="1"/>
  <c r="C1086" i="1"/>
  <c r="C1090" i="1"/>
  <c r="C1094" i="1"/>
  <c r="C1100" i="1"/>
  <c r="C1104" i="1"/>
  <c r="C1110" i="1"/>
  <c r="C1116" i="1"/>
  <c r="C1118" i="1"/>
  <c r="C1124" i="1"/>
  <c r="C1130" i="1"/>
  <c r="C1134" i="1"/>
  <c r="C1138" i="1"/>
  <c r="C1142" i="1"/>
  <c r="C1146" i="1"/>
  <c r="C1150" i="1"/>
  <c r="C1154" i="1"/>
  <c r="C1158" i="1"/>
  <c r="C303" i="1"/>
  <c r="C335" i="1"/>
  <c r="C367" i="1"/>
  <c r="C399" i="1"/>
  <c r="C431" i="1"/>
  <c r="C463" i="1"/>
  <c r="C495" i="1"/>
  <c r="C527" i="1"/>
  <c r="C559" i="1"/>
  <c r="C591" i="1"/>
  <c r="C279" i="1"/>
  <c r="C375" i="1"/>
  <c r="C439" i="1"/>
  <c r="C471" i="1"/>
  <c r="C535" i="1"/>
  <c r="C599" i="1"/>
  <c r="C696" i="1"/>
  <c r="C700" i="1"/>
  <c r="C704" i="1"/>
  <c r="C710" i="1"/>
  <c r="C714" i="1"/>
  <c r="C720" i="1"/>
  <c r="C726" i="1"/>
  <c r="C732" i="1"/>
  <c r="C738" i="1"/>
  <c r="C744" i="1"/>
  <c r="C752" i="1"/>
  <c r="C758" i="1"/>
  <c r="C766" i="1"/>
  <c r="C772" i="1"/>
  <c r="C778" i="1"/>
  <c r="C782" i="1"/>
  <c r="C788" i="1"/>
  <c r="C796" i="1"/>
  <c r="C802" i="1"/>
  <c r="C808" i="1"/>
  <c r="C814" i="1"/>
  <c r="C820" i="1"/>
  <c r="C828" i="1"/>
  <c r="C832" i="1"/>
  <c r="C838" i="1"/>
  <c r="C846" i="1"/>
  <c r="C852" i="1"/>
  <c r="C858" i="1"/>
  <c r="C862" i="1"/>
  <c r="C868" i="1"/>
  <c r="C876" i="1"/>
  <c r="C882" i="1"/>
  <c r="C888" i="1"/>
  <c r="C894" i="1"/>
  <c r="C898" i="1"/>
  <c r="C904" i="1"/>
  <c r="C910" i="1"/>
  <c r="C916" i="1"/>
  <c r="C922" i="1"/>
  <c r="C928" i="1"/>
  <c r="C934" i="1"/>
  <c r="C942" i="1"/>
  <c r="C948" i="1"/>
  <c r="C952" i="1"/>
  <c r="C960" i="1"/>
  <c r="C966" i="1"/>
  <c r="C972" i="1"/>
  <c r="C978" i="1"/>
  <c r="C984" i="1"/>
  <c r="C990" i="1"/>
  <c r="C996" i="1"/>
  <c r="C1002" i="1"/>
  <c r="C1008" i="1"/>
  <c r="C1014" i="1"/>
  <c r="C1020" i="1"/>
  <c r="C1028" i="1"/>
  <c r="C1034" i="1"/>
  <c r="C1040" i="1"/>
  <c r="C1046" i="1"/>
  <c r="C1052" i="1"/>
  <c r="C1058" i="1"/>
  <c r="C1064" i="1"/>
  <c r="C1068" i="1"/>
  <c r="C1076" i="1"/>
  <c r="C1082" i="1"/>
  <c r="C1088" i="1"/>
  <c r="C1096" i="1"/>
  <c r="C1102" i="1"/>
  <c r="C1108" i="1"/>
  <c r="C1112" i="1"/>
  <c r="C1120" i="1"/>
  <c r="C1126" i="1"/>
  <c r="C1132" i="1"/>
  <c r="C1140" i="1"/>
  <c r="C1144" i="1"/>
  <c r="C1148" i="1"/>
  <c r="C1152" i="1"/>
  <c r="C1156" i="1"/>
  <c r="C1160" i="1"/>
  <c r="C311" i="1"/>
  <c r="C706" i="1"/>
  <c r="C716" i="1"/>
  <c r="C724" i="1"/>
  <c r="C730" i="1"/>
  <c r="C736" i="1"/>
  <c r="C742" i="1"/>
  <c r="C750" i="1"/>
  <c r="C756" i="1"/>
  <c r="C762" i="1"/>
  <c r="C768" i="1"/>
  <c r="C776" i="1"/>
  <c r="C784" i="1"/>
  <c r="C790" i="1"/>
  <c r="C798" i="1"/>
  <c r="C804" i="1"/>
  <c r="C810" i="1"/>
  <c r="C818" i="1"/>
  <c r="C824" i="1"/>
  <c r="C830" i="1"/>
  <c r="C840" i="1"/>
  <c r="C844" i="1"/>
  <c r="C850" i="1"/>
  <c r="C856" i="1"/>
  <c r="C866" i="1"/>
  <c r="C872" i="1"/>
  <c r="C878" i="1"/>
  <c r="C884" i="1"/>
  <c r="C890" i="1"/>
  <c r="C900" i="1"/>
  <c r="C906" i="1"/>
  <c r="C912" i="1"/>
  <c r="C918" i="1"/>
  <c r="C924" i="1"/>
  <c r="C930" i="1"/>
  <c r="C936" i="1"/>
  <c r="C944" i="1"/>
  <c r="C950" i="1"/>
  <c r="C956" i="1"/>
  <c r="C962" i="1"/>
  <c r="C968" i="1"/>
  <c r="C974" i="1"/>
  <c r="C980" i="1"/>
  <c r="C986" i="1"/>
  <c r="C992" i="1"/>
  <c r="C1000" i="1"/>
  <c r="C1006" i="1"/>
  <c r="C1012" i="1"/>
  <c r="C1018" i="1"/>
  <c r="C1024" i="1"/>
  <c r="C1030" i="1"/>
  <c r="C1036" i="1"/>
  <c r="C1042" i="1"/>
  <c r="C1050" i="1"/>
  <c r="C1056" i="1"/>
  <c r="C1062" i="1"/>
  <c r="C1072" i="1"/>
  <c r="C1078" i="1"/>
  <c r="C1084" i="1"/>
  <c r="C1092" i="1"/>
  <c r="C1098" i="1"/>
  <c r="C1106" i="1"/>
  <c r="C1114" i="1"/>
  <c r="C1122" i="1"/>
  <c r="C1128" i="1"/>
  <c r="C1136" i="1"/>
  <c r="C109" i="1"/>
  <c r="C287" i="1"/>
  <c r="C319" i="1"/>
  <c r="C351" i="1"/>
  <c r="C383" i="1"/>
  <c r="C415" i="1"/>
  <c r="C447" i="1"/>
  <c r="C479" i="1"/>
  <c r="C511" i="1"/>
  <c r="C543" i="1"/>
  <c r="C575" i="1"/>
  <c r="C607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252" i="1"/>
  <c r="E253" i="1"/>
  <c r="E254" i="1"/>
  <c r="E255" i="1"/>
  <c r="E647" i="1"/>
  <c r="E648" i="1"/>
  <c r="E351" i="1"/>
  <c r="E352" i="1"/>
  <c r="E35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2" i="1"/>
</calcChain>
</file>

<file path=xl/sharedStrings.xml><?xml version="1.0" encoding="utf-8"?>
<sst xmlns="http://schemas.openxmlformats.org/spreadsheetml/2006/main" count="5505" uniqueCount="640">
  <si>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</si>
  <si>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</si>
  <si>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</si>
  <si>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</si>
  <si>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</si>
  <si>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</si>
  <si>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</si>
  <si>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</si>
  <si>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</si>
  <si>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</si>
  <si>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</si>
  <si>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</si>
  <si>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</si>
  <si>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</si>
  <si>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</si>
  <si>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</si>
  <si>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</si>
  <si>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</si>
  <si>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</si>
  <si>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1512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</si>
  <si>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</si>
  <si>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</si>
  <si>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</si>
  <si>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</si>
  <si>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</si>
  <si>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</si>
  <si>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</si>
  <si>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</si>
  <si>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</si>
  <si>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</si>
  <si>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</si>
  <si>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</si>
  <si>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</si>
  <si>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</si>
  <si>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</si>
  <si>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</si>
  <si>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</si>
  <si>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</si>
  <si>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</si>
  <si>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</si>
  <si>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</si>
  <si>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</si>
  <si>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</si>
  <si>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</si>
  <si>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</si>
  <si>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</si>
  <si>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</si>
  <si>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</si>
  <si>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</si>
  <si>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</si>
  <si>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</si>
  <si>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</si>
  <si>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</si>
  <si>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</si>
  <si>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</si>
  <si>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</si>
  <si>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</si>
  <si>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</si>
  <si>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</si>
  <si>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</si>
  <si>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</si>
  <si>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</si>
  <si>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</si>
  <si>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</si>
  <si>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</si>
  <si>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</si>
  <si>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</si>
  <si>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</si>
  <si>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</si>
  <si>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</si>
  <si>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</si>
  <si>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</si>
  <si>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</si>
  <si>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</si>
  <si>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</si>
  <si>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</si>
  <si>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</si>
  <si>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</si>
  <si>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</si>
  <si>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</si>
  <si>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</si>
  <si>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</si>
  <si>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</si>
  <si>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</si>
  <si>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</si>
  <si>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</si>
  <si>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</si>
  <si>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</si>
  <si>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</si>
  <si>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</si>
  <si>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</si>
  <si>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</si>
  <si>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</si>
  <si>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</si>
  <si>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</si>
  <si>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</si>
  <si>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</si>
  <si>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</si>
  <si>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</si>
  <si>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</si>
  <si>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</si>
  <si>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</si>
  <si>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</si>
  <si>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</si>
  <si>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</si>
  <si>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</si>
  <si>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</si>
  <si>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</si>
  <si>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</si>
  <si>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</si>
  <si>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</si>
  <si>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</si>
  <si>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</si>
  <si>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</si>
  <si>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</si>
  <si>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</si>
  <si>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</si>
  <si>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</si>
  <si>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</si>
  <si>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</si>
  <si>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</si>
  <si>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</si>
  <si>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</si>
  <si>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</si>
  <si>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</si>
  <si>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</si>
  <si>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</si>
  <si>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</si>
  <si>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</si>
  <si>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</si>
  <si>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</si>
  <si>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</si>
  <si>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</si>
  <si>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</si>
  <si>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</si>
  <si>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</si>
  <si>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</si>
  <si>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</si>
  <si>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</si>
  <si>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Denominación</t>
  </si>
  <si>
    <t>% ejecutado OR / CT</t>
  </si>
  <si>
    <t>3232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</si>
  <si>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</si>
  <si>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</si>
  <si>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</si>
  <si>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</si>
  <si>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</si>
  <si>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</si>
  <si>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</si>
  <si>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</si>
  <si>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</si>
  <si>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</si>
  <si>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</si>
  <si>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</si>
  <si>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</si>
  <si>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</si>
  <si>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</si>
  <si>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</si>
  <si>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</si>
  <si>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</si>
  <si>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</si>
  <si>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</si>
  <si>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</si>
  <si>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</si>
  <si>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</si>
  <si>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</si>
  <si>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</si>
  <si>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</si>
  <si>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</si>
  <si>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</si>
  <si>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</si>
  <si>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</si>
  <si>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</si>
  <si>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</si>
  <si>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</si>
  <si>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</si>
  <si>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</si>
  <si>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</si>
  <si>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</si>
  <si>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</si>
  <si>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</si>
  <si>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</si>
  <si>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</si>
  <si>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</si>
  <si>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</si>
  <si>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</si>
  <si>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</si>
  <si>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</si>
  <si>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</si>
  <si>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</si>
  <si>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</si>
  <si>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</si>
  <si>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</si>
  <si>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</si>
  <si>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</si>
  <si>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</si>
  <si>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</si>
  <si>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</si>
  <si>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</si>
  <si>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</si>
  <si>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</si>
  <si>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</si>
  <si>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</si>
  <si>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</si>
  <si>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</si>
  <si>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</si>
  <si>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</si>
  <si>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</si>
  <si>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</si>
  <si>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</si>
  <si>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</si>
  <si>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</si>
  <si>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</si>
  <si>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</si>
  <si>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</si>
  <si>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</si>
  <si>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</si>
  <si>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</si>
  <si>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</si>
  <si>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</si>
  <si>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</si>
  <si>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</si>
  <si>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</si>
  <si>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</si>
  <si>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</si>
  <si>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</si>
  <si>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</si>
  <si>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</si>
  <si>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</si>
  <si>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</si>
  <si>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</si>
  <si>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</si>
  <si>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</si>
  <si>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</si>
  <si>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</si>
  <si>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</si>
  <si>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</si>
  <si>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</si>
  <si>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</si>
  <si>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</si>
  <si>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</si>
  <si>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</si>
  <si>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</si>
  <si>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</si>
  <si>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</si>
  <si>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</si>
  <si>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</si>
  <si>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</si>
  <si>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</si>
  <si>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</si>
  <si>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</si>
  <si>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</si>
  <si>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</si>
  <si>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</si>
  <si>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</si>
  <si>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</si>
  <si>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</si>
  <si>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</si>
  <si>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</si>
  <si>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</si>
  <si>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</si>
  <si>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</si>
  <si>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</si>
  <si>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</si>
  <si>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</si>
  <si>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</si>
  <si>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</si>
  <si>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</si>
  <si>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</si>
  <si>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</si>
  <si>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</si>
  <si>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</si>
  <si>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</si>
  <si>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</si>
  <si>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</si>
  <si>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</si>
  <si>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</si>
  <si>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</si>
  <si>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</si>
  <si>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</si>
  <si>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</si>
  <si>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</si>
  <si>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</si>
  <si>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</si>
  <si>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</si>
  <si>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</si>
  <si>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</si>
  <si>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</si>
  <si>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</si>
  <si>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</si>
  <si>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</si>
  <si>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</si>
  <si>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</si>
  <si>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</si>
  <si>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</si>
  <si>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</si>
  <si>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</si>
  <si>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</si>
  <si>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</si>
  <si>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</si>
  <si>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</si>
  <si>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</si>
  <si>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</si>
  <si>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</si>
  <si>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</si>
  <si>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</si>
  <si>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</si>
  <si>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</si>
  <si>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</si>
  <si>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</si>
  <si>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</si>
  <si>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</si>
  <si>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</si>
  <si>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</si>
  <si>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</si>
  <si>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</si>
  <si>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</si>
  <si>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</si>
  <si>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</si>
  <si>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</si>
  <si>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</si>
  <si>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</si>
  <si>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</si>
  <si>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</si>
  <si>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</si>
  <si>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</si>
  <si>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</si>
  <si>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</si>
  <si>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</si>
  <si>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</si>
  <si>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</si>
  <si>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</si>
  <si>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Tratamiento de residuos</t>
  </si>
  <si>
    <t>Total Tratamiento de residuos</t>
  </si>
  <si>
    <t>Total 1623</t>
  </si>
  <si>
    <t>Transporte colectivo urbano de viajeros</t>
  </si>
  <si>
    <t>Total Transporte colectivo urbano de viajeros</t>
  </si>
  <si>
    <t>Total 4411</t>
  </si>
  <si>
    <t>Turismo</t>
  </si>
  <si>
    <t>Total Turismo</t>
  </si>
  <si>
    <t>Total 4321</t>
  </si>
  <si>
    <t>4911</t>
  </si>
  <si>
    <t>9333</t>
  </si>
  <si>
    <t>1331</t>
  </si>
  <si>
    <t>9337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</si>
  <si>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</si>
  <si>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</si>
  <si>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</si>
  <si>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</si>
  <si>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</si>
  <si>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</si>
  <si>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Ordenación del trafico y del estacionamiento</t>
  </si>
  <si>
    <t>Total Ordenación del trafico y del estacionamiento</t>
  </si>
  <si>
    <t>Total 1331</t>
  </si>
  <si>
    <t>Patrimonio I.F.S. Area 09</t>
  </si>
  <si>
    <t>Total Patrimonio I.F.S. Area 09</t>
  </si>
  <si>
    <t>Total 9337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</si>
  <si>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</si>
  <si>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</si>
  <si>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</si>
  <si>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</si>
  <si>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</si>
  <si>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</si>
  <si>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</si>
  <si>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</si>
  <si>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</si>
  <si>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</si>
  <si>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</si>
  <si>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</si>
  <si>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</si>
  <si>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</si>
  <si>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</si>
  <si>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</si>
  <si>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</si>
  <si>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</si>
  <si>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</si>
  <si>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</si>
  <si>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</si>
  <si>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</si>
  <si>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</si>
  <si>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</si>
  <si>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22706</t>
  </si>
  <si>
    <t>Estudios y trabajos técnicos.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</si>
  <si>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</si>
  <si>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</si>
  <si>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</si>
  <si>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</si>
  <si>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</si>
  <si>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</si>
  <si>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</si>
  <si>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</si>
  <si>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</si>
  <si>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</si>
  <si>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233</t>
  </si>
  <si>
    <t>Otras indemnizaciones.</t>
  </si>
  <si>
    <t>489</t>
  </si>
  <si>
    <t>Otras transf. a Familias e Instituciones sin fines de lucro.</t>
  </si>
  <si>
    <t>12000</t>
  </si>
  <si>
    <t>Sueldos del Grupo A1.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</si>
  <si>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</si>
  <si>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</si>
  <si>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</si>
  <si>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</si>
  <si>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</si>
  <si>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</si>
  <si>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</si>
  <si>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</si>
  <si>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</si>
  <si>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</si>
  <si>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</si>
  <si>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</si>
  <si>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</si>
  <si>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</si>
  <si>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</si>
  <si>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</si>
  <si>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</si>
  <si>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</si>
  <si>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</si>
  <si>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</si>
  <si>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</si>
  <si>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</si>
  <si>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</si>
  <si>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</si>
  <si>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</si>
  <si>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</si>
  <si>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</si>
  <si>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</si>
  <si>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</si>
  <si>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</si>
  <si>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</si>
  <si>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</si>
  <si>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</si>
  <si>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</si>
  <si>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</si>
  <si>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</si>
  <si>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</si>
  <si>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22100</t>
  </si>
  <si>
    <t>Energía eléctrica.</t>
  </si>
  <si>
    <t>623</t>
  </si>
  <si>
    <t>Maquinaria, instalaciones técnicas y utillaje.</t>
  </si>
  <si>
    <t>12001</t>
  </si>
  <si>
    <t>Sueldos del Grupo A2.</t>
  </si>
  <si>
    <t>131</t>
  </si>
  <si>
    <t>Laboral temporal.</t>
  </si>
  <si>
    <t>463</t>
  </si>
  <si>
    <t>A Mancomunidades.</t>
  </si>
  <si>
    <t>466</t>
  </si>
  <si>
    <t>A otras Entidades que agrupen municipios.</t>
  </si>
  <si>
    <t>83000</t>
  </si>
  <si>
    <t>Anuncios por cuenta de particulares</t>
  </si>
  <si>
    <t>352</t>
  </si>
  <si>
    <t>Intereses de demora.</t>
  </si>
  <si>
    <t>44905</t>
  </si>
  <si>
    <t>Transferencia corriente a VIVA</t>
  </si>
  <si>
    <t>82190</t>
  </si>
  <si>
    <t>Aportación préstamo participativo Valladolid Alta Velocidad</t>
  </si>
  <si>
    <t>83100</t>
  </si>
  <si>
    <t>Obras por cuenta de particulares</t>
  </si>
  <si>
    <t>600</t>
  </si>
  <si>
    <t>Inversiones en terrenos.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</si>
  <si>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</si>
  <si>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</si>
  <si>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</si>
  <si>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</si>
  <si>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</si>
  <si>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Edificios y otras construcciones.</t>
  </si>
  <si>
    <t>629</t>
  </si>
  <si>
    <t>Otras inv nuevas asoc al funcionam operativo de los serv</t>
  </si>
  <si>
    <t>632</t>
  </si>
  <si>
    <t>633</t>
  </si>
  <si>
    <t>640</t>
  </si>
  <si>
    <t>Gastos en inversiones de carácter inmaterial.</t>
  </si>
  <si>
    <t>74905</t>
  </si>
  <si>
    <t>Transf de capital a VIVA</t>
  </si>
  <si>
    <t>1521</t>
  </si>
  <si>
    <t>204</t>
  </si>
  <si>
    <t>Arrendamientos de material de transporte.</t>
  </si>
  <si>
    <t>210</t>
  </si>
  <si>
    <t>Infraestructuras y bienes naturales.</t>
  </si>
  <si>
    <t>624</t>
  </si>
  <si>
    <t>Elementos de transporte.</t>
  </si>
  <si>
    <t>625</t>
  </si>
  <si>
    <t>Mobiliario.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</si>
  <si>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</si>
  <si>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</si>
  <si>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</si>
  <si>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</si>
  <si>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</si>
  <si>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</si>
  <si>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</si>
  <si>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</si>
  <si>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</si>
  <si>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</si>
  <si>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635</t>
  </si>
  <si>
    <t>641</t>
  </si>
  <si>
    <t>Gastos en aplicaciones informáticas.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</si>
  <si>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</si>
  <si>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</si>
  <si>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</si>
  <si>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</si>
  <si>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</si>
  <si>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</si>
  <si>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206</t>
  </si>
  <si>
    <t>Arrendamientos de equipos para procesos de información.</t>
  </si>
  <si>
    <t>216</t>
  </si>
  <si>
    <t>Equipos para procesos de información.</t>
  </si>
  <si>
    <t>22002</t>
  </si>
  <si>
    <t>Material informático no inventariable.</t>
  </si>
  <si>
    <t>22200</t>
  </si>
  <si>
    <t>Servicios de Telecomunicaciones.</t>
  </si>
  <si>
    <t>22701</t>
  </si>
  <si>
    <t>Seguridad.</t>
  </si>
  <si>
    <t>626</t>
  </si>
  <si>
    <t>636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</si>
  <si>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</si>
  <si>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</si>
  <si>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</si>
  <si>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</si>
  <si>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</si>
  <si>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</si>
  <si>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</si>
  <si>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</si>
  <si>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310</t>
  </si>
  <si>
    <t>Intereses.</t>
  </si>
  <si>
    <t>913</t>
  </si>
  <si>
    <t>Amort de prést a l/p de entes de fuera del sector público.</t>
  </si>
  <si>
    <t>143</t>
  </si>
  <si>
    <t>Otro personal.</t>
  </si>
  <si>
    <t>224</t>
  </si>
  <si>
    <t>Primas de seguros.</t>
  </si>
  <si>
    <t>470</t>
  </si>
  <si>
    <t>Subvenciones para fomento del empleo.</t>
  </si>
  <si>
    <t>479</t>
  </si>
  <si>
    <t>Otras subvenciones a Empresas privadas.</t>
  </si>
  <si>
    <t>482</t>
  </si>
  <si>
    <t>Transf. a fundaciones, instituciones y otras entidades</t>
  </si>
  <si>
    <t>22106</t>
  </si>
  <si>
    <t>Productos farmacéuticos y material sanitario.</t>
  </si>
  <si>
    <t>467</t>
  </si>
  <si>
    <t>A Consorcios.</t>
  </si>
  <si>
    <t>82191</t>
  </si>
  <si>
    <t>Préstamo participativo al Consorcio Feria de Muestras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</si>
  <si>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</si>
  <si>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</si>
  <si>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</si>
  <si>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</si>
  <si>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</si>
  <si>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</si>
  <si>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</si>
  <si>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</si>
  <si>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</si>
  <si>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</si>
  <si>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</si>
  <si>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</si>
  <si>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</si>
  <si>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</si>
  <si>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</si>
  <si>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</si>
  <si>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</si>
  <si>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</si>
  <si>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</si>
  <si>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</si>
  <si>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</si>
  <si>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</si>
  <si>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</si>
  <si>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</si>
  <si>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</si>
  <si>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</si>
  <si>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</si>
  <si>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</si>
  <si>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</si>
  <si>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22603</t>
  </si>
  <si>
    <t>Publicación en Diarios Oficiales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</si>
  <si>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</si>
  <si>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</si>
  <si>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</si>
  <si>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</si>
  <si>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</si>
  <si>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</si>
  <si>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639</t>
  </si>
  <si>
    <t>Otras inver de reposición asoc al func operat de los serv</t>
  </si>
  <si>
    <t>219</t>
  </si>
  <si>
    <t>Otro inmovilizado material.</t>
  </si>
  <si>
    <t>634</t>
  </si>
  <si>
    <t>22113</t>
  </si>
  <si>
    <t>Manutención de animales.</t>
  </si>
  <si>
    <t>610</t>
  </si>
  <si>
    <t>82192</t>
  </si>
  <si>
    <t>Préstamo participativo a la Asoc. Industr. Mercado del Val</t>
  </si>
  <si>
    <t>124</t>
  </si>
  <si>
    <t>Retrib. de funcionarios en prácticas.</t>
  </si>
  <si>
    <t>22105</t>
  </si>
  <si>
    <t>Productos alimenticios.</t>
  </si>
  <si>
    <t>627</t>
  </si>
  <si>
    <t>Proyectos complejos.</t>
  </si>
  <si>
    <t>637</t>
  </si>
  <si>
    <t>44901</t>
  </si>
  <si>
    <t>Aportación corriente a AUVASA</t>
  </si>
  <si>
    <t>74901</t>
  </si>
  <si>
    <t>Aportación de capital a AUVASA</t>
  </si>
  <si>
    <t>82091</t>
  </si>
  <si>
    <t>Anticipos a entidades del sector público municipal</t>
  </si>
  <si>
    <t>411</t>
  </si>
  <si>
    <t>Transf. corriente a la F.M. Cultura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</si>
  <si>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</si>
  <si>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</si>
  <si>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</si>
  <si>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</si>
  <si>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</si>
  <si>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</si>
  <si>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44902</t>
  </si>
  <si>
    <t>Aportación corriente a la sociedad mixta de Turismo</t>
  </si>
  <si>
    <t>689</t>
  </si>
  <si>
    <t>Otros gastos en inversiones de bienes patrimoniales.</t>
  </si>
  <si>
    <t>74902</t>
  </si>
  <si>
    <t>Aportación de capital a la sociedad mixta de Turismo</t>
  </si>
  <si>
    <t>48001</t>
  </si>
  <si>
    <t>Atenc. beneficas ayuda a familias</t>
  </si>
  <si>
    <t>48002</t>
  </si>
  <si>
    <t>Atenc. benefica ayudas comedor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</si>
  <si>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</si>
  <si>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</si>
  <si>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</si>
  <si>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</si>
  <si>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</si>
  <si>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</si>
  <si>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</si>
  <si>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</si>
  <si>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22618</t>
  </si>
  <si>
    <t>Plan Municipal de Ciudad Amigable con los Mayores</t>
  </si>
  <si>
    <t>490</t>
  </si>
  <si>
    <t>Al exterior.</t>
  </si>
  <si>
    <t>1521 Promoción y Gestión de Vivienda</t>
  </si>
  <si>
    <t>Promoción y Gestión de Vivienda</t>
  </si>
  <si>
    <t>Total Promoción y Gestión de Vivienda</t>
  </si>
  <si>
    <t>Total 1521</t>
  </si>
  <si>
    <t>200</t>
  </si>
  <si>
    <t>Arrendamientos de terrenos y bienes naturales.</t>
  </si>
  <si>
    <t>22101</t>
  </si>
  <si>
    <t>Agua.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</si>
</sst>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/>
    <xf numFmtId="0" fontId="6" fillId="0" borderId="0" xfId="1" applyNumberFormat="1" applyFont="1" applyFill="1" applyBorder="1" applyAlignment="1">
      <alignment wrapText="1"/>
    </xf>
    <xf numFmtId="0" fontId="6" fillId="0" borderId="0" xfId="1" applyNumberFormat="1" applyFont="1" applyFill="1" applyBorder="1" applyAlignment="1">
      <alignment vertical="center" wrapText="1"/>
    </xf>
    <xf numFmtId="0" fontId="6" fillId="0" borderId="0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left" vertical="top" wrapText="1"/>
    </xf>
    <xf numFmtId="0" fontId="3" fillId="0" borderId="0" xfId="0" pivotButton="1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1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wrapText="1"/>
    </xf>
    <xf numFmtId="1" fontId="10" fillId="0" borderId="0" xfId="5" applyNumberFormat="1" applyFont="1"/>
    <xf numFmtId="1" fontId="10" fillId="0" borderId="0" xfId="6" applyNumberFormat="1" applyFont="1"/>
    <xf numFmtId="49" fontId="10" fillId="0" borderId="0" xfId="6" applyNumberFormat="1" applyFont="1"/>
    <xf numFmtId="4" fontId="10" fillId="0" borderId="0" xfId="6" applyNumberFormat="1" applyFont="1"/>
    <xf numFmtId="1" fontId="10" fillId="0" borderId="0" xfId="4" applyNumberFormat="1" applyFont="1"/>
  </cellXfs>
  <cellStyles count="7">
    <cellStyle name="Buena" xfId="2"/>
    <cellStyle name="Normal" xfId="0" builtinId="0"/>
    <cellStyle name="Normal 2" xfId="1"/>
    <cellStyle name="Normal_Ejecución 4º trimestre" xfId="4"/>
    <cellStyle name="Normal_Ejecución 4º trimestre_1" xfId="6"/>
    <cellStyle name="Normal_Hoja2" xfId="5"/>
    <cellStyle name="Título 1" xfId="3"/>
  </cellStyles>
  <dxfs count="6"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871.628398842593" createdVersion="6" refreshedVersion="6" minRefreshableVersion="3" recordCount="1240">
  <cacheSource type="worksheet">
    <worksheetSource ref="A1:L1241" sheet="Ejecución 4º trimestre"/>
  </cacheSource>
  <cacheFields count="13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2">
        <s v="9121"/>
        <s v="9201"/>
        <s v="9203"/>
        <s v="9205"/>
        <s v="9206"/>
        <s v="9207"/>
        <s v="9312"/>
        <s v="1501"/>
        <s v="1511"/>
        <s v="1512"/>
        <s v="1521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1621"/>
        <s v="1623"/>
        <s v="1631"/>
        <s v="1701"/>
        <s v="1711"/>
        <s v="1721"/>
        <s v="3111"/>
        <s v="4312"/>
        <s v="1301"/>
        <s v="1321"/>
        <s v="1331"/>
        <s v="1341"/>
        <s v="1351"/>
        <s v="1361"/>
        <s v="4411"/>
        <s v="3301"/>
        <s v="3341"/>
        <s v="4321"/>
        <s v="9337"/>
        <s v="2311"/>
        <s v="2312"/>
        <s v="2313"/>
        <s v="2412"/>
      </sharedItems>
    </cacheField>
    <cacheField name="Denominación" numFmtId="0">
      <sharedItems count="62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romoción y Gestión de Vivienda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Gestión de Recursos Humanos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</sharedItems>
    </cacheField>
    <cacheField name="Cap" numFmtId="0">
      <sharedItems count="9">
        <s v="1"/>
        <s v="2"/>
        <s v="4"/>
        <s v="6"/>
        <s v="8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83245"/>
    </cacheField>
    <cacheField name="Modificaciones" numFmtId="4">
      <sharedItems containsSemiMixedTypes="0" containsString="0" containsNumber="1" minValue="-820000" maxValue="7396913.8899999997"/>
    </cacheField>
    <cacheField name="Créditos Totales" numFmtId="4">
      <sharedItems containsSemiMixedTypes="0" containsString="0" containsNumber="1" minValue="0" maxValue="22952418.809999999"/>
    </cacheField>
    <cacheField name="Obligaciones Reconocidas" numFmtId="4">
      <sharedItems containsSemiMixedTypes="0" containsString="0" containsNumber="1" minValue="0" maxValue="22916622.52"/>
    </cacheField>
    <cacheField name="Pagos Realizados" numFmtId="4">
      <sharedItems containsSemiMixedTypes="0" containsString="0" containsNumber="1" minValue="0" maxValue="22916622.5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0">
  <r>
    <x v="0"/>
    <x v="0"/>
    <x v="0"/>
    <x v="0"/>
    <s v="10"/>
    <s v="10000"/>
    <s v="Retribuciones básicas"/>
    <n v="863750"/>
    <n v="280071.32"/>
    <n v="1143821.32"/>
    <n v="1139598.75"/>
    <n v="1139598.75"/>
  </r>
  <r>
    <x v="0"/>
    <x v="0"/>
    <x v="0"/>
    <x v="0"/>
    <s v="11"/>
    <s v="11000"/>
    <s v="Retribuciones básicas."/>
    <n v="193981"/>
    <n v="71024.009999999995"/>
    <n v="265005.01"/>
    <n v="397200.28"/>
    <n v="397200.28"/>
  </r>
  <r>
    <x v="0"/>
    <x v="0"/>
    <x v="0"/>
    <x v="0"/>
    <s v="11"/>
    <s v="11001"/>
    <s v="Retribuciones complementarias."/>
    <n v="341559"/>
    <n v="0"/>
    <n v="341559"/>
    <n v="195284.4"/>
    <n v="195284.4"/>
  </r>
  <r>
    <x v="0"/>
    <x v="0"/>
    <x v="0"/>
    <x v="0"/>
    <s v="12"/>
    <s v="12003"/>
    <s v="Sueldos del Grupo C1."/>
    <n v="20982"/>
    <n v="0"/>
    <n v="20982"/>
    <n v="21206.16"/>
    <n v="21206.16"/>
  </r>
  <r>
    <x v="0"/>
    <x v="0"/>
    <x v="0"/>
    <x v="0"/>
    <s v="12"/>
    <s v="12006"/>
    <s v="Trienios."/>
    <n v="7288"/>
    <n v="0"/>
    <n v="7288"/>
    <n v="6801.7"/>
    <n v="6801.7"/>
  </r>
  <r>
    <x v="0"/>
    <x v="0"/>
    <x v="0"/>
    <x v="0"/>
    <s v="12"/>
    <s v="12100"/>
    <s v="Complemento de destino."/>
    <n v="13067"/>
    <n v="0"/>
    <n v="13067"/>
    <n v="13215.69"/>
    <n v="13215.69"/>
  </r>
  <r>
    <x v="0"/>
    <x v="0"/>
    <x v="0"/>
    <x v="0"/>
    <s v="12"/>
    <s v="12101"/>
    <s v="Complemento específico."/>
    <n v="28323"/>
    <n v="3000"/>
    <n v="31323"/>
    <n v="29213.49"/>
    <n v="29213.49"/>
  </r>
  <r>
    <x v="0"/>
    <x v="0"/>
    <x v="0"/>
    <x v="0"/>
    <s v="12"/>
    <s v="12103"/>
    <s v="Otros complementos."/>
    <n v="3428"/>
    <n v="0"/>
    <n v="3428"/>
    <n v="3173.78"/>
    <n v="3173.78"/>
  </r>
  <r>
    <x v="0"/>
    <x v="0"/>
    <x v="0"/>
    <x v="1"/>
    <s v="22"/>
    <s v="22000"/>
    <s v="Ordinario no inventariable."/>
    <n v="1900"/>
    <n v="0"/>
    <n v="190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</r>
  <r>
    <x v="0"/>
    <x v="0"/>
    <x v="0"/>
    <x v="1"/>
    <s v="22"/>
    <s v="223"/>
    <s v="Transportes."/>
    <n v="2200"/>
    <n v="0"/>
    <n v="2200"/>
    <n v="0"/>
    <n v="0"/>
  </r>
  <r>
    <x v="0"/>
    <x v="0"/>
    <x v="0"/>
    <x v="1"/>
    <s v="22"/>
    <s v="22601"/>
    <s v="Atenciones protocolarias y representativas."/>
    <n v="84500"/>
    <n v="-21380"/>
    <n v="63120"/>
    <n v="32154.18"/>
    <n v="32154.18"/>
  </r>
  <r>
    <x v="0"/>
    <x v="0"/>
    <x v="0"/>
    <x v="1"/>
    <s v="22"/>
    <s v="22706"/>
    <s v="Estudios y trabajos técnicos."/>
    <n v="50000"/>
    <n v="0"/>
    <n v="50000"/>
    <n v="0"/>
    <n v="0"/>
  </r>
  <r>
    <x v="0"/>
    <x v="0"/>
    <x v="0"/>
    <x v="1"/>
    <s v="23"/>
    <s v="23000"/>
    <s v="De los miembros de los órganos de gobierno."/>
    <n v="13000"/>
    <n v="0"/>
    <n v="13000"/>
    <n v="3171.77"/>
    <n v="2655.39"/>
  </r>
  <r>
    <x v="0"/>
    <x v="0"/>
    <x v="0"/>
    <x v="1"/>
    <s v="23"/>
    <s v="23010"/>
    <s v="Del personal directivo."/>
    <n v="1250"/>
    <n v="0"/>
    <n v="1250"/>
    <n v="0"/>
    <n v="0"/>
  </r>
  <r>
    <x v="0"/>
    <x v="0"/>
    <x v="0"/>
    <x v="1"/>
    <s v="23"/>
    <s v="23020"/>
    <s v="Dietas del personal no directivo"/>
    <n v="1000"/>
    <n v="0"/>
    <n v="1000"/>
    <n v="0"/>
    <n v="0"/>
  </r>
  <r>
    <x v="0"/>
    <x v="0"/>
    <x v="0"/>
    <x v="1"/>
    <s v="23"/>
    <s v="23100"/>
    <s v="De los miembros de los órganos de gobierno."/>
    <n v="13000"/>
    <n v="0"/>
    <n v="13000"/>
    <n v="6408.99"/>
    <n v="5508.94"/>
  </r>
  <r>
    <x v="0"/>
    <x v="0"/>
    <x v="0"/>
    <x v="1"/>
    <s v="23"/>
    <s v="23110"/>
    <s v="Del personal directivo."/>
    <n v="2000"/>
    <n v="0"/>
    <n v="2000"/>
    <n v="0"/>
    <n v="0"/>
  </r>
  <r>
    <x v="0"/>
    <x v="0"/>
    <x v="0"/>
    <x v="1"/>
    <s v="23"/>
    <s v="23120"/>
    <s v="Locomoción del personal no directivo."/>
    <n v="500"/>
    <n v="0"/>
    <n v="500"/>
    <n v="2388.31"/>
    <n v="2093.11"/>
  </r>
  <r>
    <x v="0"/>
    <x v="0"/>
    <x v="0"/>
    <x v="1"/>
    <s v="23"/>
    <s v="233"/>
    <s v="Otras indemnizaciones."/>
    <n v="165000"/>
    <n v="0"/>
    <n v="165000"/>
    <n v="133536.22"/>
    <n v="133536.22"/>
  </r>
  <r>
    <x v="0"/>
    <x v="0"/>
    <x v="0"/>
    <x v="2"/>
    <s v="48"/>
    <s v="489"/>
    <s v="Otras transf. a Familias e Instituciones sin fines de lucro."/>
    <n v="0"/>
    <n v="21380"/>
    <n v="21380"/>
    <n v="20869.41"/>
    <n v="20869.41"/>
  </r>
  <r>
    <x v="0"/>
    <x v="1"/>
    <x v="1"/>
    <x v="0"/>
    <s v="12"/>
    <s v="12000"/>
    <s v="Sueldos del Grupo A1."/>
    <n v="186930"/>
    <n v="12295.75"/>
    <n v="199225.75"/>
    <n v="176854.04"/>
    <n v="176854.04"/>
  </r>
  <r>
    <x v="0"/>
    <x v="1"/>
    <x v="1"/>
    <x v="0"/>
    <s v="12"/>
    <s v="12003"/>
    <s v="Sueldos del Grupo C1."/>
    <n v="115403"/>
    <n v="0"/>
    <n v="115403"/>
    <n v="112345.89"/>
    <n v="112345.89"/>
  </r>
  <r>
    <x v="0"/>
    <x v="1"/>
    <x v="1"/>
    <x v="0"/>
    <s v="12"/>
    <s v="12004"/>
    <s v="Sueldos del Grupo C2."/>
    <n v="17785"/>
    <n v="0"/>
    <n v="17785"/>
    <n v="7968.35"/>
    <n v="7968.35"/>
  </r>
  <r>
    <x v="0"/>
    <x v="1"/>
    <x v="1"/>
    <x v="0"/>
    <s v="12"/>
    <s v="12006"/>
    <s v="Trienios."/>
    <n v="96645"/>
    <n v="0"/>
    <n v="96645"/>
    <n v="95785"/>
    <n v="95785"/>
  </r>
  <r>
    <x v="0"/>
    <x v="1"/>
    <x v="1"/>
    <x v="0"/>
    <s v="12"/>
    <s v="12100"/>
    <s v="Complemento de destino."/>
    <n v="221816"/>
    <n v="6401"/>
    <n v="228217"/>
    <n v="209431.21"/>
    <n v="209431.21"/>
  </r>
  <r>
    <x v="0"/>
    <x v="1"/>
    <x v="1"/>
    <x v="0"/>
    <s v="12"/>
    <s v="12101"/>
    <s v="Complemento específico."/>
    <n v="553151"/>
    <n v="8408"/>
    <n v="561559"/>
    <n v="557422.86"/>
    <n v="557422.86"/>
  </r>
  <r>
    <x v="0"/>
    <x v="1"/>
    <x v="1"/>
    <x v="0"/>
    <s v="12"/>
    <s v="12103"/>
    <s v="Otros complementos."/>
    <n v="48708"/>
    <n v="0"/>
    <n v="48708"/>
    <n v="47986.37"/>
    <n v="47986.37"/>
  </r>
  <r>
    <x v="0"/>
    <x v="1"/>
    <x v="1"/>
    <x v="1"/>
    <s v="20"/>
    <s v="203"/>
    <s v="Arrendamientos de maquinaria, instalaciones y utillaje."/>
    <n v="2614"/>
    <n v="0"/>
    <n v="2614"/>
    <n v="1852.23"/>
    <n v="1852.23"/>
  </r>
  <r>
    <x v="0"/>
    <x v="1"/>
    <x v="1"/>
    <x v="1"/>
    <s v="21"/>
    <s v="213"/>
    <s v="Reparación de maquinaria, instalaciones técnicas y utillaje."/>
    <n v="2575"/>
    <n v="0"/>
    <n v="2575"/>
    <n v="2309.65"/>
    <n v="2242.27"/>
  </r>
  <r>
    <x v="0"/>
    <x v="1"/>
    <x v="1"/>
    <x v="1"/>
    <s v="22"/>
    <s v="22604"/>
    <s v="Jurídicos, contenciosos."/>
    <n v="250000"/>
    <n v="0"/>
    <n v="250000"/>
    <n v="125808.97"/>
    <n v="125808.97"/>
  </r>
  <r>
    <x v="0"/>
    <x v="1"/>
    <x v="1"/>
    <x v="1"/>
    <s v="22"/>
    <s v="22605"/>
    <s v="Gastos por responsabilidad patrimonial"/>
    <n v="0"/>
    <n v="0"/>
    <n v="0"/>
    <n v="0"/>
    <n v="0"/>
  </r>
  <r>
    <x v="0"/>
    <x v="1"/>
    <x v="1"/>
    <x v="1"/>
    <s v="22"/>
    <s v="22699"/>
    <s v="Otros gastos diversos"/>
    <n v="0"/>
    <n v="0"/>
    <n v="0"/>
    <n v="93.07"/>
    <n v="93.07"/>
  </r>
  <r>
    <x v="0"/>
    <x v="1"/>
    <x v="1"/>
    <x v="1"/>
    <s v="22"/>
    <s v="22799"/>
    <s v="Otros trabajos realizados por otras empresas y profes."/>
    <n v="77000"/>
    <n v="0"/>
    <n v="77000"/>
    <n v="56480.33"/>
    <n v="47266.21"/>
  </r>
  <r>
    <x v="0"/>
    <x v="1"/>
    <x v="1"/>
    <x v="1"/>
    <s v="23"/>
    <s v="23020"/>
    <s v="Dietas del personal no directivo"/>
    <n v="1845"/>
    <n v="0"/>
    <n v="1845"/>
    <n v="969.29"/>
    <n v="353.24"/>
  </r>
  <r>
    <x v="0"/>
    <x v="1"/>
    <x v="1"/>
    <x v="1"/>
    <s v="23"/>
    <s v="23120"/>
    <s v="Locomoción del personal no directivo."/>
    <n v="0"/>
    <n v="0"/>
    <n v="0"/>
    <n v="608.73"/>
    <n v="309.25"/>
  </r>
  <r>
    <x v="0"/>
    <x v="2"/>
    <x v="2"/>
    <x v="0"/>
    <s v="12"/>
    <s v="12003"/>
    <s v="Sueldos del Grupo C1."/>
    <n v="10491"/>
    <n v="0"/>
    <n v="10491"/>
    <n v="12698.3"/>
    <n v="12698.3"/>
  </r>
  <r>
    <x v="0"/>
    <x v="2"/>
    <x v="2"/>
    <x v="0"/>
    <s v="12"/>
    <s v="12004"/>
    <s v="Sueldos del Grupo C2."/>
    <n v="62248"/>
    <n v="0"/>
    <n v="62248"/>
    <n v="52300.97"/>
    <n v="52300.97"/>
  </r>
  <r>
    <x v="0"/>
    <x v="2"/>
    <x v="2"/>
    <x v="0"/>
    <s v="12"/>
    <s v="12005"/>
    <s v="Sueldos del Grupo E."/>
    <n v="36673"/>
    <n v="0"/>
    <n v="36673"/>
    <n v="15404.88"/>
    <n v="15404.88"/>
  </r>
  <r>
    <x v="0"/>
    <x v="2"/>
    <x v="2"/>
    <x v="0"/>
    <s v="12"/>
    <s v="12006"/>
    <s v="Trienios."/>
    <n v="22883"/>
    <n v="0"/>
    <n v="22883"/>
    <n v="22796.41"/>
    <n v="22796.41"/>
  </r>
  <r>
    <x v="0"/>
    <x v="2"/>
    <x v="2"/>
    <x v="0"/>
    <s v="12"/>
    <s v="12100"/>
    <s v="Complemento de destino."/>
    <n v="55649"/>
    <n v="0"/>
    <n v="55649"/>
    <n v="41767.33"/>
    <n v="41767.33"/>
  </r>
  <r>
    <x v="0"/>
    <x v="2"/>
    <x v="2"/>
    <x v="0"/>
    <s v="12"/>
    <s v="12101"/>
    <s v="Complemento específico."/>
    <n v="149938"/>
    <n v="0"/>
    <n v="149938"/>
    <n v="137838.35"/>
    <n v="137838.35"/>
  </r>
  <r>
    <x v="0"/>
    <x v="2"/>
    <x v="2"/>
    <x v="0"/>
    <s v="12"/>
    <s v="12103"/>
    <s v="Otros complementos."/>
    <n v="23367"/>
    <n v="0"/>
    <n v="23367"/>
    <n v="22599.16"/>
    <n v="22599.16"/>
  </r>
  <r>
    <x v="0"/>
    <x v="2"/>
    <x v="2"/>
    <x v="0"/>
    <s v="13"/>
    <s v="13000"/>
    <s v="Retribuciones básicas."/>
    <n v="263674"/>
    <n v="0"/>
    <n v="263674"/>
    <n v="232912.51"/>
    <n v="232912.51"/>
  </r>
  <r>
    <x v="0"/>
    <x v="2"/>
    <x v="2"/>
    <x v="0"/>
    <s v="13"/>
    <s v="13001"/>
    <s v="Horas extraordinarias"/>
    <n v="15000"/>
    <n v="0"/>
    <n v="15000"/>
    <n v="6725.65"/>
    <n v="6725.65"/>
  </r>
  <r>
    <x v="0"/>
    <x v="2"/>
    <x v="2"/>
    <x v="0"/>
    <s v="13"/>
    <s v="13002"/>
    <s v="Otras remuneraciones."/>
    <n v="225653"/>
    <n v="0"/>
    <n v="225653"/>
    <n v="205814.48"/>
    <n v="205814.48"/>
  </r>
  <r>
    <x v="0"/>
    <x v="2"/>
    <x v="2"/>
    <x v="0"/>
    <s v="15"/>
    <s v="151"/>
    <s v="Gratificaciones."/>
    <n v="15000"/>
    <n v="0"/>
    <n v="15000"/>
    <n v="7326.61"/>
    <n v="7326.61"/>
  </r>
  <r>
    <x v="0"/>
    <x v="2"/>
    <x v="2"/>
    <x v="1"/>
    <s v="20"/>
    <s v="203"/>
    <s v="Arrendamientos de maquinaria, instalaciones y utillaje."/>
    <n v="6500"/>
    <n v="0"/>
    <n v="6500"/>
    <n v="375.1"/>
    <n v="375.1"/>
  </r>
  <r>
    <x v="0"/>
    <x v="2"/>
    <x v="2"/>
    <x v="1"/>
    <s v="21"/>
    <s v="213"/>
    <s v="Reparación de maquinaria, instalaciones técnicas y utillaje."/>
    <n v="15500"/>
    <n v="0"/>
    <n v="15500"/>
    <n v="9730.4"/>
    <n v="9730.4"/>
  </r>
  <r>
    <x v="0"/>
    <x v="2"/>
    <x v="2"/>
    <x v="1"/>
    <s v="21"/>
    <s v="214"/>
    <s v="Reparación de elementos de transporte."/>
    <n v="7500"/>
    <n v="0"/>
    <n v="7500"/>
    <n v="4314.29"/>
    <n v="2914.68"/>
  </r>
  <r>
    <x v="0"/>
    <x v="2"/>
    <x v="2"/>
    <x v="1"/>
    <s v="22"/>
    <s v="22000"/>
    <s v="Ordinario no inventariable."/>
    <n v="135000"/>
    <n v="0"/>
    <n v="135000"/>
    <n v="65509.87"/>
    <n v="50056.26"/>
  </r>
  <r>
    <x v="0"/>
    <x v="2"/>
    <x v="2"/>
    <x v="1"/>
    <s v="22"/>
    <s v="22103"/>
    <s v="Combustibles y carburantes."/>
    <n v="9500"/>
    <n v="0"/>
    <n v="9500"/>
    <n v="3187.86"/>
    <n v="2612.36"/>
  </r>
  <r>
    <x v="0"/>
    <x v="2"/>
    <x v="2"/>
    <x v="1"/>
    <s v="22"/>
    <s v="22104"/>
    <s v="Vestuario."/>
    <n v="15450"/>
    <n v="0"/>
    <n v="15450"/>
    <n v="12848.25"/>
    <n v="6660.06"/>
  </r>
  <r>
    <x v="0"/>
    <x v="2"/>
    <x v="2"/>
    <x v="1"/>
    <s v="22"/>
    <s v="22110"/>
    <s v="Productos de limpieza y aseo."/>
    <n v="1500"/>
    <n v="0"/>
    <n v="1500"/>
    <n v="0"/>
    <n v="0"/>
  </r>
  <r>
    <x v="0"/>
    <x v="2"/>
    <x v="2"/>
    <x v="1"/>
    <s v="22"/>
    <s v="22199"/>
    <s v="Otros suministros."/>
    <n v="2000"/>
    <n v="0"/>
    <n v="2000"/>
    <n v="670.85"/>
    <n v="0"/>
  </r>
  <r>
    <x v="0"/>
    <x v="2"/>
    <x v="2"/>
    <x v="1"/>
    <s v="22"/>
    <s v="223"/>
    <s v="Transportes."/>
    <n v="2350"/>
    <n v="0"/>
    <n v="2350"/>
    <n v="173.28"/>
    <n v="173.28"/>
  </r>
  <r>
    <x v="0"/>
    <x v="2"/>
    <x v="2"/>
    <x v="1"/>
    <s v="22"/>
    <s v="22601"/>
    <s v="Atenciones protocolarias y representativas."/>
    <n v="17000"/>
    <n v="0"/>
    <n v="17000"/>
    <n v="6156.31"/>
    <n v="5475.69"/>
  </r>
  <r>
    <x v="0"/>
    <x v="2"/>
    <x v="2"/>
    <x v="1"/>
    <s v="22"/>
    <s v="22602"/>
    <s v="Publicidad y propaganda."/>
    <n v="6000"/>
    <n v="0"/>
    <n v="6000"/>
    <n v="2646.92"/>
    <n v="511.72"/>
  </r>
  <r>
    <x v="0"/>
    <x v="2"/>
    <x v="2"/>
    <x v="1"/>
    <s v="22"/>
    <s v="22606"/>
    <s v="Reuniones, conferencias y cursos."/>
    <n v="1500"/>
    <n v="0"/>
    <n v="1500"/>
    <n v="0"/>
    <n v="0"/>
  </r>
  <r>
    <x v="0"/>
    <x v="2"/>
    <x v="2"/>
    <x v="1"/>
    <s v="22"/>
    <s v="22699"/>
    <s v="Otros gastos diversos"/>
    <n v="10500"/>
    <n v="0"/>
    <n v="10500"/>
    <n v="16607.79"/>
    <n v="15233.23"/>
  </r>
  <r>
    <x v="0"/>
    <x v="2"/>
    <x v="2"/>
    <x v="1"/>
    <s v="22"/>
    <s v="22799"/>
    <s v="Otros trabajos realizados por otras empresas y profes."/>
    <n v="4000"/>
    <n v="0"/>
    <n v="4000"/>
    <n v="2772"/>
    <n v="2079"/>
  </r>
  <r>
    <x v="0"/>
    <x v="2"/>
    <x v="2"/>
    <x v="1"/>
    <s v="23"/>
    <s v="23020"/>
    <s v="Dietas del personal no directivo"/>
    <n v="1300"/>
    <n v="0"/>
    <n v="1300"/>
    <n v="476.23"/>
    <n v="476.23"/>
  </r>
  <r>
    <x v="0"/>
    <x v="2"/>
    <x v="2"/>
    <x v="1"/>
    <s v="23"/>
    <s v="23120"/>
    <s v="Locomoción del personal no directivo."/>
    <n v="1300"/>
    <n v="0"/>
    <n v="1300"/>
    <n v="364.96"/>
    <n v="364.96"/>
  </r>
  <r>
    <x v="0"/>
    <x v="3"/>
    <x v="3"/>
    <x v="0"/>
    <s v="12"/>
    <s v="12005"/>
    <s v="Sueldos del Grupo E."/>
    <n v="8150"/>
    <n v="0"/>
    <n v="8150"/>
    <n v="7946.11"/>
    <n v="7946.11"/>
  </r>
  <r>
    <x v="0"/>
    <x v="3"/>
    <x v="3"/>
    <x v="0"/>
    <s v="12"/>
    <s v="12006"/>
    <s v="Trienios."/>
    <n v="2806"/>
    <n v="0"/>
    <n v="2806"/>
    <n v="2737.13"/>
    <n v="2737.13"/>
  </r>
  <r>
    <x v="0"/>
    <x v="3"/>
    <x v="3"/>
    <x v="0"/>
    <s v="12"/>
    <s v="12100"/>
    <s v="Complemento de destino."/>
    <n v="3864"/>
    <n v="0"/>
    <n v="3864"/>
    <n v="3768.11"/>
    <n v="3768.11"/>
  </r>
  <r>
    <x v="0"/>
    <x v="3"/>
    <x v="3"/>
    <x v="0"/>
    <s v="12"/>
    <s v="12101"/>
    <s v="Complemento específico."/>
    <n v="9902"/>
    <n v="500"/>
    <n v="10402"/>
    <n v="10696.65"/>
    <n v="10696.65"/>
  </r>
  <r>
    <x v="0"/>
    <x v="3"/>
    <x v="3"/>
    <x v="0"/>
    <s v="12"/>
    <s v="12103"/>
    <s v="Otros complementos."/>
    <n v="4495"/>
    <n v="0"/>
    <n v="4495"/>
    <n v="4381.47"/>
    <n v="4381.47"/>
  </r>
  <r>
    <x v="0"/>
    <x v="3"/>
    <x v="3"/>
    <x v="0"/>
    <s v="13"/>
    <s v="13000"/>
    <s v="Retribuciones básicas."/>
    <n v="67154"/>
    <n v="0"/>
    <n v="67154"/>
    <n v="58743.64"/>
    <n v="58743.64"/>
  </r>
  <r>
    <x v="0"/>
    <x v="3"/>
    <x v="3"/>
    <x v="0"/>
    <s v="13"/>
    <s v="13001"/>
    <s v="Horas extraordinarias"/>
    <n v="1500"/>
    <n v="0"/>
    <n v="1500"/>
    <n v="1372.35"/>
    <n v="1372.35"/>
  </r>
  <r>
    <x v="0"/>
    <x v="3"/>
    <x v="3"/>
    <x v="0"/>
    <s v="13"/>
    <s v="13002"/>
    <s v="Otras remuneraciones."/>
    <n v="67868"/>
    <n v="0"/>
    <n v="67868"/>
    <n v="58463.77"/>
    <n v="58463.77"/>
  </r>
  <r>
    <x v="0"/>
    <x v="3"/>
    <x v="3"/>
    <x v="1"/>
    <s v="20"/>
    <s v="203"/>
    <s v="Arrendamientos de maquinaria, instalaciones y utillaje."/>
    <n v="4500"/>
    <n v="0"/>
    <n v="4500"/>
    <n v="4351.92"/>
    <n v="3989.26"/>
  </r>
  <r>
    <x v="0"/>
    <x v="3"/>
    <x v="3"/>
    <x v="1"/>
    <s v="21"/>
    <s v="213"/>
    <s v="Reparación de maquinaria, instalaciones técnicas y utillaje."/>
    <n v="14000"/>
    <n v="0"/>
    <n v="14000"/>
    <n v="3803.62"/>
    <n v="3440.96"/>
  </r>
  <r>
    <x v="0"/>
    <x v="3"/>
    <x v="3"/>
    <x v="1"/>
    <s v="21"/>
    <s v="214"/>
    <s v="Reparación de elementos de transporte."/>
    <n v="800"/>
    <n v="0"/>
    <n v="800"/>
    <n v="0"/>
    <n v="0"/>
  </r>
  <r>
    <x v="0"/>
    <x v="3"/>
    <x v="3"/>
    <x v="1"/>
    <s v="22"/>
    <s v="22100"/>
    <s v="Energía eléctrica."/>
    <n v="6200"/>
    <n v="0"/>
    <n v="6200"/>
    <n v="5957.89"/>
    <n v="5413.78"/>
  </r>
  <r>
    <x v="0"/>
    <x v="3"/>
    <x v="3"/>
    <x v="1"/>
    <s v="22"/>
    <s v="22104"/>
    <s v="Vestuario."/>
    <n v="3000"/>
    <n v="0"/>
    <n v="3000"/>
    <n v="1922.33"/>
    <n v="220.7"/>
  </r>
  <r>
    <x v="0"/>
    <x v="3"/>
    <x v="3"/>
    <x v="1"/>
    <s v="22"/>
    <s v="22199"/>
    <s v="Otros suministros."/>
    <n v="168245"/>
    <n v="-80000"/>
    <n v="88245"/>
    <n v="31752.85"/>
    <n v="29753.8"/>
  </r>
  <r>
    <x v="0"/>
    <x v="3"/>
    <x v="3"/>
    <x v="1"/>
    <s v="22"/>
    <s v="22699"/>
    <s v="Otros gastos diversos"/>
    <n v="3500"/>
    <n v="0"/>
    <n v="3500"/>
    <n v="334.73"/>
    <n v="334.73"/>
  </r>
  <r>
    <x v="0"/>
    <x v="3"/>
    <x v="3"/>
    <x v="3"/>
    <s v="62"/>
    <s v="623"/>
    <s v="Maquinaria, instalaciones técnicas y utillaje."/>
    <n v="183000"/>
    <n v="0"/>
    <n v="183000"/>
    <n v="137940"/>
    <n v="137940"/>
  </r>
  <r>
    <x v="0"/>
    <x v="4"/>
    <x v="4"/>
    <x v="0"/>
    <s v="12"/>
    <s v="12000"/>
    <s v="Sueldos del Grupo A1."/>
    <n v="15578"/>
    <n v="0"/>
    <n v="15578"/>
    <n v="15596.72"/>
    <n v="15596.72"/>
  </r>
  <r>
    <x v="0"/>
    <x v="4"/>
    <x v="4"/>
    <x v="0"/>
    <s v="12"/>
    <s v="12001"/>
    <s v="Sueldos del Grupo A2."/>
    <n v="54792"/>
    <n v="0"/>
    <n v="54792"/>
    <n v="49006.2"/>
    <n v="49006.2"/>
  </r>
  <r>
    <x v="0"/>
    <x v="4"/>
    <x v="4"/>
    <x v="0"/>
    <s v="12"/>
    <s v="12003"/>
    <s v="Sueldos del Grupo C1."/>
    <n v="10491"/>
    <n v="0"/>
    <n v="10491"/>
    <n v="0"/>
    <n v="0"/>
  </r>
  <r>
    <x v="0"/>
    <x v="4"/>
    <x v="4"/>
    <x v="0"/>
    <s v="12"/>
    <s v="12004"/>
    <s v="Sueldos del Grupo C2."/>
    <n v="8893"/>
    <n v="0"/>
    <n v="8893"/>
    <n v="7358.6"/>
    <n v="7358.6"/>
  </r>
  <r>
    <x v="0"/>
    <x v="4"/>
    <x v="4"/>
    <x v="0"/>
    <s v="12"/>
    <s v="12006"/>
    <s v="Trienios."/>
    <n v="21238"/>
    <n v="0"/>
    <n v="21238"/>
    <n v="21182.87"/>
    <n v="21182.87"/>
  </r>
  <r>
    <x v="0"/>
    <x v="4"/>
    <x v="4"/>
    <x v="0"/>
    <s v="12"/>
    <s v="12100"/>
    <s v="Complemento de destino."/>
    <n v="50611"/>
    <n v="0"/>
    <n v="50611"/>
    <n v="40658.06"/>
    <n v="40658.06"/>
  </r>
  <r>
    <x v="0"/>
    <x v="4"/>
    <x v="4"/>
    <x v="0"/>
    <s v="12"/>
    <s v="12101"/>
    <s v="Complemento específico."/>
    <n v="115615"/>
    <n v="0"/>
    <n v="115615"/>
    <n v="96236.58"/>
    <n v="96236.58"/>
  </r>
  <r>
    <x v="0"/>
    <x v="4"/>
    <x v="4"/>
    <x v="0"/>
    <s v="12"/>
    <s v="12103"/>
    <s v="Otros complementos."/>
    <n v="11540"/>
    <n v="0"/>
    <n v="11540"/>
    <n v="10347.219999999999"/>
    <n v="10347.219999999999"/>
  </r>
  <r>
    <x v="0"/>
    <x v="4"/>
    <x v="4"/>
    <x v="0"/>
    <s v="13"/>
    <s v="13000"/>
    <s v="Retribuciones básicas."/>
    <n v="13241"/>
    <n v="0"/>
    <n v="13241"/>
    <n v="13256.74"/>
    <n v="13256.74"/>
  </r>
  <r>
    <x v="0"/>
    <x v="4"/>
    <x v="4"/>
    <x v="0"/>
    <s v="13"/>
    <s v="13002"/>
    <s v="Otras remuneraciones."/>
    <n v="13390"/>
    <n v="0"/>
    <n v="13390"/>
    <n v="13707.7"/>
    <n v="13707.7"/>
  </r>
  <r>
    <x v="0"/>
    <x v="4"/>
    <x v="4"/>
    <x v="0"/>
    <s v="13"/>
    <s v="131"/>
    <s v="Laboral temporal."/>
    <n v="31950"/>
    <n v="0"/>
    <n v="31950"/>
    <n v="20271.28"/>
    <n v="20271.28"/>
  </r>
  <r>
    <x v="0"/>
    <x v="4"/>
    <x v="4"/>
    <x v="1"/>
    <s v="20"/>
    <s v="203"/>
    <s v="Arrendamientos de maquinaria, instalaciones y utillaje."/>
    <n v="1300"/>
    <n v="0"/>
    <n v="1300"/>
    <n v="994.25"/>
    <n v="994.25"/>
  </r>
  <r>
    <x v="0"/>
    <x v="4"/>
    <x v="4"/>
    <x v="1"/>
    <s v="21"/>
    <s v="213"/>
    <s v="Reparación de maquinaria, instalaciones técnicas y utillaje."/>
    <n v="10400"/>
    <n v="-3430.22"/>
    <n v="6969.78"/>
    <n v="6569.78"/>
    <n v="6569.78"/>
  </r>
  <r>
    <x v="0"/>
    <x v="4"/>
    <x v="4"/>
    <x v="1"/>
    <s v="22"/>
    <s v="22000"/>
    <s v="Ordinario no inventariable."/>
    <n v="2000"/>
    <n v="0"/>
    <n v="2000"/>
    <n v="1022.62"/>
    <n v="1022.62"/>
  </r>
  <r>
    <x v="0"/>
    <x v="4"/>
    <x v="4"/>
    <x v="1"/>
    <s v="22"/>
    <s v="22001"/>
    <s v="Prensa, revistas, libros y otras publicaciones."/>
    <n v="80500"/>
    <n v="20482.21"/>
    <n v="100982.21"/>
    <n v="77007.73"/>
    <n v="75284.14"/>
  </r>
  <r>
    <x v="0"/>
    <x v="4"/>
    <x v="4"/>
    <x v="1"/>
    <s v="22"/>
    <s v="22199"/>
    <s v="Otros suministros."/>
    <n v="0"/>
    <n v="0"/>
    <n v="0"/>
    <n v="2187.85"/>
    <n v="732.5"/>
  </r>
  <r>
    <x v="0"/>
    <x v="4"/>
    <x v="4"/>
    <x v="1"/>
    <s v="22"/>
    <s v="223"/>
    <s v="Transportes."/>
    <n v="0"/>
    <n v="0"/>
    <n v="0"/>
    <n v="838.53"/>
    <n v="838.53"/>
  </r>
  <r>
    <x v="0"/>
    <x v="4"/>
    <x v="4"/>
    <x v="1"/>
    <s v="22"/>
    <s v="22602"/>
    <s v="Publicidad y propaganda."/>
    <n v="6000"/>
    <n v="0"/>
    <n v="6000"/>
    <n v="13805.14"/>
    <n v="10805.14"/>
  </r>
  <r>
    <x v="0"/>
    <x v="4"/>
    <x v="4"/>
    <x v="1"/>
    <s v="22"/>
    <s v="22606"/>
    <s v="Reuniones, conferencias y cursos."/>
    <n v="12000"/>
    <n v="0"/>
    <n v="12000"/>
    <n v="26034.639999999999"/>
    <n v="26034.639999999999"/>
  </r>
  <r>
    <x v="0"/>
    <x v="4"/>
    <x v="4"/>
    <x v="1"/>
    <s v="22"/>
    <s v="22706"/>
    <s v="Estudios y trabajos técnicos."/>
    <n v="60500"/>
    <n v="0"/>
    <n v="60500"/>
    <n v="55466.55"/>
    <n v="50380.46"/>
  </r>
  <r>
    <x v="0"/>
    <x v="4"/>
    <x v="4"/>
    <x v="1"/>
    <s v="22"/>
    <s v="22799"/>
    <s v="Otros trabajos realizados por otras empresas y profes."/>
    <n v="51000"/>
    <n v="-9423.43"/>
    <n v="41576.57"/>
    <n v="41576.559999999998"/>
    <n v="25890.45"/>
  </r>
  <r>
    <x v="0"/>
    <x v="4"/>
    <x v="4"/>
    <x v="3"/>
    <s v="62"/>
    <s v="623"/>
    <s v="Maquinaria, instalaciones técnicas y utillaje."/>
    <n v="10000"/>
    <n v="-7628.56"/>
    <n v="2371.44"/>
    <n v="2371.44"/>
    <n v="600"/>
  </r>
  <r>
    <x v="0"/>
    <x v="5"/>
    <x v="5"/>
    <x v="0"/>
    <s v="12"/>
    <s v="12000"/>
    <s v="Sueldos del Grupo A1."/>
    <n v="15578"/>
    <n v="0"/>
    <n v="15578"/>
    <n v="15596.72"/>
    <n v="15596.72"/>
  </r>
  <r>
    <x v="0"/>
    <x v="5"/>
    <x v="5"/>
    <x v="0"/>
    <s v="12"/>
    <s v="12003"/>
    <s v="Sueldos del Grupo C1."/>
    <n v="10491"/>
    <n v="0"/>
    <n v="10491"/>
    <n v="10504.08"/>
    <n v="10504.08"/>
  </r>
  <r>
    <x v="0"/>
    <x v="5"/>
    <x v="5"/>
    <x v="0"/>
    <s v="12"/>
    <s v="12004"/>
    <s v="Sueldos del Grupo C2."/>
    <n v="8893"/>
    <n v="0"/>
    <n v="8893"/>
    <n v="8903.4500000000007"/>
    <n v="8903.4500000000007"/>
  </r>
  <r>
    <x v="0"/>
    <x v="5"/>
    <x v="5"/>
    <x v="0"/>
    <s v="12"/>
    <s v="12006"/>
    <s v="Trienios."/>
    <n v="11542"/>
    <n v="0"/>
    <n v="11542"/>
    <n v="12068.4"/>
    <n v="12068.4"/>
  </r>
  <r>
    <x v="0"/>
    <x v="5"/>
    <x v="5"/>
    <x v="0"/>
    <s v="12"/>
    <s v="12100"/>
    <s v="Complemento de destino."/>
    <n v="23434"/>
    <n v="0"/>
    <n v="23434"/>
    <n v="23463.16"/>
    <n v="23463.16"/>
  </r>
  <r>
    <x v="0"/>
    <x v="5"/>
    <x v="5"/>
    <x v="0"/>
    <s v="12"/>
    <s v="12101"/>
    <s v="Complemento específico."/>
    <n v="53668"/>
    <n v="2500"/>
    <n v="56168"/>
    <n v="54564.07"/>
    <n v="54564.07"/>
  </r>
  <r>
    <x v="0"/>
    <x v="5"/>
    <x v="5"/>
    <x v="0"/>
    <s v="12"/>
    <s v="12103"/>
    <s v="Otros complementos."/>
    <n v="6544"/>
    <n v="0"/>
    <n v="6544"/>
    <n v="6822.06"/>
    <n v="6822.06"/>
  </r>
  <r>
    <x v="0"/>
    <x v="5"/>
    <x v="5"/>
    <x v="1"/>
    <s v="20"/>
    <s v="203"/>
    <s v="Arrendamientos de maquinaria, instalaciones y utillaje."/>
    <n v="4500"/>
    <n v="0"/>
    <n v="4500"/>
    <n v="2486.44"/>
    <n v="1683.26"/>
  </r>
  <r>
    <x v="0"/>
    <x v="5"/>
    <x v="5"/>
    <x v="1"/>
    <s v="21"/>
    <s v="213"/>
    <s v="Reparación de maquinaria, instalaciones técnicas y utillaje."/>
    <n v="6100"/>
    <n v="0"/>
    <n v="6100"/>
    <n v="688.71"/>
    <n v="656.62"/>
  </r>
  <r>
    <x v="0"/>
    <x v="5"/>
    <x v="5"/>
    <x v="1"/>
    <s v="22"/>
    <s v="22001"/>
    <s v="Prensa, revistas, libros y otras publicaciones."/>
    <n v="4100"/>
    <n v="0"/>
    <n v="4100"/>
    <n v="6679.08"/>
    <n v="6448.08"/>
  </r>
  <r>
    <x v="0"/>
    <x v="5"/>
    <x v="5"/>
    <x v="1"/>
    <s v="22"/>
    <s v="22602"/>
    <s v="Publicidad y propaganda."/>
    <n v="70350"/>
    <n v="80000"/>
    <n v="150350"/>
    <n v="62520.7"/>
    <n v="41103.699999999997"/>
  </r>
  <r>
    <x v="0"/>
    <x v="5"/>
    <x v="5"/>
    <x v="1"/>
    <s v="22"/>
    <s v="22699"/>
    <s v="Otros gastos diversos"/>
    <n v="40000"/>
    <n v="-2341.0300000000002"/>
    <n v="37658.97"/>
    <n v="18179.04"/>
    <n v="11473.22"/>
  </r>
  <r>
    <x v="0"/>
    <x v="5"/>
    <x v="5"/>
    <x v="1"/>
    <s v="22"/>
    <s v="22799"/>
    <s v="Otros trabajos realizados por otras empresas y profes."/>
    <n v="40000"/>
    <n v="0"/>
    <n v="40000"/>
    <n v="37861.18"/>
    <n v="33563.58"/>
  </r>
  <r>
    <x v="0"/>
    <x v="5"/>
    <x v="5"/>
    <x v="1"/>
    <s v="23"/>
    <s v="233"/>
    <s v="Otras indemnizaciones."/>
    <n v="18000"/>
    <n v="0"/>
    <n v="18000"/>
    <n v="11400"/>
    <n v="10200"/>
  </r>
  <r>
    <x v="0"/>
    <x v="5"/>
    <x v="5"/>
    <x v="2"/>
    <s v="46"/>
    <s v="463"/>
    <s v="A Mancomunidades."/>
    <n v="3005"/>
    <n v="0"/>
    <n v="3005"/>
    <n v="3005"/>
    <n v="3005"/>
  </r>
  <r>
    <x v="0"/>
    <x v="5"/>
    <x v="5"/>
    <x v="2"/>
    <s v="46"/>
    <s v="466"/>
    <s v="A otras Entidades que agrupen municipios."/>
    <n v="43190"/>
    <n v="2341.0300000000002"/>
    <n v="45531.03"/>
    <n v="45531.03"/>
    <n v="45531.03"/>
  </r>
  <r>
    <x v="0"/>
    <x v="6"/>
    <x v="6"/>
    <x v="0"/>
    <s v="12"/>
    <s v="12000"/>
    <s v="Sueldos del Grupo A1."/>
    <n v="77888"/>
    <n v="16456.2"/>
    <n v="94344.2"/>
    <n v="77472.960000000006"/>
    <n v="77472.960000000006"/>
  </r>
  <r>
    <x v="0"/>
    <x v="6"/>
    <x v="6"/>
    <x v="0"/>
    <s v="12"/>
    <s v="12001"/>
    <s v="Sueldos del Grupo A2."/>
    <n v="13698"/>
    <n v="5088.95"/>
    <n v="18786.95"/>
    <n v="11518.83"/>
    <n v="11518.83"/>
  </r>
  <r>
    <x v="0"/>
    <x v="6"/>
    <x v="6"/>
    <x v="0"/>
    <s v="12"/>
    <s v="12003"/>
    <s v="Sueldos del Grupo C1."/>
    <n v="174854"/>
    <n v="0"/>
    <n v="174854"/>
    <n v="136227.04"/>
    <n v="136227.04"/>
  </r>
  <r>
    <x v="0"/>
    <x v="6"/>
    <x v="6"/>
    <x v="0"/>
    <s v="12"/>
    <s v="12004"/>
    <s v="Sueldos del Grupo C2."/>
    <n v="0"/>
    <n v="0"/>
    <n v="0"/>
    <n v="23413.33"/>
    <n v="23413.33"/>
  </r>
  <r>
    <x v="0"/>
    <x v="6"/>
    <x v="6"/>
    <x v="0"/>
    <s v="12"/>
    <s v="12006"/>
    <s v="Trienios."/>
    <n v="93093"/>
    <n v="0"/>
    <n v="93093"/>
    <n v="84097.65"/>
    <n v="84097.65"/>
  </r>
  <r>
    <x v="0"/>
    <x v="6"/>
    <x v="6"/>
    <x v="0"/>
    <s v="12"/>
    <s v="12100"/>
    <s v="Complemento de destino."/>
    <n v="174634"/>
    <n v="11473.75"/>
    <n v="186107.75"/>
    <n v="160658.32"/>
    <n v="160658.32"/>
  </r>
  <r>
    <x v="0"/>
    <x v="6"/>
    <x v="6"/>
    <x v="0"/>
    <s v="12"/>
    <s v="12101"/>
    <s v="Complemento específico."/>
    <n v="429396"/>
    <n v="26814.5"/>
    <n v="456210.5"/>
    <n v="468303.93"/>
    <n v="468303.93"/>
  </r>
  <r>
    <x v="0"/>
    <x v="6"/>
    <x v="6"/>
    <x v="0"/>
    <s v="12"/>
    <s v="12103"/>
    <s v="Otros complementos."/>
    <n v="44059"/>
    <n v="0"/>
    <n v="44059"/>
    <n v="41051.839999999997"/>
    <n v="41051.839999999997"/>
  </r>
  <r>
    <x v="0"/>
    <x v="6"/>
    <x v="6"/>
    <x v="1"/>
    <s v="20"/>
    <s v="203"/>
    <s v="Arrendamientos de maquinaria, instalaciones y utillaje."/>
    <n v="3000"/>
    <n v="0"/>
    <n v="3000"/>
    <n v="1449.47"/>
    <n v="1449.47"/>
  </r>
  <r>
    <x v="0"/>
    <x v="6"/>
    <x v="6"/>
    <x v="1"/>
    <s v="21"/>
    <s v="213"/>
    <s v="Reparación de maquinaria, instalaciones técnicas y utillaje."/>
    <n v="2000"/>
    <n v="0"/>
    <n v="2000"/>
    <n v="348.09"/>
    <n v="348.09"/>
  </r>
  <r>
    <x v="0"/>
    <x v="6"/>
    <x v="6"/>
    <x v="1"/>
    <s v="22"/>
    <s v="22000"/>
    <s v="Ordinario no inventariable."/>
    <n v="1000"/>
    <n v="0"/>
    <n v="1000"/>
    <n v="0"/>
    <n v="0"/>
  </r>
  <r>
    <x v="0"/>
    <x v="6"/>
    <x v="6"/>
    <x v="1"/>
    <s v="22"/>
    <s v="22602"/>
    <s v="Publicidad y propaganda."/>
    <n v="100"/>
    <n v="0"/>
    <n v="100"/>
    <n v="26.4"/>
    <n v="26.4"/>
  </r>
  <r>
    <x v="0"/>
    <x v="6"/>
    <x v="6"/>
    <x v="1"/>
    <s v="22"/>
    <s v="22699"/>
    <s v="Otros gastos diversos"/>
    <n v="1100"/>
    <n v="0"/>
    <n v="1100"/>
    <n v="757.33"/>
    <n v="736.82"/>
  </r>
  <r>
    <x v="0"/>
    <x v="6"/>
    <x v="6"/>
    <x v="1"/>
    <s v="22"/>
    <s v="22706"/>
    <s v="Estudios y trabajos técnicos."/>
    <n v="75000"/>
    <n v="0"/>
    <n v="75000"/>
    <n v="32224.720000000001"/>
    <n v="26194.080000000002"/>
  </r>
  <r>
    <x v="0"/>
    <x v="6"/>
    <x v="6"/>
    <x v="1"/>
    <s v="23"/>
    <s v="23020"/>
    <s v="Dietas del personal no directivo"/>
    <n v="1000"/>
    <n v="0"/>
    <n v="1000"/>
    <n v="641.21"/>
    <n v="641.21"/>
  </r>
  <r>
    <x v="0"/>
    <x v="6"/>
    <x v="6"/>
    <x v="1"/>
    <s v="23"/>
    <s v="23120"/>
    <s v="Locomoción del personal no directivo."/>
    <n v="1000"/>
    <n v="0"/>
    <n v="1000"/>
    <n v="649.24"/>
    <n v="649.24"/>
  </r>
  <r>
    <x v="0"/>
    <x v="6"/>
    <x v="6"/>
    <x v="1"/>
    <s v="23"/>
    <s v="233"/>
    <s v="Otras indemnizaciones."/>
    <n v="500"/>
    <n v="0"/>
    <n v="500"/>
    <n v="108.9"/>
    <n v="108.9"/>
  </r>
  <r>
    <x v="0"/>
    <x v="6"/>
    <x v="6"/>
    <x v="4"/>
    <s v="83"/>
    <s v="83000"/>
    <s v="Anuncios por cuenta de particulares"/>
    <n v="2000"/>
    <n v="0"/>
    <n v="2000"/>
    <n v="0"/>
    <n v="0"/>
  </r>
  <r>
    <x v="1"/>
    <x v="7"/>
    <x v="7"/>
    <x v="0"/>
    <s v="12"/>
    <s v="12000"/>
    <s v="Sueldos del Grupo A1."/>
    <n v="106446"/>
    <n v="0"/>
    <n v="106446"/>
    <n v="89706.02"/>
    <n v="89706.02"/>
  </r>
  <r>
    <x v="1"/>
    <x v="7"/>
    <x v="7"/>
    <x v="0"/>
    <s v="12"/>
    <s v="12003"/>
    <s v="Sueldos del Grupo C1."/>
    <n v="41965"/>
    <n v="0"/>
    <n v="41965"/>
    <n v="37269.19"/>
    <n v="37269.19"/>
  </r>
  <r>
    <x v="1"/>
    <x v="7"/>
    <x v="7"/>
    <x v="0"/>
    <s v="12"/>
    <s v="12006"/>
    <s v="Trienios."/>
    <n v="52103"/>
    <n v="0"/>
    <n v="52103"/>
    <n v="47537.59"/>
    <n v="47537.59"/>
  </r>
  <r>
    <x v="1"/>
    <x v="7"/>
    <x v="7"/>
    <x v="0"/>
    <s v="12"/>
    <s v="12100"/>
    <s v="Complemento de destino."/>
    <n v="108419"/>
    <n v="0"/>
    <n v="108419"/>
    <n v="93316.99"/>
    <n v="93316.99"/>
  </r>
  <r>
    <x v="1"/>
    <x v="7"/>
    <x v="7"/>
    <x v="0"/>
    <s v="12"/>
    <s v="12101"/>
    <s v="Complemento específico."/>
    <n v="252576"/>
    <n v="0"/>
    <n v="252576"/>
    <n v="223412.28"/>
    <n v="223412.28"/>
  </r>
  <r>
    <x v="1"/>
    <x v="7"/>
    <x v="7"/>
    <x v="0"/>
    <s v="12"/>
    <s v="12103"/>
    <s v="Otros complementos."/>
    <n v="25874"/>
    <n v="0"/>
    <n v="25874"/>
    <n v="23625.72"/>
    <n v="23625.72"/>
  </r>
  <r>
    <x v="1"/>
    <x v="7"/>
    <x v="7"/>
    <x v="1"/>
    <s v="20"/>
    <s v="200"/>
    <s v="Arrendamientos de terrenos y bienes naturales."/>
    <n v="0"/>
    <n v="25000"/>
    <n v="25000"/>
    <n v="0"/>
    <n v="0"/>
  </r>
  <r>
    <x v="1"/>
    <x v="7"/>
    <x v="7"/>
    <x v="1"/>
    <s v="20"/>
    <s v="203"/>
    <s v="Arrendamientos de maquinaria, instalaciones y utillaje."/>
    <n v="25000"/>
    <n v="0"/>
    <n v="25000"/>
    <n v="17789.79"/>
    <n v="12570.47"/>
  </r>
  <r>
    <x v="1"/>
    <x v="7"/>
    <x v="7"/>
    <x v="1"/>
    <s v="22"/>
    <s v="22103"/>
    <s v="Combustibles y carburantes."/>
    <n v="50000"/>
    <n v="0"/>
    <n v="50000"/>
    <n v="41013.379999999997"/>
    <n v="37696.699999999997"/>
  </r>
  <r>
    <x v="1"/>
    <x v="7"/>
    <x v="7"/>
    <x v="1"/>
    <s v="22"/>
    <s v="22104"/>
    <s v="Vestuario."/>
    <n v="48000"/>
    <n v="0"/>
    <n v="48000"/>
    <n v="37583.440000000002"/>
    <n v="9883.98"/>
  </r>
  <r>
    <x v="1"/>
    <x v="7"/>
    <x v="7"/>
    <x v="1"/>
    <s v="22"/>
    <s v="22602"/>
    <s v="Publicidad y propaganda."/>
    <n v="2500"/>
    <n v="0"/>
    <n v="2500"/>
    <n v="10127.530000000001"/>
    <n v="10000.33"/>
  </r>
  <r>
    <x v="1"/>
    <x v="7"/>
    <x v="7"/>
    <x v="1"/>
    <s v="22"/>
    <s v="22606"/>
    <s v="Reuniones, conferencias y cursos."/>
    <n v="1500"/>
    <n v="0"/>
    <n v="1500"/>
    <n v="408.68"/>
    <n v="408.68"/>
  </r>
  <r>
    <x v="1"/>
    <x v="7"/>
    <x v="7"/>
    <x v="1"/>
    <s v="22"/>
    <s v="22699"/>
    <s v="Otros gastos diversos"/>
    <n v="14000"/>
    <n v="0"/>
    <n v="14000"/>
    <n v="14215.65"/>
    <n v="14215.65"/>
  </r>
  <r>
    <x v="1"/>
    <x v="7"/>
    <x v="7"/>
    <x v="1"/>
    <s v="22"/>
    <s v="22706"/>
    <s v="Estudios y trabajos técnicos."/>
    <n v="120000"/>
    <n v="0"/>
    <n v="120000"/>
    <n v="99569.95"/>
    <n v="84140.6"/>
  </r>
  <r>
    <x v="1"/>
    <x v="7"/>
    <x v="7"/>
    <x v="1"/>
    <s v="23"/>
    <s v="23020"/>
    <s v="Dietas del personal no directivo"/>
    <n v="2500"/>
    <n v="-2400"/>
    <n v="100"/>
    <n v="93.5"/>
    <n v="93.5"/>
  </r>
  <r>
    <x v="1"/>
    <x v="7"/>
    <x v="7"/>
    <x v="1"/>
    <s v="23"/>
    <s v="23120"/>
    <s v="Locomoción del personal no directivo."/>
    <n v="2500"/>
    <n v="-600"/>
    <n v="1900"/>
    <n v="634.08000000000004"/>
    <n v="634.08000000000004"/>
  </r>
  <r>
    <x v="1"/>
    <x v="7"/>
    <x v="7"/>
    <x v="1"/>
    <s v="23"/>
    <s v="233"/>
    <s v="Otras indemnizaciones."/>
    <n v="500"/>
    <n v="0"/>
    <n v="500"/>
    <n v="0"/>
    <n v="0"/>
  </r>
  <r>
    <x v="1"/>
    <x v="7"/>
    <x v="7"/>
    <x v="5"/>
    <s v="35"/>
    <s v="352"/>
    <s v="Intereses de demora."/>
    <n v="500"/>
    <n v="0"/>
    <n v="500"/>
    <n v="0"/>
    <n v="0"/>
  </r>
  <r>
    <x v="1"/>
    <x v="7"/>
    <x v="7"/>
    <x v="2"/>
    <s v="44"/>
    <s v="44905"/>
    <s v="Transferencia corriente a VIVA"/>
    <n v="500000"/>
    <n v="230000"/>
    <n v="730000"/>
    <n v="639662.55000000005"/>
    <n v="514591.54"/>
  </r>
  <r>
    <x v="1"/>
    <x v="7"/>
    <x v="7"/>
    <x v="4"/>
    <s v="82"/>
    <s v="82190"/>
    <s v="Aportación préstamo participativo Valladolid Alta Velocidad"/>
    <n v="8000000"/>
    <n v="0"/>
    <n v="8000000"/>
    <n v="7982500"/>
    <n v="7982500"/>
  </r>
  <r>
    <x v="1"/>
    <x v="7"/>
    <x v="7"/>
    <x v="4"/>
    <s v="83"/>
    <s v="83000"/>
    <s v="Anuncios por cuenta de particulares"/>
    <n v="15000"/>
    <n v="0"/>
    <n v="15000"/>
    <n v="32.4"/>
    <n v="32.4"/>
  </r>
  <r>
    <x v="1"/>
    <x v="7"/>
    <x v="7"/>
    <x v="4"/>
    <s v="83"/>
    <s v="83100"/>
    <s v="Obras por cuenta de particulares"/>
    <n v="400000"/>
    <n v="0"/>
    <n v="400000"/>
    <n v="293985.27"/>
    <n v="264872.24"/>
  </r>
  <r>
    <x v="1"/>
    <x v="8"/>
    <x v="8"/>
    <x v="0"/>
    <s v="12"/>
    <s v="12000"/>
    <s v="Sueldos del Grupo A1."/>
    <n v="373860"/>
    <n v="0"/>
    <n v="373860"/>
    <n v="297869.74"/>
    <n v="297869.74"/>
  </r>
  <r>
    <x v="1"/>
    <x v="8"/>
    <x v="8"/>
    <x v="0"/>
    <s v="12"/>
    <s v="12001"/>
    <s v="Sueldos del Grupo A2."/>
    <n v="178075"/>
    <n v="0"/>
    <n v="178075"/>
    <n v="106416.57"/>
    <n v="106416.57"/>
  </r>
  <r>
    <x v="1"/>
    <x v="8"/>
    <x v="8"/>
    <x v="0"/>
    <s v="12"/>
    <s v="12003"/>
    <s v="Sueldos del Grupo C1."/>
    <n v="283263"/>
    <n v="0"/>
    <n v="283263"/>
    <n v="235595.39"/>
    <n v="235595.39"/>
  </r>
  <r>
    <x v="1"/>
    <x v="8"/>
    <x v="8"/>
    <x v="0"/>
    <s v="12"/>
    <s v="12004"/>
    <s v="Sueldos del Grupo C2."/>
    <n v="124496"/>
    <n v="0"/>
    <n v="124496"/>
    <n v="120375.97"/>
    <n v="120375.97"/>
  </r>
  <r>
    <x v="1"/>
    <x v="8"/>
    <x v="8"/>
    <x v="0"/>
    <s v="12"/>
    <s v="12006"/>
    <s v="Trienios."/>
    <n v="177768"/>
    <n v="0"/>
    <n v="177768"/>
    <n v="184739.39"/>
    <n v="184739.39"/>
  </r>
  <r>
    <x v="1"/>
    <x v="8"/>
    <x v="8"/>
    <x v="0"/>
    <s v="12"/>
    <s v="12100"/>
    <s v="Complemento de destino."/>
    <n v="559207"/>
    <n v="0"/>
    <n v="559207"/>
    <n v="447877.59"/>
    <n v="447877.59"/>
  </r>
  <r>
    <x v="1"/>
    <x v="8"/>
    <x v="8"/>
    <x v="0"/>
    <s v="12"/>
    <s v="12101"/>
    <s v="Complemento específico."/>
    <n v="1358214"/>
    <n v="-90900"/>
    <n v="1267314"/>
    <n v="1149157.32"/>
    <n v="1149157.32"/>
  </r>
  <r>
    <x v="1"/>
    <x v="8"/>
    <x v="8"/>
    <x v="0"/>
    <s v="12"/>
    <s v="12103"/>
    <s v="Otros complementos."/>
    <n v="96176"/>
    <n v="0"/>
    <n v="96176"/>
    <n v="101266.89"/>
    <n v="101266.89"/>
  </r>
  <r>
    <x v="1"/>
    <x v="8"/>
    <x v="8"/>
    <x v="0"/>
    <s v="13"/>
    <s v="13000"/>
    <s v="Retribuciones básicas."/>
    <n v="113435"/>
    <n v="0"/>
    <n v="113435"/>
    <n v="100988.92"/>
    <n v="100988.92"/>
  </r>
  <r>
    <x v="1"/>
    <x v="8"/>
    <x v="8"/>
    <x v="0"/>
    <s v="13"/>
    <s v="13002"/>
    <s v="Otras remuneraciones."/>
    <n v="101505"/>
    <n v="0"/>
    <n v="101505"/>
    <n v="90622"/>
    <n v="90622"/>
  </r>
  <r>
    <x v="1"/>
    <x v="8"/>
    <x v="8"/>
    <x v="0"/>
    <s v="15"/>
    <s v="151"/>
    <s v="Gratificaciones."/>
    <n v="10000"/>
    <n v="0"/>
    <n v="10000"/>
    <n v="5378.85"/>
    <n v="5378.85"/>
  </r>
  <r>
    <x v="1"/>
    <x v="8"/>
    <x v="8"/>
    <x v="1"/>
    <s v="22"/>
    <s v="22602"/>
    <s v="Publicidad y propaganda."/>
    <n v="1000"/>
    <n v="-550"/>
    <n v="450"/>
    <n v="406.56"/>
    <n v="406.56"/>
  </r>
  <r>
    <x v="1"/>
    <x v="8"/>
    <x v="8"/>
    <x v="1"/>
    <s v="22"/>
    <s v="22605"/>
    <s v="Gastos por responsabilidad patrimonial"/>
    <n v="0"/>
    <n v="0"/>
    <n v="0"/>
    <n v="0"/>
    <n v="0"/>
  </r>
  <r>
    <x v="1"/>
    <x v="8"/>
    <x v="8"/>
    <x v="1"/>
    <s v="22"/>
    <s v="22606"/>
    <s v="Reuniones, conferencias y cursos."/>
    <n v="4000"/>
    <n v="-3350"/>
    <n v="650"/>
    <n v="650"/>
    <n v="650"/>
  </r>
  <r>
    <x v="1"/>
    <x v="8"/>
    <x v="8"/>
    <x v="1"/>
    <s v="22"/>
    <s v="22699"/>
    <s v="Otros gastos diversos"/>
    <n v="1000"/>
    <n v="-600"/>
    <n v="400"/>
    <n v="144.97999999999999"/>
    <n v="144.97999999999999"/>
  </r>
  <r>
    <x v="1"/>
    <x v="8"/>
    <x v="8"/>
    <x v="1"/>
    <s v="22"/>
    <s v="22706"/>
    <s v="Estudios y trabajos técnicos."/>
    <n v="0"/>
    <n v="0"/>
    <n v="0"/>
    <n v="1799.88"/>
    <n v="0"/>
  </r>
  <r>
    <x v="1"/>
    <x v="8"/>
    <x v="8"/>
    <x v="1"/>
    <s v="22"/>
    <s v="22799"/>
    <s v="Otros trabajos realizados por otras empresas y profes."/>
    <n v="50000"/>
    <n v="0"/>
    <n v="50000"/>
    <n v="44637.42"/>
    <n v="42220.65"/>
  </r>
  <r>
    <x v="1"/>
    <x v="9"/>
    <x v="9"/>
    <x v="3"/>
    <s v="60"/>
    <s v="600"/>
    <s v="Inversiones en terrenos."/>
    <n v="1469540"/>
    <n v="0"/>
    <n v="1469540"/>
    <n v="633743.13"/>
    <n v="450649.65"/>
  </r>
  <r>
    <x v="1"/>
    <x v="9"/>
    <x v="9"/>
    <x v="3"/>
    <s v="60"/>
    <s v="609"/>
    <s v="Otras invers nuevas en infraest y bienes dest al uso gral"/>
    <n v="3518150"/>
    <n v="1380765.7"/>
    <n v="4898915.7"/>
    <n v="2206351.87"/>
    <n v="1859913.46"/>
  </r>
  <r>
    <x v="1"/>
    <x v="9"/>
    <x v="9"/>
    <x v="3"/>
    <s v="61"/>
    <s v="619"/>
    <s v="Otras inver de reposic en infraest y bienes dest al uso gral"/>
    <n v="2279300"/>
    <n v="1193106.6200000001"/>
    <n v="3472406.62"/>
    <n v="2302120.6800000002"/>
    <n v="2197534.2400000002"/>
  </r>
  <r>
    <x v="1"/>
    <x v="9"/>
    <x v="9"/>
    <x v="3"/>
    <s v="62"/>
    <s v="622"/>
    <s v="Edificios y otras construcciones."/>
    <n v="57000"/>
    <n v="1131741.27"/>
    <n v="1188741.27"/>
    <n v="1166173.6599999999"/>
    <n v="1164815.6000000001"/>
  </r>
  <r>
    <x v="1"/>
    <x v="9"/>
    <x v="9"/>
    <x v="3"/>
    <s v="62"/>
    <s v="629"/>
    <s v="Otras inv nuevas asoc al funcionam operativo de los serv"/>
    <n v="4046000"/>
    <n v="0"/>
    <n v="4046000"/>
    <n v="4045414.25"/>
    <n v="4045414.25"/>
  </r>
  <r>
    <x v="1"/>
    <x v="9"/>
    <x v="9"/>
    <x v="3"/>
    <s v="63"/>
    <s v="632"/>
    <s v="Edificios y otras construcciones."/>
    <n v="648000"/>
    <n v="336492.86"/>
    <n v="984492.86"/>
    <n v="552490.4"/>
    <n v="295223.78999999998"/>
  </r>
  <r>
    <x v="1"/>
    <x v="9"/>
    <x v="9"/>
    <x v="3"/>
    <s v="63"/>
    <s v="633"/>
    <s v="Maquinaria, instalaciones técnicas y utillaje."/>
    <n v="135000"/>
    <n v="0"/>
    <n v="135000"/>
    <n v="15875.63"/>
    <n v="15875.63"/>
  </r>
  <r>
    <x v="1"/>
    <x v="9"/>
    <x v="9"/>
    <x v="3"/>
    <s v="64"/>
    <s v="640"/>
    <s v="Gastos en inversiones de carácter inmaterial."/>
    <n v="50000"/>
    <n v="98440.67"/>
    <n v="148440.67000000001"/>
    <n v="101123.87"/>
    <n v="32215.4"/>
  </r>
  <r>
    <x v="1"/>
    <x v="9"/>
    <x v="9"/>
    <x v="6"/>
    <s v="74"/>
    <s v="74905"/>
    <s v="Transf de capital a VIVA"/>
    <n v="3330000"/>
    <n v="-230000"/>
    <n v="3100000"/>
    <n v="0"/>
    <n v="0"/>
  </r>
  <r>
    <x v="1"/>
    <x v="10"/>
    <x v="10"/>
    <x v="6"/>
    <s v="74"/>
    <s v="74905"/>
    <s v="Transf de capital a VIVA"/>
    <n v="0"/>
    <n v="819000"/>
    <n v="819000"/>
    <n v="0"/>
    <n v="0"/>
  </r>
  <r>
    <x v="1"/>
    <x v="11"/>
    <x v="11"/>
    <x v="0"/>
    <s v="12"/>
    <s v="12000"/>
    <s v="Sueldos del Grupo A1."/>
    <n v="93465"/>
    <n v="0"/>
    <n v="93465"/>
    <n v="76198.02"/>
    <n v="76198.02"/>
  </r>
  <r>
    <x v="1"/>
    <x v="11"/>
    <x v="11"/>
    <x v="0"/>
    <s v="12"/>
    <s v="12001"/>
    <s v="Sueldos del Grupo A2."/>
    <n v="82188"/>
    <n v="0"/>
    <n v="82188"/>
    <n v="70356.75"/>
    <n v="70356.75"/>
  </r>
  <r>
    <x v="1"/>
    <x v="11"/>
    <x v="11"/>
    <x v="0"/>
    <s v="12"/>
    <s v="12003"/>
    <s v="Sueldos del Grupo C1."/>
    <n v="52456"/>
    <n v="0"/>
    <n v="52456"/>
    <n v="42395.98"/>
    <n v="42395.98"/>
  </r>
  <r>
    <x v="1"/>
    <x v="11"/>
    <x v="11"/>
    <x v="0"/>
    <s v="12"/>
    <s v="12004"/>
    <s v="Sueldos del Grupo C2."/>
    <n v="8893"/>
    <n v="0"/>
    <n v="8893"/>
    <n v="7207.42"/>
    <n v="7207.42"/>
  </r>
  <r>
    <x v="1"/>
    <x v="11"/>
    <x v="11"/>
    <x v="0"/>
    <s v="12"/>
    <s v="12006"/>
    <s v="Trienios."/>
    <n v="62478"/>
    <n v="0"/>
    <n v="62478"/>
    <n v="52365.05"/>
    <n v="52365.05"/>
  </r>
  <r>
    <x v="1"/>
    <x v="11"/>
    <x v="11"/>
    <x v="0"/>
    <s v="12"/>
    <s v="12100"/>
    <s v="Complemento de destino."/>
    <n v="140756"/>
    <n v="0"/>
    <n v="140756"/>
    <n v="118527.78"/>
    <n v="118527.78"/>
  </r>
  <r>
    <x v="1"/>
    <x v="11"/>
    <x v="11"/>
    <x v="0"/>
    <s v="12"/>
    <s v="12101"/>
    <s v="Complemento específico."/>
    <n v="354290"/>
    <n v="0"/>
    <n v="354290"/>
    <n v="322400.14"/>
    <n v="322400.14"/>
  </r>
  <r>
    <x v="1"/>
    <x v="11"/>
    <x v="11"/>
    <x v="0"/>
    <s v="12"/>
    <s v="12103"/>
    <s v="Otros complementos."/>
    <n v="29788"/>
    <n v="0"/>
    <n v="29788"/>
    <n v="24640.31"/>
    <n v="24640.31"/>
  </r>
  <r>
    <x v="1"/>
    <x v="11"/>
    <x v="11"/>
    <x v="0"/>
    <s v="13"/>
    <s v="13000"/>
    <s v="Retribuciones básicas."/>
    <n v="615163"/>
    <n v="-50000"/>
    <n v="565163"/>
    <n v="458924.51"/>
    <n v="458924.51"/>
  </r>
  <r>
    <x v="1"/>
    <x v="11"/>
    <x v="11"/>
    <x v="0"/>
    <s v="13"/>
    <s v="13001"/>
    <s v="Horas extraordinarias"/>
    <n v="15000"/>
    <n v="0"/>
    <n v="15000"/>
    <n v="13462.36"/>
    <n v="13462.36"/>
  </r>
  <r>
    <x v="1"/>
    <x v="11"/>
    <x v="11"/>
    <x v="0"/>
    <s v="13"/>
    <s v="13002"/>
    <s v="Otras remuneraciones."/>
    <n v="629282"/>
    <n v="-50000"/>
    <n v="579282"/>
    <n v="475993.92"/>
    <n v="475993.92"/>
  </r>
  <r>
    <x v="1"/>
    <x v="11"/>
    <x v="11"/>
    <x v="1"/>
    <s v="20"/>
    <s v="203"/>
    <s v="Arrendamientos de maquinaria, instalaciones y utillaje."/>
    <n v="57000"/>
    <n v="0"/>
    <n v="57000"/>
    <n v="52867.38"/>
    <n v="27824.799999999999"/>
  </r>
  <r>
    <x v="1"/>
    <x v="11"/>
    <x v="11"/>
    <x v="1"/>
    <s v="20"/>
    <s v="204"/>
    <s v="Arrendamientos de material de transporte."/>
    <n v="27000"/>
    <n v="0"/>
    <n v="27000"/>
    <n v="23935.41"/>
    <n v="20647.150000000001"/>
  </r>
  <r>
    <x v="1"/>
    <x v="11"/>
    <x v="11"/>
    <x v="1"/>
    <s v="21"/>
    <s v="210"/>
    <s v="Infraestructuras y bienes naturales."/>
    <n v="175000"/>
    <n v="0"/>
    <n v="175000"/>
    <n v="132197.72"/>
    <n v="75129.67"/>
  </r>
  <r>
    <x v="1"/>
    <x v="11"/>
    <x v="11"/>
    <x v="1"/>
    <s v="21"/>
    <s v="213"/>
    <s v="Reparación de maquinaria, instalaciones técnicas y utillaje."/>
    <n v="2000"/>
    <n v="0"/>
    <n v="2000"/>
    <n v="326.81"/>
    <n v="251.78"/>
  </r>
  <r>
    <x v="1"/>
    <x v="11"/>
    <x v="11"/>
    <x v="1"/>
    <s v="21"/>
    <s v="214"/>
    <s v="Reparación de elementos de transporte."/>
    <n v="40000"/>
    <n v="0"/>
    <n v="40000"/>
    <n v="42197.21"/>
    <n v="38286.980000000003"/>
  </r>
  <r>
    <x v="1"/>
    <x v="11"/>
    <x v="11"/>
    <x v="1"/>
    <s v="22"/>
    <s v="22199"/>
    <s v="Otros suministros."/>
    <n v="30000"/>
    <n v="0"/>
    <n v="30000"/>
    <n v="8467.0400000000009"/>
    <n v="0"/>
  </r>
  <r>
    <x v="1"/>
    <x v="11"/>
    <x v="11"/>
    <x v="1"/>
    <s v="22"/>
    <s v="22699"/>
    <s v="Otros gastos diversos"/>
    <n v="6000"/>
    <n v="0"/>
    <n v="6000"/>
    <n v="3112.94"/>
    <n v="1276.3900000000001"/>
  </r>
  <r>
    <x v="1"/>
    <x v="11"/>
    <x v="11"/>
    <x v="3"/>
    <s v="60"/>
    <s v="609"/>
    <s v="Otras invers nuevas en infraest y bienes dest al uso gral"/>
    <n v="0"/>
    <n v="705000"/>
    <n v="705000"/>
    <n v="7623"/>
    <n v="0"/>
  </r>
  <r>
    <x v="1"/>
    <x v="11"/>
    <x v="11"/>
    <x v="3"/>
    <s v="61"/>
    <s v="619"/>
    <s v="Otras inver de reposic en infraest y bienes dest al uso gral"/>
    <n v="4925048"/>
    <n v="5842181.3399999999"/>
    <n v="10767229.34"/>
    <n v="6709099.7999999998"/>
    <n v="5640601.4900000002"/>
  </r>
  <r>
    <x v="1"/>
    <x v="11"/>
    <x v="11"/>
    <x v="3"/>
    <s v="62"/>
    <s v="622"/>
    <s v="Edificios y otras construcciones."/>
    <n v="0"/>
    <n v="60000"/>
    <n v="60000"/>
    <n v="0"/>
    <n v="0"/>
  </r>
  <r>
    <x v="1"/>
    <x v="11"/>
    <x v="11"/>
    <x v="3"/>
    <s v="62"/>
    <s v="623"/>
    <s v="Maquinaria, instalaciones técnicas y utillaje."/>
    <n v="0"/>
    <n v="38000"/>
    <n v="38000"/>
    <n v="40735.79"/>
    <n v="11541.92"/>
  </r>
  <r>
    <x v="1"/>
    <x v="11"/>
    <x v="11"/>
    <x v="3"/>
    <s v="62"/>
    <s v="624"/>
    <s v="Elementos de transporte."/>
    <n v="118000"/>
    <n v="0"/>
    <n v="118000"/>
    <n v="0"/>
    <n v="0"/>
  </r>
  <r>
    <x v="1"/>
    <x v="11"/>
    <x v="11"/>
    <x v="3"/>
    <s v="62"/>
    <s v="625"/>
    <s v="Mobiliario."/>
    <n v="0"/>
    <n v="40000"/>
    <n v="40000"/>
    <n v="30534.21"/>
    <n v="20929.84"/>
  </r>
  <r>
    <x v="1"/>
    <x v="12"/>
    <x v="12"/>
    <x v="0"/>
    <s v="12"/>
    <s v="12001"/>
    <s v="Sueldos del Grupo A2."/>
    <n v="13698"/>
    <n v="0"/>
    <n v="13698"/>
    <n v="13714.82"/>
    <n v="13714.82"/>
  </r>
  <r>
    <x v="1"/>
    <x v="12"/>
    <x v="12"/>
    <x v="0"/>
    <s v="12"/>
    <s v="12003"/>
    <s v="Sueldos del Grupo C1."/>
    <n v="10491"/>
    <n v="0"/>
    <n v="10491"/>
    <n v="9739.89"/>
    <n v="9739.89"/>
  </r>
  <r>
    <x v="1"/>
    <x v="12"/>
    <x v="12"/>
    <x v="0"/>
    <s v="12"/>
    <s v="12006"/>
    <s v="Trienios."/>
    <n v="7428"/>
    <n v="0"/>
    <n v="7428"/>
    <n v="7243.31"/>
    <n v="7243.31"/>
  </r>
  <r>
    <x v="1"/>
    <x v="12"/>
    <x v="12"/>
    <x v="0"/>
    <s v="12"/>
    <s v="12100"/>
    <s v="Complemento de destino."/>
    <n v="15195"/>
    <n v="0"/>
    <n v="15195"/>
    <n v="14746.91"/>
    <n v="14746.91"/>
  </r>
  <r>
    <x v="1"/>
    <x v="12"/>
    <x v="12"/>
    <x v="0"/>
    <s v="12"/>
    <s v="12101"/>
    <s v="Complemento específico."/>
    <n v="36919"/>
    <n v="0"/>
    <n v="36919"/>
    <n v="36604.78"/>
    <n v="36604.78"/>
  </r>
  <r>
    <x v="1"/>
    <x v="12"/>
    <x v="12"/>
    <x v="0"/>
    <s v="12"/>
    <s v="12103"/>
    <s v="Otros complementos."/>
    <n v="3333"/>
    <n v="0"/>
    <n v="3333"/>
    <n v="3249.34"/>
    <n v="3249.34"/>
  </r>
  <r>
    <x v="1"/>
    <x v="12"/>
    <x v="12"/>
    <x v="0"/>
    <s v="13"/>
    <s v="13000"/>
    <s v="Retribuciones básicas."/>
    <n v="95301"/>
    <n v="0"/>
    <n v="95301"/>
    <n v="66678.240000000005"/>
    <n v="66678.240000000005"/>
  </r>
  <r>
    <x v="1"/>
    <x v="12"/>
    <x v="12"/>
    <x v="0"/>
    <s v="13"/>
    <s v="13002"/>
    <s v="Otras remuneraciones."/>
    <n v="92743"/>
    <n v="0"/>
    <n v="92743"/>
    <n v="62417.06"/>
    <n v="62417.06"/>
  </r>
  <r>
    <x v="1"/>
    <x v="12"/>
    <x v="12"/>
    <x v="1"/>
    <s v="21"/>
    <s v="213"/>
    <s v="Reparación de maquinaria, instalaciones técnicas y utillaje."/>
    <n v="107000"/>
    <n v="0"/>
    <n v="107000"/>
    <n v="105029.98"/>
    <n v="64994.93"/>
  </r>
  <r>
    <x v="1"/>
    <x v="12"/>
    <x v="12"/>
    <x v="1"/>
    <s v="21"/>
    <s v="214"/>
    <s v="Reparación de elementos de transporte."/>
    <n v="2500"/>
    <n v="0"/>
    <n v="2500"/>
    <n v="0"/>
    <n v="0"/>
  </r>
  <r>
    <x v="1"/>
    <x v="12"/>
    <x v="12"/>
    <x v="1"/>
    <s v="22"/>
    <s v="22100"/>
    <s v="Energía eléctrica."/>
    <n v="2900000"/>
    <n v="-17500"/>
    <n v="2882500"/>
    <n v="2410189"/>
    <n v="2150808.2599999998"/>
  </r>
  <r>
    <x v="1"/>
    <x v="12"/>
    <x v="12"/>
    <x v="1"/>
    <s v="22"/>
    <s v="22199"/>
    <s v="Otros suministros."/>
    <n v="20000"/>
    <n v="0"/>
    <n v="20000"/>
    <n v="14961.32"/>
    <n v="7009.98"/>
  </r>
  <r>
    <x v="1"/>
    <x v="12"/>
    <x v="12"/>
    <x v="1"/>
    <s v="22"/>
    <s v="22699"/>
    <s v="Otros gastos diversos"/>
    <n v="1000"/>
    <n v="0"/>
    <n v="1000"/>
    <n v="3899.03"/>
    <n v="1769.62"/>
  </r>
  <r>
    <x v="1"/>
    <x v="12"/>
    <x v="12"/>
    <x v="3"/>
    <s v="61"/>
    <s v="619"/>
    <s v="Otras inver de reposic en infraest y bienes dest al uso gral"/>
    <n v="1885232"/>
    <n v="575992.17000000004"/>
    <n v="2461224.17"/>
    <n v="2075730.09"/>
    <n v="1739397.64"/>
  </r>
  <r>
    <x v="1"/>
    <x v="13"/>
    <x v="13"/>
    <x v="0"/>
    <s v="12"/>
    <s v="12000"/>
    <s v="Sueldos del Grupo A1."/>
    <n v="75291"/>
    <n v="0"/>
    <n v="75291"/>
    <n v="60769.74"/>
    <n v="60769.74"/>
  </r>
  <r>
    <x v="1"/>
    <x v="13"/>
    <x v="13"/>
    <x v="0"/>
    <s v="12"/>
    <s v="12001"/>
    <s v="Sueldos del Grupo A2."/>
    <n v="27396"/>
    <n v="0"/>
    <n v="27396"/>
    <n v="20832.990000000002"/>
    <n v="20832.990000000002"/>
  </r>
  <r>
    <x v="1"/>
    <x v="13"/>
    <x v="13"/>
    <x v="0"/>
    <s v="12"/>
    <s v="12004"/>
    <s v="Sueldos del Grupo C2."/>
    <n v="17785"/>
    <n v="0"/>
    <n v="17785"/>
    <n v="17806.900000000001"/>
    <n v="17806.900000000001"/>
  </r>
  <r>
    <x v="1"/>
    <x v="13"/>
    <x v="13"/>
    <x v="0"/>
    <s v="12"/>
    <s v="12006"/>
    <s v="Trienios."/>
    <n v="24354"/>
    <n v="0"/>
    <n v="24354"/>
    <n v="22222.74"/>
    <n v="22222.74"/>
  </r>
  <r>
    <x v="1"/>
    <x v="13"/>
    <x v="13"/>
    <x v="0"/>
    <s v="12"/>
    <s v="12100"/>
    <s v="Complemento de destino."/>
    <n v="72174"/>
    <n v="0"/>
    <n v="72174"/>
    <n v="60323.96"/>
    <n v="60323.96"/>
  </r>
  <r>
    <x v="1"/>
    <x v="13"/>
    <x v="13"/>
    <x v="0"/>
    <s v="12"/>
    <s v="12101"/>
    <s v="Complemento específico."/>
    <n v="177055"/>
    <n v="0"/>
    <n v="177055"/>
    <n v="175239.52"/>
    <n v="175239.52"/>
  </r>
  <r>
    <x v="1"/>
    <x v="13"/>
    <x v="13"/>
    <x v="0"/>
    <s v="12"/>
    <s v="12103"/>
    <s v="Otros complementos."/>
    <n v="14577"/>
    <n v="0"/>
    <n v="14577"/>
    <n v="14427.06"/>
    <n v="14427.06"/>
  </r>
  <r>
    <x v="1"/>
    <x v="13"/>
    <x v="13"/>
    <x v="0"/>
    <s v="13"/>
    <s v="13000"/>
    <s v="Retribuciones básicas."/>
    <n v="733023"/>
    <n v="-100000"/>
    <n v="633023"/>
    <n v="494771.5"/>
    <n v="494771.5"/>
  </r>
  <r>
    <x v="1"/>
    <x v="13"/>
    <x v="13"/>
    <x v="0"/>
    <s v="13"/>
    <s v="13001"/>
    <s v="Horas extraordinarias"/>
    <n v="30000"/>
    <n v="0"/>
    <n v="30000"/>
    <n v="29628.38"/>
    <n v="29628.38"/>
  </r>
  <r>
    <x v="1"/>
    <x v="13"/>
    <x v="13"/>
    <x v="0"/>
    <s v="13"/>
    <s v="13002"/>
    <s v="Otras remuneraciones."/>
    <n v="734509"/>
    <n v="-100000"/>
    <n v="634509"/>
    <n v="503933.07"/>
    <n v="503933.07"/>
  </r>
  <r>
    <x v="1"/>
    <x v="13"/>
    <x v="13"/>
    <x v="0"/>
    <s v="15"/>
    <s v="151"/>
    <s v="Gratificaciones."/>
    <n v="3000"/>
    <n v="0"/>
    <n v="3000"/>
    <n v="437.2"/>
    <n v="437.2"/>
  </r>
  <r>
    <x v="1"/>
    <x v="13"/>
    <x v="13"/>
    <x v="1"/>
    <s v="20"/>
    <s v="203"/>
    <s v="Arrendamientos de maquinaria, instalaciones y utillaje."/>
    <n v="5000"/>
    <n v="-1500"/>
    <n v="3500"/>
    <n v="3446.88"/>
    <n v="2547.12"/>
  </r>
  <r>
    <x v="1"/>
    <x v="13"/>
    <x v="13"/>
    <x v="1"/>
    <s v="20"/>
    <s v="204"/>
    <s v="Arrendamientos de material de transporte."/>
    <n v="10000"/>
    <n v="-2500"/>
    <n v="7500"/>
    <n v="7441.32"/>
    <n v="6821.21"/>
  </r>
  <r>
    <x v="1"/>
    <x v="13"/>
    <x v="13"/>
    <x v="1"/>
    <s v="21"/>
    <s v="212"/>
    <s v="Reparación de edificios y otras construcciones."/>
    <n v="35000"/>
    <n v="0"/>
    <n v="35000"/>
    <n v="34242.18"/>
    <n v="28890.06"/>
  </r>
  <r>
    <x v="1"/>
    <x v="13"/>
    <x v="13"/>
    <x v="1"/>
    <s v="21"/>
    <s v="213"/>
    <s v="Reparación de maquinaria, instalaciones técnicas y utillaje."/>
    <n v="60000"/>
    <n v="0"/>
    <n v="60000"/>
    <n v="47562.1"/>
    <n v="40938.81"/>
  </r>
  <r>
    <x v="1"/>
    <x v="13"/>
    <x v="13"/>
    <x v="1"/>
    <s v="21"/>
    <s v="214"/>
    <s v="Reparación de elementos de transporte."/>
    <n v="16000"/>
    <n v="0"/>
    <n v="16000"/>
    <n v="9749.9"/>
    <n v="9070.5300000000007"/>
  </r>
  <r>
    <x v="1"/>
    <x v="13"/>
    <x v="13"/>
    <x v="1"/>
    <s v="22"/>
    <s v="22100"/>
    <s v="Energía eléctrica."/>
    <n v="190000"/>
    <n v="4000"/>
    <n v="194000"/>
    <n v="188375.01"/>
    <n v="173661.81"/>
  </r>
  <r>
    <x v="1"/>
    <x v="13"/>
    <x v="13"/>
    <x v="1"/>
    <s v="22"/>
    <s v="22102"/>
    <s v="Gas."/>
    <n v="90000"/>
    <n v="0"/>
    <n v="90000"/>
    <n v="82003.94"/>
    <n v="82003.94"/>
  </r>
  <r>
    <x v="1"/>
    <x v="13"/>
    <x v="13"/>
    <x v="1"/>
    <s v="22"/>
    <s v="22199"/>
    <s v="Otros suministros."/>
    <n v="0"/>
    <n v="0"/>
    <n v="0"/>
    <n v="376.88"/>
    <n v="376.88"/>
  </r>
  <r>
    <x v="1"/>
    <x v="13"/>
    <x v="13"/>
    <x v="1"/>
    <s v="22"/>
    <s v="22699"/>
    <s v="Otros gastos diversos"/>
    <n v="4500"/>
    <n v="0"/>
    <n v="4500"/>
    <n v="5526.46"/>
    <n v="5354.92"/>
  </r>
  <r>
    <x v="1"/>
    <x v="13"/>
    <x v="13"/>
    <x v="1"/>
    <s v="22"/>
    <s v="22700"/>
    <s v="Limpieza y aseo."/>
    <n v="300000"/>
    <n v="0"/>
    <n v="300000"/>
    <n v="296915.03999999998"/>
    <n v="272189.43"/>
  </r>
  <r>
    <x v="1"/>
    <x v="13"/>
    <x v="13"/>
    <x v="1"/>
    <s v="22"/>
    <s v="22799"/>
    <s v="Otros trabajos realizados por otras empresas y profes."/>
    <n v="0"/>
    <n v="0"/>
    <n v="0"/>
    <n v="2974.79"/>
    <n v="2974.79"/>
  </r>
  <r>
    <x v="1"/>
    <x v="13"/>
    <x v="13"/>
    <x v="3"/>
    <s v="62"/>
    <s v="623"/>
    <s v="Maquinaria, instalaciones técnicas y utillaje."/>
    <n v="3000"/>
    <n v="0"/>
    <n v="3000"/>
    <n v="1860.25"/>
    <n v="0"/>
  </r>
  <r>
    <x v="1"/>
    <x v="13"/>
    <x v="13"/>
    <x v="3"/>
    <s v="62"/>
    <s v="624"/>
    <s v="Elementos de transporte."/>
    <n v="65000"/>
    <n v="0"/>
    <n v="65000"/>
    <n v="14933.34"/>
    <n v="14933.34"/>
  </r>
  <r>
    <x v="1"/>
    <x v="13"/>
    <x v="13"/>
    <x v="3"/>
    <s v="63"/>
    <s v="632"/>
    <s v="Edificios y otras construcciones."/>
    <n v="345000"/>
    <n v="0"/>
    <n v="345000"/>
    <n v="0"/>
    <n v="0"/>
  </r>
  <r>
    <x v="1"/>
    <x v="13"/>
    <x v="13"/>
    <x v="3"/>
    <s v="63"/>
    <s v="633"/>
    <s v="Maquinaria, instalaciones técnicas y utillaje."/>
    <n v="0"/>
    <n v="160000"/>
    <n v="160000"/>
    <n v="8269.23"/>
    <n v="0"/>
  </r>
  <r>
    <x v="2"/>
    <x v="14"/>
    <x v="14"/>
    <x v="0"/>
    <s v="12"/>
    <s v="12004"/>
    <s v="Sueldos del Grupo C2."/>
    <n v="8893"/>
    <n v="0"/>
    <n v="8893"/>
    <n v="8903.4500000000007"/>
    <n v="8903.4500000000007"/>
  </r>
  <r>
    <x v="2"/>
    <x v="14"/>
    <x v="14"/>
    <x v="0"/>
    <s v="12"/>
    <s v="12100"/>
    <s v="Complemento de destino."/>
    <n v="4532"/>
    <n v="0"/>
    <n v="4532"/>
    <n v="4537.96"/>
    <n v="4537.96"/>
  </r>
  <r>
    <x v="2"/>
    <x v="14"/>
    <x v="14"/>
    <x v="0"/>
    <s v="12"/>
    <s v="12101"/>
    <s v="Complemento específico."/>
    <n v="10779"/>
    <n v="500"/>
    <n v="11279"/>
    <n v="11069.28"/>
    <n v="11069.28"/>
  </r>
  <r>
    <x v="2"/>
    <x v="14"/>
    <x v="14"/>
    <x v="1"/>
    <s v="21"/>
    <s v="212"/>
    <s v="Reparación de edificios y otras construcciones."/>
    <n v="2500"/>
    <n v="0"/>
    <n v="2500"/>
    <n v="1332"/>
    <n v="1332"/>
  </r>
  <r>
    <x v="2"/>
    <x v="14"/>
    <x v="14"/>
    <x v="1"/>
    <s v="21"/>
    <s v="213"/>
    <s v="Reparación de maquinaria, instalaciones técnicas y utillaje."/>
    <n v="9500"/>
    <n v="-2000"/>
    <n v="7500"/>
    <n v="1224.4000000000001"/>
    <n v="1224.4000000000001"/>
  </r>
  <r>
    <x v="2"/>
    <x v="14"/>
    <x v="14"/>
    <x v="1"/>
    <s v="22"/>
    <s v="22100"/>
    <s v="Energía eléctrica."/>
    <n v="35000"/>
    <n v="-3000"/>
    <n v="32000"/>
    <n v="9287.23"/>
    <n v="8494.67"/>
  </r>
  <r>
    <x v="2"/>
    <x v="14"/>
    <x v="14"/>
    <x v="1"/>
    <s v="22"/>
    <s v="22602"/>
    <s v="Publicidad y propaganda."/>
    <n v="26000"/>
    <n v="0"/>
    <n v="26000"/>
    <n v="20211.18"/>
    <n v="14640.48"/>
  </r>
  <r>
    <x v="2"/>
    <x v="14"/>
    <x v="14"/>
    <x v="1"/>
    <s v="22"/>
    <s v="22609"/>
    <s v="Actividades culturales y deportivas"/>
    <n v="30000"/>
    <n v="40000"/>
    <n v="70000"/>
    <n v="34928.65"/>
    <n v="34928.65"/>
  </r>
  <r>
    <x v="2"/>
    <x v="14"/>
    <x v="14"/>
    <x v="1"/>
    <s v="22"/>
    <s v="22699"/>
    <s v="Otros gastos diversos"/>
    <n v="40000"/>
    <n v="-11594"/>
    <n v="28406"/>
    <n v="29263.06"/>
    <n v="17002.88"/>
  </r>
  <r>
    <x v="2"/>
    <x v="14"/>
    <x v="14"/>
    <x v="1"/>
    <s v="22"/>
    <s v="22700"/>
    <s v="Limpieza y aseo."/>
    <n v="27730"/>
    <n v="0"/>
    <n v="27730"/>
    <n v="26176.799999999999"/>
    <n v="21814"/>
  </r>
  <r>
    <x v="2"/>
    <x v="14"/>
    <x v="14"/>
    <x v="1"/>
    <s v="22"/>
    <s v="22701"/>
    <s v="Seguridad."/>
    <n v="0"/>
    <n v="0"/>
    <n v="0"/>
    <n v="2150.9899999999998"/>
    <n v="0"/>
  </r>
  <r>
    <x v="2"/>
    <x v="14"/>
    <x v="14"/>
    <x v="1"/>
    <s v="22"/>
    <s v="22799"/>
    <s v="Otros trabajos realizados por otras empresas y profes."/>
    <n v="491920"/>
    <n v="-79521"/>
    <n v="412399"/>
    <n v="390766.29"/>
    <n v="345392.58"/>
  </r>
  <r>
    <x v="2"/>
    <x v="14"/>
    <x v="14"/>
    <x v="2"/>
    <s v="48"/>
    <s v="48000"/>
    <s v="Subvenciones a asociaciones y atenciones benéficas"/>
    <n v="82323"/>
    <n v="0"/>
    <n v="82323"/>
    <n v="82323"/>
    <n v="82323"/>
  </r>
  <r>
    <x v="2"/>
    <x v="14"/>
    <x v="14"/>
    <x v="2"/>
    <s v="48"/>
    <s v="489"/>
    <s v="Otras transf. a Familias e Instituciones sin fines de lucro."/>
    <n v="55500"/>
    <n v="0"/>
    <n v="55500"/>
    <n v="55500"/>
    <n v="55500"/>
  </r>
  <r>
    <x v="2"/>
    <x v="14"/>
    <x v="14"/>
    <x v="3"/>
    <s v="62"/>
    <s v="623"/>
    <s v="Maquinaria, instalaciones técnicas y utillaje."/>
    <n v="0"/>
    <n v="161300"/>
    <n v="161300"/>
    <n v="7057.11"/>
    <n v="0"/>
  </r>
  <r>
    <x v="2"/>
    <x v="14"/>
    <x v="14"/>
    <x v="3"/>
    <s v="62"/>
    <s v="625"/>
    <s v="Mobiliario."/>
    <n v="0"/>
    <n v="125000"/>
    <n v="125000"/>
    <n v="0"/>
    <n v="0"/>
  </r>
  <r>
    <x v="2"/>
    <x v="14"/>
    <x v="14"/>
    <x v="3"/>
    <s v="63"/>
    <s v="632"/>
    <s v="Edificios y otras construcciones."/>
    <n v="0"/>
    <n v="1655604.67"/>
    <n v="1655604.67"/>
    <n v="1148009.3899999999"/>
    <n v="1033047.89"/>
  </r>
  <r>
    <x v="2"/>
    <x v="14"/>
    <x v="14"/>
    <x v="3"/>
    <s v="63"/>
    <s v="635"/>
    <s v="Mobiliario."/>
    <n v="0"/>
    <n v="3221"/>
    <n v="3221"/>
    <n v="3221"/>
    <n v="3221"/>
  </r>
  <r>
    <x v="2"/>
    <x v="14"/>
    <x v="14"/>
    <x v="3"/>
    <s v="64"/>
    <s v="641"/>
    <s v="Gastos en aplicaciones informáticas."/>
    <n v="0"/>
    <n v="72000"/>
    <n v="72000"/>
    <n v="0"/>
    <n v="0"/>
  </r>
  <r>
    <x v="2"/>
    <x v="15"/>
    <x v="15"/>
    <x v="2"/>
    <s v="41"/>
    <s v="412"/>
    <s v="Transf. corriente a la F.M. Deportes"/>
    <n v="8450000"/>
    <n v="0"/>
    <n v="8450000"/>
    <n v="8450000"/>
    <n v="8450000"/>
  </r>
  <r>
    <x v="2"/>
    <x v="15"/>
    <x v="15"/>
    <x v="2"/>
    <s v="47"/>
    <s v="473"/>
    <s v="Transferencias a Sociedades Anónimas Deportivas"/>
    <n v="460000"/>
    <n v="0"/>
    <n v="460000"/>
    <n v="269141.69"/>
    <n v="0"/>
  </r>
  <r>
    <x v="2"/>
    <x v="15"/>
    <x v="15"/>
    <x v="2"/>
    <s v="48"/>
    <s v="489"/>
    <s v="Otras transf. a Familias e Instituciones sin fines de lucro."/>
    <n v="677000"/>
    <n v="0"/>
    <n v="677000"/>
    <n v="665175"/>
    <n v="636675"/>
  </r>
  <r>
    <x v="2"/>
    <x v="15"/>
    <x v="15"/>
    <x v="6"/>
    <s v="71"/>
    <s v="712"/>
    <s v="Aportación capital F.M. Deportes"/>
    <n v="2100000"/>
    <n v="0"/>
    <n v="2100000"/>
    <n v="2100000"/>
    <n v="1619532.34"/>
  </r>
  <r>
    <x v="2"/>
    <x v="16"/>
    <x v="16"/>
    <x v="3"/>
    <s v="64"/>
    <s v="641"/>
    <s v="Gastos en aplicaciones informáticas."/>
    <n v="0"/>
    <n v="276000"/>
    <n v="276000"/>
    <n v="82020.789999999994"/>
    <n v="0"/>
  </r>
  <r>
    <x v="2"/>
    <x v="17"/>
    <x v="17"/>
    <x v="0"/>
    <s v="12"/>
    <s v="12000"/>
    <s v="Sueldos del Grupo A1."/>
    <n v="59714"/>
    <n v="0"/>
    <n v="59714"/>
    <n v="59520.69"/>
    <n v="59520.69"/>
  </r>
  <r>
    <x v="2"/>
    <x v="17"/>
    <x v="17"/>
    <x v="0"/>
    <s v="12"/>
    <s v="12001"/>
    <s v="Sueldos del Grupo A2."/>
    <n v="13698"/>
    <n v="0"/>
    <n v="13698"/>
    <n v="14160.11"/>
    <n v="14160.11"/>
  </r>
  <r>
    <x v="2"/>
    <x v="17"/>
    <x v="17"/>
    <x v="0"/>
    <s v="12"/>
    <s v="12003"/>
    <s v="Sueldos del Grupo C1."/>
    <n v="20982"/>
    <n v="0"/>
    <n v="20982"/>
    <n v="17943.919999999998"/>
    <n v="17943.919999999998"/>
  </r>
  <r>
    <x v="2"/>
    <x v="17"/>
    <x v="17"/>
    <x v="0"/>
    <s v="12"/>
    <s v="12004"/>
    <s v="Sueldos del Grupo C2."/>
    <n v="8893"/>
    <n v="0"/>
    <n v="8893"/>
    <n v="7730.24"/>
    <n v="7730.24"/>
  </r>
  <r>
    <x v="2"/>
    <x v="17"/>
    <x v="17"/>
    <x v="0"/>
    <s v="12"/>
    <s v="12006"/>
    <s v="Trienios."/>
    <n v="21121"/>
    <n v="0"/>
    <n v="21121"/>
    <n v="30283.439999999999"/>
    <n v="30283.439999999999"/>
  </r>
  <r>
    <x v="2"/>
    <x v="17"/>
    <x v="17"/>
    <x v="0"/>
    <s v="12"/>
    <s v="12100"/>
    <s v="Complemento de destino."/>
    <n v="76063"/>
    <n v="0"/>
    <n v="76063"/>
    <n v="72348.679999999993"/>
    <n v="72348.679999999993"/>
  </r>
  <r>
    <x v="2"/>
    <x v="17"/>
    <x v="17"/>
    <x v="0"/>
    <s v="12"/>
    <s v="12101"/>
    <s v="Complemento específico."/>
    <n v="173171"/>
    <n v="11000"/>
    <n v="184171"/>
    <n v="153297.26999999999"/>
    <n v="153297.26999999999"/>
  </r>
  <r>
    <x v="2"/>
    <x v="17"/>
    <x v="17"/>
    <x v="0"/>
    <s v="12"/>
    <s v="12103"/>
    <s v="Otros complementos."/>
    <n v="10668"/>
    <n v="0"/>
    <n v="10668"/>
    <n v="13701.41"/>
    <n v="13701.41"/>
  </r>
  <r>
    <x v="2"/>
    <x v="17"/>
    <x v="17"/>
    <x v="1"/>
    <s v="22"/>
    <s v="22602"/>
    <s v="Publicidad y propaganda."/>
    <n v="3000"/>
    <n v="0"/>
    <n v="3000"/>
    <n v="1999.77"/>
    <n v="0"/>
  </r>
  <r>
    <x v="2"/>
    <x v="17"/>
    <x v="17"/>
    <x v="1"/>
    <s v="22"/>
    <s v="22699"/>
    <s v="Otros gastos diversos"/>
    <n v="2000"/>
    <n v="0"/>
    <n v="2000"/>
    <n v="104.18"/>
    <n v="104.18"/>
  </r>
  <r>
    <x v="2"/>
    <x v="17"/>
    <x v="17"/>
    <x v="1"/>
    <s v="22"/>
    <s v="22706"/>
    <s v="Estudios y trabajos técnicos."/>
    <n v="15000"/>
    <n v="0"/>
    <n v="15000"/>
    <n v="0"/>
    <n v="0"/>
  </r>
  <r>
    <x v="2"/>
    <x v="17"/>
    <x v="17"/>
    <x v="1"/>
    <s v="23"/>
    <s v="23020"/>
    <s v="Dietas del personal no directivo"/>
    <n v="400"/>
    <n v="0"/>
    <n v="400"/>
    <n v="37.4"/>
    <n v="37.4"/>
  </r>
  <r>
    <x v="2"/>
    <x v="17"/>
    <x v="17"/>
    <x v="1"/>
    <s v="23"/>
    <s v="23120"/>
    <s v="Locomoción del personal no directivo."/>
    <n v="0"/>
    <n v="0"/>
    <n v="0"/>
    <n v="225.6"/>
    <n v="225.6"/>
  </r>
  <r>
    <x v="2"/>
    <x v="17"/>
    <x v="17"/>
    <x v="4"/>
    <s v="83"/>
    <s v="83000"/>
    <s v="Anuncios por cuenta de particulares"/>
    <n v="10000"/>
    <n v="0"/>
    <n v="10000"/>
    <n v="46.8"/>
    <n v="46.8"/>
  </r>
  <r>
    <x v="2"/>
    <x v="18"/>
    <x v="18"/>
    <x v="0"/>
    <s v="12"/>
    <s v="12000"/>
    <s v="Sueldos del Grupo A1."/>
    <n v="155775"/>
    <n v="0"/>
    <n v="155775"/>
    <n v="90984.41"/>
    <n v="90984.41"/>
  </r>
  <r>
    <x v="2"/>
    <x v="18"/>
    <x v="18"/>
    <x v="0"/>
    <s v="12"/>
    <s v="12001"/>
    <s v="Sueldos del Grupo A2."/>
    <n v="41094"/>
    <n v="0"/>
    <n v="41094"/>
    <n v="40895.620000000003"/>
    <n v="40895.620000000003"/>
  </r>
  <r>
    <x v="2"/>
    <x v="18"/>
    <x v="18"/>
    <x v="0"/>
    <s v="12"/>
    <s v="12003"/>
    <s v="Sueldos del Grupo C1."/>
    <n v="20982"/>
    <n v="0"/>
    <n v="20982"/>
    <n v="10427.66"/>
    <n v="10427.66"/>
  </r>
  <r>
    <x v="2"/>
    <x v="18"/>
    <x v="18"/>
    <x v="0"/>
    <s v="12"/>
    <s v="12004"/>
    <s v="Sueldos del Grupo C2."/>
    <n v="8893"/>
    <n v="0"/>
    <n v="8893"/>
    <n v="9183.5400000000009"/>
    <n v="9183.5400000000009"/>
  </r>
  <r>
    <x v="2"/>
    <x v="18"/>
    <x v="18"/>
    <x v="0"/>
    <s v="12"/>
    <s v="12006"/>
    <s v="Trienios."/>
    <n v="34320"/>
    <n v="0"/>
    <n v="34320"/>
    <n v="32034.65"/>
    <n v="32034.65"/>
  </r>
  <r>
    <x v="2"/>
    <x v="18"/>
    <x v="18"/>
    <x v="0"/>
    <s v="12"/>
    <s v="12100"/>
    <s v="Complemento de destino."/>
    <n v="122719"/>
    <n v="0"/>
    <n v="122719"/>
    <n v="88860.01"/>
    <n v="88860.01"/>
  </r>
  <r>
    <x v="2"/>
    <x v="18"/>
    <x v="18"/>
    <x v="0"/>
    <s v="12"/>
    <s v="12101"/>
    <s v="Complemento específico."/>
    <n v="336507"/>
    <n v="0"/>
    <n v="336507"/>
    <n v="279681.09999999998"/>
    <n v="279681.09999999998"/>
  </r>
  <r>
    <x v="2"/>
    <x v="18"/>
    <x v="18"/>
    <x v="0"/>
    <s v="12"/>
    <s v="12103"/>
    <s v="Otros complementos."/>
    <n v="16302"/>
    <n v="0"/>
    <n v="16302"/>
    <n v="16720.89"/>
    <n v="16720.89"/>
  </r>
  <r>
    <x v="2"/>
    <x v="18"/>
    <x v="18"/>
    <x v="0"/>
    <s v="13"/>
    <s v="13000"/>
    <s v="Retribuciones básicas."/>
    <n v="29042"/>
    <n v="0"/>
    <n v="29042"/>
    <n v="29077.51"/>
    <n v="29077.51"/>
  </r>
  <r>
    <x v="2"/>
    <x v="18"/>
    <x v="18"/>
    <x v="0"/>
    <s v="13"/>
    <s v="13002"/>
    <s v="Otras remuneraciones."/>
    <n v="26735"/>
    <n v="1400"/>
    <n v="28135"/>
    <n v="27069.72"/>
    <n v="27069.72"/>
  </r>
  <r>
    <x v="2"/>
    <x v="18"/>
    <x v="18"/>
    <x v="0"/>
    <s v="15"/>
    <s v="151"/>
    <s v="Gratificaciones."/>
    <n v="2000"/>
    <n v="0"/>
    <n v="2000"/>
    <n v="0"/>
    <n v="0"/>
  </r>
  <r>
    <x v="2"/>
    <x v="18"/>
    <x v="18"/>
    <x v="1"/>
    <s v="20"/>
    <s v="206"/>
    <s v="Arrendamientos de equipos para procesos de información."/>
    <n v="1000"/>
    <n v="0"/>
    <n v="1000"/>
    <n v="0"/>
    <n v="0"/>
  </r>
  <r>
    <x v="2"/>
    <x v="18"/>
    <x v="18"/>
    <x v="1"/>
    <s v="21"/>
    <s v="213"/>
    <s v="Reparación de maquinaria, instalaciones técnicas y utillaje."/>
    <n v="36000"/>
    <n v="0"/>
    <n v="36000"/>
    <n v="14842.09"/>
    <n v="11828.61"/>
  </r>
  <r>
    <x v="2"/>
    <x v="18"/>
    <x v="18"/>
    <x v="1"/>
    <s v="21"/>
    <s v="216"/>
    <s v="Equipos para procesos de información."/>
    <n v="1138300"/>
    <n v="113279.03"/>
    <n v="1251579.03"/>
    <n v="1078523.55"/>
    <n v="967518.95"/>
  </r>
  <r>
    <x v="2"/>
    <x v="18"/>
    <x v="18"/>
    <x v="1"/>
    <s v="22"/>
    <s v="22002"/>
    <s v="Material informático no inventariable."/>
    <n v="87000"/>
    <n v="0"/>
    <n v="87000"/>
    <n v="44822.23"/>
    <n v="38704.47"/>
  </r>
  <r>
    <x v="2"/>
    <x v="18"/>
    <x v="18"/>
    <x v="1"/>
    <s v="22"/>
    <s v="22100"/>
    <s v="Energía eléctrica."/>
    <n v="85000"/>
    <n v="0"/>
    <n v="85000"/>
    <n v="44275.81"/>
    <n v="40383.660000000003"/>
  </r>
  <r>
    <x v="2"/>
    <x v="18"/>
    <x v="18"/>
    <x v="1"/>
    <s v="22"/>
    <s v="22103"/>
    <s v="Combustibles y carburantes."/>
    <n v="1500"/>
    <n v="0"/>
    <n v="1500"/>
    <n v="0"/>
    <n v="0"/>
  </r>
  <r>
    <x v="2"/>
    <x v="18"/>
    <x v="18"/>
    <x v="1"/>
    <s v="22"/>
    <s v="22110"/>
    <s v="Productos de limpieza y aseo."/>
    <n v="500"/>
    <n v="0"/>
    <n v="500"/>
    <n v="0"/>
    <n v="0"/>
  </r>
  <r>
    <x v="2"/>
    <x v="18"/>
    <x v="18"/>
    <x v="1"/>
    <s v="22"/>
    <s v="22199"/>
    <s v="Otros suministros."/>
    <n v="2000"/>
    <n v="0"/>
    <n v="2000"/>
    <n v="0"/>
    <n v="0"/>
  </r>
  <r>
    <x v="2"/>
    <x v="18"/>
    <x v="18"/>
    <x v="1"/>
    <s v="22"/>
    <s v="22200"/>
    <s v="Servicios de Telecomunicaciones."/>
    <n v="395000"/>
    <n v="1721.16"/>
    <n v="396721.16"/>
    <n v="343585.68"/>
    <n v="285268.26"/>
  </r>
  <r>
    <x v="2"/>
    <x v="18"/>
    <x v="18"/>
    <x v="1"/>
    <s v="22"/>
    <s v="22699"/>
    <s v="Otros gastos diversos"/>
    <n v="2000"/>
    <n v="0"/>
    <n v="2000"/>
    <n v="4099.18"/>
    <n v="3857.18"/>
  </r>
  <r>
    <x v="2"/>
    <x v="18"/>
    <x v="18"/>
    <x v="1"/>
    <s v="22"/>
    <s v="22700"/>
    <s v="Limpieza y aseo."/>
    <n v="12000"/>
    <n v="0"/>
    <n v="12000"/>
    <n v="9361.08"/>
    <n v="8580.99"/>
  </r>
  <r>
    <x v="2"/>
    <x v="18"/>
    <x v="18"/>
    <x v="1"/>
    <s v="22"/>
    <s v="22701"/>
    <s v="Seguridad."/>
    <n v="34500"/>
    <n v="0"/>
    <n v="34500"/>
    <n v="22047.71"/>
    <n v="16686.02"/>
  </r>
  <r>
    <x v="2"/>
    <x v="18"/>
    <x v="18"/>
    <x v="1"/>
    <s v="22"/>
    <s v="22799"/>
    <s v="Otros trabajos realizados por otras empresas y profes."/>
    <n v="10000"/>
    <n v="0"/>
    <n v="10000"/>
    <n v="0"/>
    <n v="0"/>
  </r>
  <r>
    <x v="2"/>
    <x v="18"/>
    <x v="18"/>
    <x v="3"/>
    <s v="62"/>
    <s v="623"/>
    <s v="Maquinaria, instalaciones técnicas y utillaje."/>
    <n v="25000"/>
    <n v="0"/>
    <n v="25000"/>
    <n v="0"/>
    <n v="0"/>
  </r>
  <r>
    <x v="2"/>
    <x v="18"/>
    <x v="18"/>
    <x v="3"/>
    <s v="62"/>
    <s v="626"/>
    <s v="Equipos para procesos de información."/>
    <n v="180000"/>
    <n v="0"/>
    <n v="180000"/>
    <n v="16564.8"/>
    <n v="0"/>
  </r>
  <r>
    <x v="2"/>
    <x v="18"/>
    <x v="18"/>
    <x v="3"/>
    <s v="63"/>
    <s v="633"/>
    <s v="Maquinaria, instalaciones técnicas y utillaje."/>
    <n v="10000"/>
    <n v="0"/>
    <n v="10000"/>
    <n v="0"/>
    <n v="0"/>
  </r>
  <r>
    <x v="2"/>
    <x v="18"/>
    <x v="18"/>
    <x v="3"/>
    <s v="63"/>
    <s v="636"/>
    <s v="Equipos para procesos de información."/>
    <n v="632000"/>
    <n v="0"/>
    <n v="632000"/>
    <n v="567480.31000000006"/>
    <n v="466651.63"/>
  </r>
  <r>
    <x v="2"/>
    <x v="18"/>
    <x v="18"/>
    <x v="3"/>
    <s v="64"/>
    <s v="641"/>
    <s v="Gastos en aplicaciones informáticas."/>
    <n v="941000"/>
    <n v="0"/>
    <n v="941000"/>
    <n v="699574.31"/>
    <n v="509471.74"/>
  </r>
  <r>
    <x v="2"/>
    <x v="19"/>
    <x v="19"/>
    <x v="0"/>
    <s v="12"/>
    <s v="12000"/>
    <s v="Sueldos del Grupo A1."/>
    <n v="31155"/>
    <n v="0"/>
    <n v="31155"/>
    <n v="28403.75"/>
    <n v="28403.75"/>
  </r>
  <r>
    <x v="2"/>
    <x v="19"/>
    <x v="19"/>
    <x v="0"/>
    <s v="12"/>
    <s v="12001"/>
    <s v="Sueldos del Grupo A2."/>
    <n v="27396"/>
    <n v="0"/>
    <n v="27396"/>
    <n v="27429.64"/>
    <n v="27429.64"/>
  </r>
  <r>
    <x v="2"/>
    <x v="19"/>
    <x v="19"/>
    <x v="0"/>
    <s v="12"/>
    <s v="12003"/>
    <s v="Sueldos del Grupo C1."/>
    <n v="188842"/>
    <n v="0"/>
    <n v="188842"/>
    <n v="162188.73000000001"/>
    <n v="162188.73000000001"/>
  </r>
  <r>
    <x v="2"/>
    <x v="19"/>
    <x v="19"/>
    <x v="0"/>
    <s v="12"/>
    <s v="12004"/>
    <s v="Sueldos del Grupo C2."/>
    <n v="97818"/>
    <n v="0"/>
    <n v="97818"/>
    <n v="86740.46"/>
    <n v="86740.46"/>
  </r>
  <r>
    <x v="2"/>
    <x v="19"/>
    <x v="19"/>
    <x v="0"/>
    <s v="12"/>
    <s v="12006"/>
    <s v="Trienios."/>
    <n v="93745"/>
    <n v="0"/>
    <n v="93745"/>
    <n v="94873.26"/>
    <n v="94873.26"/>
  </r>
  <r>
    <x v="2"/>
    <x v="19"/>
    <x v="19"/>
    <x v="0"/>
    <s v="12"/>
    <s v="12100"/>
    <s v="Complemento de destino."/>
    <n v="204854"/>
    <n v="0"/>
    <n v="204854"/>
    <n v="191076.27"/>
    <n v="191076.27"/>
  </r>
  <r>
    <x v="2"/>
    <x v="19"/>
    <x v="19"/>
    <x v="0"/>
    <s v="12"/>
    <s v="12101"/>
    <s v="Complemento específico."/>
    <n v="461789"/>
    <n v="0"/>
    <n v="461789"/>
    <n v="436081.68"/>
    <n v="436081.68"/>
  </r>
  <r>
    <x v="2"/>
    <x v="19"/>
    <x v="19"/>
    <x v="0"/>
    <s v="12"/>
    <s v="12103"/>
    <s v="Otros complementos."/>
    <n v="55745"/>
    <n v="0"/>
    <n v="55745"/>
    <n v="55680.98"/>
    <n v="55680.98"/>
  </r>
  <r>
    <x v="2"/>
    <x v="19"/>
    <x v="19"/>
    <x v="0"/>
    <s v="13"/>
    <s v="13000"/>
    <s v="Retribuciones básicas."/>
    <n v="66577"/>
    <n v="0"/>
    <n v="66577"/>
    <n v="65363.07"/>
    <n v="65363.07"/>
  </r>
  <r>
    <x v="2"/>
    <x v="19"/>
    <x v="19"/>
    <x v="0"/>
    <s v="13"/>
    <s v="13002"/>
    <s v="Otras remuneraciones."/>
    <n v="58168"/>
    <n v="2500"/>
    <n v="60668"/>
    <n v="60740.160000000003"/>
    <n v="60740.160000000003"/>
  </r>
  <r>
    <x v="2"/>
    <x v="19"/>
    <x v="19"/>
    <x v="1"/>
    <s v="21"/>
    <s v="213"/>
    <s v="Reparación de maquinaria, instalaciones técnicas y utillaje."/>
    <n v="15000"/>
    <n v="0"/>
    <n v="15000"/>
    <n v="4599.3999999999996"/>
    <n v="4599.3999999999996"/>
  </r>
  <r>
    <x v="2"/>
    <x v="19"/>
    <x v="19"/>
    <x v="1"/>
    <s v="22"/>
    <s v="22000"/>
    <s v="Ordinario no inventariable."/>
    <n v="2000"/>
    <n v="0"/>
    <n v="2000"/>
    <n v="856.92"/>
    <n v="428.46"/>
  </r>
  <r>
    <x v="2"/>
    <x v="19"/>
    <x v="19"/>
    <x v="1"/>
    <s v="22"/>
    <s v="22199"/>
    <s v="Otros suministros."/>
    <n v="2000"/>
    <n v="0"/>
    <n v="2000"/>
    <n v="17.86"/>
    <n v="17.86"/>
  </r>
  <r>
    <x v="2"/>
    <x v="19"/>
    <x v="19"/>
    <x v="1"/>
    <s v="22"/>
    <s v="22200"/>
    <s v="Servicios de Telecomunicaciones."/>
    <n v="1292000"/>
    <n v="20000"/>
    <n v="1312000"/>
    <n v="276869.8"/>
    <n v="232958.84"/>
  </r>
  <r>
    <x v="2"/>
    <x v="19"/>
    <x v="19"/>
    <x v="1"/>
    <s v="22"/>
    <s v="22201"/>
    <s v="Postales."/>
    <n v="0"/>
    <n v="0"/>
    <n v="0"/>
    <n v="637720.13"/>
    <n v="637720.13"/>
  </r>
  <r>
    <x v="2"/>
    <x v="19"/>
    <x v="19"/>
    <x v="1"/>
    <s v="22"/>
    <s v="22699"/>
    <s v="Otros gastos diversos"/>
    <n v="6000"/>
    <n v="0"/>
    <n v="6000"/>
    <n v="5646.09"/>
    <n v="5349.03"/>
  </r>
  <r>
    <x v="2"/>
    <x v="19"/>
    <x v="19"/>
    <x v="1"/>
    <s v="22"/>
    <s v="22705"/>
    <s v="Procesos electorales."/>
    <n v="140000"/>
    <n v="0"/>
    <n v="140000"/>
    <n v="107474.56"/>
    <n v="87769"/>
  </r>
  <r>
    <x v="2"/>
    <x v="19"/>
    <x v="19"/>
    <x v="1"/>
    <s v="22"/>
    <s v="22799"/>
    <s v="Otros trabajos realizados por otras empresas y profes."/>
    <n v="362900"/>
    <n v="-20000"/>
    <n v="342900"/>
    <n v="307696.21000000002"/>
    <n v="273329.59000000003"/>
  </r>
  <r>
    <x v="2"/>
    <x v="19"/>
    <x v="19"/>
    <x v="1"/>
    <s v="23"/>
    <s v="23020"/>
    <s v="Dietas del personal no directivo"/>
    <n v="300"/>
    <n v="0"/>
    <n v="300"/>
    <n v="74.8"/>
    <n v="74.8"/>
  </r>
  <r>
    <x v="2"/>
    <x v="19"/>
    <x v="19"/>
    <x v="1"/>
    <s v="23"/>
    <s v="23120"/>
    <s v="Locomoción del personal no directivo."/>
    <n v="500"/>
    <n v="0"/>
    <n v="500"/>
    <n v="569.85"/>
    <n v="569.85"/>
  </r>
  <r>
    <x v="2"/>
    <x v="19"/>
    <x v="19"/>
    <x v="2"/>
    <s v="46"/>
    <s v="466"/>
    <s v="A otras Entidades que agrupen municipios."/>
    <n v="3000"/>
    <n v="0"/>
    <n v="3000"/>
    <n v="3000"/>
    <n v="3000"/>
  </r>
  <r>
    <x v="2"/>
    <x v="20"/>
    <x v="20"/>
    <x v="0"/>
    <s v="12"/>
    <s v="12000"/>
    <s v="Sueldos del Grupo A1."/>
    <n v="15578"/>
    <n v="0"/>
    <n v="15578"/>
    <n v="15596.72"/>
    <n v="15596.72"/>
  </r>
  <r>
    <x v="2"/>
    <x v="20"/>
    <x v="20"/>
    <x v="0"/>
    <s v="12"/>
    <s v="12001"/>
    <s v="Sueldos del Grupo A2."/>
    <n v="216315"/>
    <n v="0"/>
    <n v="216315"/>
    <n v="219823.5"/>
    <n v="219823.5"/>
  </r>
  <r>
    <x v="2"/>
    <x v="20"/>
    <x v="20"/>
    <x v="0"/>
    <s v="12"/>
    <s v="12003"/>
    <s v="Sueldos del Grupo C1."/>
    <n v="10491"/>
    <n v="0"/>
    <n v="10491"/>
    <n v="8231.44"/>
    <n v="8231.44"/>
  </r>
  <r>
    <x v="2"/>
    <x v="20"/>
    <x v="20"/>
    <x v="0"/>
    <s v="12"/>
    <s v="12004"/>
    <s v="Sueldos del Grupo C2."/>
    <n v="8893"/>
    <n v="0"/>
    <n v="8893"/>
    <n v="0"/>
    <n v="0"/>
  </r>
  <r>
    <x v="2"/>
    <x v="20"/>
    <x v="20"/>
    <x v="0"/>
    <s v="12"/>
    <s v="12005"/>
    <s v="Sueldos del Grupo E."/>
    <n v="8150"/>
    <n v="0"/>
    <n v="8150"/>
    <n v="8159.55"/>
    <n v="8159.55"/>
  </r>
  <r>
    <x v="2"/>
    <x v="20"/>
    <x v="20"/>
    <x v="0"/>
    <s v="12"/>
    <s v="12006"/>
    <s v="Trienios."/>
    <n v="76924"/>
    <n v="0"/>
    <n v="76924"/>
    <n v="84773.79"/>
    <n v="84773.79"/>
  </r>
  <r>
    <x v="2"/>
    <x v="20"/>
    <x v="20"/>
    <x v="0"/>
    <s v="12"/>
    <s v="12100"/>
    <s v="Complemento de destino."/>
    <n v="136442"/>
    <n v="0"/>
    <n v="136442"/>
    <n v="131330.82"/>
    <n v="131330.82"/>
  </r>
  <r>
    <x v="2"/>
    <x v="20"/>
    <x v="20"/>
    <x v="0"/>
    <s v="12"/>
    <s v="12101"/>
    <s v="Complemento específico."/>
    <n v="346023"/>
    <n v="18000"/>
    <n v="364023"/>
    <n v="354874.68"/>
    <n v="354874.68"/>
  </r>
  <r>
    <x v="2"/>
    <x v="20"/>
    <x v="20"/>
    <x v="0"/>
    <s v="12"/>
    <s v="12103"/>
    <s v="Otros complementos."/>
    <n v="36541"/>
    <n v="0"/>
    <n v="36541"/>
    <n v="40276.29"/>
    <n v="40276.29"/>
  </r>
  <r>
    <x v="2"/>
    <x v="20"/>
    <x v="20"/>
    <x v="0"/>
    <s v="13"/>
    <s v="13000"/>
    <s v="Retribuciones básicas."/>
    <n v="475944"/>
    <n v="0"/>
    <n v="475944"/>
    <n v="435628.06"/>
    <n v="435628.06"/>
  </r>
  <r>
    <x v="2"/>
    <x v="20"/>
    <x v="20"/>
    <x v="0"/>
    <s v="13"/>
    <s v="13002"/>
    <s v="Otras remuneraciones."/>
    <n v="404628"/>
    <n v="0"/>
    <n v="404628"/>
    <n v="428943.82"/>
    <n v="428943.82"/>
  </r>
  <r>
    <x v="2"/>
    <x v="20"/>
    <x v="20"/>
    <x v="1"/>
    <s v="20"/>
    <s v="202"/>
    <s v="Arrendamientos de edificios y otras construcciones."/>
    <n v="250000"/>
    <n v="-25000"/>
    <n v="225000"/>
    <n v="210181.4"/>
    <n v="183771.65"/>
  </r>
  <r>
    <x v="2"/>
    <x v="20"/>
    <x v="20"/>
    <x v="1"/>
    <s v="20"/>
    <s v="203"/>
    <s v="Arrendamientos de maquinaria, instalaciones y utillaje."/>
    <n v="15000"/>
    <n v="0"/>
    <n v="15000"/>
    <n v="13053.44"/>
    <n v="13053.44"/>
  </r>
  <r>
    <x v="2"/>
    <x v="20"/>
    <x v="20"/>
    <x v="1"/>
    <s v="21"/>
    <s v="212"/>
    <s v="Reparación de edificios y otras construcciones."/>
    <n v="75000"/>
    <n v="56000"/>
    <n v="131000"/>
    <n v="57277.05"/>
    <n v="28970.52"/>
  </r>
  <r>
    <x v="2"/>
    <x v="20"/>
    <x v="20"/>
    <x v="1"/>
    <s v="21"/>
    <s v="213"/>
    <s v="Reparación de maquinaria, instalaciones técnicas y utillaje."/>
    <n v="120000"/>
    <n v="80000"/>
    <n v="200000"/>
    <n v="137693.97"/>
    <n v="99498.21"/>
  </r>
  <r>
    <x v="2"/>
    <x v="20"/>
    <x v="20"/>
    <x v="1"/>
    <s v="22"/>
    <s v="22100"/>
    <s v="Energía eléctrica."/>
    <n v="490000"/>
    <n v="0"/>
    <n v="490000"/>
    <n v="321470.33"/>
    <n v="286723.89"/>
  </r>
  <r>
    <x v="2"/>
    <x v="20"/>
    <x v="20"/>
    <x v="1"/>
    <s v="22"/>
    <s v="22101"/>
    <s v="Agua."/>
    <n v="0"/>
    <n v="0"/>
    <n v="0"/>
    <n v="3648.91"/>
    <n v="0"/>
  </r>
  <r>
    <x v="2"/>
    <x v="20"/>
    <x v="20"/>
    <x v="1"/>
    <s v="22"/>
    <s v="22102"/>
    <s v="Gas."/>
    <n v="430000"/>
    <n v="-8000"/>
    <n v="422000"/>
    <n v="235928.71"/>
    <n v="235928.71"/>
  </r>
  <r>
    <x v="2"/>
    <x v="20"/>
    <x v="20"/>
    <x v="1"/>
    <s v="22"/>
    <s v="22103"/>
    <s v="Combustibles y carburantes."/>
    <n v="8000"/>
    <n v="0"/>
    <n v="8000"/>
    <n v="3897.29"/>
    <n v="2700.72"/>
  </r>
  <r>
    <x v="2"/>
    <x v="20"/>
    <x v="20"/>
    <x v="1"/>
    <s v="22"/>
    <s v="22104"/>
    <s v="Vestuario."/>
    <n v="15796"/>
    <n v="0"/>
    <n v="15796"/>
    <n v="15510.76"/>
    <n v="9345.16"/>
  </r>
  <r>
    <x v="2"/>
    <x v="20"/>
    <x v="20"/>
    <x v="1"/>
    <s v="22"/>
    <s v="22199"/>
    <s v="Otros suministros."/>
    <n v="5000"/>
    <n v="0"/>
    <n v="5000"/>
    <n v="17727.78"/>
    <n v="15317.15"/>
  </r>
  <r>
    <x v="2"/>
    <x v="20"/>
    <x v="20"/>
    <x v="1"/>
    <s v="22"/>
    <s v="22200"/>
    <s v="Servicios de Telecomunicaciones."/>
    <n v="55000"/>
    <n v="-6000"/>
    <n v="49000"/>
    <n v="41123.760000000002"/>
    <n v="34269.800000000003"/>
  </r>
  <r>
    <x v="2"/>
    <x v="20"/>
    <x v="20"/>
    <x v="1"/>
    <s v="22"/>
    <s v="22602"/>
    <s v="Publicidad y propaganda."/>
    <n v="50000"/>
    <n v="0"/>
    <n v="50000"/>
    <n v="51756.79"/>
    <n v="39354.089999999997"/>
  </r>
  <r>
    <x v="2"/>
    <x v="20"/>
    <x v="20"/>
    <x v="1"/>
    <s v="22"/>
    <s v="22609"/>
    <s v="Actividades culturales y deportivas"/>
    <n v="140000"/>
    <n v="0"/>
    <n v="140000"/>
    <n v="104106.7"/>
    <n v="78806.7"/>
  </r>
  <r>
    <x v="2"/>
    <x v="20"/>
    <x v="20"/>
    <x v="1"/>
    <s v="22"/>
    <s v="22699"/>
    <s v="Otros gastos diversos"/>
    <n v="70000"/>
    <n v="0"/>
    <n v="70000"/>
    <n v="68334.92"/>
    <n v="49326.77"/>
  </r>
  <r>
    <x v="2"/>
    <x v="20"/>
    <x v="20"/>
    <x v="1"/>
    <s v="22"/>
    <s v="22700"/>
    <s v="Limpieza y aseo."/>
    <n v="525000"/>
    <n v="-80000"/>
    <n v="445000"/>
    <n v="437775.66"/>
    <n v="365288.03"/>
  </r>
  <r>
    <x v="2"/>
    <x v="20"/>
    <x v="20"/>
    <x v="1"/>
    <s v="22"/>
    <s v="22701"/>
    <s v="Seguridad."/>
    <n v="225000"/>
    <n v="0"/>
    <n v="225000"/>
    <n v="147732.93"/>
    <n v="133359.18"/>
  </r>
  <r>
    <x v="2"/>
    <x v="20"/>
    <x v="20"/>
    <x v="1"/>
    <s v="22"/>
    <s v="22706"/>
    <s v="Estudios y trabajos técnicos."/>
    <n v="30000"/>
    <n v="0"/>
    <n v="30000"/>
    <n v="29620.35"/>
    <n v="20698.490000000002"/>
  </r>
  <r>
    <x v="2"/>
    <x v="20"/>
    <x v="20"/>
    <x v="1"/>
    <s v="22"/>
    <s v="22799"/>
    <s v="Otros trabajos realizados por otras empresas y profes."/>
    <n v="260000"/>
    <n v="-47000"/>
    <n v="213000"/>
    <n v="150556.89000000001"/>
    <n v="96851.23"/>
  </r>
  <r>
    <x v="2"/>
    <x v="20"/>
    <x v="20"/>
    <x v="2"/>
    <s v="48"/>
    <s v="481"/>
    <s v="Premios, becas, etc."/>
    <n v="42000"/>
    <n v="0"/>
    <n v="42000"/>
    <n v="36800"/>
    <n v="36800"/>
  </r>
  <r>
    <x v="2"/>
    <x v="20"/>
    <x v="20"/>
    <x v="2"/>
    <s v="48"/>
    <s v="489"/>
    <s v="Otras transf. a Familias e Instituciones sin fines de lucro."/>
    <n v="220821"/>
    <n v="0"/>
    <n v="220821"/>
    <n v="220821"/>
    <n v="220821"/>
  </r>
  <r>
    <x v="2"/>
    <x v="20"/>
    <x v="20"/>
    <x v="3"/>
    <s v="63"/>
    <s v="632"/>
    <s v="Edificios y otras construcciones."/>
    <n v="277769"/>
    <n v="12000"/>
    <n v="289769"/>
    <n v="52624.08"/>
    <n v="0"/>
  </r>
  <r>
    <x v="2"/>
    <x v="20"/>
    <x v="20"/>
    <x v="3"/>
    <s v="63"/>
    <s v="633"/>
    <s v="Maquinaria, instalaciones técnicas y utillaje."/>
    <n v="59775"/>
    <n v="158008.13"/>
    <n v="217783.13"/>
    <n v="200117.94"/>
    <n v="182693.94"/>
  </r>
  <r>
    <x v="2"/>
    <x v="20"/>
    <x v="20"/>
    <x v="3"/>
    <s v="63"/>
    <s v="635"/>
    <s v="Mobiliario."/>
    <n v="68546"/>
    <n v="0"/>
    <n v="68546"/>
    <n v="44625.66"/>
    <n v="0"/>
  </r>
  <r>
    <x v="2"/>
    <x v="21"/>
    <x v="21"/>
    <x v="3"/>
    <s v="63"/>
    <s v="632"/>
    <s v="Edificios y otras construcciones."/>
    <n v="0"/>
    <n v="373368.07"/>
    <n v="373368.07"/>
    <n v="300652.92"/>
    <n v="296124.53000000003"/>
  </r>
  <r>
    <x v="2"/>
    <x v="21"/>
    <x v="21"/>
    <x v="3"/>
    <s v="63"/>
    <s v="633"/>
    <s v="Maquinaria, instalaciones técnicas y utillaje."/>
    <n v="0"/>
    <n v="343251.73"/>
    <n v="343251.73"/>
    <n v="309196.71000000002"/>
    <n v="168513.43"/>
  </r>
  <r>
    <x v="3"/>
    <x v="22"/>
    <x v="22"/>
    <x v="5"/>
    <s v="31"/>
    <s v="310"/>
    <s v="Intereses."/>
    <n v="1600000"/>
    <n v="0"/>
    <n v="1600000"/>
    <n v="728886.58"/>
    <n v="728783.09"/>
  </r>
  <r>
    <x v="3"/>
    <x v="22"/>
    <x v="22"/>
    <x v="7"/>
    <s v="91"/>
    <s v="913"/>
    <s v="Amort de prést a l/p de entes de fuera del sector público."/>
    <n v="10900000"/>
    <n v="7396913.8899999997"/>
    <n v="18296913.890000001"/>
    <n v="18260401.890000001"/>
    <n v="18184115.219999999"/>
  </r>
  <r>
    <x v="3"/>
    <x v="23"/>
    <x v="23"/>
    <x v="0"/>
    <s v="12"/>
    <s v="12000"/>
    <s v="Sueldos del Grupo A1."/>
    <n v="31155"/>
    <n v="26068.9"/>
    <n v="57223.9"/>
    <n v="57799.68"/>
    <n v="57799.68"/>
  </r>
  <r>
    <x v="3"/>
    <x v="23"/>
    <x v="23"/>
    <x v="0"/>
    <s v="12"/>
    <s v="12001"/>
    <s v="Sueldos del Grupo A2."/>
    <n v="109584"/>
    <n v="0"/>
    <n v="109584"/>
    <n v="70834.47"/>
    <n v="70834.47"/>
  </r>
  <r>
    <x v="3"/>
    <x v="23"/>
    <x v="23"/>
    <x v="0"/>
    <s v="12"/>
    <s v="12003"/>
    <s v="Sueldos del Grupo C1."/>
    <n v="20982"/>
    <n v="0"/>
    <n v="20982"/>
    <n v="12743.69"/>
    <n v="12743.69"/>
  </r>
  <r>
    <x v="3"/>
    <x v="23"/>
    <x v="23"/>
    <x v="0"/>
    <s v="12"/>
    <s v="12004"/>
    <s v="Sueldos del Grupo C2."/>
    <n v="0"/>
    <n v="0"/>
    <n v="0"/>
    <n v="1906.9"/>
    <n v="1906.9"/>
  </r>
  <r>
    <x v="3"/>
    <x v="23"/>
    <x v="23"/>
    <x v="0"/>
    <s v="12"/>
    <s v="12006"/>
    <s v="Trienios."/>
    <n v="29924"/>
    <n v="0"/>
    <n v="29924"/>
    <n v="32373.29"/>
    <n v="32373.29"/>
  </r>
  <r>
    <x v="3"/>
    <x v="23"/>
    <x v="23"/>
    <x v="0"/>
    <s v="12"/>
    <s v="12100"/>
    <s v="Complemento de destino."/>
    <n v="91532"/>
    <n v="64875.73"/>
    <n v="156407.73000000001"/>
    <n v="80646.75"/>
    <n v="80646.75"/>
  </r>
  <r>
    <x v="3"/>
    <x v="23"/>
    <x v="23"/>
    <x v="0"/>
    <s v="12"/>
    <s v="12101"/>
    <s v="Complemento específico."/>
    <n v="217082"/>
    <n v="0"/>
    <n v="217082"/>
    <n v="223351.45"/>
    <n v="223351.45"/>
  </r>
  <r>
    <x v="3"/>
    <x v="23"/>
    <x v="23"/>
    <x v="0"/>
    <s v="12"/>
    <s v="12103"/>
    <s v="Otros complementos."/>
    <n v="13529"/>
    <n v="0"/>
    <n v="13529"/>
    <n v="15313.5"/>
    <n v="15313.5"/>
  </r>
  <r>
    <x v="3"/>
    <x v="23"/>
    <x v="23"/>
    <x v="0"/>
    <s v="13"/>
    <s v="13000"/>
    <s v="Retribuciones básicas."/>
    <n v="102999"/>
    <n v="0"/>
    <n v="102999"/>
    <n v="105227.87"/>
    <n v="105227.87"/>
  </r>
  <r>
    <x v="3"/>
    <x v="23"/>
    <x v="23"/>
    <x v="0"/>
    <s v="13"/>
    <s v="13002"/>
    <s v="Otras remuneraciones."/>
    <n v="52885"/>
    <n v="0"/>
    <n v="52885"/>
    <n v="54291.33"/>
    <n v="54291.33"/>
  </r>
  <r>
    <x v="3"/>
    <x v="23"/>
    <x v="23"/>
    <x v="0"/>
    <s v="13"/>
    <s v="131"/>
    <s v="Laboral temporal."/>
    <n v="39697"/>
    <n v="0"/>
    <n v="39697"/>
    <n v="29.69"/>
    <n v="29.69"/>
  </r>
  <r>
    <x v="3"/>
    <x v="23"/>
    <x v="23"/>
    <x v="0"/>
    <s v="14"/>
    <s v="143"/>
    <s v="Otro personal."/>
    <n v="254146"/>
    <n v="30000"/>
    <n v="284146"/>
    <n v="258762.61"/>
    <n v="258762.61"/>
  </r>
  <r>
    <x v="3"/>
    <x v="23"/>
    <x v="23"/>
    <x v="1"/>
    <s v="20"/>
    <s v="202"/>
    <s v="Arrendamientos de edificios y otras construcciones."/>
    <n v="6000"/>
    <n v="0"/>
    <n v="6000"/>
    <n v="5334.72"/>
    <n v="5334.72"/>
  </r>
  <r>
    <x v="3"/>
    <x v="23"/>
    <x v="23"/>
    <x v="1"/>
    <s v="20"/>
    <s v="203"/>
    <s v="Arrendamientos de maquinaria, instalaciones y utillaje."/>
    <n v="5800"/>
    <n v="0"/>
    <n v="5800"/>
    <n v="3930.37"/>
    <n v="3850.75"/>
  </r>
  <r>
    <x v="3"/>
    <x v="23"/>
    <x v="23"/>
    <x v="1"/>
    <s v="20"/>
    <s v="204"/>
    <s v="Arrendamientos de material de transporte."/>
    <n v="800"/>
    <n v="0"/>
    <n v="800"/>
    <n v="676.36"/>
    <n v="507.27"/>
  </r>
  <r>
    <x v="3"/>
    <x v="23"/>
    <x v="23"/>
    <x v="1"/>
    <s v="21"/>
    <s v="212"/>
    <s v="Reparación de edificios y otras construcciones."/>
    <n v="100"/>
    <n v="0"/>
    <n v="100"/>
    <n v="151.22999999999999"/>
    <n v="151.22999999999999"/>
  </r>
  <r>
    <x v="3"/>
    <x v="23"/>
    <x v="23"/>
    <x v="1"/>
    <s v="21"/>
    <s v="213"/>
    <s v="Reparación de maquinaria, instalaciones técnicas y utillaje."/>
    <n v="19000"/>
    <n v="0"/>
    <n v="19000"/>
    <n v="7923.29"/>
    <n v="3683.45"/>
  </r>
  <r>
    <x v="3"/>
    <x v="23"/>
    <x v="23"/>
    <x v="1"/>
    <s v="21"/>
    <s v="214"/>
    <s v="Reparación de elementos de transporte."/>
    <n v="1400"/>
    <n v="0"/>
    <n v="1400"/>
    <n v="895.73"/>
    <n v="895.73"/>
  </r>
  <r>
    <x v="3"/>
    <x v="23"/>
    <x v="23"/>
    <x v="1"/>
    <s v="22"/>
    <s v="22001"/>
    <s v="Prensa, revistas, libros y otras publicaciones."/>
    <n v="1500"/>
    <n v="0"/>
    <n v="1500"/>
    <n v="1748.56"/>
    <n v="1748.56"/>
  </r>
  <r>
    <x v="3"/>
    <x v="23"/>
    <x v="23"/>
    <x v="1"/>
    <s v="22"/>
    <s v="22100"/>
    <s v="Energía eléctrica."/>
    <n v="21000"/>
    <n v="0"/>
    <n v="21000"/>
    <n v="18289.63"/>
    <n v="16374.42"/>
  </r>
  <r>
    <x v="3"/>
    <x v="23"/>
    <x v="23"/>
    <x v="1"/>
    <s v="22"/>
    <s v="22110"/>
    <s v="Productos de limpieza y aseo."/>
    <n v="100"/>
    <n v="0"/>
    <n v="100"/>
    <n v="0"/>
    <n v="0"/>
  </r>
  <r>
    <x v="3"/>
    <x v="23"/>
    <x v="23"/>
    <x v="1"/>
    <s v="22"/>
    <s v="22199"/>
    <s v="Otros suministros."/>
    <n v="3000"/>
    <n v="0"/>
    <n v="3000"/>
    <n v="975.39"/>
    <n v="613.29999999999995"/>
  </r>
  <r>
    <x v="3"/>
    <x v="23"/>
    <x v="23"/>
    <x v="1"/>
    <s v="22"/>
    <s v="22200"/>
    <s v="Servicios de Telecomunicaciones."/>
    <n v="10000"/>
    <n v="0"/>
    <n v="10000"/>
    <n v="7820.76"/>
    <n v="6517.3"/>
  </r>
  <r>
    <x v="3"/>
    <x v="23"/>
    <x v="23"/>
    <x v="1"/>
    <s v="22"/>
    <s v="22201"/>
    <s v="Postales."/>
    <n v="200"/>
    <n v="0"/>
    <n v="200"/>
    <n v="0"/>
    <n v="0"/>
  </r>
  <r>
    <x v="3"/>
    <x v="23"/>
    <x v="23"/>
    <x v="1"/>
    <s v="22"/>
    <s v="223"/>
    <s v="Transportes."/>
    <n v="200"/>
    <n v="0"/>
    <n v="200"/>
    <n v="0"/>
    <n v="0"/>
  </r>
  <r>
    <x v="3"/>
    <x v="23"/>
    <x v="23"/>
    <x v="1"/>
    <s v="22"/>
    <s v="224"/>
    <s v="Primas de seguros."/>
    <n v="1500"/>
    <n v="0"/>
    <n v="1500"/>
    <n v="569.54999999999995"/>
    <n v="569.54999999999995"/>
  </r>
  <r>
    <x v="3"/>
    <x v="23"/>
    <x v="23"/>
    <x v="1"/>
    <s v="22"/>
    <s v="22602"/>
    <s v="Publicidad y propaganda."/>
    <n v="34000"/>
    <n v="0"/>
    <n v="34000"/>
    <n v="44158.27"/>
    <n v="30942.12"/>
  </r>
  <r>
    <x v="3"/>
    <x v="23"/>
    <x v="23"/>
    <x v="1"/>
    <s v="22"/>
    <s v="22606"/>
    <s v="Reuniones, conferencias y cursos."/>
    <n v="59500"/>
    <n v="0"/>
    <n v="59500"/>
    <n v="28167.43"/>
    <n v="28167.43"/>
  </r>
  <r>
    <x v="3"/>
    <x v="23"/>
    <x v="23"/>
    <x v="1"/>
    <s v="22"/>
    <s v="22699"/>
    <s v="Otros gastos diversos"/>
    <n v="47000"/>
    <n v="0"/>
    <n v="47000"/>
    <n v="61639.5"/>
    <n v="54594.05"/>
  </r>
  <r>
    <x v="3"/>
    <x v="23"/>
    <x v="23"/>
    <x v="1"/>
    <s v="22"/>
    <s v="22700"/>
    <s v="Limpieza y aseo."/>
    <n v="17000"/>
    <n v="0"/>
    <n v="17000"/>
    <n v="16908.96"/>
    <n v="14090.8"/>
  </r>
  <r>
    <x v="3"/>
    <x v="23"/>
    <x v="23"/>
    <x v="1"/>
    <s v="22"/>
    <s v="22706"/>
    <s v="Estudios y trabajos técnicos."/>
    <n v="120000"/>
    <n v="0"/>
    <n v="120000"/>
    <n v="5294.67"/>
    <n v="5294.67"/>
  </r>
  <r>
    <x v="3"/>
    <x v="23"/>
    <x v="23"/>
    <x v="1"/>
    <s v="22"/>
    <s v="22799"/>
    <s v="Otros trabajos realizados por otras empresas y profes."/>
    <n v="701000"/>
    <n v="0"/>
    <n v="701000"/>
    <n v="321265.09999999998"/>
    <n v="133743.20000000001"/>
  </r>
  <r>
    <x v="3"/>
    <x v="23"/>
    <x v="23"/>
    <x v="1"/>
    <s v="23"/>
    <s v="23020"/>
    <s v="Dietas del personal no directivo"/>
    <n v="14000"/>
    <n v="0"/>
    <n v="14000"/>
    <n v="13918.69"/>
    <n v="13563.44"/>
  </r>
  <r>
    <x v="3"/>
    <x v="23"/>
    <x v="23"/>
    <x v="1"/>
    <s v="23"/>
    <s v="23120"/>
    <s v="Locomoción del personal no directivo."/>
    <n v="22000"/>
    <n v="0"/>
    <n v="22000"/>
    <n v="13307.99"/>
    <n v="12124.03"/>
  </r>
  <r>
    <x v="3"/>
    <x v="23"/>
    <x v="23"/>
    <x v="1"/>
    <s v="23"/>
    <s v="233"/>
    <s v="Otras indemnizaciones."/>
    <n v="700"/>
    <n v="0"/>
    <n v="700"/>
    <n v="338.8"/>
    <n v="0"/>
  </r>
  <r>
    <x v="3"/>
    <x v="23"/>
    <x v="23"/>
    <x v="2"/>
    <s v="47"/>
    <s v="470"/>
    <s v="Subvenciones para fomento del empleo."/>
    <n v="2800000"/>
    <n v="0"/>
    <n v="2800000"/>
    <n v="1847456.02"/>
    <n v="1485055.63"/>
  </r>
  <r>
    <x v="3"/>
    <x v="23"/>
    <x v="23"/>
    <x v="2"/>
    <s v="47"/>
    <s v="479"/>
    <s v="Otras subvenciones a Empresas privadas."/>
    <n v="400000"/>
    <n v="0"/>
    <n v="400000"/>
    <n v="100045.55"/>
    <n v="0"/>
  </r>
  <r>
    <x v="3"/>
    <x v="23"/>
    <x v="23"/>
    <x v="2"/>
    <s v="48"/>
    <s v="481"/>
    <s v="Premios, becas, etc."/>
    <n v="300000"/>
    <n v="0"/>
    <n v="300000"/>
    <n v="94661"/>
    <n v="72661"/>
  </r>
  <r>
    <x v="3"/>
    <x v="23"/>
    <x v="23"/>
    <x v="2"/>
    <s v="48"/>
    <s v="482"/>
    <s v="Transf. a fundaciones, instituciones y otras entidades"/>
    <n v="1324500"/>
    <n v="0"/>
    <n v="1324500"/>
    <n v="681383.28"/>
    <n v="60000"/>
  </r>
  <r>
    <x v="3"/>
    <x v="23"/>
    <x v="23"/>
    <x v="3"/>
    <s v="60"/>
    <s v="609"/>
    <s v="Otras invers nuevas en infraest y bienes dest al uso gral"/>
    <n v="1544157"/>
    <n v="0"/>
    <n v="1544157"/>
    <n v="0"/>
    <n v="0"/>
  </r>
  <r>
    <x v="3"/>
    <x v="24"/>
    <x v="24"/>
    <x v="0"/>
    <s v="12"/>
    <s v="12000"/>
    <s v="Sueldos del Grupo A1."/>
    <n v="77888"/>
    <n v="0"/>
    <n v="77888"/>
    <n v="69042.350000000006"/>
    <n v="69042.350000000006"/>
  </r>
  <r>
    <x v="3"/>
    <x v="24"/>
    <x v="24"/>
    <x v="0"/>
    <s v="12"/>
    <s v="12001"/>
    <s v="Sueldos del Grupo A2."/>
    <n v="41094"/>
    <n v="0"/>
    <n v="41094"/>
    <n v="40124.18"/>
    <n v="40124.18"/>
  </r>
  <r>
    <x v="3"/>
    <x v="24"/>
    <x v="24"/>
    <x v="0"/>
    <s v="12"/>
    <s v="12004"/>
    <s v="Sueldos del Grupo C2."/>
    <n v="8893"/>
    <n v="0"/>
    <n v="8893"/>
    <n v="5723.4"/>
    <n v="5723.4"/>
  </r>
  <r>
    <x v="3"/>
    <x v="24"/>
    <x v="24"/>
    <x v="0"/>
    <s v="12"/>
    <s v="12006"/>
    <s v="Trienios."/>
    <n v="30943"/>
    <n v="0"/>
    <n v="30943"/>
    <n v="33503.79"/>
    <n v="33503.79"/>
  </r>
  <r>
    <x v="3"/>
    <x v="24"/>
    <x v="24"/>
    <x v="0"/>
    <s v="12"/>
    <s v="12100"/>
    <s v="Complemento de destino."/>
    <n v="69603"/>
    <n v="3300"/>
    <n v="72903"/>
    <n v="62633.19"/>
    <n v="62633.19"/>
  </r>
  <r>
    <x v="3"/>
    <x v="24"/>
    <x v="24"/>
    <x v="0"/>
    <s v="12"/>
    <s v="12101"/>
    <s v="Complemento específico."/>
    <n v="176803"/>
    <n v="0"/>
    <n v="176803"/>
    <n v="176105.89"/>
    <n v="176105.89"/>
  </r>
  <r>
    <x v="3"/>
    <x v="24"/>
    <x v="24"/>
    <x v="0"/>
    <s v="12"/>
    <s v="12103"/>
    <s v="Otros complementos."/>
    <n v="14447"/>
    <n v="0"/>
    <n v="14447"/>
    <n v="17523.349999999999"/>
    <n v="17523.349999999999"/>
  </r>
  <r>
    <x v="3"/>
    <x v="24"/>
    <x v="24"/>
    <x v="0"/>
    <s v="13"/>
    <s v="13000"/>
    <s v="Retribuciones básicas."/>
    <n v="16572"/>
    <n v="1000"/>
    <n v="17572"/>
    <n v="16473.72"/>
    <n v="16473.72"/>
  </r>
  <r>
    <x v="3"/>
    <x v="24"/>
    <x v="24"/>
    <x v="0"/>
    <s v="13"/>
    <s v="13002"/>
    <s v="Otras remuneraciones."/>
    <n v="11695"/>
    <n v="1000"/>
    <n v="12695"/>
    <n v="12129.63"/>
    <n v="12129.63"/>
  </r>
  <r>
    <x v="3"/>
    <x v="24"/>
    <x v="24"/>
    <x v="1"/>
    <s v="21"/>
    <s v="213"/>
    <s v="Reparación de maquinaria, instalaciones técnicas y utillaje."/>
    <n v="2030"/>
    <n v="0"/>
    <n v="2030"/>
    <n v="692.25"/>
    <n v="692.25"/>
  </r>
  <r>
    <x v="3"/>
    <x v="24"/>
    <x v="24"/>
    <x v="1"/>
    <s v="22"/>
    <s v="22002"/>
    <s v="Material informático no inventariable."/>
    <n v="2030"/>
    <n v="0"/>
    <n v="2030"/>
    <n v="0"/>
    <n v="0"/>
  </r>
  <r>
    <x v="3"/>
    <x v="24"/>
    <x v="24"/>
    <x v="1"/>
    <s v="22"/>
    <s v="22104"/>
    <s v="Vestuario."/>
    <n v="812"/>
    <n v="0"/>
    <n v="812"/>
    <n v="745.84"/>
    <n v="0"/>
  </r>
  <r>
    <x v="3"/>
    <x v="24"/>
    <x v="24"/>
    <x v="1"/>
    <s v="22"/>
    <s v="22106"/>
    <s v="Productos farmacéuticos y material sanitario."/>
    <n v="42630"/>
    <n v="0"/>
    <n v="42630"/>
    <n v="25106.7"/>
    <n v="19528.91"/>
  </r>
  <r>
    <x v="3"/>
    <x v="24"/>
    <x v="24"/>
    <x v="1"/>
    <s v="22"/>
    <s v="22199"/>
    <s v="Otros suministros."/>
    <n v="508"/>
    <n v="0"/>
    <n v="508"/>
    <n v="1641.94"/>
    <n v="1566.31"/>
  </r>
  <r>
    <x v="3"/>
    <x v="24"/>
    <x v="24"/>
    <x v="1"/>
    <s v="22"/>
    <s v="22706"/>
    <s v="Estudios y trabajos técnicos."/>
    <n v="26390"/>
    <n v="0"/>
    <n v="26390"/>
    <n v="30225.97"/>
    <n v="25522.14"/>
  </r>
  <r>
    <x v="3"/>
    <x v="24"/>
    <x v="24"/>
    <x v="1"/>
    <s v="22"/>
    <s v="22799"/>
    <s v="Otros trabajos realizados por otras empresas y profes."/>
    <n v="28120"/>
    <n v="0"/>
    <n v="28120"/>
    <n v="4186.6899999999996"/>
    <n v="2561.81"/>
  </r>
  <r>
    <x v="3"/>
    <x v="24"/>
    <x v="24"/>
    <x v="3"/>
    <s v="62"/>
    <s v="623"/>
    <s v="Maquinaria, instalaciones técnicas y utillaje."/>
    <n v="7000"/>
    <n v="0"/>
    <n v="7000"/>
    <n v="5503.08"/>
    <n v="1981.98"/>
  </r>
  <r>
    <x v="3"/>
    <x v="25"/>
    <x v="25"/>
    <x v="0"/>
    <s v="13"/>
    <s v="131"/>
    <s v="Laboral temporal."/>
    <n v="39697"/>
    <n v="0"/>
    <n v="39697"/>
    <n v="0"/>
    <n v="0"/>
  </r>
  <r>
    <x v="3"/>
    <x v="25"/>
    <x v="25"/>
    <x v="1"/>
    <s v="22"/>
    <s v="22602"/>
    <s v="Publicidad y propaganda."/>
    <n v="15200"/>
    <n v="41805"/>
    <n v="57005"/>
    <n v="54863.57"/>
    <n v="29804.720000000001"/>
  </r>
  <r>
    <x v="3"/>
    <x v="25"/>
    <x v="25"/>
    <x v="1"/>
    <s v="22"/>
    <s v="22699"/>
    <s v="Otros gastos diversos"/>
    <n v="3000"/>
    <n v="10712"/>
    <n v="13712"/>
    <n v="13712"/>
    <n v="10712"/>
  </r>
  <r>
    <x v="3"/>
    <x v="25"/>
    <x v="25"/>
    <x v="1"/>
    <s v="22"/>
    <s v="22706"/>
    <s v="Estudios y trabajos técnicos."/>
    <n v="150000"/>
    <n v="0"/>
    <n v="150000"/>
    <n v="0"/>
    <n v="0"/>
  </r>
  <r>
    <x v="3"/>
    <x v="25"/>
    <x v="25"/>
    <x v="1"/>
    <s v="22"/>
    <s v="22799"/>
    <s v="Otros trabajos realizados por otras empresas y profes."/>
    <n v="25000"/>
    <n v="-3711.04"/>
    <n v="21288.959999999999"/>
    <n v="17210.939999999999"/>
    <n v="9950.94"/>
  </r>
  <r>
    <x v="3"/>
    <x v="25"/>
    <x v="25"/>
    <x v="2"/>
    <s v="46"/>
    <s v="467"/>
    <s v="A Consorcios."/>
    <n v="200000"/>
    <n v="0"/>
    <n v="200000"/>
    <n v="200000"/>
    <n v="200000"/>
  </r>
  <r>
    <x v="3"/>
    <x v="25"/>
    <x v="25"/>
    <x v="2"/>
    <s v="48"/>
    <s v="489"/>
    <s v="Otras transf. a Familias e Instituciones sin fines de lucro."/>
    <n v="280000"/>
    <n v="-41805"/>
    <n v="238195"/>
    <n v="238194.96"/>
    <n v="238194.96"/>
  </r>
  <r>
    <x v="3"/>
    <x v="25"/>
    <x v="25"/>
    <x v="4"/>
    <s v="82"/>
    <s v="82191"/>
    <s v="Préstamo participativo al Consorcio Feria de Muestras"/>
    <n v="1000000"/>
    <n v="0"/>
    <n v="1000000"/>
    <n v="999960.35"/>
    <n v="0"/>
  </r>
  <r>
    <x v="3"/>
    <x v="26"/>
    <x v="26"/>
    <x v="0"/>
    <s v="12"/>
    <s v="12000"/>
    <s v="Sueldos del Grupo A1."/>
    <n v="46733"/>
    <n v="0"/>
    <n v="46733"/>
    <n v="26222.11"/>
    <n v="26222.11"/>
  </r>
  <r>
    <x v="3"/>
    <x v="26"/>
    <x v="26"/>
    <x v="0"/>
    <s v="12"/>
    <s v="12001"/>
    <s v="Sueldos del Grupo A2."/>
    <n v="41094"/>
    <n v="0"/>
    <n v="41094"/>
    <n v="43929.13"/>
    <n v="43929.13"/>
  </r>
  <r>
    <x v="3"/>
    <x v="26"/>
    <x v="26"/>
    <x v="0"/>
    <s v="12"/>
    <s v="12003"/>
    <s v="Sueldos del Grupo C1."/>
    <n v="115403"/>
    <n v="0"/>
    <n v="115403"/>
    <n v="101040.49"/>
    <n v="101040.49"/>
  </r>
  <r>
    <x v="3"/>
    <x v="26"/>
    <x v="26"/>
    <x v="0"/>
    <s v="12"/>
    <s v="12004"/>
    <s v="Sueldos del Grupo C2."/>
    <n v="17785"/>
    <n v="5078.3"/>
    <n v="22863.3"/>
    <n v="27310.98"/>
    <n v="27310.98"/>
  </r>
  <r>
    <x v="3"/>
    <x v="26"/>
    <x v="26"/>
    <x v="0"/>
    <s v="12"/>
    <s v="12006"/>
    <s v="Trienios."/>
    <n v="62987"/>
    <n v="0"/>
    <n v="62987"/>
    <n v="69749.990000000005"/>
    <n v="69749.990000000005"/>
  </r>
  <r>
    <x v="3"/>
    <x v="26"/>
    <x v="26"/>
    <x v="0"/>
    <s v="12"/>
    <s v="12100"/>
    <s v="Complemento de destino."/>
    <n v="136150"/>
    <n v="8234.35"/>
    <n v="144384.35"/>
    <n v="124043.46"/>
    <n v="124043.46"/>
  </r>
  <r>
    <x v="3"/>
    <x v="26"/>
    <x v="26"/>
    <x v="0"/>
    <s v="12"/>
    <s v="12101"/>
    <s v="Complemento específico."/>
    <n v="308644"/>
    <n v="22125.9"/>
    <n v="330769.90000000002"/>
    <n v="301971.61"/>
    <n v="301971.61"/>
  </r>
  <r>
    <x v="3"/>
    <x v="26"/>
    <x v="26"/>
    <x v="0"/>
    <s v="12"/>
    <s v="12103"/>
    <s v="Otros complementos."/>
    <n v="30843"/>
    <n v="0"/>
    <n v="30843"/>
    <n v="31695.09"/>
    <n v="31695.09"/>
  </r>
  <r>
    <x v="3"/>
    <x v="26"/>
    <x v="26"/>
    <x v="0"/>
    <s v="14"/>
    <s v="143"/>
    <s v="Otro personal."/>
    <n v="547748"/>
    <n v="2827500"/>
    <n v="3375248"/>
    <n v="2525784.44"/>
    <n v="2525784.44"/>
  </r>
  <r>
    <x v="3"/>
    <x v="26"/>
    <x v="26"/>
    <x v="0"/>
    <s v="15"/>
    <s v="150"/>
    <s v="Productividad."/>
    <n v="313322"/>
    <n v="0"/>
    <n v="313322"/>
    <n v="244683.17"/>
    <n v="244683.17"/>
  </r>
  <r>
    <x v="3"/>
    <x v="26"/>
    <x v="26"/>
    <x v="0"/>
    <s v="15"/>
    <s v="151"/>
    <s v="Gratificaciones."/>
    <n v="10000"/>
    <n v="0"/>
    <n v="10000"/>
    <n v="0"/>
    <n v="0"/>
  </r>
  <r>
    <x v="3"/>
    <x v="26"/>
    <x v="26"/>
    <x v="0"/>
    <s v="16"/>
    <s v="16000"/>
    <s v="Seguridad Social."/>
    <n v="21683245"/>
    <n v="1269173.81"/>
    <n v="22952418.809999999"/>
    <n v="22916622.52"/>
    <n v="22916622.52"/>
  </r>
  <r>
    <x v="3"/>
    <x v="26"/>
    <x v="26"/>
    <x v="0"/>
    <s v="16"/>
    <s v="16104"/>
    <s v="Indemnización al personal lab. por jubilaciones anticipadas."/>
    <n v="10000"/>
    <n v="0"/>
    <n v="10000"/>
    <n v="0"/>
    <n v="0"/>
  </r>
  <r>
    <x v="3"/>
    <x v="26"/>
    <x v="26"/>
    <x v="0"/>
    <s v="16"/>
    <s v="16105"/>
    <s v="Pensiones a cargo de la Entidad local."/>
    <n v="5000"/>
    <n v="0"/>
    <n v="5000"/>
    <n v="941.64"/>
    <n v="941.64"/>
  </r>
  <r>
    <x v="3"/>
    <x v="26"/>
    <x v="26"/>
    <x v="0"/>
    <s v="16"/>
    <s v="16200"/>
    <s v="Formación y perfeccionamiento del personal."/>
    <n v="98760"/>
    <n v="0"/>
    <n v="98760"/>
    <n v="56119.44"/>
    <n v="56119.44"/>
  </r>
  <r>
    <x v="3"/>
    <x v="26"/>
    <x v="26"/>
    <x v="0"/>
    <s v="16"/>
    <s v="16204"/>
    <s v="Acción social."/>
    <n v="599300"/>
    <n v="0"/>
    <n v="599300"/>
    <n v="385557.08"/>
    <n v="385407.08"/>
  </r>
  <r>
    <x v="3"/>
    <x v="26"/>
    <x v="26"/>
    <x v="0"/>
    <s v="16"/>
    <s v="16205"/>
    <s v="Seguros."/>
    <n v="381000"/>
    <n v="0"/>
    <n v="381000"/>
    <n v="221650.99"/>
    <n v="221650.99"/>
  </r>
  <r>
    <x v="3"/>
    <x v="26"/>
    <x v="26"/>
    <x v="0"/>
    <s v="16"/>
    <s v="16209"/>
    <s v="Otros gastos sociales."/>
    <n v="0"/>
    <n v="0"/>
    <n v="0"/>
    <n v="0"/>
    <n v="0"/>
  </r>
  <r>
    <x v="3"/>
    <x v="26"/>
    <x v="26"/>
    <x v="1"/>
    <s v="20"/>
    <s v="203"/>
    <s v="Arrendamientos de maquinaria, instalaciones y utillaje."/>
    <n v="1150"/>
    <n v="1600"/>
    <n v="2750"/>
    <n v="1449.44"/>
    <n v="1449.44"/>
  </r>
  <r>
    <x v="3"/>
    <x v="26"/>
    <x v="26"/>
    <x v="1"/>
    <s v="21"/>
    <s v="213"/>
    <s v="Reparación de maquinaria, instalaciones técnicas y utillaje."/>
    <n v="2500"/>
    <n v="3000"/>
    <n v="5500"/>
    <n v="2425.23"/>
    <n v="2398.9"/>
  </r>
  <r>
    <x v="3"/>
    <x v="26"/>
    <x v="26"/>
    <x v="1"/>
    <s v="22"/>
    <s v="22602"/>
    <s v="Publicidad y propaganda."/>
    <n v="20000"/>
    <n v="0"/>
    <n v="20000"/>
    <n v="627.6"/>
    <n v="445.2"/>
  </r>
  <r>
    <x v="3"/>
    <x v="26"/>
    <x v="26"/>
    <x v="1"/>
    <s v="22"/>
    <s v="22604"/>
    <s v="Jurídicos, contenciosos."/>
    <n v="0"/>
    <n v="0"/>
    <n v="0"/>
    <n v="494.69"/>
    <n v="494.69"/>
  </r>
  <r>
    <x v="3"/>
    <x v="26"/>
    <x v="26"/>
    <x v="1"/>
    <s v="22"/>
    <s v="22607"/>
    <s v="Oposiciones y pruebas selectivas"/>
    <n v="50000"/>
    <n v="0"/>
    <n v="50000"/>
    <n v="22010.32"/>
    <n v="13829.88"/>
  </r>
  <r>
    <x v="3"/>
    <x v="26"/>
    <x v="26"/>
    <x v="1"/>
    <s v="22"/>
    <s v="22699"/>
    <s v="Otros gastos diversos"/>
    <n v="2100"/>
    <n v="0"/>
    <n v="2100"/>
    <n v="5647.54"/>
    <n v="5647.54"/>
  </r>
  <r>
    <x v="3"/>
    <x v="26"/>
    <x v="26"/>
    <x v="1"/>
    <s v="22"/>
    <s v="22799"/>
    <s v="Otros trabajos realizados por otras empresas y profes."/>
    <n v="35000"/>
    <n v="0"/>
    <n v="35000"/>
    <n v="605.61"/>
    <n v="605.61"/>
  </r>
  <r>
    <x v="3"/>
    <x v="26"/>
    <x v="26"/>
    <x v="1"/>
    <s v="23"/>
    <s v="23020"/>
    <s v="Dietas del personal no directivo"/>
    <n v="4000"/>
    <n v="0"/>
    <n v="4000"/>
    <n v="2166.5300000000002"/>
    <n v="2166.5300000000002"/>
  </r>
  <r>
    <x v="3"/>
    <x v="26"/>
    <x v="26"/>
    <x v="1"/>
    <s v="23"/>
    <s v="23120"/>
    <s v="Locomoción del personal no directivo."/>
    <n v="4000"/>
    <n v="0"/>
    <n v="4000"/>
    <n v="1869.75"/>
    <n v="1869.75"/>
  </r>
  <r>
    <x v="3"/>
    <x v="26"/>
    <x v="26"/>
    <x v="1"/>
    <s v="23"/>
    <s v="233"/>
    <s v="Otras indemnizaciones."/>
    <n v="154500"/>
    <n v="-4600"/>
    <n v="149900"/>
    <n v="25578.29"/>
    <n v="25578.29"/>
  </r>
  <r>
    <x v="3"/>
    <x v="26"/>
    <x v="26"/>
    <x v="4"/>
    <s v="83"/>
    <s v="83001"/>
    <s v="Anticipos al personal"/>
    <n v="170000"/>
    <n v="0"/>
    <n v="170000"/>
    <n v="8200"/>
    <n v="8200"/>
  </r>
  <r>
    <x v="3"/>
    <x v="26"/>
    <x v="26"/>
    <x v="4"/>
    <s v="83"/>
    <s v="83101"/>
    <s v="Prestamos al personal"/>
    <n v="400000"/>
    <n v="0"/>
    <n v="400000"/>
    <n v="91965"/>
    <n v="91965"/>
  </r>
  <r>
    <x v="3"/>
    <x v="27"/>
    <x v="27"/>
    <x v="0"/>
    <s v="12"/>
    <s v="12000"/>
    <s v="Sueldos del Grupo A1."/>
    <n v="109043"/>
    <n v="5245.62"/>
    <n v="114288.62"/>
    <n v="81129.36"/>
    <n v="81129.36"/>
  </r>
  <r>
    <x v="3"/>
    <x v="27"/>
    <x v="27"/>
    <x v="0"/>
    <s v="12"/>
    <s v="12001"/>
    <s v="Sueldos del Grupo A2."/>
    <n v="0"/>
    <n v="0"/>
    <n v="0"/>
    <n v="0"/>
    <n v="0"/>
  </r>
  <r>
    <x v="3"/>
    <x v="27"/>
    <x v="27"/>
    <x v="0"/>
    <s v="12"/>
    <s v="12003"/>
    <s v="Sueldos del Grupo C1."/>
    <n v="62947"/>
    <n v="0"/>
    <n v="62947"/>
    <n v="65252.45"/>
    <n v="65252.45"/>
  </r>
  <r>
    <x v="3"/>
    <x v="27"/>
    <x v="27"/>
    <x v="0"/>
    <s v="12"/>
    <s v="12004"/>
    <s v="Sueldos del Grupo C2."/>
    <n v="8893"/>
    <n v="0"/>
    <n v="8893"/>
    <n v="7637.23"/>
    <n v="7637.23"/>
  </r>
  <r>
    <x v="3"/>
    <x v="27"/>
    <x v="27"/>
    <x v="0"/>
    <s v="12"/>
    <s v="12006"/>
    <s v="Trienios."/>
    <n v="56297"/>
    <n v="0"/>
    <n v="56297"/>
    <n v="48102.39"/>
    <n v="48102.39"/>
  </r>
  <r>
    <x v="3"/>
    <x v="27"/>
    <x v="27"/>
    <x v="0"/>
    <s v="12"/>
    <s v="12100"/>
    <s v="Complemento de destino."/>
    <n v="124183"/>
    <n v="9601.76"/>
    <n v="133784.76"/>
    <n v="109595.54"/>
    <n v="109595.54"/>
  </r>
  <r>
    <x v="3"/>
    <x v="27"/>
    <x v="27"/>
    <x v="0"/>
    <s v="12"/>
    <s v="12101"/>
    <s v="Complemento específico."/>
    <n v="289639"/>
    <n v="0"/>
    <n v="289639"/>
    <n v="260381.91"/>
    <n v="260381.91"/>
  </r>
  <r>
    <x v="3"/>
    <x v="27"/>
    <x v="27"/>
    <x v="0"/>
    <s v="12"/>
    <s v="12103"/>
    <s v="Otros complementos."/>
    <n v="28468"/>
    <n v="0"/>
    <n v="28468"/>
    <n v="27971.37"/>
    <n v="27971.37"/>
  </r>
  <r>
    <x v="3"/>
    <x v="27"/>
    <x v="27"/>
    <x v="0"/>
    <s v="13"/>
    <s v="131"/>
    <s v="Laboral temporal."/>
    <n v="39970"/>
    <n v="0"/>
    <n v="39970"/>
    <n v="0"/>
    <n v="0"/>
  </r>
  <r>
    <x v="3"/>
    <x v="27"/>
    <x v="27"/>
    <x v="1"/>
    <s v="20"/>
    <s v="203"/>
    <s v="Arrendamientos de maquinaria, instalaciones y utillaje."/>
    <n v="4000"/>
    <n v="0"/>
    <n v="4000"/>
    <n v="2723.41"/>
    <n v="2723.41"/>
  </r>
  <r>
    <x v="3"/>
    <x v="27"/>
    <x v="27"/>
    <x v="1"/>
    <s v="22"/>
    <s v="22000"/>
    <s v="Ordinario no inventariable."/>
    <n v="0"/>
    <n v="0"/>
    <n v="0"/>
    <n v="0"/>
    <n v="0"/>
  </r>
  <r>
    <x v="3"/>
    <x v="27"/>
    <x v="27"/>
    <x v="1"/>
    <s v="22"/>
    <s v="22706"/>
    <s v="Estudios y trabajos técnicos."/>
    <n v="85000"/>
    <n v="0"/>
    <n v="85000"/>
    <n v="17961.12"/>
    <n v="17961.12"/>
  </r>
  <r>
    <x v="3"/>
    <x v="27"/>
    <x v="27"/>
    <x v="1"/>
    <s v="23"/>
    <s v="23010"/>
    <s v="Del personal directivo."/>
    <n v="1000"/>
    <n v="0"/>
    <n v="1000"/>
    <n v="0"/>
    <n v="0"/>
  </r>
  <r>
    <x v="3"/>
    <x v="27"/>
    <x v="27"/>
    <x v="1"/>
    <s v="23"/>
    <s v="23020"/>
    <s v="Dietas del personal no directivo"/>
    <n v="1000"/>
    <n v="0"/>
    <n v="1000"/>
    <n v="0"/>
    <n v="0"/>
  </r>
  <r>
    <x v="3"/>
    <x v="27"/>
    <x v="27"/>
    <x v="3"/>
    <s v="62"/>
    <s v="623"/>
    <s v="Maquinaria, instalaciones técnicas y utillaje."/>
    <n v="0"/>
    <n v="0"/>
    <n v="0"/>
    <n v="5445.73"/>
    <n v="5445.73"/>
  </r>
  <r>
    <x v="3"/>
    <x v="27"/>
    <x v="27"/>
    <x v="3"/>
    <s v="62"/>
    <s v="625"/>
    <s v="Mobiliario."/>
    <n v="50000"/>
    <n v="0"/>
    <n v="50000"/>
    <n v="32381.73"/>
    <n v="23830.05"/>
  </r>
  <r>
    <x v="3"/>
    <x v="27"/>
    <x v="27"/>
    <x v="4"/>
    <s v="83"/>
    <s v="83000"/>
    <s v="Anuncios por cuenta de particulares"/>
    <n v="6000"/>
    <n v="0"/>
    <n v="6000"/>
    <n v="0"/>
    <n v="0"/>
  </r>
  <r>
    <x v="3"/>
    <x v="28"/>
    <x v="28"/>
    <x v="8"/>
    <s v="50"/>
    <s v="500"/>
    <s v="Fondo de Contingencia"/>
    <n v="955000"/>
    <n v="0"/>
    <n v="955000"/>
    <n v="0"/>
    <n v="0"/>
  </r>
  <r>
    <x v="3"/>
    <x v="29"/>
    <x v="29"/>
    <x v="0"/>
    <s v="12"/>
    <s v="12000"/>
    <s v="Sueldos del Grupo A1."/>
    <n v="31155"/>
    <n v="0"/>
    <n v="31155"/>
    <n v="31193.439999999999"/>
    <n v="31193.439999999999"/>
  </r>
  <r>
    <x v="3"/>
    <x v="29"/>
    <x v="29"/>
    <x v="0"/>
    <s v="12"/>
    <s v="12003"/>
    <s v="Sueldos del Grupo C1."/>
    <n v="20982"/>
    <n v="0"/>
    <n v="20982"/>
    <n v="23306.34"/>
    <n v="23306.34"/>
  </r>
  <r>
    <x v="3"/>
    <x v="29"/>
    <x v="29"/>
    <x v="0"/>
    <s v="12"/>
    <s v="12006"/>
    <s v="Trienios."/>
    <n v="16926"/>
    <n v="0"/>
    <n v="16926"/>
    <n v="18118.34"/>
    <n v="18118.34"/>
  </r>
  <r>
    <x v="3"/>
    <x v="29"/>
    <x v="29"/>
    <x v="0"/>
    <s v="12"/>
    <s v="12100"/>
    <s v="Complemento de destino."/>
    <n v="35810"/>
    <n v="0"/>
    <n v="35810"/>
    <n v="37257.56"/>
    <n v="37257.56"/>
  </r>
  <r>
    <x v="3"/>
    <x v="29"/>
    <x v="29"/>
    <x v="0"/>
    <s v="12"/>
    <s v="12101"/>
    <s v="Complemento específico."/>
    <n v="85174"/>
    <n v="20000"/>
    <n v="105174"/>
    <n v="89197.51"/>
    <n v="89197.51"/>
  </r>
  <r>
    <x v="3"/>
    <x v="29"/>
    <x v="29"/>
    <x v="0"/>
    <s v="12"/>
    <s v="12103"/>
    <s v="Otros complementos."/>
    <n v="8489"/>
    <n v="0"/>
    <n v="8489"/>
    <n v="9023.74"/>
    <n v="9023.74"/>
  </r>
  <r>
    <x v="3"/>
    <x v="29"/>
    <x v="29"/>
    <x v="1"/>
    <s v="20"/>
    <s v="203"/>
    <s v="Arrendamientos de maquinaria, instalaciones y utillaje."/>
    <n v="5000"/>
    <n v="0"/>
    <n v="5000"/>
    <n v="1518.95"/>
    <n v="1518.95"/>
  </r>
  <r>
    <x v="3"/>
    <x v="29"/>
    <x v="29"/>
    <x v="1"/>
    <s v="21"/>
    <s v="213"/>
    <s v="Reparación de maquinaria, instalaciones técnicas y utillaje."/>
    <n v="600"/>
    <n v="0"/>
    <n v="600"/>
    <n v="0"/>
    <n v="0"/>
  </r>
  <r>
    <x v="3"/>
    <x v="29"/>
    <x v="29"/>
    <x v="1"/>
    <s v="22"/>
    <s v="225"/>
    <s v="Tributos."/>
    <n v="5000"/>
    <n v="0"/>
    <n v="5000"/>
    <n v="4088.79"/>
    <n v="4088.79"/>
  </r>
  <r>
    <x v="3"/>
    <x v="29"/>
    <x v="29"/>
    <x v="1"/>
    <s v="22"/>
    <s v="22602"/>
    <s v="Publicidad y propaganda."/>
    <n v="1800"/>
    <n v="0"/>
    <n v="1800"/>
    <n v="105.6"/>
    <n v="88.8"/>
  </r>
  <r>
    <x v="3"/>
    <x v="29"/>
    <x v="29"/>
    <x v="1"/>
    <s v="22"/>
    <s v="22699"/>
    <s v="Otros gastos diversos"/>
    <n v="7000"/>
    <n v="0"/>
    <n v="7000"/>
    <n v="0"/>
    <n v="0"/>
  </r>
  <r>
    <x v="3"/>
    <x v="29"/>
    <x v="29"/>
    <x v="1"/>
    <s v="22"/>
    <s v="22799"/>
    <s v="Otros trabajos realizados por otras empresas y profes."/>
    <n v="10000"/>
    <n v="0"/>
    <n v="10000"/>
    <n v="8673.19"/>
    <n v="7464.19"/>
  </r>
  <r>
    <x v="3"/>
    <x v="29"/>
    <x v="29"/>
    <x v="1"/>
    <s v="23"/>
    <s v="23020"/>
    <s v="Dietas del personal no directivo"/>
    <n v="2000"/>
    <n v="0"/>
    <n v="2000"/>
    <n v="0"/>
    <n v="0"/>
  </r>
  <r>
    <x v="3"/>
    <x v="29"/>
    <x v="29"/>
    <x v="1"/>
    <s v="23"/>
    <s v="23120"/>
    <s v="Locomoción del personal no directivo."/>
    <n v="2000"/>
    <n v="0"/>
    <n v="2000"/>
    <n v="0"/>
    <n v="0"/>
  </r>
  <r>
    <x v="3"/>
    <x v="30"/>
    <x v="30"/>
    <x v="0"/>
    <s v="12"/>
    <s v="12000"/>
    <s v="Sueldos del Grupo A1."/>
    <n v="103850"/>
    <n v="0"/>
    <n v="103850"/>
    <n v="77826.66"/>
    <n v="77826.66"/>
  </r>
  <r>
    <x v="3"/>
    <x v="30"/>
    <x v="30"/>
    <x v="0"/>
    <s v="12"/>
    <s v="12001"/>
    <s v="Sueldos del Grupo A2."/>
    <n v="54792"/>
    <n v="0"/>
    <n v="54792"/>
    <n v="49501.89"/>
    <n v="49501.89"/>
  </r>
  <r>
    <x v="3"/>
    <x v="30"/>
    <x v="30"/>
    <x v="0"/>
    <s v="12"/>
    <s v="12003"/>
    <s v="Sueldos del Grupo C1."/>
    <n v="230807"/>
    <n v="0"/>
    <n v="230807"/>
    <n v="210654.52"/>
    <n v="210654.52"/>
  </r>
  <r>
    <x v="3"/>
    <x v="30"/>
    <x v="30"/>
    <x v="0"/>
    <s v="12"/>
    <s v="12004"/>
    <s v="Sueldos del Grupo C2."/>
    <n v="71140"/>
    <n v="0"/>
    <n v="71140"/>
    <n v="68741.899999999994"/>
    <n v="68741.899999999994"/>
  </r>
  <r>
    <x v="3"/>
    <x v="30"/>
    <x v="30"/>
    <x v="0"/>
    <s v="12"/>
    <s v="12006"/>
    <s v="Trienios."/>
    <n v="127392"/>
    <n v="0"/>
    <n v="127392"/>
    <n v="123789.58"/>
    <n v="123789.58"/>
  </r>
  <r>
    <x v="3"/>
    <x v="30"/>
    <x v="30"/>
    <x v="0"/>
    <s v="12"/>
    <s v="12100"/>
    <s v="Complemento de destino."/>
    <n v="275780"/>
    <n v="0"/>
    <n v="275780"/>
    <n v="246792.45"/>
    <n v="246792.45"/>
  </r>
  <r>
    <x v="3"/>
    <x v="30"/>
    <x v="30"/>
    <x v="0"/>
    <s v="12"/>
    <s v="12101"/>
    <s v="Complemento específico."/>
    <n v="631845"/>
    <n v="0"/>
    <n v="631845"/>
    <n v="587908.35"/>
    <n v="587908.35"/>
  </r>
  <r>
    <x v="3"/>
    <x v="30"/>
    <x v="30"/>
    <x v="0"/>
    <s v="12"/>
    <s v="12103"/>
    <s v="Otros complementos."/>
    <n v="62272"/>
    <n v="0"/>
    <n v="62272"/>
    <n v="63637.78"/>
    <n v="63637.78"/>
  </r>
  <r>
    <x v="3"/>
    <x v="30"/>
    <x v="30"/>
    <x v="0"/>
    <s v="13"/>
    <s v="13000"/>
    <s v="Retribuciones básicas."/>
    <n v="30368"/>
    <n v="0"/>
    <n v="30368"/>
    <n v="30405.06"/>
    <n v="30405.06"/>
  </r>
  <r>
    <x v="3"/>
    <x v="30"/>
    <x v="30"/>
    <x v="0"/>
    <s v="13"/>
    <s v="13002"/>
    <s v="Otras remuneraciones."/>
    <n v="27633"/>
    <n v="1500"/>
    <n v="29133"/>
    <n v="28269.56"/>
    <n v="28269.56"/>
  </r>
  <r>
    <x v="3"/>
    <x v="30"/>
    <x v="30"/>
    <x v="0"/>
    <s v="15"/>
    <s v="151"/>
    <s v="Gratificaciones."/>
    <n v="2000"/>
    <n v="0"/>
    <n v="2000"/>
    <n v="1908.91"/>
    <n v="1908.91"/>
  </r>
  <r>
    <x v="3"/>
    <x v="30"/>
    <x v="30"/>
    <x v="1"/>
    <s v="20"/>
    <s v="203"/>
    <s v="Arrendamientos de maquinaria, instalaciones y utillaje."/>
    <n v="7100"/>
    <n v="0"/>
    <n v="7100"/>
    <n v="3769.35"/>
    <n v="3769.35"/>
  </r>
  <r>
    <x v="3"/>
    <x v="30"/>
    <x v="30"/>
    <x v="1"/>
    <s v="21"/>
    <s v="215"/>
    <s v="Mobiliario."/>
    <n v="200"/>
    <n v="0"/>
    <n v="200"/>
    <n v="0"/>
    <n v="0"/>
  </r>
  <r>
    <x v="3"/>
    <x v="30"/>
    <x v="30"/>
    <x v="1"/>
    <s v="22"/>
    <s v="22000"/>
    <s v="Ordinario no inventariable."/>
    <n v="20500"/>
    <n v="-8000"/>
    <n v="12500"/>
    <n v="1518.58"/>
    <n v="1096.8900000000001"/>
  </r>
  <r>
    <x v="3"/>
    <x v="30"/>
    <x v="30"/>
    <x v="1"/>
    <s v="22"/>
    <s v="22102"/>
    <s v="Gas."/>
    <n v="6000"/>
    <n v="-6000"/>
    <n v="0"/>
    <n v="0"/>
    <n v="0"/>
  </r>
  <r>
    <x v="3"/>
    <x v="30"/>
    <x v="30"/>
    <x v="1"/>
    <s v="22"/>
    <s v="22602"/>
    <s v="Publicidad y propaganda."/>
    <n v="6000"/>
    <n v="0"/>
    <n v="6000"/>
    <n v="7213.88"/>
    <n v="7213.88"/>
  </r>
  <r>
    <x v="3"/>
    <x v="30"/>
    <x v="30"/>
    <x v="1"/>
    <s v="22"/>
    <s v="22604"/>
    <s v="Jurídicos, contenciosos."/>
    <n v="1000"/>
    <n v="0"/>
    <n v="1000"/>
    <n v="0"/>
    <n v="0"/>
  </r>
  <r>
    <x v="3"/>
    <x v="30"/>
    <x v="30"/>
    <x v="1"/>
    <s v="22"/>
    <s v="22699"/>
    <s v="Otros gastos diversos"/>
    <n v="15200"/>
    <n v="0"/>
    <n v="15200"/>
    <n v="6169"/>
    <n v="240"/>
  </r>
  <r>
    <x v="3"/>
    <x v="30"/>
    <x v="30"/>
    <x v="1"/>
    <s v="22"/>
    <s v="22799"/>
    <s v="Otros trabajos realizados por otras empresas y profes."/>
    <n v="31000"/>
    <n v="0"/>
    <n v="31000"/>
    <n v="23119.27"/>
    <n v="23119.27"/>
  </r>
  <r>
    <x v="3"/>
    <x v="30"/>
    <x v="30"/>
    <x v="3"/>
    <s v="64"/>
    <s v="641"/>
    <s v="Gastos en aplicaciones informáticas."/>
    <n v="112000"/>
    <n v="14000"/>
    <n v="126000"/>
    <n v="81675"/>
    <n v="40837.5"/>
  </r>
  <r>
    <x v="3"/>
    <x v="31"/>
    <x v="31"/>
    <x v="0"/>
    <s v="12"/>
    <s v="12000"/>
    <s v="Sueldos del Grupo A1."/>
    <n v="62310"/>
    <n v="0"/>
    <n v="62310"/>
    <n v="49444.84"/>
    <n v="49444.84"/>
  </r>
  <r>
    <x v="3"/>
    <x v="31"/>
    <x v="31"/>
    <x v="0"/>
    <s v="12"/>
    <s v="12001"/>
    <s v="Sueldos del Grupo A2."/>
    <n v="13698"/>
    <n v="0"/>
    <n v="13698"/>
    <n v="12220.99"/>
    <n v="12220.99"/>
  </r>
  <r>
    <x v="3"/>
    <x v="31"/>
    <x v="31"/>
    <x v="0"/>
    <s v="12"/>
    <s v="12003"/>
    <s v="Sueldos del Grupo C1."/>
    <n v="41965"/>
    <n v="0"/>
    <n v="41965"/>
    <n v="34667.410000000003"/>
    <n v="34667.410000000003"/>
  </r>
  <r>
    <x v="3"/>
    <x v="31"/>
    <x v="31"/>
    <x v="0"/>
    <s v="12"/>
    <s v="12006"/>
    <s v="Trienios."/>
    <n v="24042"/>
    <n v="0"/>
    <n v="24042"/>
    <n v="23223.23"/>
    <n v="23223.23"/>
  </r>
  <r>
    <x v="3"/>
    <x v="31"/>
    <x v="31"/>
    <x v="0"/>
    <s v="12"/>
    <s v="12100"/>
    <s v="Complemento de destino."/>
    <n v="68849"/>
    <n v="0"/>
    <n v="68849"/>
    <n v="56752.51"/>
    <n v="56752.51"/>
  </r>
  <r>
    <x v="3"/>
    <x v="31"/>
    <x v="31"/>
    <x v="0"/>
    <s v="12"/>
    <s v="12101"/>
    <s v="Complemento específico."/>
    <n v="161347"/>
    <n v="0"/>
    <n v="161347"/>
    <n v="144852.47"/>
    <n v="144852.47"/>
  </r>
  <r>
    <x v="3"/>
    <x v="31"/>
    <x v="31"/>
    <x v="0"/>
    <s v="12"/>
    <s v="12103"/>
    <s v="Otros complementos."/>
    <n v="11529"/>
    <n v="0"/>
    <n v="11529"/>
    <n v="11394.29"/>
    <n v="11394.29"/>
  </r>
  <r>
    <x v="3"/>
    <x v="31"/>
    <x v="31"/>
    <x v="1"/>
    <s v="20"/>
    <s v="203"/>
    <s v="Arrendamientos de maquinaria, instalaciones y utillaje."/>
    <n v="800"/>
    <n v="0"/>
    <n v="800"/>
    <n v="527.07000000000005"/>
    <n v="527.07000000000005"/>
  </r>
  <r>
    <x v="3"/>
    <x v="31"/>
    <x v="31"/>
    <x v="1"/>
    <s v="21"/>
    <s v="213"/>
    <s v="Reparación de maquinaria, instalaciones técnicas y utillaje."/>
    <n v="5000"/>
    <n v="1600"/>
    <n v="6600"/>
    <n v="1948.92"/>
    <n v="1948.92"/>
  </r>
  <r>
    <x v="3"/>
    <x v="31"/>
    <x v="31"/>
    <x v="1"/>
    <s v="22"/>
    <s v="224"/>
    <s v="Primas de seguros."/>
    <n v="466000"/>
    <n v="0"/>
    <n v="466000"/>
    <n v="428247.03999999998"/>
    <n v="428247.03999999998"/>
  </r>
  <r>
    <x v="3"/>
    <x v="31"/>
    <x v="31"/>
    <x v="1"/>
    <s v="22"/>
    <s v="225"/>
    <s v="Tributos."/>
    <n v="3500"/>
    <n v="0"/>
    <n v="3500"/>
    <n v="6115.08"/>
    <n v="6115.08"/>
  </r>
  <r>
    <x v="3"/>
    <x v="31"/>
    <x v="31"/>
    <x v="1"/>
    <s v="22"/>
    <s v="22602"/>
    <s v="Publicidad y propaganda."/>
    <n v="2000"/>
    <n v="0"/>
    <n v="2000"/>
    <n v="19.2"/>
    <n v="19.2"/>
  </r>
  <r>
    <x v="3"/>
    <x v="31"/>
    <x v="31"/>
    <x v="1"/>
    <s v="22"/>
    <s v="22604"/>
    <s v="Jurídicos, contenciosos."/>
    <n v="7000"/>
    <n v="0"/>
    <n v="7000"/>
    <n v="5510.89"/>
    <n v="5510.89"/>
  </r>
  <r>
    <x v="3"/>
    <x v="31"/>
    <x v="31"/>
    <x v="1"/>
    <s v="22"/>
    <s v="22699"/>
    <s v="Otros gastos diversos"/>
    <n v="28500"/>
    <n v="-1600"/>
    <n v="26900"/>
    <n v="21695.22"/>
    <n v="21695.22"/>
  </r>
  <r>
    <x v="3"/>
    <x v="31"/>
    <x v="31"/>
    <x v="1"/>
    <s v="22"/>
    <s v="22706"/>
    <s v="Estudios y trabajos técnicos."/>
    <n v="5000"/>
    <n v="0"/>
    <n v="5000"/>
    <n v="0"/>
    <n v="0"/>
  </r>
  <r>
    <x v="3"/>
    <x v="31"/>
    <x v="31"/>
    <x v="1"/>
    <s v="23"/>
    <s v="23020"/>
    <s v="Dietas del personal no directivo"/>
    <n v="200"/>
    <n v="0"/>
    <n v="200"/>
    <n v="0"/>
    <n v="0"/>
  </r>
  <r>
    <x v="3"/>
    <x v="31"/>
    <x v="31"/>
    <x v="1"/>
    <s v="23"/>
    <s v="23120"/>
    <s v="Locomoción del personal no directivo."/>
    <n v="200"/>
    <n v="0"/>
    <n v="200"/>
    <n v="0"/>
    <n v="0"/>
  </r>
  <r>
    <x v="3"/>
    <x v="31"/>
    <x v="31"/>
    <x v="3"/>
    <s v="63"/>
    <s v="632"/>
    <s v="Edificios y otras construcciones."/>
    <n v="0"/>
    <n v="863000"/>
    <n v="863000"/>
    <n v="0"/>
    <n v="0"/>
  </r>
  <r>
    <x v="3"/>
    <x v="31"/>
    <x v="31"/>
    <x v="4"/>
    <s v="83"/>
    <s v="83000"/>
    <s v="Anuncios por cuenta de particulares"/>
    <n v="6000"/>
    <n v="0"/>
    <n v="6000"/>
    <n v="63.6"/>
    <n v="63.6"/>
  </r>
  <r>
    <x v="3"/>
    <x v="31"/>
    <x v="31"/>
    <x v="4"/>
    <s v="83"/>
    <s v="83002"/>
    <s v="Daños en bienes asegurados"/>
    <n v="35000"/>
    <n v="0"/>
    <n v="35000"/>
    <n v="2011.02"/>
    <n v="2011.02"/>
  </r>
  <r>
    <x v="3"/>
    <x v="31"/>
    <x v="31"/>
    <x v="4"/>
    <s v="83"/>
    <s v="83100"/>
    <s v="Obras por cuenta de particulares"/>
    <n v="20000"/>
    <n v="0"/>
    <n v="20000"/>
    <n v="0"/>
    <n v="0"/>
  </r>
  <r>
    <x v="3"/>
    <x v="32"/>
    <x v="32"/>
    <x v="0"/>
    <s v="12"/>
    <s v="12000"/>
    <s v="Sueldos del Grupo A1."/>
    <n v="75291"/>
    <n v="0"/>
    <n v="75291"/>
    <n v="50772.82"/>
    <n v="50772.82"/>
  </r>
  <r>
    <x v="3"/>
    <x v="32"/>
    <x v="32"/>
    <x v="0"/>
    <s v="12"/>
    <s v="12001"/>
    <s v="Sueldos del Grupo A2."/>
    <n v="27396"/>
    <n v="0"/>
    <n v="27396"/>
    <n v="13714.82"/>
    <n v="13714.82"/>
  </r>
  <r>
    <x v="3"/>
    <x v="32"/>
    <x v="32"/>
    <x v="0"/>
    <s v="12"/>
    <s v="12003"/>
    <s v="Sueldos del Grupo C1."/>
    <n v="220316"/>
    <n v="0"/>
    <n v="220316"/>
    <n v="200578.48"/>
    <n v="200578.48"/>
  </r>
  <r>
    <x v="3"/>
    <x v="32"/>
    <x v="32"/>
    <x v="0"/>
    <s v="12"/>
    <s v="12004"/>
    <s v="Sueldos del Grupo C2."/>
    <n v="62248"/>
    <n v="0"/>
    <n v="62248"/>
    <n v="52295.81"/>
    <n v="52295.81"/>
  </r>
  <r>
    <x v="3"/>
    <x v="32"/>
    <x v="32"/>
    <x v="0"/>
    <s v="12"/>
    <s v="12006"/>
    <s v="Trienios."/>
    <n v="135998"/>
    <n v="0"/>
    <n v="135998"/>
    <n v="114372.74"/>
    <n v="114372.74"/>
  </r>
  <r>
    <x v="3"/>
    <x v="32"/>
    <x v="32"/>
    <x v="0"/>
    <s v="12"/>
    <s v="12100"/>
    <s v="Complemento de destino."/>
    <n v="233855"/>
    <n v="0"/>
    <n v="233855"/>
    <n v="196738.78"/>
    <n v="196738.78"/>
  </r>
  <r>
    <x v="3"/>
    <x v="32"/>
    <x v="32"/>
    <x v="0"/>
    <s v="12"/>
    <s v="12101"/>
    <s v="Complemento específico."/>
    <n v="542045"/>
    <n v="0"/>
    <n v="542045"/>
    <n v="482317.34"/>
    <n v="482317.34"/>
  </r>
  <r>
    <x v="3"/>
    <x v="32"/>
    <x v="32"/>
    <x v="0"/>
    <s v="12"/>
    <s v="12103"/>
    <s v="Otros complementos."/>
    <n v="77052"/>
    <n v="0"/>
    <n v="77052"/>
    <n v="63638.84"/>
    <n v="63638.84"/>
  </r>
  <r>
    <x v="3"/>
    <x v="32"/>
    <x v="32"/>
    <x v="0"/>
    <s v="13"/>
    <s v="13000"/>
    <s v="Retribuciones básicas."/>
    <n v="131455"/>
    <n v="0"/>
    <n v="131455"/>
    <n v="97877.58"/>
    <n v="97877.58"/>
  </r>
  <r>
    <x v="3"/>
    <x v="32"/>
    <x v="32"/>
    <x v="0"/>
    <s v="13"/>
    <s v="13002"/>
    <s v="Otras remuneraciones."/>
    <n v="120507"/>
    <n v="0"/>
    <n v="120507"/>
    <n v="83310.399999999994"/>
    <n v="83310.399999999994"/>
  </r>
  <r>
    <x v="3"/>
    <x v="32"/>
    <x v="32"/>
    <x v="0"/>
    <s v="15"/>
    <s v="151"/>
    <s v="Gratificaciones."/>
    <n v="0"/>
    <n v="3147.6"/>
    <n v="3147.6"/>
    <n v="3147"/>
    <n v="3147"/>
  </r>
  <r>
    <x v="3"/>
    <x v="32"/>
    <x v="32"/>
    <x v="1"/>
    <s v="21"/>
    <s v="213"/>
    <s v="Reparación de maquinaria, instalaciones técnicas y utillaje."/>
    <n v="5700"/>
    <n v="0"/>
    <n v="5700"/>
    <n v="3947.93"/>
    <n v="3947.93"/>
  </r>
  <r>
    <x v="3"/>
    <x v="32"/>
    <x v="32"/>
    <x v="1"/>
    <s v="22"/>
    <s v="22000"/>
    <s v="Ordinario no inventariable."/>
    <n v="1200"/>
    <n v="0"/>
    <n v="1200"/>
    <n v="1283.8699999999999"/>
    <n v="1283.8699999999999"/>
  </r>
  <r>
    <x v="3"/>
    <x v="32"/>
    <x v="32"/>
    <x v="1"/>
    <s v="22"/>
    <s v="22602"/>
    <s v="Publicidad y propaganda."/>
    <n v="3100"/>
    <n v="0"/>
    <n v="3100"/>
    <n v="242.4"/>
    <n v="242.4"/>
  </r>
  <r>
    <x v="3"/>
    <x v="32"/>
    <x v="32"/>
    <x v="1"/>
    <s v="22"/>
    <s v="22699"/>
    <s v="Otros gastos diversos"/>
    <n v="61200"/>
    <n v="0"/>
    <n v="61200"/>
    <n v="17454.28"/>
    <n v="16127.71"/>
  </r>
  <r>
    <x v="3"/>
    <x v="32"/>
    <x v="32"/>
    <x v="1"/>
    <s v="23"/>
    <s v="23020"/>
    <s v="Dietas del personal no directivo"/>
    <n v="2000"/>
    <n v="0"/>
    <n v="2000"/>
    <n v="0"/>
    <n v="0"/>
  </r>
  <r>
    <x v="3"/>
    <x v="32"/>
    <x v="32"/>
    <x v="1"/>
    <s v="23"/>
    <s v="23120"/>
    <s v="Locomoción del personal no directivo."/>
    <n v="900"/>
    <n v="0"/>
    <n v="900"/>
    <n v="0"/>
    <n v="0"/>
  </r>
  <r>
    <x v="3"/>
    <x v="32"/>
    <x v="32"/>
    <x v="1"/>
    <s v="23"/>
    <s v="233"/>
    <s v="Otras indemnizaciones."/>
    <n v="2450"/>
    <n v="0"/>
    <n v="2450"/>
    <n v="0"/>
    <n v="0"/>
  </r>
  <r>
    <x v="4"/>
    <x v="33"/>
    <x v="33"/>
    <x v="0"/>
    <s v="12"/>
    <s v="12000"/>
    <s v="Sueldos del Grupo A1."/>
    <n v="31155"/>
    <n v="0"/>
    <n v="31155"/>
    <n v="25805.9"/>
    <n v="25805.9"/>
  </r>
  <r>
    <x v="4"/>
    <x v="33"/>
    <x v="33"/>
    <x v="0"/>
    <s v="12"/>
    <s v="12001"/>
    <s v="Sueldos del Grupo A2."/>
    <n v="13698"/>
    <n v="0"/>
    <n v="13698"/>
    <n v="508.9"/>
    <n v="508.9"/>
  </r>
  <r>
    <x v="4"/>
    <x v="33"/>
    <x v="33"/>
    <x v="0"/>
    <s v="12"/>
    <s v="12004"/>
    <s v="Sueldos del Grupo C2."/>
    <n v="8893"/>
    <n v="0"/>
    <n v="8893"/>
    <n v="8861.0499999999993"/>
    <n v="8861.0499999999993"/>
  </r>
  <r>
    <x v="4"/>
    <x v="33"/>
    <x v="33"/>
    <x v="0"/>
    <s v="12"/>
    <s v="12006"/>
    <s v="Trienios."/>
    <n v="10834"/>
    <n v="0"/>
    <n v="10834"/>
    <n v="5145.2"/>
    <n v="5145.2"/>
  </r>
  <r>
    <x v="4"/>
    <x v="33"/>
    <x v="33"/>
    <x v="0"/>
    <s v="12"/>
    <s v="12100"/>
    <s v="Complemento de destino."/>
    <n v="31010"/>
    <n v="0"/>
    <n v="31010"/>
    <n v="20491.91"/>
    <n v="20491.91"/>
  </r>
  <r>
    <x v="4"/>
    <x v="33"/>
    <x v="33"/>
    <x v="0"/>
    <s v="12"/>
    <s v="12101"/>
    <s v="Complemento específico."/>
    <n v="76394"/>
    <n v="0"/>
    <n v="76394"/>
    <n v="65607.62"/>
    <n v="65607.62"/>
  </r>
  <r>
    <x v="4"/>
    <x v="33"/>
    <x v="33"/>
    <x v="0"/>
    <s v="12"/>
    <s v="12103"/>
    <s v="Otros complementos."/>
    <n v="5423"/>
    <n v="0"/>
    <n v="5423"/>
    <n v="2637.17"/>
    <n v="2637.17"/>
  </r>
  <r>
    <x v="4"/>
    <x v="33"/>
    <x v="33"/>
    <x v="0"/>
    <s v="13"/>
    <s v="13000"/>
    <s v="Retribuciones básicas."/>
    <n v="26310"/>
    <n v="0"/>
    <n v="26310"/>
    <n v="26185.86"/>
    <n v="26185.86"/>
  </r>
  <r>
    <x v="4"/>
    <x v="33"/>
    <x v="33"/>
    <x v="0"/>
    <s v="13"/>
    <s v="13002"/>
    <s v="Otras remuneraciones."/>
    <n v="16884"/>
    <n v="0"/>
    <n v="16884"/>
    <n v="17110.29"/>
    <n v="17110.29"/>
  </r>
  <r>
    <x v="4"/>
    <x v="33"/>
    <x v="33"/>
    <x v="0"/>
    <s v="13"/>
    <s v="131"/>
    <s v="Laboral temporal."/>
    <n v="174645"/>
    <n v="0"/>
    <n v="174645"/>
    <n v="129034.51"/>
    <n v="129034.51"/>
  </r>
  <r>
    <x v="4"/>
    <x v="33"/>
    <x v="33"/>
    <x v="1"/>
    <s v="21"/>
    <s v="212"/>
    <s v="Reparación de edificios y otras construcciones."/>
    <n v="12900"/>
    <n v="-10000"/>
    <n v="2900"/>
    <n v="0"/>
    <n v="0"/>
  </r>
  <r>
    <x v="4"/>
    <x v="33"/>
    <x v="33"/>
    <x v="1"/>
    <s v="21"/>
    <s v="213"/>
    <s v="Reparación de maquinaria, instalaciones técnicas y utillaje."/>
    <n v="3500"/>
    <n v="0"/>
    <n v="3500"/>
    <n v="2429.11"/>
    <n v="2416.04"/>
  </r>
  <r>
    <x v="4"/>
    <x v="33"/>
    <x v="33"/>
    <x v="1"/>
    <s v="22"/>
    <s v="22100"/>
    <s v="Energía eléctrica."/>
    <n v="9000"/>
    <n v="0"/>
    <n v="9000"/>
    <n v="2030.27"/>
    <n v="1842.18"/>
  </r>
  <r>
    <x v="4"/>
    <x v="33"/>
    <x v="33"/>
    <x v="1"/>
    <s v="22"/>
    <s v="22102"/>
    <s v="Gas."/>
    <n v="7500"/>
    <n v="0"/>
    <n v="7500"/>
    <n v="3490.47"/>
    <n v="2305.0500000000002"/>
  </r>
  <r>
    <x v="4"/>
    <x v="33"/>
    <x v="33"/>
    <x v="1"/>
    <s v="22"/>
    <s v="22199"/>
    <s v="Otros suministros."/>
    <n v="0"/>
    <n v="0"/>
    <n v="0"/>
    <n v="411.4"/>
    <n v="411.4"/>
  </r>
  <r>
    <x v="4"/>
    <x v="33"/>
    <x v="33"/>
    <x v="1"/>
    <s v="22"/>
    <s v="22603"/>
    <s v="Publicación en Diarios Oficiales"/>
    <n v="300"/>
    <n v="0"/>
    <n v="300"/>
    <n v="0"/>
    <n v="0"/>
  </r>
  <r>
    <x v="4"/>
    <x v="33"/>
    <x v="33"/>
    <x v="1"/>
    <s v="22"/>
    <s v="22611"/>
    <s v="Plan contra la violencia de género"/>
    <n v="55000"/>
    <n v="140726.6"/>
    <n v="195726.6"/>
    <n v="79129.3"/>
    <n v="70087.199999999997"/>
  </r>
  <r>
    <x v="4"/>
    <x v="33"/>
    <x v="33"/>
    <x v="1"/>
    <s v="22"/>
    <s v="22613"/>
    <s v="Plan Igualdad de Oportunidades"/>
    <n v="250000"/>
    <n v="48000"/>
    <n v="298000"/>
    <n v="240169.55"/>
    <n v="188793.79"/>
  </r>
  <r>
    <x v="4"/>
    <x v="33"/>
    <x v="33"/>
    <x v="1"/>
    <s v="22"/>
    <s v="22614"/>
    <s v="Plan Infancia"/>
    <n v="60000"/>
    <n v="-33000"/>
    <n v="27000"/>
    <n v="53973.72"/>
    <n v="20381.509999999998"/>
  </r>
  <r>
    <x v="4"/>
    <x v="33"/>
    <x v="33"/>
    <x v="1"/>
    <s v="22"/>
    <s v="22699"/>
    <s v="Otros gastos diversos"/>
    <n v="0"/>
    <n v="0"/>
    <n v="0"/>
    <n v="525.92999999999995"/>
    <n v="525.92999999999995"/>
  </r>
  <r>
    <x v="4"/>
    <x v="33"/>
    <x v="33"/>
    <x v="1"/>
    <s v="22"/>
    <s v="22700"/>
    <s v="Limpieza y aseo."/>
    <n v="8470"/>
    <n v="0"/>
    <n v="8470"/>
    <n v="6805.4"/>
    <n v="5962.37"/>
  </r>
  <r>
    <x v="4"/>
    <x v="33"/>
    <x v="33"/>
    <x v="1"/>
    <s v="22"/>
    <s v="22799"/>
    <s v="Otros trabajos realizados por otras empresas y profes."/>
    <n v="176190"/>
    <n v="-30600"/>
    <n v="145590"/>
    <n v="108040.9"/>
    <n v="94256.9"/>
  </r>
  <r>
    <x v="4"/>
    <x v="33"/>
    <x v="33"/>
    <x v="1"/>
    <s v="23"/>
    <s v="23020"/>
    <s v="Dietas del personal no directivo"/>
    <n v="1000"/>
    <n v="0"/>
    <n v="1000"/>
    <n v="0"/>
    <n v="0"/>
  </r>
  <r>
    <x v="4"/>
    <x v="33"/>
    <x v="33"/>
    <x v="2"/>
    <s v="48"/>
    <s v="48000"/>
    <s v="Subvenciones a asociaciones y atenciones benéficas"/>
    <n v="46200"/>
    <n v="0"/>
    <n v="46200"/>
    <n v="45999.94"/>
    <n v="45999.94"/>
  </r>
  <r>
    <x v="4"/>
    <x v="33"/>
    <x v="33"/>
    <x v="2"/>
    <s v="48"/>
    <s v="489"/>
    <s v="Otras transf. a Familias e Instituciones sin fines de lucro."/>
    <n v="93500"/>
    <n v="-9000"/>
    <n v="84500"/>
    <n v="84500"/>
    <n v="84500"/>
  </r>
  <r>
    <x v="4"/>
    <x v="33"/>
    <x v="33"/>
    <x v="3"/>
    <s v="62"/>
    <s v="625"/>
    <s v="Mobiliario."/>
    <n v="5000"/>
    <n v="0"/>
    <n v="5000"/>
    <n v="118.77"/>
    <n v="118.77"/>
  </r>
  <r>
    <x v="4"/>
    <x v="34"/>
    <x v="34"/>
    <x v="0"/>
    <s v="12"/>
    <s v="12000"/>
    <s v="Sueldos del Grupo A1."/>
    <n v="46733"/>
    <n v="0"/>
    <n v="46733"/>
    <n v="40859.67"/>
    <n v="40859.67"/>
  </r>
  <r>
    <x v="4"/>
    <x v="34"/>
    <x v="34"/>
    <x v="0"/>
    <s v="12"/>
    <s v="12003"/>
    <s v="Sueldos del Grupo C1."/>
    <n v="10491"/>
    <n v="0"/>
    <n v="10491"/>
    <n v="10427.48"/>
    <n v="10427.48"/>
  </r>
  <r>
    <x v="4"/>
    <x v="34"/>
    <x v="34"/>
    <x v="0"/>
    <s v="12"/>
    <s v="12004"/>
    <s v="Sueldos del Grupo C2."/>
    <n v="17785"/>
    <n v="0"/>
    <n v="17785"/>
    <n v="17806.900000000001"/>
    <n v="17806.900000000001"/>
  </r>
  <r>
    <x v="4"/>
    <x v="34"/>
    <x v="34"/>
    <x v="0"/>
    <s v="12"/>
    <s v="12006"/>
    <s v="Trienios."/>
    <n v="15245"/>
    <n v="0"/>
    <n v="15245"/>
    <n v="18844.93"/>
    <n v="18844.93"/>
  </r>
  <r>
    <x v="4"/>
    <x v="34"/>
    <x v="34"/>
    <x v="0"/>
    <s v="12"/>
    <s v="12100"/>
    <s v="Complemento de destino."/>
    <n v="54069"/>
    <n v="0"/>
    <n v="54069"/>
    <n v="50355.59"/>
    <n v="50355.59"/>
  </r>
  <r>
    <x v="4"/>
    <x v="34"/>
    <x v="34"/>
    <x v="0"/>
    <s v="12"/>
    <s v="12101"/>
    <s v="Complemento específico."/>
    <n v="130011"/>
    <n v="4000"/>
    <n v="134011"/>
    <n v="131169.69"/>
    <n v="131169.69"/>
  </r>
  <r>
    <x v="4"/>
    <x v="34"/>
    <x v="34"/>
    <x v="0"/>
    <s v="12"/>
    <s v="12103"/>
    <s v="Otros complementos."/>
    <n v="6476"/>
    <n v="0"/>
    <n v="6476"/>
    <n v="11439.64"/>
    <n v="11439.64"/>
  </r>
  <r>
    <x v="4"/>
    <x v="34"/>
    <x v="34"/>
    <x v="1"/>
    <s v="21"/>
    <s v="213"/>
    <s v="Reparación de maquinaria, instalaciones técnicas y utillaje."/>
    <n v="1500"/>
    <n v="0"/>
    <n v="1500"/>
    <n v="1230.1400000000001"/>
    <n v="1230.1400000000001"/>
  </r>
  <r>
    <x v="4"/>
    <x v="34"/>
    <x v="34"/>
    <x v="1"/>
    <s v="23"/>
    <s v="23020"/>
    <s v="Dietas del personal no directivo"/>
    <n v="1500"/>
    <n v="0"/>
    <n v="1500"/>
    <n v="45.68"/>
    <n v="45.68"/>
  </r>
  <r>
    <x v="4"/>
    <x v="34"/>
    <x v="34"/>
    <x v="1"/>
    <s v="23"/>
    <s v="23120"/>
    <s v="Locomoción del personal no directivo."/>
    <n v="0"/>
    <n v="0"/>
    <n v="0"/>
    <n v="39.4"/>
    <n v="39.4"/>
  </r>
  <r>
    <x v="4"/>
    <x v="35"/>
    <x v="35"/>
    <x v="0"/>
    <s v="12"/>
    <s v="12000"/>
    <s v="Sueldos del Grupo A1."/>
    <n v="15578"/>
    <n v="0"/>
    <n v="15578"/>
    <n v="15592.68"/>
    <n v="15592.68"/>
  </r>
  <r>
    <x v="4"/>
    <x v="35"/>
    <x v="35"/>
    <x v="0"/>
    <s v="12"/>
    <s v="12001"/>
    <s v="Sueldos del Grupo A2."/>
    <n v="13698"/>
    <n v="0"/>
    <n v="13698"/>
    <n v="13714.82"/>
    <n v="13714.82"/>
  </r>
  <r>
    <x v="4"/>
    <x v="35"/>
    <x v="35"/>
    <x v="0"/>
    <s v="12"/>
    <s v="12004"/>
    <s v="Sueldos del Grupo C2."/>
    <n v="8893"/>
    <n v="0"/>
    <n v="8893"/>
    <n v="8903.4500000000007"/>
    <n v="8903.4500000000007"/>
  </r>
  <r>
    <x v="4"/>
    <x v="35"/>
    <x v="35"/>
    <x v="0"/>
    <s v="12"/>
    <s v="12006"/>
    <s v="Trienios."/>
    <n v="10561"/>
    <n v="0"/>
    <n v="10561"/>
    <n v="10994.68"/>
    <n v="10994.68"/>
  </r>
  <r>
    <x v="4"/>
    <x v="35"/>
    <x v="35"/>
    <x v="0"/>
    <s v="12"/>
    <s v="12100"/>
    <s v="Complemento de destino."/>
    <n v="20227"/>
    <n v="0"/>
    <n v="20227"/>
    <n v="20248.75"/>
    <n v="20248.75"/>
  </r>
  <r>
    <x v="4"/>
    <x v="35"/>
    <x v="35"/>
    <x v="0"/>
    <s v="12"/>
    <s v="12101"/>
    <s v="Complemento específico."/>
    <n v="50734"/>
    <n v="5000"/>
    <n v="55734"/>
    <n v="51481.54"/>
    <n v="51481.54"/>
  </r>
  <r>
    <x v="4"/>
    <x v="35"/>
    <x v="35"/>
    <x v="0"/>
    <s v="12"/>
    <s v="12103"/>
    <s v="Otros complementos."/>
    <n v="5495"/>
    <n v="0"/>
    <n v="5495"/>
    <n v="5729.65"/>
    <n v="5729.65"/>
  </r>
  <r>
    <x v="4"/>
    <x v="35"/>
    <x v="35"/>
    <x v="1"/>
    <s v="21"/>
    <s v="212"/>
    <s v="Reparación de edificios y otras construcciones."/>
    <n v="50000"/>
    <n v="0"/>
    <n v="50000"/>
    <n v="36629.519999999997"/>
    <n v="35895.42"/>
  </r>
  <r>
    <x v="4"/>
    <x v="35"/>
    <x v="35"/>
    <x v="1"/>
    <s v="21"/>
    <s v="213"/>
    <s v="Reparación de maquinaria, instalaciones técnicas y utillaje."/>
    <n v="24700"/>
    <n v="0"/>
    <n v="24700"/>
    <n v="37893.550000000003"/>
    <n v="30663.75"/>
  </r>
  <r>
    <x v="4"/>
    <x v="35"/>
    <x v="35"/>
    <x v="1"/>
    <s v="22"/>
    <s v="22100"/>
    <s v="Energía eléctrica."/>
    <n v="52750"/>
    <n v="0"/>
    <n v="52750"/>
    <n v="44414.98"/>
    <n v="39633.769999999997"/>
  </r>
  <r>
    <x v="4"/>
    <x v="35"/>
    <x v="35"/>
    <x v="1"/>
    <s v="22"/>
    <s v="22102"/>
    <s v="Gas."/>
    <n v="72663"/>
    <n v="0"/>
    <n v="72663"/>
    <n v="54583.67"/>
    <n v="54305.68"/>
  </r>
  <r>
    <x v="4"/>
    <x v="35"/>
    <x v="35"/>
    <x v="1"/>
    <s v="22"/>
    <s v="22199"/>
    <s v="Otros suministros."/>
    <n v="10000"/>
    <n v="0"/>
    <n v="10000"/>
    <n v="0"/>
    <n v="0"/>
  </r>
  <r>
    <x v="4"/>
    <x v="35"/>
    <x v="35"/>
    <x v="1"/>
    <s v="22"/>
    <s v="22602"/>
    <s v="Publicidad y propaganda."/>
    <n v="3000"/>
    <n v="0"/>
    <n v="3000"/>
    <n v="724.73"/>
    <n v="724.73"/>
  </r>
  <r>
    <x v="4"/>
    <x v="35"/>
    <x v="35"/>
    <x v="1"/>
    <s v="22"/>
    <s v="22699"/>
    <s v="Otros gastos diversos"/>
    <n v="2000"/>
    <n v="0"/>
    <n v="2000"/>
    <n v="586.85"/>
    <n v="586.85"/>
  </r>
  <r>
    <x v="4"/>
    <x v="35"/>
    <x v="35"/>
    <x v="1"/>
    <s v="22"/>
    <s v="22700"/>
    <s v="Limpieza y aseo."/>
    <n v="280900"/>
    <n v="0"/>
    <n v="280900"/>
    <n v="254268.65"/>
    <n v="233326.15"/>
  </r>
  <r>
    <x v="4"/>
    <x v="35"/>
    <x v="35"/>
    <x v="1"/>
    <s v="22"/>
    <s v="22706"/>
    <s v="Estudios y trabajos técnicos."/>
    <n v="0"/>
    <n v="0"/>
    <n v="0"/>
    <n v="9216.69"/>
    <n v="9216.69"/>
  </r>
  <r>
    <x v="4"/>
    <x v="35"/>
    <x v="35"/>
    <x v="1"/>
    <s v="22"/>
    <s v="22799"/>
    <s v="Otros trabajos realizados por otras empresas y profes."/>
    <n v="2176800"/>
    <n v="0"/>
    <n v="2176800"/>
    <n v="2160792.39"/>
    <n v="2158436.77"/>
  </r>
  <r>
    <x v="4"/>
    <x v="35"/>
    <x v="35"/>
    <x v="2"/>
    <s v="48"/>
    <s v="489"/>
    <s v="Otras transf. a Familias e Instituciones sin fines de lucro."/>
    <n v="27930"/>
    <n v="0"/>
    <n v="27930"/>
    <n v="27930"/>
    <n v="27930"/>
  </r>
  <r>
    <x v="4"/>
    <x v="35"/>
    <x v="35"/>
    <x v="3"/>
    <s v="62"/>
    <s v="622"/>
    <s v="Edificios y otras construcciones."/>
    <n v="0"/>
    <n v="211000"/>
    <n v="211000"/>
    <n v="0"/>
    <n v="0"/>
  </r>
  <r>
    <x v="4"/>
    <x v="35"/>
    <x v="35"/>
    <x v="3"/>
    <s v="62"/>
    <s v="623"/>
    <s v="Maquinaria, instalaciones técnicas y utillaje."/>
    <n v="0"/>
    <n v="128633.83"/>
    <n v="128633.83"/>
    <n v="128633.83"/>
    <n v="128633.83"/>
  </r>
  <r>
    <x v="4"/>
    <x v="35"/>
    <x v="35"/>
    <x v="3"/>
    <s v="63"/>
    <s v="632"/>
    <s v="Edificios y otras construcciones."/>
    <n v="40000"/>
    <n v="0"/>
    <n v="40000"/>
    <n v="17496.080000000002"/>
    <n v="17496.080000000002"/>
  </r>
  <r>
    <x v="4"/>
    <x v="35"/>
    <x v="35"/>
    <x v="3"/>
    <s v="63"/>
    <s v="633"/>
    <s v="Maquinaria, instalaciones técnicas y utillaje."/>
    <n v="15000"/>
    <n v="25653.21"/>
    <n v="40653.21"/>
    <n v="28503.06"/>
    <n v="26040.41"/>
  </r>
  <r>
    <x v="4"/>
    <x v="35"/>
    <x v="35"/>
    <x v="4"/>
    <s v="83"/>
    <s v="83000"/>
    <s v="Anuncios por cuenta de particulares"/>
    <n v="2000"/>
    <n v="0"/>
    <n v="2000"/>
    <n v="0"/>
    <n v="0"/>
  </r>
  <r>
    <x v="4"/>
    <x v="36"/>
    <x v="36"/>
    <x v="0"/>
    <s v="12"/>
    <s v="12000"/>
    <s v="Sueldos del Grupo A1."/>
    <n v="15578"/>
    <n v="0"/>
    <n v="15578"/>
    <n v="15596.72"/>
    <n v="15596.72"/>
  </r>
  <r>
    <x v="4"/>
    <x v="36"/>
    <x v="36"/>
    <x v="0"/>
    <s v="12"/>
    <s v="12001"/>
    <s v="Sueldos del Grupo A2."/>
    <n v="54792"/>
    <n v="0"/>
    <n v="54792"/>
    <n v="38562.18"/>
    <n v="38562.18"/>
  </r>
  <r>
    <x v="4"/>
    <x v="36"/>
    <x v="36"/>
    <x v="0"/>
    <s v="12"/>
    <s v="12003"/>
    <s v="Sueldos del Grupo C1."/>
    <n v="10491"/>
    <n v="0"/>
    <n v="10491"/>
    <n v="11838.24"/>
    <n v="11838.24"/>
  </r>
  <r>
    <x v="4"/>
    <x v="36"/>
    <x v="36"/>
    <x v="0"/>
    <s v="12"/>
    <s v="12004"/>
    <s v="Sueldos del Grupo C2."/>
    <n v="26678"/>
    <n v="0"/>
    <n v="26678"/>
    <n v="30280.79"/>
    <n v="30280.79"/>
  </r>
  <r>
    <x v="4"/>
    <x v="36"/>
    <x v="36"/>
    <x v="0"/>
    <s v="12"/>
    <s v="12006"/>
    <s v="Trienios."/>
    <n v="22971"/>
    <n v="0"/>
    <n v="22971"/>
    <n v="22721.46"/>
    <n v="22721.46"/>
  </r>
  <r>
    <x v="4"/>
    <x v="36"/>
    <x v="36"/>
    <x v="0"/>
    <s v="12"/>
    <s v="12100"/>
    <s v="Complemento de destino."/>
    <n v="60760"/>
    <n v="0"/>
    <n v="60760"/>
    <n v="54029.63"/>
    <n v="54029.63"/>
  </r>
  <r>
    <x v="4"/>
    <x v="36"/>
    <x v="36"/>
    <x v="0"/>
    <s v="12"/>
    <s v="12101"/>
    <s v="Complemento específico."/>
    <n v="145566"/>
    <n v="0"/>
    <n v="145566"/>
    <n v="134939.70000000001"/>
    <n v="134939.70000000001"/>
  </r>
  <r>
    <x v="4"/>
    <x v="36"/>
    <x v="36"/>
    <x v="0"/>
    <s v="12"/>
    <s v="12103"/>
    <s v="Otros complementos."/>
    <n v="11898"/>
    <n v="0"/>
    <n v="11898"/>
    <n v="11992.01"/>
    <n v="11992.01"/>
  </r>
  <r>
    <x v="4"/>
    <x v="36"/>
    <x v="36"/>
    <x v="0"/>
    <s v="13"/>
    <s v="13000"/>
    <s v="Retribuciones básicas."/>
    <n v="757398"/>
    <n v="0"/>
    <n v="757398"/>
    <n v="712849.05"/>
    <n v="712849.05"/>
  </r>
  <r>
    <x v="4"/>
    <x v="36"/>
    <x v="36"/>
    <x v="0"/>
    <s v="13"/>
    <s v="13002"/>
    <s v="Otras remuneraciones."/>
    <n v="649684"/>
    <n v="10000"/>
    <n v="659684"/>
    <n v="730866.81"/>
    <n v="730866.81"/>
  </r>
  <r>
    <x v="4"/>
    <x v="36"/>
    <x v="36"/>
    <x v="0"/>
    <s v="13"/>
    <s v="131"/>
    <s v="Laboral temporal."/>
    <n v="39200"/>
    <n v="0"/>
    <n v="39200"/>
    <n v="10975.48"/>
    <n v="10975.48"/>
  </r>
  <r>
    <x v="4"/>
    <x v="36"/>
    <x v="36"/>
    <x v="1"/>
    <s v="21"/>
    <s v="212"/>
    <s v="Reparación de edificios y otras construcciones."/>
    <n v="402500"/>
    <n v="0"/>
    <n v="402500"/>
    <n v="216682.7"/>
    <n v="160038.89000000001"/>
  </r>
  <r>
    <x v="4"/>
    <x v="36"/>
    <x v="36"/>
    <x v="1"/>
    <s v="21"/>
    <s v="213"/>
    <s v="Reparación de maquinaria, instalaciones técnicas y utillaje."/>
    <n v="127000"/>
    <n v="0"/>
    <n v="127000"/>
    <n v="166982.49"/>
    <n v="137621.29999999999"/>
  </r>
  <r>
    <x v="4"/>
    <x v="36"/>
    <x v="36"/>
    <x v="1"/>
    <s v="22"/>
    <s v="22100"/>
    <s v="Energía eléctrica."/>
    <n v="450000"/>
    <n v="0"/>
    <n v="450000"/>
    <n v="393675.73"/>
    <n v="350072.77"/>
  </r>
  <r>
    <x v="4"/>
    <x v="36"/>
    <x v="36"/>
    <x v="1"/>
    <s v="22"/>
    <s v="22101"/>
    <s v="Agua."/>
    <n v="0"/>
    <n v="0"/>
    <n v="0"/>
    <n v="19973.849999999999"/>
    <n v="0"/>
  </r>
  <r>
    <x v="4"/>
    <x v="36"/>
    <x v="36"/>
    <x v="1"/>
    <s v="22"/>
    <s v="22102"/>
    <s v="Gas."/>
    <n v="730000"/>
    <n v="0"/>
    <n v="730000"/>
    <n v="565144.57999999996"/>
    <n v="565092.92000000004"/>
  </r>
  <r>
    <x v="4"/>
    <x v="36"/>
    <x v="36"/>
    <x v="1"/>
    <s v="22"/>
    <s v="22103"/>
    <s v="Combustibles y carburantes."/>
    <n v="10000"/>
    <n v="0"/>
    <n v="10000"/>
    <n v="7852.9"/>
    <n v="4791.6000000000004"/>
  </r>
  <r>
    <x v="4"/>
    <x v="36"/>
    <x v="36"/>
    <x v="1"/>
    <s v="22"/>
    <s v="22104"/>
    <s v="Vestuario."/>
    <n v="5617"/>
    <n v="0"/>
    <n v="5617"/>
    <n v="2311.89"/>
    <n v="2311.89"/>
  </r>
  <r>
    <x v="4"/>
    <x v="36"/>
    <x v="36"/>
    <x v="1"/>
    <s v="22"/>
    <s v="22200"/>
    <s v="Servicios de Telecomunicaciones."/>
    <n v="4000"/>
    <n v="0"/>
    <n v="4000"/>
    <n v="3947.88"/>
    <n v="3289.9"/>
  </r>
  <r>
    <x v="4"/>
    <x v="36"/>
    <x v="36"/>
    <x v="1"/>
    <s v="22"/>
    <s v="22603"/>
    <s v="Publicación en Diarios Oficiales"/>
    <n v="0"/>
    <n v="0"/>
    <n v="0"/>
    <n v="62.4"/>
    <n v="62.4"/>
  </r>
  <r>
    <x v="4"/>
    <x v="36"/>
    <x v="36"/>
    <x v="1"/>
    <s v="22"/>
    <s v="22700"/>
    <s v="Limpieza y aseo."/>
    <n v="1822083"/>
    <n v="0"/>
    <n v="1822083"/>
    <n v="1759549.63"/>
    <n v="1599222.23"/>
  </r>
  <r>
    <x v="4"/>
    <x v="36"/>
    <x v="36"/>
    <x v="1"/>
    <s v="22"/>
    <s v="22706"/>
    <s v="Estudios y trabajos técnicos."/>
    <n v="6000"/>
    <n v="0"/>
    <n v="6000"/>
    <n v="1854.69"/>
    <n v="1854.69"/>
  </r>
  <r>
    <x v="4"/>
    <x v="36"/>
    <x v="36"/>
    <x v="1"/>
    <s v="22"/>
    <s v="22799"/>
    <s v="Otros trabajos realizados por otras empresas y profes."/>
    <n v="150000"/>
    <n v="0"/>
    <n v="150000"/>
    <n v="126060.72"/>
    <n v="115583.17"/>
  </r>
  <r>
    <x v="4"/>
    <x v="36"/>
    <x v="36"/>
    <x v="3"/>
    <s v="63"/>
    <s v="632"/>
    <s v="Edificios y otras construcciones."/>
    <n v="147970"/>
    <n v="3011350.05"/>
    <n v="3159320.05"/>
    <n v="1884031.63"/>
    <n v="1503967.37"/>
  </r>
  <r>
    <x v="4"/>
    <x v="36"/>
    <x v="36"/>
    <x v="3"/>
    <s v="63"/>
    <s v="633"/>
    <s v="Maquinaria, instalaciones técnicas y utillaje."/>
    <n v="0"/>
    <n v="105146.86"/>
    <n v="105146.86"/>
    <n v="56786.86"/>
    <n v="56786.86"/>
  </r>
  <r>
    <x v="4"/>
    <x v="36"/>
    <x v="36"/>
    <x v="4"/>
    <s v="83"/>
    <s v="83000"/>
    <s v="Anuncios por cuenta de particulares"/>
    <n v="2000"/>
    <n v="0"/>
    <n v="2000"/>
    <n v="0"/>
    <n v="0"/>
  </r>
  <r>
    <x v="4"/>
    <x v="37"/>
    <x v="37"/>
    <x v="1"/>
    <s v="21"/>
    <s v="212"/>
    <s v="Reparación de edificios y otras construcciones."/>
    <n v="7260"/>
    <n v="0"/>
    <n v="7260"/>
    <n v="0"/>
    <n v="0"/>
  </r>
  <r>
    <x v="4"/>
    <x v="37"/>
    <x v="37"/>
    <x v="1"/>
    <s v="21"/>
    <s v="214"/>
    <s v="Reparación de elementos de transporte."/>
    <n v="3000"/>
    <n v="0"/>
    <n v="3000"/>
    <n v="0"/>
    <n v="0"/>
  </r>
  <r>
    <x v="4"/>
    <x v="37"/>
    <x v="37"/>
    <x v="1"/>
    <s v="22"/>
    <s v="22103"/>
    <s v="Combustibles y carburantes."/>
    <n v="1300"/>
    <n v="0"/>
    <n v="1300"/>
    <n v="0"/>
    <n v="0"/>
  </r>
  <r>
    <x v="4"/>
    <x v="37"/>
    <x v="37"/>
    <x v="1"/>
    <s v="22"/>
    <s v="22602"/>
    <s v="Publicidad y propaganda."/>
    <n v="2000"/>
    <n v="0"/>
    <n v="2000"/>
    <n v="0"/>
    <n v="0"/>
  </r>
  <r>
    <x v="4"/>
    <x v="37"/>
    <x v="37"/>
    <x v="1"/>
    <s v="22"/>
    <s v="22603"/>
    <s v="Publicación en Diarios Oficiales"/>
    <n v="0"/>
    <n v="0"/>
    <n v="0"/>
    <n v="0"/>
    <n v="0"/>
  </r>
  <r>
    <x v="4"/>
    <x v="37"/>
    <x v="37"/>
    <x v="1"/>
    <s v="22"/>
    <s v="22604"/>
    <s v="Jurídicos, contenciosos."/>
    <n v="0"/>
    <n v="0"/>
    <n v="0"/>
    <n v="21403.02"/>
    <n v="21403.02"/>
  </r>
  <r>
    <x v="4"/>
    <x v="37"/>
    <x v="37"/>
    <x v="1"/>
    <s v="22"/>
    <s v="22699"/>
    <s v="Otros gastos diversos"/>
    <n v="40000"/>
    <n v="30000"/>
    <n v="70000"/>
    <n v="25679.01"/>
    <n v="25176.21"/>
  </r>
  <r>
    <x v="4"/>
    <x v="37"/>
    <x v="37"/>
    <x v="1"/>
    <s v="22"/>
    <s v="22700"/>
    <s v="Limpieza y aseo."/>
    <n v="10000"/>
    <n v="0"/>
    <n v="10000"/>
    <n v="9704.9599999999991"/>
    <n v="8896.2199999999993"/>
  </r>
  <r>
    <x v="4"/>
    <x v="37"/>
    <x v="37"/>
    <x v="1"/>
    <s v="22"/>
    <s v="22799"/>
    <s v="Otros trabajos realizados por otras empresas y profes."/>
    <n v="716880"/>
    <n v="-53500"/>
    <n v="663380"/>
    <n v="632813.53"/>
    <n v="599286.12"/>
  </r>
  <r>
    <x v="4"/>
    <x v="37"/>
    <x v="37"/>
    <x v="1"/>
    <s v="23"/>
    <s v="23020"/>
    <s v="Dietas del personal no directivo"/>
    <n v="1000"/>
    <n v="0"/>
    <n v="1000"/>
    <n v="0"/>
    <n v="0"/>
  </r>
  <r>
    <x v="4"/>
    <x v="37"/>
    <x v="37"/>
    <x v="2"/>
    <s v="48"/>
    <s v="48000"/>
    <s v="Subvenciones a asociaciones y atenciones benéficas"/>
    <n v="19000"/>
    <n v="0"/>
    <n v="19000"/>
    <n v="19000"/>
    <n v="19000"/>
  </r>
  <r>
    <x v="4"/>
    <x v="37"/>
    <x v="37"/>
    <x v="2"/>
    <s v="48"/>
    <s v="489"/>
    <s v="Otras transf. a Familias e Instituciones sin fines de lucro."/>
    <n v="75000"/>
    <n v="0"/>
    <n v="75000"/>
    <n v="75000"/>
    <n v="75000"/>
  </r>
  <r>
    <x v="4"/>
    <x v="37"/>
    <x v="37"/>
    <x v="3"/>
    <s v="63"/>
    <s v="639"/>
    <s v="Otras inver de reposición asoc al func operat de los serv"/>
    <n v="12000"/>
    <n v="0"/>
    <n v="12000"/>
    <n v="11945"/>
    <n v="11945"/>
  </r>
  <r>
    <x v="4"/>
    <x v="37"/>
    <x v="37"/>
    <x v="4"/>
    <s v="83"/>
    <s v="83000"/>
    <s v="Anuncios por cuenta de particulares"/>
    <n v="1000"/>
    <n v="0"/>
    <n v="1000"/>
    <n v="26.4"/>
    <n v="0"/>
  </r>
  <r>
    <x v="4"/>
    <x v="38"/>
    <x v="38"/>
    <x v="0"/>
    <s v="12"/>
    <s v="12001"/>
    <s v="Sueldos del Grupo A2."/>
    <n v="109584"/>
    <n v="0"/>
    <n v="109584"/>
    <n v="111533.74"/>
    <n v="111533.74"/>
  </r>
  <r>
    <x v="4"/>
    <x v="38"/>
    <x v="38"/>
    <x v="0"/>
    <s v="12"/>
    <s v="12003"/>
    <s v="Sueldos del Grupo C1."/>
    <n v="136386"/>
    <n v="0"/>
    <n v="136386"/>
    <n v="140600.29999999999"/>
    <n v="140600.29999999999"/>
  </r>
  <r>
    <x v="4"/>
    <x v="38"/>
    <x v="38"/>
    <x v="0"/>
    <s v="12"/>
    <s v="12004"/>
    <s v="Sueldos del Grupo C2."/>
    <n v="0"/>
    <n v="0"/>
    <n v="0"/>
    <n v="2841.4"/>
    <n v="2841.4"/>
  </r>
  <r>
    <x v="4"/>
    <x v="38"/>
    <x v="38"/>
    <x v="0"/>
    <s v="12"/>
    <s v="12006"/>
    <s v="Trienios."/>
    <n v="60691"/>
    <n v="0"/>
    <n v="60691"/>
    <n v="61099.33"/>
    <n v="61099.33"/>
  </r>
  <r>
    <x v="4"/>
    <x v="38"/>
    <x v="38"/>
    <x v="0"/>
    <s v="12"/>
    <s v="12100"/>
    <s v="Complemento de destino."/>
    <n v="137708"/>
    <n v="60000"/>
    <n v="197708"/>
    <n v="140969.10999999999"/>
    <n v="140969.10999999999"/>
  </r>
  <r>
    <x v="4"/>
    <x v="38"/>
    <x v="38"/>
    <x v="0"/>
    <s v="12"/>
    <s v="12101"/>
    <s v="Complemento específico."/>
    <n v="323697"/>
    <n v="0"/>
    <n v="323697"/>
    <n v="354291.38"/>
    <n v="354291.38"/>
  </r>
  <r>
    <x v="4"/>
    <x v="38"/>
    <x v="38"/>
    <x v="0"/>
    <s v="12"/>
    <s v="12103"/>
    <s v="Otros complementos."/>
    <n v="26494"/>
    <n v="0"/>
    <n v="26494"/>
    <n v="27491.34"/>
    <n v="27491.34"/>
  </r>
  <r>
    <x v="4"/>
    <x v="38"/>
    <x v="38"/>
    <x v="0"/>
    <s v="13"/>
    <s v="13000"/>
    <s v="Retribuciones básicas."/>
    <n v="135237"/>
    <n v="0"/>
    <n v="135237"/>
    <n v="131609"/>
    <n v="131609"/>
  </r>
  <r>
    <x v="4"/>
    <x v="38"/>
    <x v="38"/>
    <x v="0"/>
    <s v="13"/>
    <s v="13002"/>
    <s v="Otras remuneraciones."/>
    <n v="133156"/>
    <n v="17000"/>
    <n v="150156"/>
    <n v="138679.35999999999"/>
    <n v="138679.35999999999"/>
  </r>
  <r>
    <x v="4"/>
    <x v="38"/>
    <x v="38"/>
    <x v="0"/>
    <s v="13"/>
    <s v="131"/>
    <s v="Laboral temporal."/>
    <n v="146715"/>
    <n v="-75000"/>
    <n v="71715"/>
    <n v="60108.28"/>
    <n v="60108.28"/>
  </r>
  <r>
    <x v="4"/>
    <x v="38"/>
    <x v="38"/>
    <x v="0"/>
    <s v="15"/>
    <s v="151"/>
    <s v="Gratificaciones."/>
    <n v="1321"/>
    <n v="0"/>
    <n v="1321"/>
    <n v="1301.3599999999999"/>
    <n v="1301.3599999999999"/>
  </r>
  <r>
    <x v="4"/>
    <x v="38"/>
    <x v="38"/>
    <x v="1"/>
    <s v="21"/>
    <s v="212"/>
    <s v="Reparación de edificios y otras construcciones."/>
    <n v="12000"/>
    <n v="10000"/>
    <n v="22000"/>
    <n v="27247.78"/>
    <n v="12343"/>
  </r>
  <r>
    <x v="4"/>
    <x v="38"/>
    <x v="38"/>
    <x v="1"/>
    <s v="21"/>
    <s v="213"/>
    <s v="Reparación de maquinaria, instalaciones técnicas y utillaje."/>
    <n v="3000"/>
    <n v="7200"/>
    <n v="10200"/>
    <n v="784.67"/>
    <n v="530.57000000000005"/>
  </r>
  <r>
    <x v="4"/>
    <x v="38"/>
    <x v="38"/>
    <x v="1"/>
    <s v="21"/>
    <s v="215"/>
    <s v="Mobiliario."/>
    <n v="2000"/>
    <n v="0"/>
    <n v="2000"/>
    <n v="677.6"/>
    <n v="677.6"/>
  </r>
  <r>
    <x v="4"/>
    <x v="38"/>
    <x v="38"/>
    <x v="1"/>
    <s v="22"/>
    <s v="22001"/>
    <s v="Prensa, revistas, libros y otras publicaciones."/>
    <n v="52000"/>
    <n v="0"/>
    <n v="52000"/>
    <n v="46485.63"/>
    <n v="46212.02"/>
  </r>
  <r>
    <x v="4"/>
    <x v="38"/>
    <x v="38"/>
    <x v="1"/>
    <s v="22"/>
    <s v="22100"/>
    <s v="Energía eléctrica."/>
    <n v="6000"/>
    <n v="0"/>
    <n v="6000"/>
    <n v="3238.12"/>
    <n v="2925.21"/>
  </r>
  <r>
    <x v="4"/>
    <x v="38"/>
    <x v="38"/>
    <x v="1"/>
    <s v="22"/>
    <s v="22102"/>
    <s v="Gas."/>
    <n v="12500"/>
    <n v="0"/>
    <n v="12500"/>
    <n v="4342.03"/>
    <n v="4342.03"/>
  </r>
  <r>
    <x v="4"/>
    <x v="38"/>
    <x v="38"/>
    <x v="1"/>
    <s v="22"/>
    <s v="22199"/>
    <s v="Otros suministros."/>
    <n v="23000"/>
    <n v="-7000"/>
    <n v="16000"/>
    <n v="10220.469999999999"/>
    <n v="8005.94"/>
  </r>
  <r>
    <x v="4"/>
    <x v="38"/>
    <x v="38"/>
    <x v="1"/>
    <s v="22"/>
    <s v="223"/>
    <s v="Transportes."/>
    <n v="1500"/>
    <n v="0"/>
    <n v="1500"/>
    <n v="1764.08"/>
    <n v="1381.48"/>
  </r>
  <r>
    <x v="4"/>
    <x v="38"/>
    <x v="38"/>
    <x v="1"/>
    <s v="22"/>
    <s v="22602"/>
    <s v="Publicidad y propaganda."/>
    <n v="5000"/>
    <n v="-3000"/>
    <n v="2000"/>
    <n v="0"/>
    <n v="0"/>
  </r>
  <r>
    <x v="4"/>
    <x v="38"/>
    <x v="38"/>
    <x v="1"/>
    <s v="22"/>
    <s v="22699"/>
    <s v="Otros gastos diversos"/>
    <n v="8000"/>
    <n v="0"/>
    <n v="8000"/>
    <n v="9636.7199999999993"/>
    <n v="1797.72"/>
  </r>
  <r>
    <x v="4"/>
    <x v="38"/>
    <x v="38"/>
    <x v="1"/>
    <s v="22"/>
    <s v="22700"/>
    <s v="Limpieza y aseo."/>
    <n v="16500"/>
    <n v="0"/>
    <n v="16500"/>
    <n v="17318.64"/>
    <n v="14604.4"/>
  </r>
  <r>
    <x v="4"/>
    <x v="38"/>
    <x v="38"/>
    <x v="1"/>
    <s v="22"/>
    <s v="22799"/>
    <s v="Otros trabajos realizados por otras empresas y profes."/>
    <n v="279100"/>
    <n v="-7200"/>
    <n v="271900"/>
    <n v="222980.74"/>
    <n v="139510.89000000001"/>
  </r>
  <r>
    <x v="4"/>
    <x v="38"/>
    <x v="38"/>
    <x v="3"/>
    <s v="62"/>
    <s v="622"/>
    <s v="Edificios y otras construcciones."/>
    <n v="0"/>
    <n v="15500"/>
    <n v="15500"/>
    <n v="15193.49"/>
    <n v="0"/>
  </r>
  <r>
    <x v="4"/>
    <x v="38"/>
    <x v="38"/>
    <x v="3"/>
    <s v="62"/>
    <s v="623"/>
    <s v="Maquinaria, instalaciones técnicas y utillaje."/>
    <n v="0"/>
    <n v="33000"/>
    <n v="33000"/>
    <n v="7895.25"/>
    <n v="0"/>
  </r>
  <r>
    <x v="4"/>
    <x v="38"/>
    <x v="38"/>
    <x v="3"/>
    <s v="62"/>
    <s v="625"/>
    <s v="Mobiliario."/>
    <n v="0"/>
    <n v="15000"/>
    <n v="15000"/>
    <n v="14999.08"/>
    <n v="8201.26"/>
  </r>
  <r>
    <x v="4"/>
    <x v="38"/>
    <x v="38"/>
    <x v="3"/>
    <s v="62"/>
    <s v="626"/>
    <s v="Equipos para procesos de información."/>
    <n v="0"/>
    <n v="15000"/>
    <n v="15000"/>
    <n v="14999"/>
    <n v="0"/>
  </r>
  <r>
    <x v="4"/>
    <x v="38"/>
    <x v="38"/>
    <x v="3"/>
    <s v="62"/>
    <s v="629"/>
    <s v="Otras inv nuevas asoc al funcionam operativo de los serv"/>
    <n v="107060"/>
    <n v="0"/>
    <n v="107060"/>
    <n v="107058.98"/>
    <n v="62206.73"/>
  </r>
  <r>
    <x v="4"/>
    <x v="38"/>
    <x v="38"/>
    <x v="4"/>
    <s v="83"/>
    <s v="83000"/>
    <s v="Anuncios por cuenta de particulares"/>
    <n v="1000"/>
    <n v="0"/>
    <n v="1000"/>
    <n v="0"/>
    <n v="0"/>
  </r>
  <r>
    <x v="5"/>
    <x v="39"/>
    <x v="39"/>
    <x v="0"/>
    <s v="12"/>
    <s v="12001"/>
    <s v="Sueldos del Grupo A2."/>
    <n v="0"/>
    <n v="0"/>
    <n v="0"/>
    <n v="2813.02"/>
    <n v="2813.02"/>
  </r>
  <r>
    <x v="5"/>
    <x v="39"/>
    <x v="39"/>
    <x v="0"/>
    <s v="12"/>
    <s v="12003"/>
    <s v="Sueldos del Grupo C1."/>
    <n v="10491"/>
    <n v="0"/>
    <n v="10491"/>
    <n v="0"/>
    <n v="0"/>
  </r>
  <r>
    <x v="5"/>
    <x v="39"/>
    <x v="39"/>
    <x v="0"/>
    <s v="12"/>
    <s v="12004"/>
    <s v="Sueldos del Grupo C2."/>
    <n v="17785"/>
    <n v="0"/>
    <n v="17785"/>
    <n v="19327.11"/>
    <n v="19327.11"/>
  </r>
  <r>
    <x v="5"/>
    <x v="39"/>
    <x v="39"/>
    <x v="0"/>
    <s v="12"/>
    <s v="12006"/>
    <s v="Trienios."/>
    <n v="2659"/>
    <n v="0"/>
    <n v="2659"/>
    <n v="2675.85"/>
    <n v="2675.85"/>
  </r>
  <r>
    <x v="5"/>
    <x v="39"/>
    <x v="39"/>
    <x v="0"/>
    <s v="12"/>
    <s v="12100"/>
    <s v="Complemento de destino."/>
    <n v="14931"/>
    <n v="0"/>
    <n v="14931"/>
    <n v="11174.17"/>
    <n v="11174.17"/>
  </r>
  <r>
    <x v="5"/>
    <x v="39"/>
    <x v="39"/>
    <x v="0"/>
    <s v="12"/>
    <s v="12101"/>
    <s v="Complemento específico."/>
    <n v="33467"/>
    <n v="0"/>
    <n v="33467"/>
    <n v="29653.51"/>
    <n v="29653.51"/>
  </r>
  <r>
    <x v="5"/>
    <x v="39"/>
    <x v="39"/>
    <x v="0"/>
    <s v="12"/>
    <s v="12103"/>
    <s v="Otros complementos."/>
    <n v="2894"/>
    <n v="0"/>
    <n v="2894"/>
    <n v="2911.21"/>
    <n v="2911.21"/>
  </r>
  <r>
    <x v="5"/>
    <x v="39"/>
    <x v="39"/>
    <x v="0"/>
    <s v="13"/>
    <s v="13000"/>
    <s v="Retribuciones básicas."/>
    <n v="2523669"/>
    <n v="-270000"/>
    <n v="2253669"/>
    <n v="1962095.39"/>
    <n v="1962095.39"/>
  </r>
  <r>
    <x v="5"/>
    <x v="39"/>
    <x v="39"/>
    <x v="0"/>
    <s v="13"/>
    <s v="13001"/>
    <s v="Horas extraordinarias"/>
    <n v="96000"/>
    <n v="0"/>
    <n v="96000"/>
    <n v="74683.63"/>
    <n v="74683.63"/>
  </r>
  <r>
    <x v="5"/>
    <x v="39"/>
    <x v="39"/>
    <x v="0"/>
    <s v="13"/>
    <s v="13002"/>
    <s v="Otras remuneraciones."/>
    <n v="2876835"/>
    <n v="-100000"/>
    <n v="2776835"/>
    <n v="2806055.12"/>
    <n v="2806055.12"/>
  </r>
  <r>
    <x v="5"/>
    <x v="39"/>
    <x v="39"/>
    <x v="0"/>
    <s v="13"/>
    <s v="131"/>
    <s v="Laboral temporal."/>
    <n v="343353"/>
    <n v="0"/>
    <n v="343353"/>
    <n v="324265.23"/>
    <n v="324265.23"/>
  </r>
  <r>
    <x v="5"/>
    <x v="39"/>
    <x v="39"/>
    <x v="0"/>
    <s v="15"/>
    <s v="150"/>
    <s v="Productividad."/>
    <n v="53000"/>
    <n v="0"/>
    <n v="53000"/>
    <n v="48062.55"/>
    <n v="48062.55"/>
  </r>
  <r>
    <x v="5"/>
    <x v="39"/>
    <x v="39"/>
    <x v="1"/>
    <s v="20"/>
    <s v="203"/>
    <s v="Arrendamientos de maquinaria, instalaciones y utillaje."/>
    <n v="1000"/>
    <n v="0"/>
    <n v="1000"/>
    <n v="710.76"/>
    <n v="592.29999999999995"/>
  </r>
  <r>
    <x v="5"/>
    <x v="39"/>
    <x v="39"/>
    <x v="1"/>
    <s v="20"/>
    <s v="204"/>
    <s v="Arrendamientos de material de transporte."/>
    <n v="1000"/>
    <n v="0"/>
    <n v="1000"/>
    <n v="0"/>
    <n v="0"/>
  </r>
  <r>
    <x v="5"/>
    <x v="39"/>
    <x v="39"/>
    <x v="1"/>
    <s v="21"/>
    <s v="212"/>
    <s v="Reparación de edificios y otras construcciones."/>
    <n v="20000"/>
    <n v="0"/>
    <n v="20000"/>
    <n v="21271.58"/>
    <n v="21141.5"/>
  </r>
  <r>
    <x v="5"/>
    <x v="39"/>
    <x v="39"/>
    <x v="1"/>
    <s v="21"/>
    <s v="213"/>
    <s v="Reparación de maquinaria, instalaciones técnicas y utillaje."/>
    <n v="20000"/>
    <n v="0"/>
    <n v="20000"/>
    <n v="17218.259999999998"/>
    <n v="16926.009999999998"/>
  </r>
  <r>
    <x v="5"/>
    <x v="39"/>
    <x v="39"/>
    <x v="1"/>
    <s v="21"/>
    <s v="214"/>
    <s v="Reparación de elementos de transporte."/>
    <n v="275000"/>
    <n v="100000"/>
    <n v="375000"/>
    <n v="350403.42"/>
    <n v="294547.61"/>
  </r>
  <r>
    <x v="5"/>
    <x v="39"/>
    <x v="39"/>
    <x v="1"/>
    <s v="21"/>
    <s v="219"/>
    <s v="Otro inmovilizado material."/>
    <n v="25000"/>
    <n v="0"/>
    <n v="25000"/>
    <n v="16864.8"/>
    <n v="11749.49"/>
  </r>
  <r>
    <x v="5"/>
    <x v="39"/>
    <x v="39"/>
    <x v="1"/>
    <s v="22"/>
    <s v="22100"/>
    <s v="Energía eléctrica."/>
    <n v="46000"/>
    <n v="0"/>
    <n v="46000"/>
    <n v="30976.89"/>
    <n v="28090.639999999999"/>
  </r>
  <r>
    <x v="5"/>
    <x v="39"/>
    <x v="39"/>
    <x v="1"/>
    <s v="22"/>
    <s v="22102"/>
    <s v="Gas."/>
    <n v="28000"/>
    <n v="0"/>
    <n v="28000"/>
    <n v="21582.32"/>
    <n v="21582.32"/>
  </r>
  <r>
    <x v="5"/>
    <x v="39"/>
    <x v="39"/>
    <x v="1"/>
    <s v="22"/>
    <s v="22103"/>
    <s v="Combustibles y carburantes."/>
    <n v="810000"/>
    <n v="0"/>
    <n v="810000"/>
    <n v="754033.84"/>
    <n v="675373.87"/>
  </r>
  <r>
    <x v="5"/>
    <x v="39"/>
    <x v="39"/>
    <x v="1"/>
    <s v="22"/>
    <s v="22104"/>
    <s v="Vestuario."/>
    <n v="75000"/>
    <n v="0"/>
    <n v="75000"/>
    <n v="51059.519999999997"/>
    <n v="41648.07"/>
  </r>
  <r>
    <x v="5"/>
    <x v="39"/>
    <x v="39"/>
    <x v="1"/>
    <s v="22"/>
    <s v="22110"/>
    <s v="Productos de limpieza y aseo."/>
    <n v="5000"/>
    <n v="0"/>
    <n v="5000"/>
    <n v="1104.73"/>
    <n v="1104.73"/>
  </r>
  <r>
    <x v="5"/>
    <x v="39"/>
    <x v="39"/>
    <x v="1"/>
    <s v="22"/>
    <s v="22199"/>
    <s v="Otros suministros."/>
    <n v="35000"/>
    <n v="0"/>
    <n v="35000"/>
    <n v="36939.160000000003"/>
    <n v="26646.78"/>
  </r>
  <r>
    <x v="5"/>
    <x v="39"/>
    <x v="39"/>
    <x v="1"/>
    <s v="22"/>
    <s v="22200"/>
    <s v="Servicios de Telecomunicaciones."/>
    <n v="10000"/>
    <n v="0"/>
    <n v="10000"/>
    <n v="0"/>
    <n v="0"/>
  </r>
  <r>
    <x v="5"/>
    <x v="39"/>
    <x v="39"/>
    <x v="1"/>
    <s v="22"/>
    <s v="225"/>
    <s v="Tributos."/>
    <n v="13500"/>
    <n v="0"/>
    <n v="13500"/>
    <n v="9160.14"/>
    <n v="7501.63"/>
  </r>
  <r>
    <x v="5"/>
    <x v="39"/>
    <x v="39"/>
    <x v="1"/>
    <s v="22"/>
    <s v="22699"/>
    <s v="Otros gastos diversos"/>
    <n v="5000"/>
    <n v="0"/>
    <n v="5000"/>
    <n v="1742.86"/>
    <n v="1500.86"/>
  </r>
  <r>
    <x v="5"/>
    <x v="39"/>
    <x v="39"/>
    <x v="1"/>
    <s v="22"/>
    <s v="22700"/>
    <s v="Limpieza y aseo."/>
    <n v="890000"/>
    <n v="-30568.45"/>
    <n v="859431.55"/>
    <n v="737309.98"/>
    <n v="592130.13"/>
  </r>
  <r>
    <x v="5"/>
    <x v="39"/>
    <x v="39"/>
    <x v="1"/>
    <s v="22"/>
    <s v="22706"/>
    <s v="Estudios y trabajos técnicos."/>
    <n v="20000"/>
    <n v="0"/>
    <n v="20000"/>
    <n v="53599.03"/>
    <n v="47054.96"/>
  </r>
  <r>
    <x v="5"/>
    <x v="39"/>
    <x v="39"/>
    <x v="1"/>
    <s v="22"/>
    <s v="22799"/>
    <s v="Otros trabajos realizados por otras empresas y profes."/>
    <n v="395000"/>
    <n v="50000"/>
    <n v="445000"/>
    <n v="384343.86"/>
    <n v="369433.85"/>
  </r>
  <r>
    <x v="5"/>
    <x v="39"/>
    <x v="39"/>
    <x v="1"/>
    <s v="23"/>
    <s v="23020"/>
    <s v="Dietas del personal no directivo"/>
    <n v="1000"/>
    <n v="0"/>
    <n v="1000"/>
    <n v="385.07"/>
    <n v="366.37"/>
  </r>
  <r>
    <x v="5"/>
    <x v="39"/>
    <x v="39"/>
    <x v="1"/>
    <s v="23"/>
    <s v="23120"/>
    <s v="Locomoción del personal no directivo."/>
    <n v="1000"/>
    <n v="0"/>
    <n v="1000"/>
    <n v="556.33000000000004"/>
    <n v="503.13"/>
  </r>
  <r>
    <x v="5"/>
    <x v="39"/>
    <x v="39"/>
    <x v="3"/>
    <s v="62"/>
    <s v="622"/>
    <s v="Edificios y otras construcciones."/>
    <n v="0"/>
    <n v="1549389.21"/>
    <n v="1549389.21"/>
    <n v="134340.23000000001"/>
    <n v="8262.02"/>
  </r>
  <r>
    <x v="5"/>
    <x v="39"/>
    <x v="39"/>
    <x v="3"/>
    <s v="62"/>
    <s v="623"/>
    <s v="Maquinaria, instalaciones técnicas y utillaje."/>
    <n v="3000"/>
    <n v="633041.38"/>
    <n v="636041.38"/>
    <n v="634109.82999999996"/>
    <n v="529768.78"/>
  </r>
  <r>
    <x v="5"/>
    <x v="39"/>
    <x v="39"/>
    <x v="3"/>
    <s v="62"/>
    <s v="624"/>
    <s v="Elementos de transporte."/>
    <n v="0"/>
    <n v="2924479.52"/>
    <n v="2924479.52"/>
    <n v="2838235.87"/>
    <n v="1293079.52"/>
  </r>
  <r>
    <x v="5"/>
    <x v="39"/>
    <x v="39"/>
    <x v="3"/>
    <s v="63"/>
    <s v="633"/>
    <s v="Maquinaria, instalaciones técnicas y utillaje."/>
    <n v="0"/>
    <n v="350000.17"/>
    <n v="350000.17"/>
    <n v="300379.65999999997"/>
    <n v="159694.43"/>
  </r>
  <r>
    <x v="5"/>
    <x v="39"/>
    <x v="39"/>
    <x v="3"/>
    <s v="63"/>
    <s v="634"/>
    <s v="Elementos de transporte."/>
    <n v="250000"/>
    <n v="1745000"/>
    <n v="1995000"/>
    <n v="243039.13"/>
    <n v="223569.9"/>
  </r>
  <r>
    <x v="5"/>
    <x v="40"/>
    <x v="40"/>
    <x v="1"/>
    <s v="22"/>
    <s v="22700"/>
    <s v="Limpieza y aseo."/>
    <n v="4950000"/>
    <n v="-75000"/>
    <n v="4875000"/>
    <n v="4634281.4800000004"/>
    <n v="3872886.69"/>
  </r>
  <r>
    <x v="5"/>
    <x v="40"/>
    <x v="40"/>
    <x v="3"/>
    <s v="63"/>
    <s v="633"/>
    <s v="Maquinaria, instalaciones técnicas y utillaje."/>
    <n v="311000"/>
    <n v="0"/>
    <n v="311000"/>
    <n v="301106.28000000003"/>
    <n v="225829.71"/>
  </r>
  <r>
    <x v="5"/>
    <x v="41"/>
    <x v="41"/>
    <x v="0"/>
    <s v="12"/>
    <s v="12000"/>
    <s v="Sueldos del Grupo A1."/>
    <n v="15578"/>
    <n v="0"/>
    <n v="15578"/>
    <n v="14057.73"/>
    <n v="14057.73"/>
  </r>
  <r>
    <x v="5"/>
    <x v="41"/>
    <x v="41"/>
    <x v="0"/>
    <s v="12"/>
    <s v="12001"/>
    <s v="Sueldos del Grupo A2."/>
    <n v="0"/>
    <n v="0"/>
    <n v="0"/>
    <n v="0"/>
    <n v="0"/>
  </r>
  <r>
    <x v="5"/>
    <x v="41"/>
    <x v="41"/>
    <x v="0"/>
    <s v="12"/>
    <s v="12003"/>
    <s v="Sueldos del Grupo C1."/>
    <n v="10491"/>
    <n v="0"/>
    <n v="10491"/>
    <n v="6962.72"/>
    <n v="6962.72"/>
  </r>
  <r>
    <x v="5"/>
    <x v="41"/>
    <x v="41"/>
    <x v="0"/>
    <s v="12"/>
    <s v="12004"/>
    <s v="Sueldos del Grupo C2."/>
    <n v="26678"/>
    <n v="0"/>
    <n v="26678"/>
    <n v="24797.74"/>
    <n v="24797.74"/>
  </r>
  <r>
    <x v="5"/>
    <x v="41"/>
    <x v="41"/>
    <x v="0"/>
    <s v="12"/>
    <s v="12006"/>
    <s v="Trienios."/>
    <n v="9394"/>
    <n v="0"/>
    <n v="9394"/>
    <n v="8725.86"/>
    <n v="8725.86"/>
  </r>
  <r>
    <x v="5"/>
    <x v="41"/>
    <x v="41"/>
    <x v="0"/>
    <s v="12"/>
    <s v="12100"/>
    <s v="Complemento de destino."/>
    <n v="32498"/>
    <n v="0"/>
    <n v="32498"/>
    <n v="28014.68"/>
    <n v="28014.68"/>
  </r>
  <r>
    <x v="5"/>
    <x v="41"/>
    <x v="41"/>
    <x v="0"/>
    <s v="12"/>
    <s v="12101"/>
    <s v="Complemento específico."/>
    <n v="74485"/>
    <n v="0"/>
    <n v="74485"/>
    <n v="78991.69"/>
    <n v="78991.69"/>
  </r>
  <r>
    <x v="5"/>
    <x v="41"/>
    <x v="41"/>
    <x v="0"/>
    <s v="12"/>
    <s v="12103"/>
    <s v="Otros complementos."/>
    <n v="4795"/>
    <n v="0"/>
    <n v="4795"/>
    <n v="6466.99"/>
    <n v="6466.99"/>
  </r>
  <r>
    <x v="5"/>
    <x v="41"/>
    <x v="41"/>
    <x v="0"/>
    <s v="13"/>
    <s v="13000"/>
    <s v="Retribuciones básicas."/>
    <n v="3592987"/>
    <n v="124000"/>
    <n v="3716987"/>
    <n v="3065068.11"/>
    <n v="3065068.11"/>
  </r>
  <r>
    <x v="5"/>
    <x v="41"/>
    <x v="41"/>
    <x v="0"/>
    <s v="13"/>
    <s v="13001"/>
    <s v="Horas extraordinarias"/>
    <n v="66000"/>
    <n v="0"/>
    <n v="66000"/>
    <n v="96633.96"/>
    <n v="96633.96"/>
  </r>
  <r>
    <x v="5"/>
    <x v="41"/>
    <x v="41"/>
    <x v="0"/>
    <s v="13"/>
    <s v="13002"/>
    <s v="Otras remuneraciones."/>
    <n v="3794185"/>
    <n v="-50000"/>
    <n v="3744185"/>
    <n v="3705258.7"/>
    <n v="3705258.7"/>
  </r>
  <r>
    <x v="5"/>
    <x v="41"/>
    <x v="41"/>
    <x v="0"/>
    <s v="13"/>
    <s v="131"/>
    <s v="Laboral temporal."/>
    <n v="621947"/>
    <n v="-100000"/>
    <n v="521947"/>
    <n v="856017.15"/>
    <n v="856017.15"/>
  </r>
  <r>
    <x v="5"/>
    <x v="41"/>
    <x v="41"/>
    <x v="0"/>
    <s v="15"/>
    <s v="150"/>
    <s v="Productividad."/>
    <n v="122000"/>
    <n v="0"/>
    <n v="122000"/>
    <n v="79910.09"/>
    <n v="79910.09"/>
  </r>
  <r>
    <x v="5"/>
    <x v="41"/>
    <x v="41"/>
    <x v="1"/>
    <s v="20"/>
    <s v="202"/>
    <s v="Arrendamientos de edificios y otras construcciones."/>
    <n v="15000"/>
    <n v="0"/>
    <n v="15000"/>
    <n v="11476.56"/>
    <n v="11476.56"/>
  </r>
  <r>
    <x v="5"/>
    <x v="41"/>
    <x v="41"/>
    <x v="1"/>
    <s v="20"/>
    <s v="203"/>
    <s v="Arrendamientos de maquinaria, instalaciones y utillaje."/>
    <n v="0"/>
    <n v="0"/>
    <n v="0"/>
    <n v="544.5"/>
    <n v="0"/>
  </r>
  <r>
    <x v="5"/>
    <x v="41"/>
    <x v="41"/>
    <x v="1"/>
    <s v="20"/>
    <s v="204"/>
    <s v="Arrendamientos de material de transporte."/>
    <n v="1000"/>
    <n v="0"/>
    <n v="1000"/>
    <n v="940.82"/>
    <n v="940.82"/>
  </r>
  <r>
    <x v="5"/>
    <x v="41"/>
    <x v="41"/>
    <x v="1"/>
    <s v="21"/>
    <s v="212"/>
    <s v="Reparación de edificios y otras construcciones."/>
    <n v="10000"/>
    <n v="0"/>
    <n v="10000"/>
    <n v="7658.82"/>
    <n v="7658.82"/>
  </r>
  <r>
    <x v="5"/>
    <x v="41"/>
    <x v="41"/>
    <x v="1"/>
    <s v="21"/>
    <s v="213"/>
    <s v="Reparación de maquinaria, instalaciones técnicas y utillaje."/>
    <n v="5000"/>
    <n v="0"/>
    <n v="5000"/>
    <n v="4685.9799999999996"/>
    <n v="3089.8"/>
  </r>
  <r>
    <x v="5"/>
    <x v="41"/>
    <x v="41"/>
    <x v="1"/>
    <s v="21"/>
    <s v="214"/>
    <s v="Reparación de elementos de transporte."/>
    <n v="110000"/>
    <n v="0"/>
    <n v="110000"/>
    <n v="106412.71"/>
    <n v="96206.58"/>
  </r>
  <r>
    <x v="5"/>
    <x v="41"/>
    <x v="41"/>
    <x v="1"/>
    <s v="21"/>
    <s v="219"/>
    <s v="Otro inmovilizado material."/>
    <n v="7000"/>
    <n v="0"/>
    <n v="7000"/>
    <n v="1176.73"/>
    <n v="1176.73"/>
  </r>
  <r>
    <x v="5"/>
    <x v="41"/>
    <x v="41"/>
    <x v="1"/>
    <s v="22"/>
    <s v="22100"/>
    <s v="Energía eléctrica."/>
    <n v="58000"/>
    <n v="0"/>
    <n v="58000"/>
    <n v="49243.01"/>
    <n v="44967.78"/>
  </r>
  <r>
    <x v="5"/>
    <x v="41"/>
    <x v="41"/>
    <x v="1"/>
    <s v="22"/>
    <s v="22101"/>
    <s v="Agua."/>
    <n v="0"/>
    <n v="0"/>
    <n v="0"/>
    <n v="8673.08"/>
    <n v="8673.08"/>
  </r>
  <r>
    <x v="5"/>
    <x v="41"/>
    <x v="41"/>
    <x v="1"/>
    <s v="22"/>
    <s v="22103"/>
    <s v="Combustibles y carburantes."/>
    <n v="225000"/>
    <n v="-10000"/>
    <n v="215000"/>
    <n v="142434.57"/>
    <n v="141132.07"/>
  </r>
  <r>
    <x v="5"/>
    <x v="41"/>
    <x v="41"/>
    <x v="1"/>
    <s v="22"/>
    <s v="22104"/>
    <s v="Vestuario."/>
    <n v="145000"/>
    <n v="-15000"/>
    <n v="130000"/>
    <n v="110843.41"/>
    <n v="88492.26"/>
  </r>
  <r>
    <x v="5"/>
    <x v="41"/>
    <x v="41"/>
    <x v="1"/>
    <s v="22"/>
    <s v="22106"/>
    <s v="Productos farmacéuticos y material sanitario."/>
    <n v="4000"/>
    <n v="0"/>
    <n v="4000"/>
    <n v="3000"/>
    <n v="3000"/>
  </r>
  <r>
    <x v="5"/>
    <x v="41"/>
    <x v="41"/>
    <x v="1"/>
    <s v="22"/>
    <s v="22110"/>
    <s v="Productos de limpieza y aseo."/>
    <n v="60000"/>
    <n v="0"/>
    <n v="60000"/>
    <n v="39091.199999999997"/>
    <n v="30449.63"/>
  </r>
  <r>
    <x v="5"/>
    <x v="41"/>
    <x v="41"/>
    <x v="1"/>
    <s v="22"/>
    <s v="22199"/>
    <s v="Otros suministros."/>
    <n v="10000"/>
    <n v="0"/>
    <n v="10000"/>
    <n v="17687.169999999998"/>
    <n v="15191.21"/>
  </r>
  <r>
    <x v="5"/>
    <x v="41"/>
    <x v="41"/>
    <x v="1"/>
    <s v="22"/>
    <s v="22200"/>
    <s v="Servicios de Telecomunicaciones."/>
    <n v="5000"/>
    <n v="0"/>
    <n v="5000"/>
    <n v="0"/>
    <n v="0"/>
  </r>
  <r>
    <x v="5"/>
    <x v="41"/>
    <x v="41"/>
    <x v="1"/>
    <s v="22"/>
    <s v="22700"/>
    <s v="Limpieza y aseo."/>
    <n v="100000"/>
    <n v="23000"/>
    <n v="123000"/>
    <n v="117463.6"/>
    <n v="107673.83"/>
  </r>
  <r>
    <x v="5"/>
    <x v="41"/>
    <x v="41"/>
    <x v="3"/>
    <s v="62"/>
    <s v="624"/>
    <s v="Elementos de transporte."/>
    <n v="0"/>
    <n v="715283.03"/>
    <n v="715283.03"/>
    <n v="714799.03"/>
    <n v="714799.03"/>
  </r>
  <r>
    <x v="5"/>
    <x v="41"/>
    <x v="41"/>
    <x v="3"/>
    <s v="63"/>
    <s v="634"/>
    <s v="Elementos de transporte."/>
    <n v="50000"/>
    <n v="0"/>
    <n v="50000"/>
    <n v="39296.230000000003"/>
    <n v="37392.82"/>
  </r>
  <r>
    <x v="5"/>
    <x v="42"/>
    <x v="42"/>
    <x v="0"/>
    <s v="12"/>
    <s v="12000"/>
    <s v="Sueldos del Grupo A1."/>
    <n v="93465"/>
    <n v="0"/>
    <n v="93465"/>
    <n v="73350.78"/>
    <n v="73350.78"/>
  </r>
  <r>
    <x v="5"/>
    <x v="42"/>
    <x v="42"/>
    <x v="0"/>
    <s v="12"/>
    <s v="12001"/>
    <s v="Sueldos del Grupo A2."/>
    <n v="27396"/>
    <n v="0"/>
    <n v="27396"/>
    <n v="27429.64"/>
    <n v="27429.64"/>
  </r>
  <r>
    <x v="5"/>
    <x v="42"/>
    <x v="42"/>
    <x v="0"/>
    <s v="12"/>
    <s v="12003"/>
    <s v="Sueldos del Grupo C1."/>
    <n v="31474"/>
    <n v="0"/>
    <n v="31474"/>
    <n v="23504.51"/>
    <n v="23504.51"/>
  </r>
  <r>
    <x v="5"/>
    <x v="42"/>
    <x v="42"/>
    <x v="0"/>
    <s v="12"/>
    <s v="12006"/>
    <s v="Trienios."/>
    <n v="48194"/>
    <n v="0"/>
    <n v="48194"/>
    <n v="44448.46"/>
    <n v="44448.46"/>
  </r>
  <r>
    <x v="5"/>
    <x v="42"/>
    <x v="42"/>
    <x v="0"/>
    <s v="12"/>
    <s v="12100"/>
    <s v="Complemento de destino."/>
    <n v="107178"/>
    <n v="0"/>
    <n v="107178"/>
    <n v="88575.9"/>
    <n v="88575.9"/>
  </r>
  <r>
    <x v="5"/>
    <x v="42"/>
    <x v="42"/>
    <x v="0"/>
    <s v="12"/>
    <s v="12101"/>
    <s v="Complemento específico."/>
    <n v="261477"/>
    <n v="0"/>
    <n v="261477"/>
    <n v="241166.92"/>
    <n v="241166.92"/>
  </r>
  <r>
    <x v="5"/>
    <x v="42"/>
    <x v="42"/>
    <x v="0"/>
    <s v="12"/>
    <s v="12103"/>
    <s v="Otros complementos."/>
    <n v="23626"/>
    <n v="0"/>
    <n v="23626"/>
    <n v="21918.87"/>
    <n v="21918.87"/>
  </r>
  <r>
    <x v="5"/>
    <x v="42"/>
    <x v="42"/>
    <x v="1"/>
    <s v="21"/>
    <s v="213"/>
    <s v="Reparación de maquinaria, instalaciones técnicas y utillaje."/>
    <n v="11000"/>
    <n v="0"/>
    <n v="11000"/>
    <n v="8185.54"/>
    <n v="8185.54"/>
  </r>
  <r>
    <x v="5"/>
    <x v="42"/>
    <x v="42"/>
    <x v="1"/>
    <s v="22"/>
    <s v="22100"/>
    <s v="Energía eléctrica."/>
    <n v="13800"/>
    <n v="0"/>
    <n v="13800"/>
    <n v="12902.29"/>
    <n v="7451.13"/>
  </r>
  <r>
    <x v="5"/>
    <x v="42"/>
    <x v="42"/>
    <x v="1"/>
    <s v="22"/>
    <s v="22102"/>
    <s v="Gas."/>
    <n v="16888"/>
    <n v="0"/>
    <n v="16888"/>
    <n v="18183.61"/>
    <n v="13637.73"/>
  </r>
  <r>
    <x v="5"/>
    <x v="42"/>
    <x v="42"/>
    <x v="1"/>
    <s v="22"/>
    <s v="22110"/>
    <s v="Productos de limpieza y aseo."/>
    <n v="1600"/>
    <n v="0"/>
    <n v="1600"/>
    <n v="1398.24"/>
    <n v="1398.24"/>
  </r>
  <r>
    <x v="5"/>
    <x v="42"/>
    <x v="42"/>
    <x v="1"/>
    <s v="22"/>
    <s v="22602"/>
    <s v="Publicidad y propaganda."/>
    <n v="5000"/>
    <n v="0"/>
    <n v="5000"/>
    <n v="750"/>
    <n v="750"/>
  </r>
  <r>
    <x v="5"/>
    <x v="42"/>
    <x v="42"/>
    <x v="1"/>
    <s v="22"/>
    <s v="22606"/>
    <s v="Reuniones, conferencias y cursos."/>
    <n v="30000"/>
    <n v="0"/>
    <n v="30000"/>
    <n v="495"/>
    <n v="0"/>
  </r>
  <r>
    <x v="5"/>
    <x v="42"/>
    <x v="42"/>
    <x v="1"/>
    <s v="22"/>
    <s v="22699"/>
    <s v="Otros gastos diversos"/>
    <n v="33000"/>
    <n v="0"/>
    <n v="33000"/>
    <n v="33801.660000000003"/>
    <n v="29851.41"/>
  </r>
  <r>
    <x v="5"/>
    <x v="42"/>
    <x v="42"/>
    <x v="1"/>
    <s v="22"/>
    <s v="22700"/>
    <s v="Limpieza y aseo."/>
    <n v="63250"/>
    <n v="0"/>
    <n v="63250"/>
    <n v="63975.17"/>
    <n v="54114.51"/>
  </r>
  <r>
    <x v="5"/>
    <x v="42"/>
    <x v="42"/>
    <x v="1"/>
    <s v="22"/>
    <s v="22706"/>
    <s v="Estudios y trabajos técnicos."/>
    <n v="29200"/>
    <n v="8750"/>
    <n v="37950"/>
    <n v="27515.51"/>
    <n v="699.14"/>
  </r>
  <r>
    <x v="5"/>
    <x v="42"/>
    <x v="42"/>
    <x v="1"/>
    <s v="22"/>
    <s v="22799"/>
    <s v="Otros trabajos realizados por otras empresas y profes."/>
    <n v="0"/>
    <n v="0"/>
    <n v="0"/>
    <n v="622.16"/>
    <n v="0"/>
  </r>
  <r>
    <x v="5"/>
    <x v="42"/>
    <x v="42"/>
    <x v="1"/>
    <s v="23"/>
    <s v="23020"/>
    <s v="Dietas del personal no directivo"/>
    <n v="1000"/>
    <n v="0"/>
    <n v="1000"/>
    <n v="700.7"/>
    <n v="131.4"/>
  </r>
  <r>
    <x v="5"/>
    <x v="42"/>
    <x v="42"/>
    <x v="1"/>
    <s v="23"/>
    <s v="23120"/>
    <s v="Locomoción del personal no directivo."/>
    <n v="1000"/>
    <n v="0"/>
    <n v="1000"/>
    <n v="684.28"/>
    <n v="307.3"/>
  </r>
  <r>
    <x v="5"/>
    <x v="42"/>
    <x v="42"/>
    <x v="4"/>
    <s v="83"/>
    <s v="83000"/>
    <s v="Anuncios por cuenta de particulares"/>
    <n v="15000"/>
    <n v="0"/>
    <n v="15000"/>
    <n v="0"/>
    <n v="0"/>
  </r>
  <r>
    <x v="5"/>
    <x v="43"/>
    <x v="43"/>
    <x v="0"/>
    <s v="12"/>
    <s v="12003"/>
    <s v="Sueldos del Grupo C1."/>
    <n v="20982"/>
    <n v="0"/>
    <n v="20982"/>
    <n v="21008.16"/>
    <n v="21008.16"/>
  </r>
  <r>
    <x v="5"/>
    <x v="43"/>
    <x v="43"/>
    <x v="0"/>
    <s v="12"/>
    <s v="12004"/>
    <s v="Sueldos del Grupo C2."/>
    <n v="8893"/>
    <n v="0"/>
    <n v="8893"/>
    <n v="7833.79"/>
    <n v="7833.79"/>
  </r>
  <r>
    <x v="5"/>
    <x v="43"/>
    <x v="43"/>
    <x v="0"/>
    <s v="12"/>
    <s v="12006"/>
    <s v="Trienios."/>
    <n v="7672"/>
    <n v="0"/>
    <n v="7672"/>
    <n v="7791.46"/>
    <n v="7791.46"/>
  </r>
  <r>
    <x v="5"/>
    <x v="43"/>
    <x v="43"/>
    <x v="0"/>
    <s v="12"/>
    <s v="12100"/>
    <s v="Complemento de destino."/>
    <n v="17599"/>
    <n v="0"/>
    <n v="17599"/>
    <n v="17075.78"/>
    <n v="17075.78"/>
  </r>
  <r>
    <x v="5"/>
    <x v="43"/>
    <x v="43"/>
    <x v="0"/>
    <s v="12"/>
    <s v="12101"/>
    <s v="Complemento específico."/>
    <n v="36270"/>
    <n v="2500"/>
    <n v="38770"/>
    <n v="36201.550000000003"/>
    <n v="36201.550000000003"/>
  </r>
  <r>
    <x v="5"/>
    <x v="43"/>
    <x v="43"/>
    <x v="0"/>
    <s v="12"/>
    <s v="12103"/>
    <s v="Otros complementos."/>
    <n v="3608"/>
    <n v="0"/>
    <n v="3608"/>
    <n v="3665.3"/>
    <n v="3665.3"/>
  </r>
  <r>
    <x v="5"/>
    <x v="43"/>
    <x v="43"/>
    <x v="0"/>
    <s v="13"/>
    <s v="13000"/>
    <s v="Retribuciones básicas."/>
    <n v="1816891"/>
    <n v="-200000"/>
    <n v="1616891"/>
    <n v="1360564.21"/>
    <n v="1360564.21"/>
  </r>
  <r>
    <x v="5"/>
    <x v="43"/>
    <x v="43"/>
    <x v="0"/>
    <s v="13"/>
    <s v="13001"/>
    <s v="Horas extraordinarias"/>
    <n v="15000"/>
    <n v="0"/>
    <n v="15000"/>
    <n v="16560.400000000001"/>
    <n v="16560.400000000001"/>
  </r>
  <r>
    <x v="5"/>
    <x v="43"/>
    <x v="43"/>
    <x v="0"/>
    <s v="13"/>
    <s v="13002"/>
    <s v="Otras remuneraciones."/>
    <n v="1689011"/>
    <n v="-100000"/>
    <n v="1589011"/>
    <n v="1428879.46"/>
    <n v="1428879.46"/>
  </r>
  <r>
    <x v="5"/>
    <x v="43"/>
    <x v="43"/>
    <x v="0"/>
    <s v="13"/>
    <s v="131"/>
    <s v="Laboral temporal."/>
    <n v="207704"/>
    <n v="-205000"/>
    <n v="2704"/>
    <n v="3521.1"/>
    <n v="3521.1"/>
  </r>
  <r>
    <x v="5"/>
    <x v="43"/>
    <x v="43"/>
    <x v="1"/>
    <s v="20"/>
    <s v="203"/>
    <s v="Arrendamientos de maquinaria, instalaciones y utillaje."/>
    <n v="6000"/>
    <n v="0"/>
    <n v="6000"/>
    <n v="4499.8500000000004"/>
    <n v="4499.8500000000004"/>
  </r>
  <r>
    <x v="5"/>
    <x v="43"/>
    <x v="43"/>
    <x v="1"/>
    <s v="21"/>
    <s v="212"/>
    <s v="Reparación de edificios y otras construcciones."/>
    <n v="3000"/>
    <n v="0"/>
    <n v="3000"/>
    <n v="0"/>
    <n v="0"/>
  </r>
  <r>
    <x v="5"/>
    <x v="43"/>
    <x v="43"/>
    <x v="1"/>
    <s v="21"/>
    <s v="213"/>
    <s v="Reparación de maquinaria, instalaciones técnicas y utillaje."/>
    <n v="75000"/>
    <n v="0"/>
    <n v="75000"/>
    <n v="79492.92"/>
    <n v="74601.59"/>
  </r>
  <r>
    <x v="5"/>
    <x v="43"/>
    <x v="43"/>
    <x v="1"/>
    <s v="21"/>
    <s v="214"/>
    <s v="Reparación de elementos de transporte."/>
    <n v="70000"/>
    <n v="0"/>
    <n v="70000"/>
    <n v="34397.72"/>
    <n v="30469.26"/>
  </r>
  <r>
    <x v="5"/>
    <x v="43"/>
    <x v="43"/>
    <x v="1"/>
    <s v="22"/>
    <s v="22100"/>
    <s v="Energía eléctrica."/>
    <n v="375000"/>
    <n v="0"/>
    <n v="375000"/>
    <n v="343259.76"/>
    <n v="318083.53000000003"/>
  </r>
  <r>
    <x v="5"/>
    <x v="43"/>
    <x v="43"/>
    <x v="1"/>
    <s v="22"/>
    <s v="22101"/>
    <s v="Agua."/>
    <n v="0"/>
    <n v="0"/>
    <n v="0"/>
    <n v="0"/>
    <n v="0"/>
  </r>
  <r>
    <x v="5"/>
    <x v="43"/>
    <x v="43"/>
    <x v="1"/>
    <s v="22"/>
    <s v="22102"/>
    <s v="Gas."/>
    <n v="6500"/>
    <n v="0"/>
    <n v="6500"/>
    <n v="6316.16"/>
    <n v="0"/>
  </r>
  <r>
    <x v="5"/>
    <x v="43"/>
    <x v="43"/>
    <x v="1"/>
    <s v="22"/>
    <s v="22103"/>
    <s v="Combustibles y carburantes."/>
    <n v="75000"/>
    <n v="0"/>
    <n v="75000"/>
    <n v="56626.17"/>
    <n v="53755.81"/>
  </r>
  <r>
    <x v="5"/>
    <x v="43"/>
    <x v="43"/>
    <x v="1"/>
    <s v="22"/>
    <s v="22104"/>
    <s v="Vestuario."/>
    <n v="35000"/>
    <n v="0"/>
    <n v="35000"/>
    <n v="45786.43"/>
    <n v="45786.43"/>
  </r>
  <r>
    <x v="5"/>
    <x v="43"/>
    <x v="43"/>
    <x v="1"/>
    <s v="22"/>
    <s v="22106"/>
    <s v="Productos farmacéuticos y material sanitario."/>
    <n v="15000"/>
    <n v="0"/>
    <n v="15000"/>
    <n v="6270.04"/>
    <n v="5818.91"/>
  </r>
  <r>
    <x v="5"/>
    <x v="43"/>
    <x v="43"/>
    <x v="1"/>
    <s v="22"/>
    <s v="22110"/>
    <s v="Productos de limpieza y aseo."/>
    <n v="2500"/>
    <n v="0"/>
    <n v="2500"/>
    <n v="2623.89"/>
    <n v="1824.21"/>
  </r>
  <r>
    <x v="5"/>
    <x v="43"/>
    <x v="43"/>
    <x v="1"/>
    <s v="22"/>
    <s v="22113"/>
    <s v="Manutención de animales."/>
    <n v="6500"/>
    <n v="0"/>
    <n v="6500"/>
    <n v="2779.25"/>
    <n v="1780.65"/>
  </r>
  <r>
    <x v="5"/>
    <x v="43"/>
    <x v="43"/>
    <x v="1"/>
    <s v="22"/>
    <s v="22199"/>
    <s v="Otros suministros."/>
    <n v="90000"/>
    <n v="0"/>
    <n v="90000"/>
    <n v="80178.009999999995"/>
    <n v="73394.22"/>
  </r>
  <r>
    <x v="5"/>
    <x v="43"/>
    <x v="43"/>
    <x v="1"/>
    <s v="22"/>
    <s v="225"/>
    <s v="Tributos."/>
    <n v="0"/>
    <n v="0"/>
    <n v="0"/>
    <n v="7877.51"/>
    <n v="2511.0500000000002"/>
  </r>
  <r>
    <x v="5"/>
    <x v="43"/>
    <x v="43"/>
    <x v="1"/>
    <s v="22"/>
    <s v="22699"/>
    <s v="Otros gastos diversos"/>
    <n v="12000"/>
    <n v="0"/>
    <n v="12000"/>
    <n v="8147.31"/>
    <n v="8147.31"/>
  </r>
  <r>
    <x v="5"/>
    <x v="43"/>
    <x v="43"/>
    <x v="1"/>
    <s v="22"/>
    <s v="22700"/>
    <s v="Limpieza y aseo."/>
    <n v="18000"/>
    <n v="0"/>
    <n v="18000"/>
    <n v="17165.060000000001"/>
    <n v="12024.45"/>
  </r>
  <r>
    <x v="5"/>
    <x v="43"/>
    <x v="43"/>
    <x v="1"/>
    <s v="22"/>
    <s v="22706"/>
    <s v="Estudios y trabajos técnicos."/>
    <n v="18000"/>
    <n v="0"/>
    <n v="18000"/>
    <n v="13199.89"/>
    <n v="7246.69"/>
  </r>
  <r>
    <x v="5"/>
    <x v="43"/>
    <x v="43"/>
    <x v="1"/>
    <s v="22"/>
    <s v="22799"/>
    <s v="Otros trabajos realizados por otras empresas y profes."/>
    <n v="1169300"/>
    <n v="0"/>
    <n v="1169300"/>
    <n v="912396.53"/>
    <n v="748411.78"/>
  </r>
  <r>
    <x v="5"/>
    <x v="43"/>
    <x v="43"/>
    <x v="2"/>
    <s v="48"/>
    <s v="489"/>
    <s v="Otras transf. a Familias e Instituciones sin fines de lucro."/>
    <n v="55535"/>
    <n v="0"/>
    <n v="55535"/>
    <n v="55253"/>
    <n v="55253"/>
  </r>
  <r>
    <x v="5"/>
    <x v="43"/>
    <x v="43"/>
    <x v="3"/>
    <s v="61"/>
    <s v="610"/>
    <s v="Inversiones en terrenos."/>
    <n v="4337252"/>
    <n v="361511.17"/>
    <n v="4698763.17"/>
    <n v="4315631.8899999997"/>
    <n v="3386417.37"/>
  </r>
  <r>
    <x v="5"/>
    <x v="43"/>
    <x v="43"/>
    <x v="3"/>
    <s v="61"/>
    <s v="619"/>
    <s v="Otras inver de reposic en infraest y bienes dest al uso gral"/>
    <n v="1900151"/>
    <n v="1870036.17"/>
    <n v="3770187.17"/>
    <n v="2396292.0499999998"/>
    <n v="1002429.1"/>
  </r>
  <r>
    <x v="5"/>
    <x v="43"/>
    <x v="43"/>
    <x v="3"/>
    <s v="62"/>
    <s v="623"/>
    <s v="Maquinaria, instalaciones técnicas y utillaje."/>
    <n v="0"/>
    <n v="128000"/>
    <n v="128000"/>
    <n v="0"/>
    <n v="0"/>
  </r>
  <r>
    <x v="5"/>
    <x v="44"/>
    <x v="44"/>
    <x v="0"/>
    <s v="12"/>
    <s v="12000"/>
    <s v="Sueldos del Grupo A1."/>
    <n v="77888"/>
    <n v="0"/>
    <n v="77888"/>
    <n v="58015.75"/>
    <n v="58015.75"/>
  </r>
  <r>
    <x v="5"/>
    <x v="44"/>
    <x v="44"/>
    <x v="0"/>
    <s v="12"/>
    <s v="12001"/>
    <s v="Sueldos del Grupo A2."/>
    <n v="54792"/>
    <n v="0"/>
    <n v="54792"/>
    <n v="53943.27"/>
    <n v="53943.27"/>
  </r>
  <r>
    <x v="5"/>
    <x v="44"/>
    <x v="44"/>
    <x v="0"/>
    <s v="12"/>
    <s v="12003"/>
    <s v="Sueldos del Grupo C1."/>
    <n v="52456"/>
    <n v="0"/>
    <n v="52456"/>
    <n v="43009.59"/>
    <n v="43009.59"/>
  </r>
  <r>
    <x v="5"/>
    <x v="44"/>
    <x v="44"/>
    <x v="0"/>
    <s v="12"/>
    <s v="12006"/>
    <s v="Trienios."/>
    <n v="50234"/>
    <n v="0"/>
    <n v="50234"/>
    <n v="47182.12"/>
    <n v="47182.12"/>
  </r>
  <r>
    <x v="5"/>
    <x v="44"/>
    <x v="44"/>
    <x v="0"/>
    <s v="12"/>
    <s v="12100"/>
    <s v="Complemento de destino."/>
    <n v="109435"/>
    <n v="0"/>
    <n v="109435"/>
    <n v="92181.41"/>
    <n v="92181.41"/>
  </r>
  <r>
    <x v="5"/>
    <x v="44"/>
    <x v="44"/>
    <x v="0"/>
    <s v="12"/>
    <s v="12101"/>
    <s v="Complemento específico."/>
    <n v="263168"/>
    <n v="0"/>
    <n v="263168"/>
    <n v="230717.53"/>
    <n v="230717.53"/>
  </r>
  <r>
    <x v="5"/>
    <x v="44"/>
    <x v="44"/>
    <x v="0"/>
    <s v="12"/>
    <s v="12103"/>
    <s v="Otros complementos."/>
    <n v="24093"/>
    <n v="0"/>
    <n v="24093"/>
    <n v="22248.77"/>
    <n v="22248.77"/>
  </r>
  <r>
    <x v="5"/>
    <x v="44"/>
    <x v="44"/>
    <x v="0"/>
    <s v="13"/>
    <s v="13000"/>
    <s v="Retribuciones básicas."/>
    <n v="28464"/>
    <n v="0"/>
    <n v="28464"/>
    <n v="16751.419999999998"/>
    <n v="16751.419999999998"/>
  </r>
  <r>
    <x v="5"/>
    <x v="44"/>
    <x v="44"/>
    <x v="0"/>
    <s v="13"/>
    <s v="13002"/>
    <s v="Otras remuneraciones."/>
    <n v="28006"/>
    <n v="0"/>
    <n v="28006"/>
    <n v="13707.7"/>
    <n v="13707.7"/>
  </r>
  <r>
    <x v="5"/>
    <x v="44"/>
    <x v="44"/>
    <x v="0"/>
    <s v="15"/>
    <s v="151"/>
    <s v="Gratificaciones."/>
    <n v="11000"/>
    <n v="0"/>
    <n v="11000"/>
    <n v="0"/>
    <n v="0"/>
  </r>
  <r>
    <x v="5"/>
    <x v="44"/>
    <x v="44"/>
    <x v="1"/>
    <s v="20"/>
    <s v="203"/>
    <s v="Arrendamientos de maquinaria, instalaciones y utillaje."/>
    <n v="14000"/>
    <n v="0"/>
    <n v="14000"/>
    <n v="4472.43"/>
    <n v="4472.43"/>
  </r>
  <r>
    <x v="5"/>
    <x v="44"/>
    <x v="44"/>
    <x v="1"/>
    <s v="21"/>
    <s v="213"/>
    <s v="Reparación de maquinaria, instalaciones técnicas y utillaje."/>
    <n v="37695"/>
    <n v="0"/>
    <n v="37695"/>
    <n v="4177.82"/>
    <n v="4177.82"/>
  </r>
  <r>
    <x v="5"/>
    <x v="44"/>
    <x v="44"/>
    <x v="1"/>
    <s v="21"/>
    <s v="214"/>
    <s v="Reparación de elementos de transporte."/>
    <n v="1135"/>
    <n v="0"/>
    <n v="1135"/>
    <n v="2494.88"/>
    <n v="2076.0500000000002"/>
  </r>
  <r>
    <x v="5"/>
    <x v="44"/>
    <x v="44"/>
    <x v="1"/>
    <s v="22"/>
    <s v="22100"/>
    <s v="Energía eléctrica."/>
    <n v="20000"/>
    <n v="0"/>
    <n v="20000"/>
    <n v="17989.5"/>
    <n v="16499.009999999998"/>
  </r>
  <r>
    <x v="5"/>
    <x v="44"/>
    <x v="44"/>
    <x v="1"/>
    <s v="22"/>
    <s v="22101"/>
    <s v="Agua."/>
    <n v="0"/>
    <n v="0"/>
    <n v="0"/>
    <n v="1354.35"/>
    <n v="0"/>
  </r>
  <r>
    <x v="5"/>
    <x v="44"/>
    <x v="44"/>
    <x v="1"/>
    <s v="22"/>
    <s v="22103"/>
    <s v="Combustibles y carburantes."/>
    <n v="3640"/>
    <n v="0"/>
    <n v="3640"/>
    <n v="1443.9"/>
    <n v="1360.1"/>
  </r>
  <r>
    <x v="5"/>
    <x v="44"/>
    <x v="44"/>
    <x v="1"/>
    <s v="22"/>
    <s v="22104"/>
    <s v="Vestuario."/>
    <n v="1080"/>
    <n v="0"/>
    <n v="1080"/>
    <n v="0"/>
    <n v="0"/>
  </r>
  <r>
    <x v="5"/>
    <x v="44"/>
    <x v="44"/>
    <x v="1"/>
    <s v="22"/>
    <s v="22199"/>
    <s v="Otros suministros."/>
    <n v="10650"/>
    <n v="0"/>
    <n v="10650"/>
    <n v="19314.84"/>
    <n v="9998.01"/>
  </r>
  <r>
    <x v="5"/>
    <x v="44"/>
    <x v="44"/>
    <x v="1"/>
    <s v="22"/>
    <s v="223"/>
    <s v="Transportes."/>
    <n v="845"/>
    <n v="0"/>
    <n v="845"/>
    <n v="1021.39"/>
    <n v="894.29"/>
  </r>
  <r>
    <x v="5"/>
    <x v="44"/>
    <x v="44"/>
    <x v="1"/>
    <s v="22"/>
    <s v="224"/>
    <s v="Primas de seguros."/>
    <n v="25000"/>
    <n v="0"/>
    <n v="25000"/>
    <n v="0"/>
    <n v="0"/>
  </r>
  <r>
    <x v="5"/>
    <x v="44"/>
    <x v="44"/>
    <x v="1"/>
    <s v="22"/>
    <s v="225"/>
    <s v="Tributos."/>
    <n v="14000"/>
    <n v="0"/>
    <n v="14000"/>
    <n v="4635.88"/>
    <n v="4635.88"/>
  </r>
  <r>
    <x v="5"/>
    <x v="44"/>
    <x v="44"/>
    <x v="1"/>
    <s v="22"/>
    <s v="22602"/>
    <s v="Publicidad y propaganda."/>
    <n v="0"/>
    <n v="0"/>
    <n v="0"/>
    <n v="115.2"/>
    <n v="115.2"/>
  </r>
  <r>
    <x v="5"/>
    <x v="44"/>
    <x v="44"/>
    <x v="1"/>
    <s v="22"/>
    <s v="22603"/>
    <s v="Publicación en Diarios Oficiales"/>
    <n v="2120"/>
    <n v="0"/>
    <n v="2120"/>
    <n v="0"/>
    <n v="0"/>
  </r>
  <r>
    <x v="5"/>
    <x v="44"/>
    <x v="44"/>
    <x v="1"/>
    <s v="22"/>
    <s v="22700"/>
    <s v="Limpieza y aseo."/>
    <n v="5000"/>
    <n v="0"/>
    <n v="5000"/>
    <n v="2823.94"/>
    <n v="2588.63"/>
  </r>
  <r>
    <x v="5"/>
    <x v="44"/>
    <x v="44"/>
    <x v="1"/>
    <s v="22"/>
    <s v="22706"/>
    <s v="Estudios y trabajos técnicos."/>
    <n v="64950"/>
    <n v="0"/>
    <n v="64950"/>
    <n v="5898.75"/>
    <n v="5898.75"/>
  </r>
  <r>
    <x v="5"/>
    <x v="44"/>
    <x v="44"/>
    <x v="1"/>
    <s v="22"/>
    <s v="22799"/>
    <s v="Otros trabajos realizados por otras empresas y profes."/>
    <n v="150660"/>
    <n v="0"/>
    <n v="150660"/>
    <n v="115562.72"/>
    <n v="82299.839999999997"/>
  </r>
  <r>
    <x v="5"/>
    <x v="44"/>
    <x v="44"/>
    <x v="1"/>
    <s v="23"/>
    <s v="23020"/>
    <s v="Dietas del personal no directivo"/>
    <n v="1200"/>
    <n v="1120"/>
    <n v="2320"/>
    <n v="1433.73"/>
    <n v="1121.28"/>
  </r>
  <r>
    <x v="5"/>
    <x v="44"/>
    <x v="44"/>
    <x v="1"/>
    <s v="23"/>
    <s v="23120"/>
    <s v="Locomoción del personal no directivo."/>
    <n v="1000"/>
    <n v="0"/>
    <n v="1000"/>
    <n v="0"/>
    <n v="0"/>
  </r>
  <r>
    <x v="5"/>
    <x v="44"/>
    <x v="44"/>
    <x v="2"/>
    <s v="48"/>
    <s v="489"/>
    <s v="Otras transf. a Familias e Instituciones sin fines de lucro."/>
    <n v="5500"/>
    <n v="0"/>
    <n v="5500"/>
    <n v="2300"/>
    <n v="2300"/>
  </r>
  <r>
    <x v="5"/>
    <x v="44"/>
    <x v="44"/>
    <x v="3"/>
    <s v="62"/>
    <s v="623"/>
    <s v="Maquinaria, instalaciones técnicas y utillaje."/>
    <n v="0"/>
    <n v="290000"/>
    <n v="290000"/>
    <n v="0"/>
    <n v="0"/>
  </r>
  <r>
    <x v="5"/>
    <x v="44"/>
    <x v="44"/>
    <x v="3"/>
    <s v="63"/>
    <s v="633"/>
    <s v="Maquinaria, instalaciones técnicas y utillaje."/>
    <n v="359574"/>
    <n v="256865.85"/>
    <n v="616439.85"/>
    <n v="456052.77"/>
    <n v="387925.15"/>
  </r>
  <r>
    <x v="5"/>
    <x v="45"/>
    <x v="45"/>
    <x v="0"/>
    <s v="12"/>
    <s v="12000"/>
    <s v="Sueldos del Grupo A1."/>
    <n v="109043"/>
    <n v="26068.9"/>
    <n v="135111.9"/>
    <n v="111361.22"/>
    <n v="111361.22"/>
  </r>
  <r>
    <x v="5"/>
    <x v="45"/>
    <x v="45"/>
    <x v="0"/>
    <s v="12"/>
    <s v="12001"/>
    <s v="Sueldos del Grupo A2."/>
    <n v="13698"/>
    <n v="0"/>
    <n v="13698"/>
    <n v="13714.82"/>
    <n v="13714.82"/>
  </r>
  <r>
    <x v="5"/>
    <x v="45"/>
    <x v="45"/>
    <x v="0"/>
    <s v="12"/>
    <s v="12003"/>
    <s v="Sueldos del Grupo C1."/>
    <n v="20982"/>
    <n v="0"/>
    <n v="20982"/>
    <n v="25500.560000000001"/>
    <n v="25500.560000000001"/>
  </r>
  <r>
    <x v="5"/>
    <x v="45"/>
    <x v="45"/>
    <x v="0"/>
    <s v="12"/>
    <s v="12004"/>
    <s v="Sueldos del Grupo C2."/>
    <n v="17785"/>
    <n v="0"/>
    <n v="17785"/>
    <n v="8903.4500000000007"/>
    <n v="8903.4500000000007"/>
  </r>
  <r>
    <x v="5"/>
    <x v="45"/>
    <x v="45"/>
    <x v="0"/>
    <s v="12"/>
    <s v="12006"/>
    <s v="Trienios."/>
    <n v="53192"/>
    <n v="0"/>
    <n v="53192"/>
    <n v="56042.57"/>
    <n v="56042.57"/>
  </r>
  <r>
    <x v="5"/>
    <x v="45"/>
    <x v="45"/>
    <x v="0"/>
    <s v="12"/>
    <s v="12100"/>
    <s v="Complemento de destino."/>
    <n v="89286"/>
    <n v="64875.73"/>
    <n v="154161.73000000001"/>
    <n v="93152.99"/>
    <n v="93152.99"/>
  </r>
  <r>
    <x v="5"/>
    <x v="45"/>
    <x v="45"/>
    <x v="0"/>
    <s v="12"/>
    <s v="12101"/>
    <s v="Complemento específico."/>
    <n v="222955"/>
    <n v="0"/>
    <n v="222955"/>
    <n v="246697.03"/>
    <n v="246697.03"/>
  </r>
  <r>
    <x v="5"/>
    <x v="45"/>
    <x v="45"/>
    <x v="0"/>
    <s v="12"/>
    <s v="12103"/>
    <s v="Otros complementos."/>
    <n v="27343"/>
    <n v="0"/>
    <n v="27343"/>
    <n v="29655.46"/>
    <n v="29655.46"/>
  </r>
  <r>
    <x v="5"/>
    <x v="45"/>
    <x v="45"/>
    <x v="0"/>
    <s v="13"/>
    <s v="13000"/>
    <s v="Retribuciones básicas."/>
    <n v="197982"/>
    <n v="0"/>
    <n v="197982"/>
    <n v="160504.72"/>
    <n v="160504.72"/>
  </r>
  <r>
    <x v="5"/>
    <x v="45"/>
    <x v="45"/>
    <x v="0"/>
    <s v="13"/>
    <s v="13001"/>
    <s v="Horas extraordinarias"/>
    <n v="7000"/>
    <n v="0"/>
    <n v="7000"/>
    <n v="880.98"/>
    <n v="880.98"/>
  </r>
  <r>
    <x v="5"/>
    <x v="45"/>
    <x v="45"/>
    <x v="0"/>
    <s v="13"/>
    <s v="13002"/>
    <s v="Otras remuneraciones."/>
    <n v="208969"/>
    <n v="0"/>
    <n v="208969"/>
    <n v="184581.9"/>
    <n v="184581.9"/>
  </r>
  <r>
    <x v="5"/>
    <x v="45"/>
    <x v="45"/>
    <x v="0"/>
    <s v="13"/>
    <s v="131"/>
    <s v="Laboral temporal."/>
    <n v="71561"/>
    <n v="0"/>
    <n v="71561"/>
    <n v="0"/>
    <n v="0"/>
  </r>
  <r>
    <x v="5"/>
    <x v="45"/>
    <x v="45"/>
    <x v="1"/>
    <s v="20"/>
    <s v="203"/>
    <s v="Arrendamientos de maquinaria, instalaciones y utillaje."/>
    <n v="4500"/>
    <n v="0"/>
    <n v="4500"/>
    <n v="3316.81"/>
    <n v="3316.81"/>
  </r>
  <r>
    <x v="5"/>
    <x v="45"/>
    <x v="45"/>
    <x v="1"/>
    <s v="21"/>
    <s v="212"/>
    <s v="Reparación de edificios y otras construcciones."/>
    <n v="7000"/>
    <n v="0"/>
    <n v="7000"/>
    <n v="88"/>
    <n v="88"/>
  </r>
  <r>
    <x v="5"/>
    <x v="45"/>
    <x v="45"/>
    <x v="1"/>
    <s v="21"/>
    <s v="213"/>
    <s v="Reparación de maquinaria, instalaciones técnicas y utillaje."/>
    <n v="4000"/>
    <n v="0"/>
    <n v="4000"/>
    <n v="3078.18"/>
    <n v="3078.18"/>
  </r>
  <r>
    <x v="5"/>
    <x v="45"/>
    <x v="45"/>
    <x v="1"/>
    <s v="21"/>
    <s v="214"/>
    <s v="Reparación de elementos de transporte."/>
    <n v="5000"/>
    <n v="0"/>
    <n v="5000"/>
    <n v="2641.68"/>
    <n v="2592.9899999999998"/>
  </r>
  <r>
    <x v="5"/>
    <x v="45"/>
    <x v="45"/>
    <x v="1"/>
    <s v="22"/>
    <s v="22100"/>
    <s v="Energía eléctrica."/>
    <n v="20000"/>
    <n v="0"/>
    <n v="20000"/>
    <n v="13906.72"/>
    <n v="12123.51"/>
  </r>
  <r>
    <x v="5"/>
    <x v="45"/>
    <x v="45"/>
    <x v="1"/>
    <s v="22"/>
    <s v="22102"/>
    <s v="Gas."/>
    <n v="2050"/>
    <n v="0"/>
    <n v="2050"/>
    <n v="1112.72"/>
    <n v="1112.72"/>
  </r>
  <r>
    <x v="5"/>
    <x v="45"/>
    <x v="45"/>
    <x v="1"/>
    <s v="22"/>
    <s v="22103"/>
    <s v="Combustibles y carburantes."/>
    <n v="14642"/>
    <n v="0"/>
    <n v="14642"/>
    <n v="10265.700000000001"/>
    <n v="9843.25"/>
  </r>
  <r>
    <x v="5"/>
    <x v="45"/>
    <x v="45"/>
    <x v="1"/>
    <s v="22"/>
    <s v="22104"/>
    <s v="Vestuario."/>
    <n v="4567"/>
    <n v="0"/>
    <n v="4567"/>
    <n v="1689.51"/>
    <n v="187.37"/>
  </r>
  <r>
    <x v="5"/>
    <x v="45"/>
    <x v="45"/>
    <x v="1"/>
    <s v="22"/>
    <s v="22106"/>
    <s v="Productos farmacéuticos y material sanitario."/>
    <n v="17000"/>
    <n v="0"/>
    <n v="17000"/>
    <n v="26129.53"/>
    <n v="20560.900000000001"/>
  </r>
  <r>
    <x v="5"/>
    <x v="45"/>
    <x v="45"/>
    <x v="1"/>
    <s v="22"/>
    <s v="22113"/>
    <s v="Manutención de animales."/>
    <n v="12000"/>
    <n v="0"/>
    <n v="12000"/>
    <n v="16548.09"/>
    <n v="13630.32"/>
  </r>
  <r>
    <x v="5"/>
    <x v="45"/>
    <x v="45"/>
    <x v="1"/>
    <s v="22"/>
    <s v="22199"/>
    <s v="Otros suministros."/>
    <n v="7800"/>
    <n v="0"/>
    <n v="7800"/>
    <n v="10398.19"/>
    <n v="9174.99"/>
  </r>
  <r>
    <x v="5"/>
    <x v="45"/>
    <x v="45"/>
    <x v="1"/>
    <s v="22"/>
    <s v="22602"/>
    <s v="Publicidad y propaganda."/>
    <n v="3000"/>
    <n v="0"/>
    <n v="3000"/>
    <n v="8338.9"/>
    <n v="719.95"/>
  </r>
  <r>
    <x v="5"/>
    <x v="45"/>
    <x v="45"/>
    <x v="1"/>
    <s v="22"/>
    <s v="22606"/>
    <s v="Reuniones, conferencias y cursos."/>
    <n v="5000"/>
    <n v="0"/>
    <n v="5000"/>
    <n v="0"/>
    <n v="0"/>
  </r>
  <r>
    <x v="5"/>
    <x v="45"/>
    <x v="45"/>
    <x v="1"/>
    <s v="22"/>
    <s v="22699"/>
    <s v="Otros gastos diversos"/>
    <n v="15000"/>
    <n v="0"/>
    <n v="15000"/>
    <n v="0"/>
    <n v="0"/>
  </r>
  <r>
    <x v="5"/>
    <x v="45"/>
    <x v="45"/>
    <x v="1"/>
    <s v="22"/>
    <s v="22700"/>
    <s v="Limpieza y aseo."/>
    <n v="9650"/>
    <n v="0"/>
    <n v="9650"/>
    <n v="10662.5"/>
    <n v="10662.5"/>
  </r>
  <r>
    <x v="5"/>
    <x v="45"/>
    <x v="45"/>
    <x v="1"/>
    <s v="22"/>
    <s v="22706"/>
    <s v="Estudios y trabajos técnicos."/>
    <n v="67000"/>
    <n v="0"/>
    <n v="67000"/>
    <n v="69622.13"/>
    <n v="61716.53"/>
  </r>
  <r>
    <x v="5"/>
    <x v="45"/>
    <x v="45"/>
    <x v="1"/>
    <s v="22"/>
    <s v="22799"/>
    <s v="Otros trabajos realizados por otras empresas y profes."/>
    <n v="40000"/>
    <n v="0"/>
    <n v="40000"/>
    <n v="15890.82"/>
    <n v="781.66"/>
  </r>
  <r>
    <x v="5"/>
    <x v="45"/>
    <x v="45"/>
    <x v="1"/>
    <s v="23"/>
    <s v="23020"/>
    <s v="Dietas del personal no directivo"/>
    <n v="500"/>
    <n v="0"/>
    <n v="500"/>
    <n v="0"/>
    <n v="0"/>
  </r>
  <r>
    <x v="5"/>
    <x v="45"/>
    <x v="45"/>
    <x v="1"/>
    <s v="23"/>
    <s v="23120"/>
    <s v="Locomoción del personal no directivo."/>
    <n v="500"/>
    <n v="0"/>
    <n v="500"/>
    <n v="0"/>
    <n v="0"/>
  </r>
  <r>
    <x v="5"/>
    <x v="45"/>
    <x v="45"/>
    <x v="2"/>
    <s v="46"/>
    <s v="466"/>
    <s v="A otras Entidades que agrupen municipios."/>
    <n v="3000"/>
    <n v="0"/>
    <n v="3000"/>
    <n v="3000"/>
    <n v="3000"/>
  </r>
  <r>
    <x v="5"/>
    <x v="45"/>
    <x v="45"/>
    <x v="2"/>
    <s v="48"/>
    <s v="489"/>
    <s v="Otras transf. a Familias e Instituciones sin fines de lucro."/>
    <n v="85415"/>
    <n v="0"/>
    <n v="85415"/>
    <n v="59222"/>
    <n v="59222"/>
  </r>
  <r>
    <x v="5"/>
    <x v="45"/>
    <x v="45"/>
    <x v="3"/>
    <s v="60"/>
    <s v="609"/>
    <s v="Otras invers nuevas en infraest y bienes dest al uso gral"/>
    <n v="1500"/>
    <n v="0"/>
    <n v="1500"/>
    <n v="0"/>
    <n v="0"/>
  </r>
  <r>
    <x v="5"/>
    <x v="45"/>
    <x v="45"/>
    <x v="3"/>
    <s v="63"/>
    <s v="632"/>
    <s v="Edificios y otras construcciones."/>
    <n v="125000"/>
    <n v="0"/>
    <n v="125000"/>
    <n v="28094.99"/>
    <n v="23859.99"/>
  </r>
  <r>
    <x v="5"/>
    <x v="46"/>
    <x v="46"/>
    <x v="0"/>
    <s v="12"/>
    <s v="12001"/>
    <s v="Sueldos del Grupo A2."/>
    <n v="82188"/>
    <n v="0"/>
    <n v="82188"/>
    <n v="59547.06"/>
    <n v="59547.06"/>
  </r>
  <r>
    <x v="5"/>
    <x v="46"/>
    <x v="46"/>
    <x v="0"/>
    <s v="12"/>
    <s v="12003"/>
    <s v="Sueldos del Grupo C1."/>
    <n v="31474"/>
    <n v="0"/>
    <n v="31474"/>
    <n v="24626.81"/>
    <n v="24626.81"/>
  </r>
  <r>
    <x v="5"/>
    <x v="46"/>
    <x v="46"/>
    <x v="0"/>
    <s v="12"/>
    <s v="12004"/>
    <s v="Sueldos del Grupo C2."/>
    <n v="35570"/>
    <n v="0"/>
    <n v="35570"/>
    <n v="27679.49"/>
    <n v="27679.49"/>
  </r>
  <r>
    <x v="5"/>
    <x v="46"/>
    <x v="46"/>
    <x v="0"/>
    <s v="12"/>
    <s v="12006"/>
    <s v="Trienios."/>
    <n v="39104"/>
    <n v="0"/>
    <n v="39104"/>
    <n v="32812.019999999997"/>
    <n v="32812.019999999997"/>
  </r>
  <r>
    <x v="5"/>
    <x v="46"/>
    <x v="46"/>
    <x v="0"/>
    <s v="12"/>
    <s v="12100"/>
    <s v="Complemento de destino."/>
    <n v="79433"/>
    <n v="0"/>
    <n v="79433"/>
    <n v="59994.32"/>
    <n v="59994.32"/>
  </r>
  <r>
    <x v="5"/>
    <x v="46"/>
    <x v="46"/>
    <x v="0"/>
    <s v="12"/>
    <s v="12101"/>
    <s v="Complemento específico."/>
    <n v="191301"/>
    <n v="0"/>
    <n v="191301"/>
    <n v="198522.01"/>
    <n v="198522.01"/>
  </r>
  <r>
    <x v="5"/>
    <x v="46"/>
    <x v="46"/>
    <x v="0"/>
    <s v="12"/>
    <s v="12103"/>
    <s v="Otros complementos."/>
    <n v="20512"/>
    <n v="0"/>
    <n v="20512"/>
    <n v="16931.98"/>
    <n v="16931.98"/>
  </r>
  <r>
    <x v="5"/>
    <x v="46"/>
    <x v="46"/>
    <x v="0"/>
    <s v="13"/>
    <s v="13000"/>
    <s v="Retribuciones básicas."/>
    <n v="197066"/>
    <n v="0"/>
    <n v="197066"/>
    <n v="144962.91"/>
    <n v="144962.91"/>
  </r>
  <r>
    <x v="5"/>
    <x v="46"/>
    <x v="46"/>
    <x v="0"/>
    <s v="13"/>
    <s v="13001"/>
    <s v="Horas extraordinarias"/>
    <n v="6000"/>
    <n v="0"/>
    <n v="6000"/>
    <n v="642.63"/>
    <n v="642.63"/>
  </r>
  <r>
    <x v="5"/>
    <x v="46"/>
    <x v="46"/>
    <x v="0"/>
    <s v="13"/>
    <s v="13002"/>
    <s v="Otras remuneraciones."/>
    <n v="194968"/>
    <n v="0"/>
    <n v="194968"/>
    <n v="137162.78"/>
    <n v="137162.78"/>
  </r>
  <r>
    <x v="5"/>
    <x v="46"/>
    <x v="46"/>
    <x v="1"/>
    <s v="20"/>
    <s v="202"/>
    <s v="Arrendamientos de edificios y otras construcciones."/>
    <n v="5000"/>
    <n v="3000"/>
    <n v="8000"/>
    <n v="6761.38"/>
    <n v="3509.76"/>
  </r>
  <r>
    <x v="5"/>
    <x v="46"/>
    <x v="46"/>
    <x v="1"/>
    <s v="20"/>
    <s v="203"/>
    <s v="Arrendamientos de maquinaria, instalaciones y utillaje."/>
    <n v="3000"/>
    <n v="0"/>
    <n v="3000"/>
    <n v="918.46"/>
    <n v="918.46"/>
  </r>
  <r>
    <x v="5"/>
    <x v="46"/>
    <x v="46"/>
    <x v="1"/>
    <s v="21"/>
    <s v="213"/>
    <s v="Reparación de maquinaria, instalaciones técnicas y utillaje."/>
    <n v="3000"/>
    <n v="0"/>
    <n v="3000"/>
    <n v="1321.13"/>
    <n v="69.87"/>
  </r>
  <r>
    <x v="5"/>
    <x v="46"/>
    <x v="46"/>
    <x v="1"/>
    <s v="22"/>
    <s v="22100"/>
    <s v="Energía eléctrica."/>
    <n v="15000"/>
    <n v="0"/>
    <n v="15000"/>
    <n v="7450.85"/>
    <n v="6773.32"/>
  </r>
  <r>
    <x v="5"/>
    <x v="46"/>
    <x v="46"/>
    <x v="1"/>
    <s v="22"/>
    <s v="22102"/>
    <s v="Gas."/>
    <n v="2040"/>
    <n v="0"/>
    <n v="2040"/>
    <n v="1277.73"/>
    <n v="1277.73"/>
  </r>
  <r>
    <x v="5"/>
    <x v="46"/>
    <x v="46"/>
    <x v="1"/>
    <s v="22"/>
    <s v="22104"/>
    <s v="Vestuario."/>
    <n v="18691"/>
    <n v="0"/>
    <n v="18691"/>
    <n v="15900.94"/>
    <n v="15900.94"/>
  </r>
  <r>
    <x v="5"/>
    <x v="46"/>
    <x v="46"/>
    <x v="1"/>
    <s v="22"/>
    <s v="22199"/>
    <s v="Otros suministros."/>
    <n v="1020"/>
    <n v="0"/>
    <n v="1020"/>
    <n v="1439.37"/>
    <n v="1330.74"/>
  </r>
  <r>
    <x v="5"/>
    <x v="46"/>
    <x v="46"/>
    <x v="1"/>
    <s v="22"/>
    <s v="22602"/>
    <s v="Publicidad y propaganda."/>
    <n v="21000"/>
    <n v="0"/>
    <n v="21000"/>
    <n v="19044.43"/>
    <n v="1615.59"/>
  </r>
  <r>
    <x v="5"/>
    <x v="46"/>
    <x v="46"/>
    <x v="1"/>
    <s v="22"/>
    <s v="22606"/>
    <s v="Reuniones, conferencias y cursos."/>
    <n v="20000"/>
    <n v="0"/>
    <n v="20000"/>
    <n v="22482.65"/>
    <n v="21920"/>
  </r>
  <r>
    <x v="5"/>
    <x v="46"/>
    <x v="46"/>
    <x v="1"/>
    <s v="22"/>
    <s v="22699"/>
    <s v="Otros gastos diversos"/>
    <n v="150000"/>
    <n v="-3000"/>
    <n v="147000"/>
    <n v="115919"/>
    <n v="114766.54"/>
  </r>
  <r>
    <x v="5"/>
    <x v="46"/>
    <x v="46"/>
    <x v="1"/>
    <s v="22"/>
    <s v="22700"/>
    <s v="Limpieza y aseo."/>
    <n v="4700"/>
    <n v="0"/>
    <n v="4700"/>
    <n v="4578.71"/>
    <n v="4225.78"/>
  </r>
  <r>
    <x v="5"/>
    <x v="46"/>
    <x v="46"/>
    <x v="1"/>
    <s v="22"/>
    <s v="22799"/>
    <s v="Otros trabajos realizados por otras empresas y profes."/>
    <n v="9000"/>
    <n v="0"/>
    <n v="9000"/>
    <n v="9064.2000000000007"/>
    <n v="9064.2000000000007"/>
  </r>
  <r>
    <x v="5"/>
    <x v="46"/>
    <x v="46"/>
    <x v="2"/>
    <s v="48"/>
    <s v="489"/>
    <s v="Otras transf. a Familias e Instituciones sin fines de lucro."/>
    <n v="6300"/>
    <n v="0"/>
    <n v="6300"/>
    <n v="6299.41"/>
    <n v="0"/>
  </r>
  <r>
    <x v="5"/>
    <x v="46"/>
    <x v="46"/>
    <x v="3"/>
    <s v="63"/>
    <s v="632"/>
    <s v="Edificios y otras construcciones."/>
    <n v="300000"/>
    <n v="347568.02"/>
    <n v="647568.02"/>
    <n v="53698.82"/>
    <n v="24477.32"/>
  </r>
  <r>
    <x v="5"/>
    <x v="46"/>
    <x v="46"/>
    <x v="4"/>
    <s v="82"/>
    <s v="82192"/>
    <s v="Préstamo participativo a la Asoc. Industr. Mercado del Val"/>
    <n v="380000"/>
    <n v="0"/>
    <n v="380000"/>
    <n v="203461.33"/>
    <n v="203461.33"/>
  </r>
  <r>
    <x v="6"/>
    <x v="47"/>
    <x v="47"/>
    <x v="0"/>
    <s v="12"/>
    <s v="12000"/>
    <s v="Sueldos del Grupo A1."/>
    <n v="109043"/>
    <n v="0"/>
    <n v="109043"/>
    <n v="81711.09"/>
    <n v="81711.09"/>
  </r>
  <r>
    <x v="6"/>
    <x v="47"/>
    <x v="47"/>
    <x v="0"/>
    <s v="12"/>
    <s v="12003"/>
    <s v="Sueldos del Grupo C1."/>
    <n v="31474"/>
    <n v="0"/>
    <n v="31474"/>
    <n v="25593.35"/>
    <n v="25593.35"/>
  </r>
  <r>
    <x v="6"/>
    <x v="47"/>
    <x v="47"/>
    <x v="0"/>
    <s v="12"/>
    <s v="12004"/>
    <s v="Sueldos del Grupo C2."/>
    <n v="17785"/>
    <n v="0"/>
    <n v="17785"/>
    <n v="17806.900000000001"/>
    <n v="17806.900000000001"/>
  </r>
  <r>
    <x v="6"/>
    <x v="47"/>
    <x v="47"/>
    <x v="0"/>
    <s v="12"/>
    <s v="12006"/>
    <s v="Trienios."/>
    <n v="41421"/>
    <n v="0"/>
    <n v="41421"/>
    <n v="30489.66"/>
    <n v="30489.66"/>
  </r>
  <r>
    <x v="6"/>
    <x v="47"/>
    <x v="47"/>
    <x v="0"/>
    <s v="12"/>
    <s v="12100"/>
    <s v="Complemento de destino."/>
    <n v="109848"/>
    <n v="0"/>
    <n v="109848"/>
    <n v="85861.58"/>
    <n v="85861.58"/>
  </r>
  <r>
    <x v="6"/>
    <x v="47"/>
    <x v="47"/>
    <x v="0"/>
    <s v="12"/>
    <s v="12101"/>
    <s v="Complemento específico."/>
    <n v="266254"/>
    <n v="0"/>
    <n v="266254"/>
    <n v="216531.07"/>
    <n v="216531.07"/>
  </r>
  <r>
    <x v="6"/>
    <x v="47"/>
    <x v="47"/>
    <x v="0"/>
    <s v="12"/>
    <s v="12103"/>
    <s v="Otros complementos."/>
    <n v="21840"/>
    <n v="0"/>
    <n v="21840"/>
    <n v="17019.14"/>
    <n v="17019.14"/>
  </r>
  <r>
    <x v="6"/>
    <x v="47"/>
    <x v="47"/>
    <x v="1"/>
    <s v="20"/>
    <s v="203"/>
    <s v="Arrendamientos de maquinaria, instalaciones y utillaje."/>
    <n v="1800"/>
    <n v="0"/>
    <n v="1800"/>
    <n v="1300"/>
    <n v="1300"/>
  </r>
  <r>
    <x v="6"/>
    <x v="47"/>
    <x v="47"/>
    <x v="1"/>
    <s v="21"/>
    <s v="213"/>
    <s v="Reparación de maquinaria, instalaciones técnicas y utillaje."/>
    <n v="6200"/>
    <n v="0"/>
    <n v="6200"/>
    <n v="1665.21"/>
    <n v="1665.21"/>
  </r>
  <r>
    <x v="6"/>
    <x v="47"/>
    <x v="47"/>
    <x v="1"/>
    <s v="22"/>
    <s v="22602"/>
    <s v="Publicidad y propaganda."/>
    <n v="1000"/>
    <n v="0"/>
    <n v="1000"/>
    <n v="500.52"/>
    <n v="500.52"/>
  </r>
  <r>
    <x v="6"/>
    <x v="47"/>
    <x v="47"/>
    <x v="1"/>
    <s v="23"/>
    <s v="23020"/>
    <s v="Dietas del personal no directivo"/>
    <n v="500"/>
    <n v="0"/>
    <n v="500"/>
    <n v="0"/>
    <n v="0"/>
  </r>
  <r>
    <x v="6"/>
    <x v="47"/>
    <x v="47"/>
    <x v="1"/>
    <s v="23"/>
    <s v="23120"/>
    <s v="Locomoción del personal no directivo."/>
    <n v="500"/>
    <n v="0"/>
    <n v="500"/>
    <n v="42"/>
    <n v="42"/>
  </r>
  <r>
    <x v="6"/>
    <x v="47"/>
    <x v="47"/>
    <x v="4"/>
    <s v="83"/>
    <s v="83000"/>
    <s v="Anuncios por cuenta de particulares"/>
    <n v="15000"/>
    <n v="0"/>
    <n v="15000"/>
    <n v="45.6"/>
    <n v="45.6"/>
  </r>
  <r>
    <x v="6"/>
    <x v="48"/>
    <x v="48"/>
    <x v="0"/>
    <s v="12"/>
    <s v="12000"/>
    <s v="Sueldos del Grupo A1."/>
    <n v="93465"/>
    <n v="0"/>
    <n v="93465"/>
    <n v="54349.33"/>
    <n v="54349.33"/>
  </r>
  <r>
    <x v="6"/>
    <x v="48"/>
    <x v="48"/>
    <x v="0"/>
    <s v="12"/>
    <s v="12001"/>
    <s v="Sueldos del Grupo A2."/>
    <n v="250324"/>
    <n v="0"/>
    <n v="250324"/>
    <n v="164232.07999999999"/>
    <n v="164232.07999999999"/>
  </r>
  <r>
    <x v="6"/>
    <x v="48"/>
    <x v="48"/>
    <x v="0"/>
    <s v="12"/>
    <s v="12003"/>
    <s v="Sueldos del Grupo C1."/>
    <n v="5163731"/>
    <n v="-820000"/>
    <n v="4343731"/>
    <n v="3611339.08"/>
    <n v="3611339.08"/>
  </r>
  <r>
    <x v="6"/>
    <x v="48"/>
    <x v="48"/>
    <x v="0"/>
    <s v="12"/>
    <s v="12004"/>
    <s v="Sueldos del Grupo C2."/>
    <n v="53355"/>
    <n v="0"/>
    <n v="53355"/>
    <n v="91586.97"/>
    <n v="91586.97"/>
  </r>
  <r>
    <x v="6"/>
    <x v="48"/>
    <x v="48"/>
    <x v="0"/>
    <s v="12"/>
    <s v="12006"/>
    <s v="Trienios."/>
    <n v="1410609"/>
    <n v="0"/>
    <n v="1410609"/>
    <n v="1078330.8899999999"/>
    <n v="1078330.8899999999"/>
  </r>
  <r>
    <x v="6"/>
    <x v="48"/>
    <x v="48"/>
    <x v="0"/>
    <s v="12"/>
    <s v="12100"/>
    <s v="Complemento de destino."/>
    <n v="2686578"/>
    <n v="0"/>
    <n v="2686578"/>
    <n v="1893874.77"/>
    <n v="1893874.77"/>
  </r>
  <r>
    <x v="6"/>
    <x v="48"/>
    <x v="48"/>
    <x v="0"/>
    <s v="12"/>
    <s v="12101"/>
    <s v="Complemento específico."/>
    <n v="7694709"/>
    <n v="-122376.7"/>
    <n v="7572332.2999999998"/>
    <n v="7721607.9000000004"/>
    <n v="7721607.9000000004"/>
  </r>
  <r>
    <x v="6"/>
    <x v="48"/>
    <x v="48"/>
    <x v="0"/>
    <s v="12"/>
    <s v="12103"/>
    <s v="Otros complementos."/>
    <n v="656710"/>
    <n v="0"/>
    <n v="656710"/>
    <n v="503720.76"/>
    <n v="503720.76"/>
  </r>
  <r>
    <x v="6"/>
    <x v="48"/>
    <x v="48"/>
    <x v="0"/>
    <s v="12"/>
    <s v="124"/>
    <s v="Retrib. de funcionarios en prácticas."/>
    <n v="0"/>
    <n v="0"/>
    <n v="0"/>
    <n v="133965.35999999999"/>
    <n v="133965.35999999999"/>
  </r>
  <r>
    <x v="6"/>
    <x v="48"/>
    <x v="48"/>
    <x v="0"/>
    <s v="13"/>
    <s v="13000"/>
    <s v="Retribuciones básicas."/>
    <n v="366940"/>
    <n v="20000"/>
    <n v="386940"/>
    <n v="269008.76"/>
    <n v="269008.76"/>
  </r>
  <r>
    <x v="6"/>
    <x v="48"/>
    <x v="48"/>
    <x v="0"/>
    <s v="13"/>
    <s v="13001"/>
    <s v="Horas extraordinarias"/>
    <n v="35000"/>
    <n v="0"/>
    <n v="35000"/>
    <n v="17833.38"/>
    <n v="17833.38"/>
  </r>
  <r>
    <x v="6"/>
    <x v="48"/>
    <x v="48"/>
    <x v="0"/>
    <s v="13"/>
    <s v="13002"/>
    <s v="Otras remuneraciones."/>
    <n v="370499"/>
    <n v="0"/>
    <n v="370499"/>
    <n v="313390.38"/>
    <n v="313390.38"/>
  </r>
  <r>
    <x v="6"/>
    <x v="48"/>
    <x v="48"/>
    <x v="0"/>
    <s v="13"/>
    <s v="131"/>
    <s v="Laboral temporal."/>
    <n v="0"/>
    <n v="0"/>
    <n v="0"/>
    <n v="36426.480000000003"/>
    <n v="36426.480000000003"/>
  </r>
  <r>
    <x v="6"/>
    <x v="48"/>
    <x v="48"/>
    <x v="0"/>
    <s v="15"/>
    <s v="150"/>
    <s v="Productividad."/>
    <n v="1681000"/>
    <n v="-427679.35"/>
    <n v="1253320.6499999999"/>
    <n v="973257.25"/>
    <n v="973257.25"/>
  </r>
  <r>
    <x v="6"/>
    <x v="48"/>
    <x v="48"/>
    <x v="0"/>
    <s v="15"/>
    <s v="151"/>
    <s v="Gratificaciones."/>
    <n v="545000"/>
    <n v="300000"/>
    <n v="845000"/>
    <n v="649337.31999999995"/>
    <n v="649337.31999999995"/>
  </r>
  <r>
    <x v="6"/>
    <x v="48"/>
    <x v="48"/>
    <x v="0"/>
    <s v="16"/>
    <s v="16200"/>
    <s v="Formación y perfeccionamiento del personal."/>
    <n v="100000"/>
    <n v="0"/>
    <n v="100000"/>
    <n v="50961.25"/>
    <n v="46761.25"/>
  </r>
  <r>
    <x v="6"/>
    <x v="48"/>
    <x v="48"/>
    <x v="1"/>
    <s v="20"/>
    <s v="202"/>
    <s v="Arrendamientos de edificios y otras construcciones."/>
    <n v="3500"/>
    <n v="0"/>
    <n v="3500"/>
    <n v="1293.5999999999999"/>
    <n v="1293.5999999999999"/>
  </r>
  <r>
    <x v="6"/>
    <x v="48"/>
    <x v="48"/>
    <x v="1"/>
    <s v="20"/>
    <s v="204"/>
    <s v="Arrendamientos de material de transporte."/>
    <n v="149000"/>
    <n v="-30000"/>
    <n v="119000"/>
    <n v="108680.25"/>
    <n v="102472.95"/>
  </r>
  <r>
    <x v="6"/>
    <x v="48"/>
    <x v="48"/>
    <x v="1"/>
    <s v="21"/>
    <s v="212"/>
    <s v="Reparación de edificios y otras construcciones."/>
    <n v="15000"/>
    <n v="0"/>
    <n v="15000"/>
    <n v="205.7"/>
    <n v="205.7"/>
  </r>
  <r>
    <x v="6"/>
    <x v="48"/>
    <x v="48"/>
    <x v="1"/>
    <s v="21"/>
    <s v="213"/>
    <s v="Reparación de maquinaria, instalaciones técnicas y utillaje."/>
    <n v="120000"/>
    <n v="0"/>
    <n v="120000"/>
    <n v="103159.28"/>
    <n v="84008.61"/>
  </r>
  <r>
    <x v="6"/>
    <x v="48"/>
    <x v="48"/>
    <x v="1"/>
    <s v="21"/>
    <s v="214"/>
    <s v="Reparación de elementos de transporte."/>
    <n v="110000"/>
    <n v="0"/>
    <n v="110000"/>
    <n v="64124.44"/>
    <n v="61200.43"/>
  </r>
  <r>
    <x v="6"/>
    <x v="48"/>
    <x v="48"/>
    <x v="1"/>
    <s v="22"/>
    <s v="22100"/>
    <s v="Energía eléctrica."/>
    <n v="100000"/>
    <n v="0"/>
    <n v="100000"/>
    <n v="92976.4"/>
    <n v="83844.31"/>
  </r>
  <r>
    <x v="6"/>
    <x v="48"/>
    <x v="48"/>
    <x v="1"/>
    <s v="22"/>
    <s v="22101"/>
    <s v="Agua."/>
    <n v="0"/>
    <n v="0"/>
    <n v="0"/>
    <n v="0"/>
    <n v="0"/>
  </r>
  <r>
    <x v="6"/>
    <x v="48"/>
    <x v="48"/>
    <x v="1"/>
    <s v="22"/>
    <s v="22102"/>
    <s v="Gas."/>
    <n v="75000"/>
    <n v="0"/>
    <n v="75000"/>
    <n v="67349.84"/>
    <n v="65736.03"/>
  </r>
  <r>
    <x v="6"/>
    <x v="48"/>
    <x v="48"/>
    <x v="1"/>
    <s v="22"/>
    <s v="22103"/>
    <s v="Combustibles y carburantes."/>
    <n v="160000"/>
    <n v="0"/>
    <n v="160000"/>
    <n v="107897.83"/>
    <n v="106980.3"/>
  </r>
  <r>
    <x v="6"/>
    <x v="48"/>
    <x v="48"/>
    <x v="1"/>
    <s v="22"/>
    <s v="22104"/>
    <s v="Vestuario."/>
    <n v="340000"/>
    <n v="0"/>
    <n v="340000"/>
    <n v="330826.64"/>
    <n v="282920.78999999998"/>
  </r>
  <r>
    <x v="6"/>
    <x v="48"/>
    <x v="48"/>
    <x v="1"/>
    <s v="22"/>
    <s v="22106"/>
    <s v="Productos farmacéuticos y material sanitario."/>
    <n v="3000"/>
    <n v="0"/>
    <n v="3000"/>
    <n v="0"/>
    <n v="0"/>
  </r>
  <r>
    <x v="6"/>
    <x v="48"/>
    <x v="48"/>
    <x v="1"/>
    <s v="22"/>
    <s v="22110"/>
    <s v="Productos de limpieza y aseo."/>
    <n v="1000"/>
    <n v="0"/>
    <n v="1000"/>
    <n v="28.18"/>
    <n v="28.18"/>
  </r>
  <r>
    <x v="6"/>
    <x v="48"/>
    <x v="48"/>
    <x v="1"/>
    <s v="22"/>
    <s v="22199"/>
    <s v="Otros suministros."/>
    <n v="75000"/>
    <n v="25000"/>
    <n v="100000"/>
    <n v="46957.41"/>
    <n v="44782.97"/>
  </r>
  <r>
    <x v="6"/>
    <x v="48"/>
    <x v="48"/>
    <x v="1"/>
    <s v="22"/>
    <s v="22200"/>
    <s v="Servicios de Telecomunicaciones."/>
    <n v="17000"/>
    <n v="0"/>
    <n v="17000"/>
    <n v="16860.7"/>
    <n v="14050.59"/>
  </r>
  <r>
    <x v="6"/>
    <x v="48"/>
    <x v="48"/>
    <x v="1"/>
    <s v="22"/>
    <s v="223"/>
    <s v="Transportes."/>
    <n v="3000"/>
    <n v="0"/>
    <n v="3000"/>
    <n v="47.58"/>
    <n v="47.58"/>
  </r>
  <r>
    <x v="6"/>
    <x v="48"/>
    <x v="48"/>
    <x v="1"/>
    <s v="22"/>
    <s v="224"/>
    <s v="Primas de seguros."/>
    <n v="3000"/>
    <n v="0"/>
    <n v="3000"/>
    <n v="1288.53"/>
    <n v="1288.53"/>
  </r>
  <r>
    <x v="6"/>
    <x v="48"/>
    <x v="48"/>
    <x v="1"/>
    <s v="22"/>
    <s v="225"/>
    <s v="Tributos."/>
    <n v="15000"/>
    <n v="0"/>
    <n v="15000"/>
    <n v="7506.64"/>
    <n v="6393.4"/>
  </r>
  <r>
    <x v="6"/>
    <x v="48"/>
    <x v="48"/>
    <x v="1"/>
    <s v="22"/>
    <s v="22601"/>
    <s v="Atenciones protocolarias y representativas."/>
    <n v="10000"/>
    <n v="0"/>
    <n v="10000"/>
    <n v="0"/>
    <n v="0"/>
  </r>
  <r>
    <x v="6"/>
    <x v="48"/>
    <x v="48"/>
    <x v="1"/>
    <s v="22"/>
    <s v="22602"/>
    <s v="Publicidad y propaganda."/>
    <n v="30000"/>
    <n v="0"/>
    <n v="30000"/>
    <n v="21730.39"/>
    <n v="21730.39"/>
  </r>
  <r>
    <x v="6"/>
    <x v="48"/>
    <x v="48"/>
    <x v="1"/>
    <s v="22"/>
    <s v="22604"/>
    <s v="Jurídicos, contenciosos."/>
    <n v="2000"/>
    <n v="0"/>
    <n v="2000"/>
    <n v="0"/>
    <n v="0"/>
  </r>
  <r>
    <x v="6"/>
    <x v="48"/>
    <x v="48"/>
    <x v="1"/>
    <s v="22"/>
    <s v="22699"/>
    <s v="Otros gastos diversos"/>
    <n v="25000"/>
    <n v="30000"/>
    <n v="55000"/>
    <n v="74962.14"/>
    <n v="41011.879999999997"/>
  </r>
  <r>
    <x v="6"/>
    <x v="48"/>
    <x v="48"/>
    <x v="1"/>
    <s v="22"/>
    <s v="22700"/>
    <s v="Limpieza y aseo."/>
    <n v="160000"/>
    <n v="0"/>
    <n v="160000"/>
    <n v="154315.20000000001"/>
    <n v="154315.20000000001"/>
  </r>
  <r>
    <x v="6"/>
    <x v="48"/>
    <x v="48"/>
    <x v="1"/>
    <s v="22"/>
    <s v="22701"/>
    <s v="Seguridad."/>
    <n v="580000"/>
    <n v="-60000"/>
    <n v="520000"/>
    <n v="455791.28"/>
    <n v="207537.83"/>
  </r>
  <r>
    <x v="6"/>
    <x v="48"/>
    <x v="48"/>
    <x v="1"/>
    <s v="22"/>
    <s v="22706"/>
    <s v="Estudios y trabajos técnicos."/>
    <n v="40000"/>
    <n v="-25000"/>
    <n v="15000"/>
    <n v="19215.18"/>
    <n v="8564.52"/>
  </r>
  <r>
    <x v="6"/>
    <x v="48"/>
    <x v="48"/>
    <x v="1"/>
    <s v="22"/>
    <s v="22799"/>
    <s v="Otros trabajos realizados por otras empresas y profes."/>
    <n v="658000"/>
    <n v="-30000"/>
    <n v="628000"/>
    <n v="623284.62"/>
    <n v="571216.85"/>
  </r>
  <r>
    <x v="6"/>
    <x v="48"/>
    <x v="48"/>
    <x v="1"/>
    <s v="23"/>
    <s v="23020"/>
    <s v="Dietas del personal no directivo"/>
    <n v="6000"/>
    <n v="0"/>
    <n v="6000"/>
    <n v="6137.4"/>
    <n v="6137.4"/>
  </r>
  <r>
    <x v="6"/>
    <x v="48"/>
    <x v="48"/>
    <x v="1"/>
    <s v="23"/>
    <s v="23120"/>
    <s v="Locomoción del personal no directivo."/>
    <n v="1500"/>
    <n v="0"/>
    <n v="1500"/>
    <n v="933.6"/>
    <n v="933.6"/>
  </r>
  <r>
    <x v="6"/>
    <x v="48"/>
    <x v="48"/>
    <x v="3"/>
    <s v="62"/>
    <s v="623"/>
    <s v="Maquinaria, instalaciones técnicas y utillaje."/>
    <n v="6000"/>
    <n v="0"/>
    <n v="6000"/>
    <n v="5307.06"/>
    <n v="5307.06"/>
  </r>
  <r>
    <x v="6"/>
    <x v="48"/>
    <x v="48"/>
    <x v="3"/>
    <s v="62"/>
    <s v="624"/>
    <s v="Elementos de transporte."/>
    <n v="0"/>
    <n v="192000"/>
    <n v="192000"/>
    <n v="0"/>
    <n v="0"/>
  </r>
  <r>
    <x v="6"/>
    <x v="48"/>
    <x v="48"/>
    <x v="3"/>
    <s v="62"/>
    <s v="625"/>
    <s v="Mobiliario."/>
    <n v="6000"/>
    <n v="0"/>
    <n v="6000"/>
    <n v="2451.87"/>
    <n v="2451.87"/>
  </r>
  <r>
    <x v="6"/>
    <x v="48"/>
    <x v="48"/>
    <x v="3"/>
    <s v="62"/>
    <s v="626"/>
    <s v="Equipos para procesos de información."/>
    <n v="3000"/>
    <n v="0"/>
    <n v="3000"/>
    <n v="4513.91"/>
    <n v="4513.91"/>
  </r>
  <r>
    <x v="6"/>
    <x v="48"/>
    <x v="48"/>
    <x v="3"/>
    <s v="62"/>
    <s v="629"/>
    <s v="Otras inv nuevas asoc al funcionam operativo de los serv"/>
    <n v="35000"/>
    <n v="0"/>
    <n v="35000"/>
    <n v="0"/>
    <n v="0"/>
  </r>
  <r>
    <x v="6"/>
    <x v="48"/>
    <x v="48"/>
    <x v="3"/>
    <s v="63"/>
    <s v="632"/>
    <s v="Edificios y otras construcciones."/>
    <n v="0"/>
    <n v="420500"/>
    <n v="420500"/>
    <n v="0"/>
    <n v="0"/>
  </r>
  <r>
    <x v="6"/>
    <x v="48"/>
    <x v="48"/>
    <x v="3"/>
    <s v="64"/>
    <s v="641"/>
    <s v="Gastos en aplicaciones informáticas."/>
    <n v="150000"/>
    <n v="0"/>
    <n v="150000"/>
    <n v="0"/>
    <n v="0"/>
  </r>
  <r>
    <x v="6"/>
    <x v="49"/>
    <x v="49"/>
    <x v="3"/>
    <s v="61"/>
    <s v="619"/>
    <s v="Otras inver de reposic en infraest y bienes dest al uso gral"/>
    <n v="0"/>
    <n v="290354.76"/>
    <n v="290354.76"/>
    <n v="213445.45"/>
    <n v="127301.78"/>
  </r>
  <r>
    <x v="6"/>
    <x v="50"/>
    <x v="50"/>
    <x v="0"/>
    <s v="12"/>
    <s v="12000"/>
    <s v="Sueldos del Grupo A1."/>
    <n v="77888"/>
    <n v="0"/>
    <n v="77888"/>
    <n v="46911.519999999997"/>
    <n v="46911.519999999997"/>
  </r>
  <r>
    <x v="6"/>
    <x v="50"/>
    <x v="50"/>
    <x v="0"/>
    <s v="12"/>
    <s v="12001"/>
    <s v="Sueldos del Grupo A2."/>
    <n v="52509"/>
    <n v="0"/>
    <n v="52509"/>
    <n v="55323.79"/>
    <n v="55323.79"/>
  </r>
  <r>
    <x v="6"/>
    <x v="50"/>
    <x v="50"/>
    <x v="0"/>
    <s v="12"/>
    <s v="12003"/>
    <s v="Sueldos del Grupo C1."/>
    <n v="20982"/>
    <n v="0"/>
    <n v="20982"/>
    <n v="10504.08"/>
    <n v="10504.08"/>
  </r>
  <r>
    <x v="6"/>
    <x v="50"/>
    <x v="50"/>
    <x v="0"/>
    <s v="12"/>
    <s v="12004"/>
    <s v="Sueldos del Grupo C2."/>
    <n v="17785"/>
    <n v="0"/>
    <n v="17785"/>
    <n v="17679.39"/>
    <n v="17679.39"/>
  </r>
  <r>
    <x v="6"/>
    <x v="50"/>
    <x v="50"/>
    <x v="0"/>
    <s v="12"/>
    <s v="12006"/>
    <s v="Trienios."/>
    <n v="28529"/>
    <n v="0"/>
    <n v="28529"/>
    <n v="30048.13"/>
    <n v="30048.13"/>
  </r>
  <r>
    <x v="6"/>
    <x v="50"/>
    <x v="50"/>
    <x v="0"/>
    <s v="12"/>
    <s v="12100"/>
    <s v="Complemento de destino."/>
    <n v="94731"/>
    <n v="0"/>
    <n v="94731"/>
    <n v="74522.210000000006"/>
    <n v="74522.210000000006"/>
  </r>
  <r>
    <x v="6"/>
    <x v="50"/>
    <x v="50"/>
    <x v="0"/>
    <s v="12"/>
    <s v="12101"/>
    <s v="Complemento específico."/>
    <n v="238136"/>
    <n v="0"/>
    <n v="238136"/>
    <n v="190151.82"/>
    <n v="190151.82"/>
  </r>
  <r>
    <x v="6"/>
    <x v="50"/>
    <x v="50"/>
    <x v="0"/>
    <s v="12"/>
    <s v="12103"/>
    <s v="Otros complementos."/>
    <n v="13773"/>
    <n v="0"/>
    <n v="13773"/>
    <n v="14002.32"/>
    <n v="14002.32"/>
  </r>
  <r>
    <x v="6"/>
    <x v="50"/>
    <x v="50"/>
    <x v="0"/>
    <s v="13"/>
    <s v="13000"/>
    <s v="Retribuciones básicas."/>
    <n v="35702"/>
    <n v="0"/>
    <n v="35702"/>
    <n v="14924.56"/>
    <n v="14924.56"/>
  </r>
  <r>
    <x v="6"/>
    <x v="50"/>
    <x v="50"/>
    <x v="0"/>
    <s v="13"/>
    <s v="13002"/>
    <s v="Otras remuneraciones."/>
    <n v="39199"/>
    <n v="0"/>
    <n v="39199"/>
    <n v="13130.34"/>
    <n v="13130.34"/>
  </r>
  <r>
    <x v="6"/>
    <x v="50"/>
    <x v="50"/>
    <x v="0"/>
    <s v="15"/>
    <s v="151"/>
    <s v="Gratificaciones."/>
    <n v="10000"/>
    <n v="0"/>
    <n v="10000"/>
    <n v="1232.73"/>
    <n v="1232.73"/>
  </r>
  <r>
    <x v="6"/>
    <x v="50"/>
    <x v="50"/>
    <x v="1"/>
    <s v="20"/>
    <s v="203"/>
    <s v="Arrendamientos de maquinaria, instalaciones y utillaje."/>
    <n v="6000"/>
    <n v="0"/>
    <n v="6000"/>
    <n v="2612.31"/>
    <n v="2612.31"/>
  </r>
  <r>
    <x v="6"/>
    <x v="50"/>
    <x v="50"/>
    <x v="1"/>
    <s v="21"/>
    <s v="210"/>
    <s v="Infraestructuras y bienes naturales."/>
    <n v="2000"/>
    <n v="0"/>
    <n v="2000"/>
    <n v="0"/>
    <n v="0"/>
  </r>
  <r>
    <x v="6"/>
    <x v="50"/>
    <x v="50"/>
    <x v="1"/>
    <s v="21"/>
    <s v="214"/>
    <s v="Reparación de elementos de transporte."/>
    <n v="1200"/>
    <n v="0"/>
    <n v="1200"/>
    <n v="292.44"/>
    <n v="292.44"/>
  </r>
  <r>
    <x v="6"/>
    <x v="50"/>
    <x v="50"/>
    <x v="1"/>
    <s v="22"/>
    <s v="22100"/>
    <s v="Energía eléctrica."/>
    <n v="224000"/>
    <n v="0"/>
    <n v="224000"/>
    <n v="156548.82"/>
    <n v="140919.04000000001"/>
  </r>
  <r>
    <x v="6"/>
    <x v="50"/>
    <x v="50"/>
    <x v="1"/>
    <s v="22"/>
    <s v="22103"/>
    <s v="Combustibles y carburantes."/>
    <n v="2000"/>
    <n v="0"/>
    <n v="2000"/>
    <n v="1841.49"/>
    <n v="1684.21"/>
  </r>
  <r>
    <x v="6"/>
    <x v="50"/>
    <x v="50"/>
    <x v="1"/>
    <s v="22"/>
    <s v="22104"/>
    <s v="Vestuario."/>
    <n v="1000"/>
    <n v="0"/>
    <n v="1000"/>
    <n v="0"/>
    <n v="0"/>
  </r>
  <r>
    <x v="6"/>
    <x v="50"/>
    <x v="50"/>
    <x v="1"/>
    <s v="22"/>
    <s v="22199"/>
    <s v="Otros suministros."/>
    <n v="1000"/>
    <n v="0"/>
    <n v="1000"/>
    <n v="0"/>
    <n v="0"/>
  </r>
  <r>
    <x v="6"/>
    <x v="50"/>
    <x v="50"/>
    <x v="1"/>
    <s v="22"/>
    <s v="22200"/>
    <s v="Servicios de Telecomunicaciones."/>
    <n v="2500"/>
    <n v="0"/>
    <n v="2500"/>
    <n v="0"/>
    <n v="0"/>
  </r>
  <r>
    <x v="6"/>
    <x v="50"/>
    <x v="50"/>
    <x v="1"/>
    <s v="22"/>
    <s v="224"/>
    <s v="Primas de seguros."/>
    <n v="300"/>
    <n v="0"/>
    <n v="300"/>
    <n v="0"/>
    <n v="0"/>
  </r>
  <r>
    <x v="6"/>
    <x v="50"/>
    <x v="50"/>
    <x v="1"/>
    <s v="22"/>
    <s v="225"/>
    <s v="Tributos."/>
    <n v="100"/>
    <n v="0"/>
    <n v="100"/>
    <n v="0"/>
    <n v="0"/>
  </r>
  <r>
    <x v="6"/>
    <x v="50"/>
    <x v="50"/>
    <x v="1"/>
    <s v="22"/>
    <s v="22602"/>
    <s v="Publicidad y propaganda."/>
    <n v="7000"/>
    <n v="0"/>
    <n v="7000"/>
    <n v="0"/>
    <n v="0"/>
  </r>
  <r>
    <x v="6"/>
    <x v="50"/>
    <x v="50"/>
    <x v="1"/>
    <s v="22"/>
    <s v="22606"/>
    <s v="Reuniones, conferencias y cursos."/>
    <n v="2500"/>
    <n v="0"/>
    <n v="2500"/>
    <n v="399.3"/>
    <n v="399.3"/>
  </r>
  <r>
    <x v="6"/>
    <x v="50"/>
    <x v="50"/>
    <x v="1"/>
    <s v="22"/>
    <s v="22699"/>
    <s v="Otros gastos diversos"/>
    <n v="15000"/>
    <n v="0"/>
    <n v="15000"/>
    <n v="11073.92"/>
    <n v="10963.19"/>
  </r>
  <r>
    <x v="6"/>
    <x v="50"/>
    <x v="50"/>
    <x v="1"/>
    <s v="22"/>
    <s v="22706"/>
    <s v="Estudios y trabajos técnicos."/>
    <n v="115500"/>
    <n v="0"/>
    <n v="115500"/>
    <n v="0"/>
    <n v="0"/>
  </r>
  <r>
    <x v="6"/>
    <x v="50"/>
    <x v="50"/>
    <x v="1"/>
    <s v="22"/>
    <s v="22799"/>
    <s v="Otros trabajos realizados por otras empresas y profes."/>
    <n v="3600000"/>
    <n v="262893.38"/>
    <n v="3862893.38"/>
    <n v="3446130.16"/>
    <n v="3433904.22"/>
  </r>
  <r>
    <x v="6"/>
    <x v="50"/>
    <x v="50"/>
    <x v="1"/>
    <s v="23"/>
    <s v="23020"/>
    <s v="Dietas del personal no directivo"/>
    <n v="500"/>
    <n v="0"/>
    <n v="500"/>
    <n v="56.1"/>
    <n v="56.1"/>
  </r>
  <r>
    <x v="6"/>
    <x v="50"/>
    <x v="50"/>
    <x v="1"/>
    <s v="23"/>
    <s v="23120"/>
    <s v="Locomoción del personal no directivo."/>
    <n v="700"/>
    <n v="0"/>
    <n v="700"/>
    <n v="325.64999999999998"/>
    <n v="325.64999999999998"/>
  </r>
  <r>
    <x v="6"/>
    <x v="50"/>
    <x v="50"/>
    <x v="2"/>
    <s v="47"/>
    <s v="479"/>
    <s v="Otras subvenciones a Empresas privadas."/>
    <n v="60000"/>
    <n v="0"/>
    <n v="60000"/>
    <n v="60000"/>
    <n v="60000"/>
  </r>
  <r>
    <x v="6"/>
    <x v="50"/>
    <x v="50"/>
    <x v="3"/>
    <s v="61"/>
    <s v="619"/>
    <s v="Otras inver de reposic en infraest y bienes dest al uso gral"/>
    <n v="2537401"/>
    <n v="383935.7"/>
    <n v="2921336.7"/>
    <n v="2034551"/>
    <n v="1634106.29"/>
  </r>
  <r>
    <x v="6"/>
    <x v="51"/>
    <x v="51"/>
    <x v="0"/>
    <s v="12"/>
    <s v="12001"/>
    <s v="Sueldos del Grupo A2."/>
    <n v="13698"/>
    <n v="0"/>
    <n v="13698"/>
    <n v="13780.82"/>
    <n v="13780.82"/>
  </r>
  <r>
    <x v="6"/>
    <x v="51"/>
    <x v="51"/>
    <x v="0"/>
    <s v="12"/>
    <s v="12006"/>
    <s v="Trienios."/>
    <n v="5466"/>
    <n v="0"/>
    <n v="5466"/>
    <n v="5474.59"/>
    <n v="5474.59"/>
  </r>
  <r>
    <x v="6"/>
    <x v="51"/>
    <x v="51"/>
    <x v="0"/>
    <s v="12"/>
    <s v="12100"/>
    <s v="Complemento de destino."/>
    <n v="8661"/>
    <n v="3200"/>
    <n v="11861"/>
    <n v="8672.02"/>
    <n v="8672.02"/>
  </r>
  <r>
    <x v="6"/>
    <x v="51"/>
    <x v="51"/>
    <x v="0"/>
    <s v="12"/>
    <s v="12101"/>
    <s v="Complemento específico."/>
    <n v="24174"/>
    <n v="0"/>
    <n v="24174"/>
    <n v="26079.19"/>
    <n v="26079.19"/>
  </r>
  <r>
    <x v="6"/>
    <x v="51"/>
    <x v="51"/>
    <x v="0"/>
    <s v="12"/>
    <s v="12103"/>
    <s v="Otros complementos."/>
    <n v="2351"/>
    <n v="0"/>
    <n v="2351"/>
    <n v="2351.69"/>
    <n v="2351.69"/>
  </r>
  <r>
    <x v="6"/>
    <x v="51"/>
    <x v="51"/>
    <x v="0"/>
    <s v="15"/>
    <s v="151"/>
    <s v="Gratificaciones."/>
    <n v="6000"/>
    <n v="0"/>
    <n v="6000"/>
    <n v="3524.03"/>
    <n v="3524.03"/>
  </r>
  <r>
    <x v="6"/>
    <x v="51"/>
    <x v="51"/>
    <x v="1"/>
    <s v="20"/>
    <s v="203"/>
    <s v="Arrendamientos de maquinaria, instalaciones y utillaje."/>
    <n v="609"/>
    <n v="0"/>
    <n v="609"/>
    <n v="0"/>
    <n v="0"/>
  </r>
  <r>
    <x v="6"/>
    <x v="51"/>
    <x v="51"/>
    <x v="1"/>
    <s v="21"/>
    <s v="214"/>
    <s v="Reparación de elementos de transporte."/>
    <n v="1015"/>
    <n v="0"/>
    <n v="1015"/>
    <n v="0"/>
    <n v="0"/>
  </r>
  <r>
    <x v="6"/>
    <x v="51"/>
    <x v="51"/>
    <x v="1"/>
    <s v="22"/>
    <s v="22103"/>
    <s v="Combustibles y carburantes."/>
    <n v="609"/>
    <n v="0"/>
    <n v="609"/>
    <n v="0"/>
    <n v="0"/>
  </r>
  <r>
    <x v="6"/>
    <x v="51"/>
    <x v="51"/>
    <x v="1"/>
    <s v="22"/>
    <s v="22104"/>
    <s v="Vestuario."/>
    <n v="1015"/>
    <n v="0"/>
    <n v="1015"/>
    <n v="1645.63"/>
    <n v="0"/>
  </r>
  <r>
    <x v="6"/>
    <x v="51"/>
    <x v="51"/>
    <x v="1"/>
    <s v="22"/>
    <s v="224"/>
    <s v="Primas de seguros."/>
    <n v="2200"/>
    <n v="0"/>
    <n v="2200"/>
    <n v="2373.4"/>
    <n v="2000.29"/>
  </r>
  <r>
    <x v="6"/>
    <x v="51"/>
    <x v="51"/>
    <x v="1"/>
    <s v="22"/>
    <s v="22699"/>
    <s v="Otros gastos diversos"/>
    <n v="254"/>
    <n v="0"/>
    <n v="254"/>
    <n v="40.86"/>
    <n v="40.86"/>
  </r>
  <r>
    <x v="6"/>
    <x v="51"/>
    <x v="51"/>
    <x v="2"/>
    <s v="48"/>
    <s v="489"/>
    <s v="Otras transf. a Familias e Instituciones sin fines de lucro."/>
    <n v="28908"/>
    <n v="0"/>
    <n v="28908"/>
    <n v="28908"/>
    <n v="0"/>
  </r>
  <r>
    <x v="6"/>
    <x v="52"/>
    <x v="52"/>
    <x v="0"/>
    <s v="12"/>
    <s v="12000"/>
    <s v="Sueldos del Grupo A1."/>
    <n v="15578"/>
    <n v="0"/>
    <n v="15578"/>
    <n v="15596.72"/>
    <n v="15596.72"/>
  </r>
  <r>
    <x v="6"/>
    <x v="52"/>
    <x v="52"/>
    <x v="0"/>
    <s v="12"/>
    <s v="12001"/>
    <s v="Sueldos del Grupo A2."/>
    <n v="13698"/>
    <n v="0"/>
    <n v="13698"/>
    <n v="0"/>
    <n v="0"/>
  </r>
  <r>
    <x v="6"/>
    <x v="52"/>
    <x v="52"/>
    <x v="0"/>
    <s v="12"/>
    <s v="12003"/>
    <s v="Sueldos del Grupo C1."/>
    <n v="251789"/>
    <n v="0"/>
    <n v="251789"/>
    <n v="239143.56"/>
    <n v="239143.56"/>
  </r>
  <r>
    <x v="6"/>
    <x v="52"/>
    <x v="52"/>
    <x v="0"/>
    <s v="12"/>
    <s v="12004"/>
    <s v="Sueldos del Grupo C2."/>
    <n v="1489232"/>
    <n v="-350000"/>
    <n v="1139232"/>
    <n v="1073962.7"/>
    <n v="1073962.7"/>
  </r>
  <r>
    <x v="6"/>
    <x v="52"/>
    <x v="52"/>
    <x v="0"/>
    <s v="12"/>
    <s v="12006"/>
    <s v="Trienios."/>
    <n v="310194"/>
    <n v="0"/>
    <n v="310194"/>
    <n v="290316.09999999998"/>
    <n v="290316.09999999998"/>
  </r>
  <r>
    <x v="6"/>
    <x v="52"/>
    <x v="52"/>
    <x v="0"/>
    <s v="12"/>
    <s v="12100"/>
    <s v="Complemento de destino."/>
    <n v="1015727"/>
    <n v="-150000"/>
    <n v="865727"/>
    <n v="749375.96"/>
    <n v="749375.96"/>
  </r>
  <r>
    <x v="6"/>
    <x v="52"/>
    <x v="52"/>
    <x v="0"/>
    <s v="12"/>
    <s v="12101"/>
    <s v="Complemento específico."/>
    <n v="3503995"/>
    <n v="-350000"/>
    <n v="3153995"/>
    <n v="3041097.62"/>
    <n v="3041097.62"/>
  </r>
  <r>
    <x v="6"/>
    <x v="52"/>
    <x v="52"/>
    <x v="0"/>
    <s v="12"/>
    <s v="12103"/>
    <s v="Otros complementos."/>
    <n v="287018"/>
    <n v="0"/>
    <n v="287018"/>
    <n v="267230.99"/>
    <n v="267230.99"/>
  </r>
  <r>
    <x v="6"/>
    <x v="52"/>
    <x v="52"/>
    <x v="0"/>
    <s v="12"/>
    <s v="124"/>
    <s v="Retrib. de funcionarios en prácticas."/>
    <n v="0"/>
    <n v="0"/>
    <n v="0"/>
    <n v="14153.98"/>
    <n v="14153.98"/>
  </r>
  <r>
    <x v="6"/>
    <x v="52"/>
    <x v="52"/>
    <x v="0"/>
    <s v="15"/>
    <s v="150"/>
    <s v="Productividad."/>
    <n v="470000"/>
    <n v="0"/>
    <n v="470000"/>
    <n v="383978.12"/>
    <n v="383978.12"/>
  </r>
  <r>
    <x v="6"/>
    <x v="52"/>
    <x v="52"/>
    <x v="0"/>
    <s v="15"/>
    <s v="151"/>
    <s v="Gratificaciones."/>
    <n v="400000"/>
    <n v="500000"/>
    <n v="900000"/>
    <n v="658105.4"/>
    <n v="658105.4"/>
  </r>
  <r>
    <x v="6"/>
    <x v="52"/>
    <x v="52"/>
    <x v="0"/>
    <s v="16"/>
    <s v="16200"/>
    <s v="Formación y perfeccionamiento del personal."/>
    <n v="30000"/>
    <n v="0"/>
    <n v="30000"/>
    <n v="29821.51"/>
    <n v="17055.759999999998"/>
  </r>
  <r>
    <x v="6"/>
    <x v="52"/>
    <x v="52"/>
    <x v="1"/>
    <s v="20"/>
    <s v="203"/>
    <s v="Arrendamientos de maquinaria, instalaciones y utillaje."/>
    <n v="1341"/>
    <n v="0"/>
    <n v="1341"/>
    <n v="1556.48"/>
    <n v="1556.48"/>
  </r>
  <r>
    <x v="6"/>
    <x v="52"/>
    <x v="52"/>
    <x v="1"/>
    <s v="20"/>
    <s v="204"/>
    <s v="Arrendamientos de material de transporte."/>
    <n v="236"/>
    <n v="0"/>
    <n v="236"/>
    <n v="0"/>
    <n v="0"/>
  </r>
  <r>
    <x v="6"/>
    <x v="52"/>
    <x v="52"/>
    <x v="1"/>
    <s v="21"/>
    <s v="212"/>
    <s v="Reparación de edificios y otras construcciones."/>
    <n v="973"/>
    <n v="0"/>
    <n v="973"/>
    <n v="10633.85"/>
    <n v="2358.0500000000002"/>
  </r>
  <r>
    <x v="6"/>
    <x v="52"/>
    <x v="52"/>
    <x v="1"/>
    <s v="21"/>
    <s v="213"/>
    <s v="Reparación de maquinaria, instalaciones técnicas y utillaje."/>
    <n v="37219"/>
    <n v="0"/>
    <n v="37219"/>
    <n v="19320.05"/>
    <n v="17299.349999999999"/>
  </r>
  <r>
    <x v="6"/>
    <x v="52"/>
    <x v="52"/>
    <x v="1"/>
    <s v="21"/>
    <s v="214"/>
    <s v="Reparación de elementos de transporte."/>
    <n v="47592"/>
    <n v="0"/>
    <n v="47592"/>
    <n v="42776.7"/>
    <n v="36851.5"/>
  </r>
  <r>
    <x v="6"/>
    <x v="52"/>
    <x v="52"/>
    <x v="1"/>
    <s v="22"/>
    <s v="22001"/>
    <s v="Prensa, revistas, libros y otras publicaciones."/>
    <n v="0"/>
    <n v="0"/>
    <n v="0"/>
    <n v="0"/>
    <n v="0"/>
  </r>
  <r>
    <x v="6"/>
    <x v="52"/>
    <x v="52"/>
    <x v="1"/>
    <s v="22"/>
    <s v="22100"/>
    <s v="Energía eléctrica."/>
    <n v="45675"/>
    <n v="0"/>
    <n v="45675"/>
    <n v="39731.480000000003"/>
    <n v="35514.980000000003"/>
  </r>
  <r>
    <x v="6"/>
    <x v="52"/>
    <x v="52"/>
    <x v="1"/>
    <s v="22"/>
    <s v="22102"/>
    <s v="Gas."/>
    <n v="52000"/>
    <n v="0"/>
    <n v="52000"/>
    <n v="34022.35"/>
    <n v="30777.29"/>
  </r>
  <r>
    <x v="6"/>
    <x v="52"/>
    <x v="52"/>
    <x v="1"/>
    <s v="22"/>
    <s v="22103"/>
    <s v="Combustibles y carburantes."/>
    <n v="40600"/>
    <n v="0"/>
    <n v="40600"/>
    <n v="25316.58"/>
    <n v="5215.46"/>
  </r>
  <r>
    <x v="6"/>
    <x v="52"/>
    <x v="52"/>
    <x v="1"/>
    <s v="22"/>
    <s v="22104"/>
    <s v="Vestuario."/>
    <n v="100177"/>
    <n v="0"/>
    <n v="100177"/>
    <n v="62332.77"/>
    <n v="44764.52"/>
  </r>
  <r>
    <x v="6"/>
    <x v="52"/>
    <x v="52"/>
    <x v="1"/>
    <s v="22"/>
    <s v="22105"/>
    <s v="Productos alimenticios."/>
    <n v="0"/>
    <n v="0"/>
    <n v="0"/>
    <n v="217.01"/>
    <n v="217.01"/>
  </r>
  <r>
    <x v="6"/>
    <x v="52"/>
    <x v="52"/>
    <x v="1"/>
    <s v="22"/>
    <s v="22106"/>
    <s v="Productos farmacéuticos y material sanitario."/>
    <n v="378"/>
    <n v="0"/>
    <n v="378"/>
    <n v="1805.36"/>
    <n v="1805.36"/>
  </r>
  <r>
    <x v="6"/>
    <x v="52"/>
    <x v="52"/>
    <x v="1"/>
    <s v="22"/>
    <s v="22110"/>
    <s v="Productos de limpieza y aseo."/>
    <n v="2838"/>
    <n v="0"/>
    <n v="2838"/>
    <n v="338.8"/>
    <n v="338.8"/>
  </r>
  <r>
    <x v="6"/>
    <x v="52"/>
    <x v="52"/>
    <x v="1"/>
    <s v="22"/>
    <s v="22199"/>
    <s v="Otros suministros."/>
    <n v="48574"/>
    <n v="0"/>
    <n v="48574"/>
    <n v="55645.440000000002"/>
    <n v="46328.480000000003"/>
  </r>
  <r>
    <x v="6"/>
    <x v="52"/>
    <x v="52"/>
    <x v="1"/>
    <s v="22"/>
    <s v="22200"/>
    <s v="Servicios de Telecomunicaciones."/>
    <n v="2030"/>
    <n v="0"/>
    <n v="2030"/>
    <n v="1644.96"/>
    <n v="1370.8"/>
  </r>
  <r>
    <x v="6"/>
    <x v="52"/>
    <x v="52"/>
    <x v="1"/>
    <s v="22"/>
    <s v="224"/>
    <s v="Primas de seguros."/>
    <n v="400"/>
    <n v="0"/>
    <n v="400"/>
    <n v="140.12"/>
    <n v="140.12"/>
  </r>
  <r>
    <x v="6"/>
    <x v="52"/>
    <x v="52"/>
    <x v="1"/>
    <s v="22"/>
    <s v="22602"/>
    <s v="Publicidad y propaganda."/>
    <n v="2838"/>
    <n v="0"/>
    <n v="2838"/>
    <n v="695.62"/>
    <n v="695.62"/>
  </r>
  <r>
    <x v="6"/>
    <x v="52"/>
    <x v="52"/>
    <x v="1"/>
    <s v="22"/>
    <s v="22609"/>
    <s v="Actividades culturales y deportivas"/>
    <n v="557"/>
    <n v="0"/>
    <n v="557"/>
    <n v="602.26"/>
    <n v="602.26"/>
  </r>
  <r>
    <x v="6"/>
    <x v="52"/>
    <x v="52"/>
    <x v="1"/>
    <s v="22"/>
    <s v="22699"/>
    <s v="Otros gastos diversos"/>
    <n v="5392"/>
    <n v="0"/>
    <n v="5392"/>
    <n v="5338.02"/>
    <n v="4012.21"/>
  </r>
  <r>
    <x v="6"/>
    <x v="52"/>
    <x v="52"/>
    <x v="1"/>
    <s v="22"/>
    <s v="22700"/>
    <s v="Limpieza y aseo."/>
    <n v="63438"/>
    <n v="0"/>
    <n v="63438"/>
    <n v="61397.8"/>
    <n v="51160.82"/>
  </r>
  <r>
    <x v="6"/>
    <x v="52"/>
    <x v="52"/>
    <x v="1"/>
    <s v="22"/>
    <s v="22799"/>
    <s v="Otros trabajos realizados por otras empresas y profes."/>
    <n v="0"/>
    <n v="0"/>
    <n v="0"/>
    <n v="0"/>
    <n v="0"/>
  </r>
  <r>
    <x v="6"/>
    <x v="52"/>
    <x v="52"/>
    <x v="1"/>
    <s v="23"/>
    <s v="23020"/>
    <s v="Dietas del personal no directivo"/>
    <n v="473"/>
    <n v="0"/>
    <n v="473"/>
    <n v="0"/>
    <n v="0"/>
  </r>
  <r>
    <x v="6"/>
    <x v="52"/>
    <x v="52"/>
    <x v="1"/>
    <s v="23"/>
    <s v="23120"/>
    <s v="Locomoción del personal no directivo."/>
    <n v="473"/>
    <n v="0"/>
    <n v="473"/>
    <n v="0"/>
    <n v="0"/>
  </r>
  <r>
    <x v="6"/>
    <x v="52"/>
    <x v="52"/>
    <x v="3"/>
    <s v="62"/>
    <s v="623"/>
    <s v="Maquinaria, instalaciones técnicas y utillaje."/>
    <n v="70000"/>
    <n v="43560"/>
    <n v="113560"/>
    <n v="55712.12"/>
    <n v="55712.12"/>
  </r>
  <r>
    <x v="6"/>
    <x v="52"/>
    <x v="52"/>
    <x v="3"/>
    <s v="62"/>
    <s v="624"/>
    <s v="Elementos de transporte."/>
    <n v="0"/>
    <n v="914534.94"/>
    <n v="914534.94"/>
    <n v="914534.94"/>
    <n v="0"/>
  </r>
  <r>
    <x v="6"/>
    <x v="52"/>
    <x v="52"/>
    <x v="3"/>
    <s v="62"/>
    <s v="625"/>
    <s v="Mobiliario."/>
    <n v="1000"/>
    <n v="0"/>
    <n v="1000"/>
    <n v="0"/>
    <n v="0"/>
  </r>
  <r>
    <x v="6"/>
    <x v="52"/>
    <x v="52"/>
    <x v="3"/>
    <s v="62"/>
    <s v="627"/>
    <s v="Proyectos complejos."/>
    <n v="1000"/>
    <n v="0"/>
    <n v="1000"/>
    <n v="2465.62"/>
    <n v="617.1"/>
  </r>
  <r>
    <x v="6"/>
    <x v="52"/>
    <x v="52"/>
    <x v="3"/>
    <s v="63"/>
    <s v="632"/>
    <s v="Edificios y otras construcciones."/>
    <n v="1000"/>
    <n v="68981.13"/>
    <n v="69981.13"/>
    <n v="17143.46"/>
    <n v="17143.46"/>
  </r>
  <r>
    <x v="6"/>
    <x v="52"/>
    <x v="52"/>
    <x v="3"/>
    <s v="63"/>
    <s v="633"/>
    <s v="Maquinaria, instalaciones técnicas y utillaje."/>
    <n v="85020"/>
    <n v="6574.29"/>
    <n v="91594.29"/>
    <n v="50208.95"/>
    <n v="12756.24"/>
  </r>
  <r>
    <x v="6"/>
    <x v="52"/>
    <x v="52"/>
    <x v="3"/>
    <s v="63"/>
    <s v="637"/>
    <s v="Proyectos complejos."/>
    <n v="14000"/>
    <n v="0"/>
    <n v="14000"/>
    <n v="0"/>
    <n v="0"/>
  </r>
  <r>
    <x v="6"/>
    <x v="53"/>
    <x v="53"/>
    <x v="2"/>
    <s v="44"/>
    <s v="44901"/>
    <s v="Aportación corriente a AUVASA"/>
    <n v="15246000"/>
    <n v="0"/>
    <n v="15246000"/>
    <n v="15246000"/>
    <n v="15246000"/>
  </r>
  <r>
    <x v="6"/>
    <x v="53"/>
    <x v="53"/>
    <x v="6"/>
    <s v="74"/>
    <s v="74901"/>
    <s v="Aportación de capital a AUVASA"/>
    <n v="40000"/>
    <n v="0"/>
    <n v="40000"/>
    <n v="40000"/>
    <n v="40000"/>
  </r>
  <r>
    <x v="7"/>
    <x v="54"/>
    <x v="54"/>
    <x v="0"/>
    <s v="12"/>
    <s v="12000"/>
    <s v="Sueldos del Grupo A1."/>
    <n v="46733"/>
    <n v="0"/>
    <n v="46733"/>
    <n v="46790.16"/>
    <n v="46790.16"/>
  </r>
  <r>
    <x v="7"/>
    <x v="54"/>
    <x v="54"/>
    <x v="0"/>
    <s v="12"/>
    <s v="12001"/>
    <s v="Sueldos del Grupo A2."/>
    <n v="13698"/>
    <n v="0"/>
    <n v="13698"/>
    <n v="12977.87"/>
    <n v="12977.87"/>
  </r>
  <r>
    <x v="7"/>
    <x v="54"/>
    <x v="54"/>
    <x v="0"/>
    <s v="12"/>
    <s v="12003"/>
    <s v="Sueldos del Grupo C1."/>
    <n v="31474"/>
    <n v="0"/>
    <n v="31474"/>
    <n v="31435.64"/>
    <n v="31435.64"/>
  </r>
  <r>
    <x v="7"/>
    <x v="54"/>
    <x v="54"/>
    <x v="0"/>
    <s v="12"/>
    <s v="12006"/>
    <s v="Trienios."/>
    <n v="30316"/>
    <n v="0"/>
    <n v="30316"/>
    <n v="30818.68"/>
    <n v="30818.68"/>
  </r>
  <r>
    <x v="7"/>
    <x v="54"/>
    <x v="54"/>
    <x v="0"/>
    <s v="12"/>
    <s v="12100"/>
    <s v="Complemento de destino."/>
    <n v="69106"/>
    <n v="0"/>
    <n v="69106"/>
    <n v="68606.03"/>
    <n v="68606.03"/>
  </r>
  <r>
    <x v="7"/>
    <x v="54"/>
    <x v="54"/>
    <x v="0"/>
    <s v="12"/>
    <s v="12101"/>
    <s v="Complemento específico."/>
    <n v="173871"/>
    <n v="0"/>
    <n v="173871"/>
    <n v="171252.08"/>
    <n v="171252.08"/>
  </r>
  <r>
    <x v="7"/>
    <x v="54"/>
    <x v="54"/>
    <x v="0"/>
    <s v="12"/>
    <s v="12103"/>
    <s v="Otros complementos."/>
    <n v="14724"/>
    <n v="0"/>
    <n v="14724"/>
    <n v="15012.73"/>
    <n v="15012.73"/>
  </r>
  <r>
    <x v="7"/>
    <x v="54"/>
    <x v="54"/>
    <x v="0"/>
    <s v="13"/>
    <s v="131"/>
    <s v="Laboral temporal."/>
    <n v="61699"/>
    <n v="0"/>
    <n v="61699"/>
    <n v="0"/>
    <n v="0"/>
  </r>
  <r>
    <x v="7"/>
    <x v="54"/>
    <x v="54"/>
    <x v="1"/>
    <s v="21"/>
    <s v="213"/>
    <s v="Reparación de maquinaria, instalaciones técnicas y utillaje."/>
    <n v="5000"/>
    <n v="0"/>
    <n v="5000"/>
    <n v="3227.56"/>
    <n v="3227.56"/>
  </r>
  <r>
    <x v="7"/>
    <x v="54"/>
    <x v="54"/>
    <x v="1"/>
    <s v="22"/>
    <s v="22101"/>
    <s v="Agua."/>
    <n v="0"/>
    <n v="0"/>
    <n v="0"/>
    <n v="1514.99"/>
    <n v="0"/>
  </r>
  <r>
    <x v="7"/>
    <x v="54"/>
    <x v="54"/>
    <x v="1"/>
    <s v="22"/>
    <s v="22199"/>
    <s v="Otros suministros."/>
    <n v="0"/>
    <n v="0"/>
    <n v="0"/>
    <n v="130.68"/>
    <n v="0"/>
  </r>
  <r>
    <x v="7"/>
    <x v="54"/>
    <x v="54"/>
    <x v="1"/>
    <s v="22"/>
    <s v="223"/>
    <s v="Transportes."/>
    <n v="500"/>
    <n v="0"/>
    <n v="500"/>
    <n v="2254.52"/>
    <n v="2114.87"/>
  </r>
  <r>
    <x v="7"/>
    <x v="54"/>
    <x v="54"/>
    <x v="1"/>
    <s v="22"/>
    <s v="22602"/>
    <s v="Publicidad y propaganda."/>
    <n v="0"/>
    <n v="0"/>
    <n v="0"/>
    <n v="6655"/>
    <n v="0"/>
  </r>
  <r>
    <x v="7"/>
    <x v="54"/>
    <x v="54"/>
    <x v="1"/>
    <s v="22"/>
    <s v="22699"/>
    <s v="Otros gastos diversos"/>
    <n v="30000"/>
    <n v="0"/>
    <n v="30000"/>
    <n v="3320.71"/>
    <n v="3015.71"/>
  </r>
  <r>
    <x v="7"/>
    <x v="54"/>
    <x v="54"/>
    <x v="1"/>
    <s v="22"/>
    <s v="22706"/>
    <s v="Estudios y trabajos técnicos."/>
    <n v="110000"/>
    <n v="0"/>
    <n v="110000"/>
    <n v="19844"/>
    <n v="6534"/>
  </r>
  <r>
    <x v="7"/>
    <x v="54"/>
    <x v="54"/>
    <x v="1"/>
    <s v="22"/>
    <s v="22799"/>
    <s v="Otros trabajos realizados por otras empresas y profes."/>
    <n v="80920"/>
    <n v="0"/>
    <n v="80920"/>
    <n v="94189.55"/>
    <n v="25151.9"/>
  </r>
  <r>
    <x v="7"/>
    <x v="54"/>
    <x v="54"/>
    <x v="1"/>
    <s v="23"/>
    <s v="23010"/>
    <s v="Del personal directivo."/>
    <n v="1400"/>
    <n v="0"/>
    <n v="1400"/>
    <n v="1815.41"/>
    <n v="1708.73"/>
  </r>
  <r>
    <x v="7"/>
    <x v="54"/>
    <x v="54"/>
    <x v="1"/>
    <s v="23"/>
    <s v="23020"/>
    <s v="Dietas del personal no directivo"/>
    <n v="700"/>
    <n v="0"/>
    <n v="700"/>
    <n v="622.97"/>
    <n v="622.97"/>
  </r>
  <r>
    <x v="7"/>
    <x v="54"/>
    <x v="54"/>
    <x v="1"/>
    <s v="23"/>
    <s v="23110"/>
    <s v="Del personal directivo."/>
    <n v="2000"/>
    <n v="0"/>
    <n v="2000"/>
    <n v="2034.45"/>
    <n v="1678"/>
  </r>
  <r>
    <x v="7"/>
    <x v="54"/>
    <x v="54"/>
    <x v="1"/>
    <s v="23"/>
    <s v="23120"/>
    <s v="Locomoción del personal no directivo."/>
    <n v="1000"/>
    <n v="0"/>
    <n v="1000"/>
    <n v="228.73"/>
    <n v="228.73"/>
  </r>
  <r>
    <x v="7"/>
    <x v="54"/>
    <x v="54"/>
    <x v="4"/>
    <s v="82"/>
    <s v="82091"/>
    <s v="Anticipos a entidades del sector público municipal"/>
    <n v="200000"/>
    <n v="0"/>
    <n v="200000"/>
    <n v="0"/>
    <n v="0"/>
  </r>
  <r>
    <x v="7"/>
    <x v="54"/>
    <x v="54"/>
    <x v="4"/>
    <s v="83"/>
    <s v="83000"/>
    <s v="Anuncios por cuenta de particulares"/>
    <n v="15000"/>
    <n v="0"/>
    <n v="15000"/>
    <n v="0"/>
    <n v="0"/>
  </r>
  <r>
    <x v="7"/>
    <x v="55"/>
    <x v="55"/>
    <x v="0"/>
    <s v="12"/>
    <s v="12001"/>
    <s v="Sueldos del Grupo A2."/>
    <n v="13698"/>
    <n v="0"/>
    <n v="13698"/>
    <n v="13714.82"/>
    <n v="13714.82"/>
  </r>
  <r>
    <x v="7"/>
    <x v="55"/>
    <x v="55"/>
    <x v="0"/>
    <s v="12"/>
    <s v="12003"/>
    <s v="Sueldos del Grupo C1."/>
    <n v="31474"/>
    <n v="0"/>
    <n v="31474"/>
    <n v="31512.240000000002"/>
    <n v="31512.240000000002"/>
  </r>
  <r>
    <x v="7"/>
    <x v="55"/>
    <x v="55"/>
    <x v="0"/>
    <s v="12"/>
    <s v="12006"/>
    <s v="Trienios."/>
    <n v="15597"/>
    <n v="0"/>
    <n v="15597"/>
    <n v="15784.15"/>
    <n v="15784.15"/>
  </r>
  <r>
    <x v="7"/>
    <x v="55"/>
    <x v="55"/>
    <x v="0"/>
    <s v="12"/>
    <s v="12100"/>
    <s v="Complemento de destino."/>
    <n v="29975"/>
    <n v="0"/>
    <n v="29975"/>
    <n v="30012.01"/>
    <n v="30012.01"/>
  </r>
  <r>
    <x v="7"/>
    <x v="55"/>
    <x v="55"/>
    <x v="0"/>
    <s v="12"/>
    <s v="12101"/>
    <s v="Complemento específico."/>
    <n v="66220"/>
    <n v="3500"/>
    <n v="69720"/>
    <n v="67408.62"/>
    <n v="67408.62"/>
  </r>
  <r>
    <x v="7"/>
    <x v="55"/>
    <x v="55"/>
    <x v="0"/>
    <s v="12"/>
    <s v="12103"/>
    <s v="Otros complementos."/>
    <n v="7155"/>
    <n v="0"/>
    <n v="7155"/>
    <n v="7239.55"/>
    <n v="7239.55"/>
  </r>
  <r>
    <x v="7"/>
    <x v="55"/>
    <x v="55"/>
    <x v="1"/>
    <s v="21"/>
    <s v="212"/>
    <s v="Reparación de edificios y otras construcciones."/>
    <n v="2000"/>
    <n v="0"/>
    <n v="2000"/>
    <n v="0"/>
    <n v="0"/>
  </r>
  <r>
    <x v="7"/>
    <x v="55"/>
    <x v="55"/>
    <x v="1"/>
    <s v="21"/>
    <s v="213"/>
    <s v="Reparación de maquinaria, instalaciones técnicas y utillaje."/>
    <n v="10000"/>
    <n v="0"/>
    <n v="10000"/>
    <n v="1116.29"/>
    <n v="1116.29"/>
  </r>
  <r>
    <x v="7"/>
    <x v="55"/>
    <x v="55"/>
    <x v="1"/>
    <s v="22"/>
    <s v="22100"/>
    <s v="Energía eléctrica."/>
    <n v="92000"/>
    <n v="0"/>
    <n v="92000"/>
    <n v="72227.34"/>
    <n v="67802.3"/>
  </r>
  <r>
    <x v="7"/>
    <x v="55"/>
    <x v="55"/>
    <x v="1"/>
    <s v="22"/>
    <s v="22199"/>
    <s v="Otros suministros."/>
    <n v="0"/>
    <n v="0"/>
    <n v="0"/>
    <n v="1041.01"/>
    <n v="1041.01"/>
  </r>
  <r>
    <x v="7"/>
    <x v="55"/>
    <x v="55"/>
    <x v="1"/>
    <s v="22"/>
    <s v="22200"/>
    <s v="Servicios de Telecomunicaciones."/>
    <n v="0"/>
    <n v="0"/>
    <n v="0"/>
    <n v="1492.74"/>
    <n v="995.16"/>
  </r>
  <r>
    <x v="7"/>
    <x v="55"/>
    <x v="55"/>
    <x v="1"/>
    <s v="22"/>
    <s v="22602"/>
    <s v="Publicidad y propaganda."/>
    <n v="5000"/>
    <n v="0"/>
    <n v="5000"/>
    <n v="76472"/>
    <n v="46222"/>
  </r>
  <r>
    <x v="7"/>
    <x v="55"/>
    <x v="55"/>
    <x v="1"/>
    <s v="22"/>
    <s v="22609"/>
    <s v="Actividades culturales y deportivas"/>
    <n v="220000"/>
    <n v="0"/>
    <n v="220000"/>
    <n v="135826.54"/>
    <n v="130865.54"/>
  </r>
  <r>
    <x v="7"/>
    <x v="55"/>
    <x v="55"/>
    <x v="1"/>
    <s v="22"/>
    <s v="22699"/>
    <s v="Otros gastos diversos"/>
    <n v="60000"/>
    <n v="0"/>
    <n v="60000"/>
    <n v="25282.43"/>
    <n v="20266.39"/>
  </r>
  <r>
    <x v="7"/>
    <x v="55"/>
    <x v="55"/>
    <x v="1"/>
    <s v="22"/>
    <s v="22700"/>
    <s v="Limpieza y aseo."/>
    <n v="9000"/>
    <n v="0"/>
    <n v="9000"/>
    <n v="6417.96"/>
    <n v="5348.3"/>
  </r>
  <r>
    <x v="7"/>
    <x v="55"/>
    <x v="55"/>
    <x v="1"/>
    <s v="22"/>
    <s v="22701"/>
    <s v="Seguridad."/>
    <n v="0"/>
    <n v="0"/>
    <n v="0"/>
    <n v="8285.84"/>
    <n v="8285.84"/>
  </r>
  <r>
    <x v="7"/>
    <x v="55"/>
    <x v="55"/>
    <x v="1"/>
    <s v="22"/>
    <s v="22799"/>
    <s v="Otros trabajos realizados por otras empresas y profes."/>
    <n v="290151"/>
    <n v="0"/>
    <n v="290151"/>
    <n v="224591.81"/>
    <n v="186676.35"/>
  </r>
  <r>
    <x v="7"/>
    <x v="55"/>
    <x v="55"/>
    <x v="2"/>
    <s v="41"/>
    <s v="411"/>
    <s v="Transf. corriente a la F.M. Cultura"/>
    <n v="12520334"/>
    <n v="750000"/>
    <n v="13270334"/>
    <n v="13270334"/>
    <n v="13270334"/>
  </r>
  <r>
    <x v="7"/>
    <x v="55"/>
    <x v="55"/>
    <x v="2"/>
    <s v="47"/>
    <s v="479"/>
    <s v="Otras subvenciones a Empresas privadas."/>
    <n v="108750"/>
    <n v="0"/>
    <n v="108750"/>
    <n v="91750"/>
    <n v="32750"/>
  </r>
  <r>
    <x v="7"/>
    <x v="55"/>
    <x v="55"/>
    <x v="2"/>
    <s v="48"/>
    <s v="481"/>
    <s v="Premios, becas, etc."/>
    <n v="70000"/>
    <n v="0"/>
    <n v="70000"/>
    <n v="20000"/>
    <n v="20000"/>
  </r>
  <r>
    <x v="7"/>
    <x v="55"/>
    <x v="55"/>
    <x v="2"/>
    <s v="48"/>
    <s v="482"/>
    <s v="Transf. a fundaciones, instituciones y otras entidades"/>
    <n v="165000"/>
    <n v="0"/>
    <n v="165000"/>
    <n v="165000"/>
    <n v="165000"/>
  </r>
  <r>
    <x v="7"/>
    <x v="55"/>
    <x v="55"/>
    <x v="2"/>
    <s v="48"/>
    <s v="489"/>
    <s v="Otras transf. a Familias e Instituciones sin fines de lucro."/>
    <n v="440470"/>
    <n v="0"/>
    <n v="440470"/>
    <n v="357470"/>
    <n v="332470"/>
  </r>
  <r>
    <x v="7"/>
    <x v="55"/>
    <x v="55"/>
    <x v="6"/>
    <s v="71"/>
    <s v="711"/>
    <s v="Aportación capital a F.M. Cultura"/>
    <n v="105900"/>
    <n v="0"/>
    <n v="105900"/>
    <n v="78178.52"/>
    <n v="38259.519999999997"/>
  </r>
  <r>
    <x v="7"/>
    <x v="55"/>
    <x v="55"/>
    <x v="6"/>
    <s v="77"/>
    <s v="771"/>
    <s v="A empresas privadas."/>
    <n v="1000"/>
    <n v="0"/>
    <n v="1000"/>
    <n v="0"/>
    <n v="0"/>
  </r>
  <r>
    <x v="7"/>
    <x v="55"/>
    <x v="55"/>
    <x v="6"/>
    <s v="78"/>
    <s v="789"/>
    <s v="Tran. capital a familias e instituciones sin fines de lucro."/>
    <n v="1000"/>
    <n v="0"/>
    <n v="1000"/>
    <n v="0"/>
    <n v="0"/>
  </r>
  <r>
    <x v="7"/>
    <x v="56"/>
    <x v="56"/>
    <x v="1"/>
    <s v="21"/>
    <s v="213"/>
    <s v="Reparación de maquinaria, instalaciones técnicas y utillaje."/>
    <n v="2000"/>
    <n v="0"/>
    <n v="2000"/>
    <n v="0"/>
    <n v="0"/>
  </r>
  <r>
    <x v="7"/>
    <x v="56"/>
    <x v="56"/>
    <x v="1"/>
    <s v="22"/>
    <s v="22100"/>
    <s v="Energía eléctrica."/>
    <n v="2600"/>
    <n v="0"/>
    <n v="2600"/>
    <n v="1722.15"/>
    <n v="1632.43"/>
  </r>
  <r>
    <x v="7"/>
    <x v="56"/>
    <x v="56"/>
    <x v="1"/>
    <s v="22"/>
    <s v="22200"/>
    <s v="Servicios de Telecomunicaciones."/>
    <n v="3000"/>
    <n v="0"/>
    <n v="3000"/>
    <n v="1492.74"/>
    <n v="1492.74"/>
  </r>
  <r>
    <x v="7"/>
    <x v="56"/>
    <x v="56"/>
    <x v="1"/>
    <s v="22"/>
    <s v="22602"/>
    <s v="Publicidad y propaganda."/>
    <n v="4000"/>
    <n v="0"/>
    <n v="4000"/>
    <n v="16685.900000000001"/>
    <n v="9438"/>
  </r>
  <r>
    <x v="7"/>
    <x v="56"/>
    <x v="56"/>
    <x v="1"/>
    <s v="22"/>
    <s v="22609"/>
    <s v="Actividades culturales y deportivas"/>
    <n v="15000"/>
    <n v="0"/>
    <n v="15000"/>
    <n v="0"/>
    <n v="0"/>
  </r>
  <r>
    <x v="7"/>
    <x v="56"/>
    <x v="56"/>
    <x v="1"/>
    <s v="22"/>
    <s v="22699"/>
    <s v="Otros gastos diversos"/>
    <n v="55386"/>
    <n v="-52000"/>
    <n v="3386"/>
    <n v="3935.06"/>
    <n v="629.22"/>
  </r>
  <r>
    <x v="7"/>
    <x v="56"/>
    <x v="56"/>
    <x v="1"/>
    <s v="22"/>
    <s v="22799"/>
    <s v="Otros trabajos realizados por otras empresas y profes."/>
    <n v="89000"/>
    <n v="-30000"/>
    <n v="59000"/>
    <n v="56077.52"/>
    <n v="32492.94"/>
  </r>
  <r>
    <x v="7"/>
    <x v="56"/>
    <x v="56"/>
    <x v="2"/>
    <s v="44"/>
    <s v="44902"/>
    <s v="Aportación corriente a la sociedad mixta de Turismo"/>
    <n v="2551000"/>
    <n v="500000"/>
    <n v="3051000"/>
    <n v="3051000"/>
    <n v="3051000"/>
  </r>
  <r>
    <x v="7"/>
    <x v="56"/>
    <x v="56"/>
    <x v="2"/>
    <s v="48"/>
    <s v="489"/>
    <s v="Otras transf. a Familias e Instituciones sin fines de lucro."/>
    <n v="283000"/>
    <n v="82000"/>
    <n v="365000"/>
    <n v="365000"/>
    <n v="227500"/>
  </r>
  <r>
    <x v="7"/>
    <x v="56"/>
    <x v="56"/>
    <x v="3"/>
    <s v="63"/>
    <s v="632"/>
    <s v="Edificios y otras construcciones."/>
    <n v="0"/>
    <n v="11000"/>
    <n v="11000"/>
    <n v="0"/>
    <n v="0"/>
  </r>
  <r>
    <x v="7"/>
    <x v="56"/>
    <x v="56"/>
    <x v="3"/>
    <s v="68"/>
    <s v="689"/>
    <s v="Otros gastos en inversiones de bienes patrimoniales."/>
    <n v="0"/>
    <n v="60000"/>
    <n v="60000"/>
    <n v="18000"/>
    <n v="0"/>
  </r>
  <r>
    <x v="7"/>
    <x v="56"/>
    <x v="56"/>
    <x v="6"/>
    <s v="74"/>
    <s v="74902"/>
    <s v="Aportación de capital a la sociedad mixta de Turismo"/>
    <n v="30000"/>
    <n v="0"/>
    <n v="30000"/>
    <n v="30000"/>
    <n v="30000"/>
  </r>
  <r>
    <x v="7"/>
    <x v="57"/>
    <x v="57"/>
    <x v="3"/>
    <s v="62"/>
    <s v="625"/>
    <s v="Mobiliario."/>
    <n v="0"/>
    <n v="45000"/>
    <n v="45000"/>
    <n v="0"/>
    <n v="0"/>
  </r>
  <r>
    <x v="8"/>
    <x v="58"/>
    <x v="58"/>
    <x v="0"/>
    <s v="12"/>
    <s v="12000"/>
    <s v="Sueldos del Grupo A1."/>
    <n v="101254"/>
    <n v="0"/>
    <n v="101254"/>
    <n v="89787.46"/>
    <n v="89787.46"/>
  </r>
  <r>
    <x v="8"/>
    <x v="58"/>
    <x v="58"/>
    <x v="0"/>
    <s v="12"/>
    <s v="12001"/>
    <s v="Sueldos del Grupo A2."/>
    <n v="698599"/>
    <n v="0"/>
    <n v="698599"/>
    <n v="657999.67000000004"/>
    <n v="657999.67000000004"/>
  </r>
  <r>
    <x v="8"/>
    <x v="58"/>
    <x v="58"/>
    <x v="0"/>
    <s v="12"/>
    <s v="12003"/>
    <s v="Sueldos del Grupo C1."/>
    <n v="81307"/>
    <n v="0"/>
    <n v="81307"/>
    <n v="64802.3"/>
    <n v="64802.3"/>
  </r>
  <r>
    <x v="8"/>
    <x v="58"/>
    <x v="58"/>
    <x v="0"/>
    <s v="12"/>
    <s v="12004"/>
    <s v="Sueldos del Grupo C2."/>
    <n v="113380"/>
    <n v="0"/>
    <n v="113380"/>
    <n v="98481.37"/>
    <n v="98481.37"/>
  </r>
  <r>
    <x v="8"/>
    <x v="58"/>
    <x v="58"/>
    <x v="0"/>
    <s v="12"/>
    <s v="12006"/>
    <s v="Trienios."/>
    <n v="178297"/>
    <n v="0"/>
    <n v="178297"/>
    <n v="166111.65"/>
    <n v="166111.65"/>
  </r>
  <r>
    <x v="8"/>
    <x v="58"/>
    <x v="58"/>
    <x v="0"/>
    <s v="12"/>
    <s v="12100"/>
    <s v="Complemento de destino."/>
    <n v="507516"/>
    <n v="0"/>
    <n v="507516"/>
    <n v="464901.11"/>
    <n v="464901.11"/>
  </r>
  <r>
    <x v="8"/>
    <x v="58"/>
    <x v="58"/>
    <x v="0"/>
    <s v="12"/>
    <s v="12101"/>
    <s v="Complemento específico."/>
    <n v="1229238"/>
    <n v="0"/>
    <n v="1229238"/>
    <n v="1252486.53"/>
    <n v="1252486.53"/>
  </r>
  <r>
    <x v="8"/>
    <x v="58"/>
    <x v="58"/>
    <x v="0"/>
    <s v="12"/>
    <s v="12103"/>
    <s v="Otros complementos."/>
    <n v="91638"/>
    <n v="0"/>
    <n v="91638"/>
    <n v="82810.740000000005"/>
    <n v="82810.740000000005"/>
  </r>
  <r>
    <x v="8"/>
    <x v="58"/>
    <x v="58"/>
    <x v="0"/>
    <s v="13"/>
    <s v="13000"/>
    <s v="Retribuciones básicas."/>
    <n v="172468"/>
    <n v="0"/>
    <n v="172468"/>
    <n v="146692.1"/>
    <n v="146692.1"/>
  </r>
  <r>
    <x v="8"/>
    <x v="58"/>
    <x v="58"/>
    <x v="0"/>
    <s v="13"/>
    <s v="13002"/>
    <s v="Otras remuneraciones."/>
    <n v="174400"/>
    <n v="0"/>
    <n v="174400"/>
    <n v="141865.13"/>
    <n v="141865.13"/>
  </r>
  <r>
    <x v="8"/>
    <x v="58"/>
    <x v="58"/>
    <x v="0"/>
    <s v="13"/>
    <s v="131"/>
    <s v="Laboral temporal."/>
    <n v="0"/>
    <n v="0"/>
    <n v="0"/>
    <n v="15690.32"/>
    <n v="15690.32"/>
  </r>
  <r>
    <x v="8"/>
    <x v="58"/>
    <x v="58"/>
    <x v="0"/>
    <s v="14"/>
    <s v="143"/>
    <s v="Otro personal."/>
    <n v="1828100"/>
    <n v="14482"/>
    <n v="1842582"/>
    <n v="1832972.65"/>
    <n v="1832972.65"/>
  </r>
  <r>
    <x v="8"/>
    <x v="58"/>
    <x v="58"/>
    <x v="1"/>
    <s v="21"/>
    <s v="212"/>
    <s v="Reparación de edificios y otras construcciones."/>
    <n v="35620"/>
    <n v="0"/>
    <n v="35620"/>
    <n v="10831.44"/>
    <n v="9338.6299999999992"/>
  </r>
  <r>
    <x v="8"/>
    <x v="58"/>
    <x v="58"/>
    <x v="1"/>
    <s v="21"/>
    <s v="213"/>
    <s v="Reparación de maquinaria, instalaciones técnicas y utillaje."/>
    <n v="27500"/>
    <n v="0"/>
    <n v="27500"/>
    <n v="21345.94"/>
    <n v="21345.94"/>
  </r>
  <r>
    <x v="8"/>
    <x v="58"/>
    <x v="58"/>
    <x v="1"/>
    <s v="21"/>
    <s v="215"/>
    <s v="Mobiliario."/>
    <n v="300"/>
    <n v="0"/>
    <n v="300"/>
    <n v="0"/>
    <n v="0"/>
  </r>
  <r>
    <x v="8"/>
    <x v="58"/>
    <x v="58"/>
    <x v="1"/>
    <s v="22"/>
    <s v="22001"/>
    <s v="Prensa, revistas, libros y otras publicaciones."/>
    <n v="1950"/>
    <n v="0"/>
    <n v="1950"/>
    <n v="1950"/>
    <n v="1950"/>
  </r>
  <r>
    <x v="8"/>
    <x v="58"/>
    <x v="58"/>
    <x v="1"/>
    <s v="22"/>
    <s v="22100"/>
    <s v="Energía eléctrica."/>
    <n v="30000"/>
    <n v="0"/>
    <n v="30000"/>
    <n v="22079.57"/>
    <n v="20075.46"/>
  </r>
  <r>
    <x v="8"/>
    <x v="58"/>
    <x v="58"/>
    <x v="1"/>
    <s v="22"/>
    <s v="22102"/>
    <s v="Gas."/>
    <n v="29000"/>
    <n v="0"/>
    <n v="29000"/>
    <n v="16856.98"/>
    <n v="16856.98"/>
  </r>
  <r>
    <x v="8"/>
    <x v="58"/>
    <x v="58"/>
    <x v="1"/>
    <s v="22"/>
    <s v="22104"/>
    <s v="Vestuario."/>
    <n v="2000"/>
    <n v="0"/>
    <n v="2000"/>
    <n v="253.21"/>
    <n v="253.21"/>
  </r>
  <r>
    <x v="8"/>
    <x v="58"/>
    <x v="58"/>
    <x v="1"/>
    <s v="22"/>
    <s v="22106"/>
    <s v="Productos farmacéuticos y material sanitario."/>
    <n v="100"/>
    <n v="0"/>
    <n v="100"/>
    <n v="14.92"/>
    <n v="14.92"/>
  </r>
  <r>
    <x v="8"/>
    <x v="58"/>
    <x v="58"/>
    <x v="1"/>
    <s v="22"/>
    <s v="22199"/>
    <s v="Otros suministros."/>
    <n v="5600"/>
    <n v="0"/>
    <n v="5600"/>
    <n v="2745.5"/>
    <n v="687.75"/>
  </r>
  <r>
    <x v="8"/>
    <x v="58"/>
    <x v="58"/>
    <x v="1"/>
    <s v="22"/>
    <s v="22200"/>
    <s v="Servicios de Telecomunicaciones."/>
    <n v="34000"/>
    <n v="0"/>
    <n v="34000"/>
    <n v="28445.279999999999"/>
    <n v="23704.400000000001"/>
  </r>
  <r>
    <x v="8"/>
    <x v="58"/>
    <x v="58"/>
    <x v="1"/>
    <s v="22"/>
    <s v="223"/>
    <s v="Transportes."/>
    <n v="1500"/>
    <n v="0"/>
    <n v="1500"/>
    <n v="0"/>
    <n v="0"/>
  </r>
  <r>
    <x v="8"/>
    <x v="58"/>
    <x v="58"/>
    <x v="1"/>
    <s v="22"/>
    <s v="22602"/>
    <s v="Publicidad y propaganda."/>
    <n v="600"/>
    <n v="0"/>
    <n v="600"/>
    <n v="0"/>
    <n v="0"/>
  </r>
  <r>
    <x v="8"/>
    <x v="58"/>
    <x v="58"/>
    <x v="1"/>
    <s v="22"/>
    <s v="22699"/>
    <s v="Otros gastos diversos"/>
    <n v="43650"/>
    <n v="0"/>
    <n v="43650"/>
    <n v="32368.69"/>
    <n v="28640.51"/>
  </r>
  <r>
    <x v="8"/>
    <x v="58"/>
    <x v="58"/>
    <x v="1"/>
    <s v="22"/>
    <s v="22700"/>
    <s v="Limpieza y aseo."/>
    <n v="65275"/>
    <n v="0"/>
    <n v="65275"/>
    <n v="53353.23"/>
    <n v="49376.69"/>
  </r>
  <r>
    <x v="8"/>
    <x v="58"/>
    <x v="58"/>
    <x v="1"/>
    <s v="22"/>
    <s v="22706"/>
    <s v="Estudios y trabajos técnicos."/>
    <n v="13000"/>
    <n v="0"/>
    <n v="13000"/>
    <n v="12159.9"/>
    <n v="7865"/>
  </r>
  <r>
    <x v="8"/>
    <x v="58"/>
    <x v="58"/>
    <x v="1"/>
    <s v="22"/>
    <s v="22799"/>
    <s v="Otros trabajos realizados por otras empresas y profes."/>
    <n v="1041200"/>
    <n v="0"/>
    <n v="1041200"/>
    <n v="1009510.91"/>
    <n v="993231.08"/>
  </r>
  <r>
    <x v="8"/>
    <x v="58"/>
    <x v="58"/>
    <x v="1"/>
    <s v="23"/>
    <s v="23020"/>
    <s v="Dietas del personal no directivo"/>
    <n v="500"/>
    <n v="0"/>
    <n v="500"/>
    <n v="168.3"/>
    <n v="168.3"/>
  </r>
  <r>
    <x v="8"/>
    <x v="58"/>
    <x v="58"/>
    <x v="1"/>
    <s v="23"/>
    <s v="23120"/>
    <s v="Locomoción del personal no directivo."/>
    <n v="100"/>
    <n v="0"/>
    <n v="100"/>
    <n v="26.9"/>
    <n v="26.9"/>
  </r>
  <r>
    <x v="8"/>
    <x v="58"/>
    <x v="58"/>
    <x v="2"/>
    <s v="48"/>
    <s v="48000"/>
    <s v="Subvenciones a asociaciones y atenciones benéficas"/>
    <n v="115000"/>
    <n v="0"/>
    <n v="115000"/>
    <n v="122960"/>
    <n v="122960"/>
  </r>
  <r>
    <x v="8"/>
    <x v="58"/>
    <x v="58"/>
    <x v="2"/>
    <s v="48"/>
    <s v="48001"/>
    <s v="Atenc. beneficas ayuda a familias"/>
    <n v="2351000"/>
    <n v="-200000"/>
    <n v="2151000"/>
    <n v="1679419.86"/>
    <n v="1611920.44"/>
  </r>
  <r>
    <x v="8"/>
    <x v="58"/>
    <x v="58"/>
    <x v="2"/>
    <s v="48"/>
    <s v="48002"/>
    <s v="Atenc. benefica ayudas comedor"/>
    <n v="60000"/>
    <n v="0"/>
    <n v="60000"/>
    <n v="110445.22"/>
    <n v="109145.22"/>
  </r>
  <r>
    <x v="8"/>
    <x v="58"/>
    <x v="58"/>
    <x v="2"/>
    <s v="48"/>
    <s v="489"/>
    <s v="Otras transf. a Familias e Instituciones sin fines de lucro."/>
    <n v="294800"/>
    <n v="0"/>
    <n v="294800"/>
    <n v="294800"/>
    <n v="290800"/>
  </r>
  <r>
    <x v="8"/>
    <x v="58"/>
    <x v="58"/>
    <x v="3"/>
    <s v="62"/>
    <s v="623"/>
    <s v="Maquinaria, instalaciones técnicas y utillaje."/>
    <n v="0"/>
    <n v="40000"/>
    <n v="40000"/>
    <n v="15109.8"/>
    <n v="0"/>
  </r>
  <r>
    <x v="8"/>
    <x v="58"/>
    <x v="58"/>
    <x v="3"/>
    <s v="63"/>
    <s v="632"/>
    <s v="Edificios y otras construcciones."/>
    <n v="30000"/>
    <n v="159283.26999999999"/>
    <n v="189283.27"/>
    <n v="109369.8"/>
    <n v="81565.69"/>
  </r>
  <r>
    <x v="8"/>
    <x v="58"/>
    <x v="58"/>
    <x v="3"/>
    <s v="63"/>
    <s v="633"/>
    <s v="Maquinaria, instalaciones técnicas y utillaje."/>
    <n v="0"/>
    <n v="12000"/>
    <n v="12000"/>
    <n v="5823.73"/>
    <n v="0"/>
  </r>
  <r>
    <x v="8"/>
    <x v="58"/>
    <x v="58"/>
    <x v="3"/>
    <s v="63"/>
    <s v="635"/>
    <s v="Mobiliario."/>
    <n v="0"/>
    <n v="15000"/>
    <n v="15000"/>
    <n v="11166.22"/>
    <n v="0"/>
  </r>
  <r>
    <x v="8"/>
    <x v="59"/>
    <x v="59"/>
    <x v="0"/>
    <s v="12"/>
    <s v="12000"/>
    <s v="Sueldos del Grupo A1."/>
    <n v="46733"/>
    <n v="0"/>
    <n v="46733"/>
    <n v="46790.16"/>
    <n v="46790.16"/>
  </r>
  <r>
    <x v="8"/>
    <x v="59"/>
    <x v="59"/>
    <x v="0"/>
    <s v="12"/>
    <s v="12001"/>
    <s v="Sueldos del Grupo A2."/>
    <n v="244282"/>
    <n v="0"/>
    <n v="244282"/>
    <n v="192811.07"/>
    <n v="192811.07"/>
  </r>
  <r>
    <x v="8"/>
    <x v="59"/>
    <x v="59"/>
    <x v="0"/>
    <s v="12"/>
    <s v="12003"/>
    <s v="Sueldos del Grupo C1."/>
    <n v="10491"/>
    <n v="0"/>
    <n v="10491"/>
    <n v="10504.08"/>
    <n v="10504.08"/>
  </r>
  <r>
    <x v="8"/>
    <x v="59"/>
    <x v="59"/>
    <x v="0"/>
    <s v="12"/>
    <s v="12004"/>
    <s v="Sueldos del Grupo C2."/>
    <n v="8893"/>
    <n v="0"/>
    <n v="8893"/>
    <n v="8903.4500000000007"/>
    <n v="8903.4500000000007"/>
  </r>
  <r>
    <x v="8"/>
    <x v="59"/>
    <x v="59"/>
    <x v="0"/>
    <s v="12"/>
    <s v="12006"/>
    <s v="Trienios."/>
    <n v="67266"/>
    <n v="0"/>
    <n v="67266"/>
    <n v="69050.320000000007"/>
    <n v="69050.320000000007"/>
  </r>
  <r>
    <x v="8"/>
    <x v="59"/>
    <x v="59"/>
    <x v="0"/>
    <s v="12"/>
    <s v="12100"/>
    <s v="Complemento de destino."/>
    <n v="160026"/>
    <n v="0"/>
    <n v="160026"/>
    <n v="136114.53"/>
    <n v="136114.53"/>
  </r>
  <r>
    <x v="8"/>
    <x v="59"/>
    <x v="59"/>
    <x v="0"/>
    <s v="12"/>
    <s v="12101"/>
    <s v="Complemento específico."/>
    <n v="388863"/>
    <n v="0"/>
    <n v="388863"/>
    <n v="376423.26"/>
    <n v="376423.26"/>
  </r>
  <r>
    <x v="8"/>
    <x v="59"/>
    <x v="59"/>
    <x v="0"/>
    <s v="12"/>
    <s v="12103"/>
    <s v="Otros complementos."/>
    <n v="30470"/>
    <n v="0"/>
    <n v="30470"/>
    <n v="31809.26"/>
    <n v="31809.26"/>
  </r>
  <r>
    <x v="8"/>
    <x v="59"/>
    <x v="59"/>
    <x v="0"/>
    <s v="13"/>
    <s v="13000"/>
    <s v="Retribuciones básicas."/>
    <n v="266695"/>
    <n v="0"/>
    <n v="266695"/>
    <n v="178492.46"/>
    <n v="178492.46"/>
  </r>
  <r>
    <x v="8"/>
    <x v="59"/>
    <x v="59"/>
    <x v="0"/>
    <s v="13"/>
    <s v="13002"/>
    <s v="Otras remuneraciones."/>
    <n v="252438"/>
    <n v="0"/>
    <n v="252438"/>
    <n v="168557.93"/>
    <n v="168557.93"/>
  </r>
  <r>
    <x v="8"/>
    <x v="59"/>
    <x v="59"/>
    <x v="0"/>
    <s v="14"/>
    <s v="143"/>
    <s v="Otro personal."/>
    <n v="153455"/>
    <n v="0"/>
    <n v="153455"/>
    <n v="153318.16"/>
    <n v="153318.16"/>
  </r>
  <r>
    <x v="8"/>
    <x v="59"/>
    <x v="59"/>
    <x v="1"/>
    <s v="20"/>
    <s v="202"/>
    <s v="Arrendamientos de edificios y otras construcciones."/>
    <n v="171094"/>
    <n v="0"/>
    <n v="171094"/>
    <n v="164056.26"/>
    <n v="150040.54"/>
  </r>
  <r>
    <x v="8"/>
    <x v="59"/>
    <x v="59"/>
    <x v="1"/>
    <s v="21"/>
    <s v="212"/>
    <s v="Reparación de edificios y otras construcciones."/>
    <n v="70000"/>
    <n v="0"/>
    <n v="70000"/>
    <n v="32415.15"/>
    <n v="26639.17"/>
  </r>
  <r>
    <x v="8"/>
    <x v="59"/>
    <x v="59"/>
    <x v="1"/>
    <s v="21"/>
    <s v="213"/>
    <s v="Reparación de maquinaria, instalaciones técnicas y utillaje."/>
    <n v="60000"/>
    <n v="0"/>
    <n v="60000"/>
    <n v="34352.660000000003"/>
    <n v="32144.799999999999"/>
  </r>
  <r>
    <x v="8"/>
    <x v="59"/>
    <x v="59"/>
    <x v="1"/>
    <s v="21"/>
    <s v="215"/>
    <s v="Mobiliario."/>
    <n v="3000"/>
    <n v="0"/>
    <n v="3000"/>
    <n v="3221.5"/>
    <n v="3221.5"/>
  </r>
  <r>
    <x v="8"/>
    <x v="59"/>
    <x v="59"/>
    <x v="1"/>
    <s v="21"/>
    <s v="216"/>
    <s v="Equipos para procesos de información."/>
    <n v="8000"/>
    <n v="0"/>
    <n v="8000"/>
    <n v="6848.6"/>
    <n v="6848.6"/>
  </r>
  <r>
    <x v="8"/>
    <x v="59"/>
    <x v="59"/>
    <x v="1"/>
    <s v="22"/>
    <s v="22001"/>
    <s v="Prensa, revistas, libros y otras publicaciones."/>
    <n v="33785"/>
    <n v="0"/>
    <n v="33785"/>
    <n v="31738.83"/>
    <n v="31738.83"/>
  </r>
  <r>
    <x v="8"/>
    <x v="59"/>
    <x v="59"/>
    <x v="1"/>
    <s v="22"/>
    <s v="22100"/>
    <s v="Energía eléctrica."/>
    <n v="155000"/>
    <n v="0"/>
    <n v="155000"/>
    <n v="123255.28"/>
    <n v="111844.52"/>
  </r>
  <r>
    <x v="8"/>
    <x v="59"/>
    <x v="59"/>
    <x v="1"/>
    <s v="22"/>
    <s v="22102"/>
    <s v="Gas."/>
    <n v="105000"/>
    <n v="0"/>
    <n v="105000"/>
    <n v="76852.070000000007"/>
    <n v="76230.11"/>
  </r>
  <r>
    <x v="8"/>
    <x v="59"/>
    <x v="59"/>
    <x v="1"/>
    <s v="22"/>
    <s v="22104"/>
    <s v="Vestuario."/>
    <n v="6000"/>
    <n v="0"/>
    <n v="6000"/>
    <n v="1966.52"/>
    <n v="1966.52"/>
  </r>
  <r>
    <x v="8"/>
    <x v="59"/>
    <x v="59"/>
    <x v="1"/>
    <s v="22"/>
    <s v="22199"/>
    <s v="Otros suministros."/>
    <n v="36000"/>
    <n v="0"/>
    <n v="36000"/>
    <n v="13275.97"/>
    <n v="10657.41"/>
  </r>
  <r>
    <x v="8"/>
    <x v="59"/>
    <x v="59"/>
    <x v="1"/>
    <s v="22"/>
    <s v="22200"/>
    <s v="Servicios de Telecomunicaciones."/>
    <n v="37850"/>
    <n v="0"/>
    <n v="37850"/>
    <n v="33417.31"/>
    <n v="26079.3"/>
  </r>
  <r>
    <x v="8"/>
    <x v="59"/>
    <x v="59"/>
    <x v="1"/>
    <s v="22"/>
    <s v="223"/>
    <s v="Transportes."/>
    <n v="3000"/>
    <n v="0"/>
    <n v="3000"/>
    <n v="5408.7"/>
    <n v="5045.7"/>
  </r>
  <r>
    <x v="8"/>
    <x v="59"/>
    <x v="59"/>
    <x v="1"/>
    <s v="22"/>
    <s v="22602"/>
    <s v="Publicidad y propaganda."/>
    <n v="3100"/>
    <n v="0"/>
    <n v="3100"/>
    <n v="151.19999999999999"/>
    <n v="151.19999999999999"/>
  </r>
  <r>
    <x v="8"/>
    <x v="59"/>
    <x v="59"/>
    <x v="1"/>
    <s v="22"/>
    <s v="22606"/>
    <s v="Reuniones, conferencias y cursos."/>
    <n v="24000"/>
    <n v="0"/>
    <n v="24000"/>
    <n v="24418.36"/>
    <n v="20953.36"/>
  </r>
  <r>
    <x v="8"/>
    <x v="59"/>
    <x v="59"/>
    <x v="1"/>
    <s v="22"/>
    <s v="22612"/>
    <s v="Plan Solidaridad"/>
    <n v="29000"/>
    <n v="0"/>
    <n v="29000"/>
    <n v="8663.24"/>
    <n v="8663.24"/>
  </r>
  <r>
    <x v="8"/>
    <x v="59"/>
    <x v="59"/>
    <x v="1"/>
    <s v="22"/>
    <s v="22615"/>
    <s v="Plan Municipal Drogas"/>
    <n v="10000"/>
    <n v="0"/>
    <n v="10000"/>
    <n v="11705.74"/>
    <n v="6185.76"/>
  </r>
  <r>
    <x v="8"/>
    <x v="59"/>
    <x v="59"/>
    <x v="1"/>
    <s v="22"/>
    <s v="22616"/>
    <s v="Plan Municipal Inmigración"/>
    <n v="13500"/>
    <n v="3000"/>
    <n v="16500"/>
    <n v="13954.94"/>
    <n v="10569.38"/>
  </r>
  <r>
    <x v="8"/>
    <x v="59"/>
    <x v="59"/>
    <x v="1"/>
    <s v="22"/>
    <s v="22617"/>
    <s v="Plan de Accesibilidad"/>
    <n v="5000"/>
    <n v="0"/>
    <n v="5000"/>
    <n v="6554.66"/>
    <n v="3615.97"/>
  </r>
  <r>
    <x v="8"/>
    <x v="59"/>
    <x v="59"/>
    <x v="1"/>
    <s v="22"/>
    <s v="22618"/>
    <s v="Plan Municipal de Ciudad Amigable con los Mayores"/>
    <n v="5000"/>
    <n v="0"/>
    <n v="5000"/>
    <n v="1524.29"/>
    <n v="653.09"/>
  </r>
  <r>
    <x v="8"/>
    <x v="59"/>
    <x v="59"/>
    <x v="1"/>
    <s v="22"/>
    <s v="22699"/>
    <s v="Otros gastos diversos"/>
    <n v="21290"/>
    <n v="0"/>
    <n v="21290"/>
    <n v="54601.35"/>
    <n v="38538.42"/>
  </r>
  <r>
    <x v="8"/>
    <x v="59"/>
    <x v="59"/>
    <x v="1"/>
    <s v="22"/>
    <s v="22700"/>
    <s v="Limpieza y aseo."/>
    <n v="302000"/>
    <n v="0"/>
    <n v="302000"/>
    <n v="274839.21000000002"/>
    <n v="274839.21000000002"/>
  </r>
  <r>
    <x v="8"/>
    <x v="59"/>
    <x v="59"/>
    <x v="1"/>
    <s v="22"/>
    <s v="22706"/>
    <s v="Estudios y trabajos técnicos."/>
    <n v="36000"/>
    <n v="0"/>
    <n v="36000"/>
    <n v="2420"/>
    <n v="0"/>
  </r>
  <r>
    <x v="8"/>
    <x v="59"/>
    <x v="59"/>
    <x v="1"/>
    <s v="22"/>
    <s v="22799"/>
    <s v="Otros trabajos realizados por otras empresas y profes."/>
    <n v="11835016"/>
    <n v="-462500"/>
    <n v="11372516"/>
    <n v="10700593.539999999"/>
    <n v="10226406.98"/>
  </r>
  <r>
    <x v="8"/>
    <x v="59"/>
    <x v="59"/>
    <x v="1"/>
    <s v="23"/>
    <s v="23020"/>
    <s v="Dietas del personal no directivo"/>
    <n v="300"/>
    <n v="0"/>
    <n v="300"/>
    <n v="37.4"/>
    <n v="37.4"/>
  </r>
  <r>
    <x v="8"/>
    <x v="59"/>
    <x v="59"/>
    <x v="1"/>
    <s v="23"/>
    <s v="23120"/>
    <s v="Locomoción del personal no directivo."/>
    <n v="300"/>
    <n v="0"/>
    <n v="300"/>
    <n v="133.4"/>
    <n v="133.4"/>
  </r>
  <r>
    <x v="8"/>
    <x v="59"/>
    <x v="59"/>
    <x v="2"/>
    <s v="48"/>
    <s v="48000"/>
    <s v="Subvenciones a asociaciones y atenciones benéficas"/>
    <n v="88100"/>
    <n v="0"/>
    <n v="88100"/>
    <n v="88099.99"/>
    <n v="88099.99"/>
  </r>
  <r>
    <x v="8"/>
    <x v="59"/>
    <x v="59"/>
    <x v="2"/>
    <s v="48"/>
    <s v="48001"/>
    <s v="Atenc. beneficas ayuda a familias"/>
    <n v="130000"/>
    <n v="0"/>
    <n v="130000"/>
    <n v="109609.19"/>
    <n v="109609.19"/>
  </r>
  <r>
    <x v="8"/>
    <x v="59"/>
    <x v="59"/>
    <x v="2"/>
    <s v="48"/>
    <s v="489"/>
    <s v="Otras transf. a Familias e Instituciones sin fines de lucro."/>
    <n v="124935"/>
    <n v="0"/>
    <n v="124935"/>
    <n v="119935"/>
    <n v="119935"/>
  </r>
  <r>
    <x v="8"/>
    <x v="59"/>
    <x v="59"/>
    <x v="2"/>
    <s v="49"/>
    <s v="490"/>
    <s v="Al exterior."/>
    <n v="497155"/>
    <n v="25389"/>
    <n v="522544"/>
    <n v="521865.31"/>
    <n v="133404.73000000001"/>
  </r>
  <r>
    <x v="8"/>
    <x v="59"/>
    <x v="59"/>
    <x v="3"/>
    <s v="62"/>
    <s v="622"/>
    <s v="Edificios y otras construcciones."/>
    <n v="20000"/>
    <n v="149435"/>
    <n v="169435"/>
    <n v="77286.27"/>
    <n v="28132.5"/>
  </r>
  <r>
    <x v="8"/>
    <x v="59"/>
    <x v="59"/>
    <x v="3"/>
    <s v="62"/>
    <s v="623"/>
    <s v="Maquinaria, instalaciones técnicas y utillaje."/>
    <n v="55000"/>
    <n v="18150"/>
    <n v="73150"/>
    <n v="9952.25"/>
    <n v="0"/>
  </r>
  <r>
    <x v="8"/>
    <x v="59"/>
    <x v="59"/>
    <x v="3"/>
    <s v="62"/>
    <s v="625"/>
    <s v="Mobiliario."/>
    <n v="10000"/>
    <n v="0"/>
    <n v="10000"/>
    <n v="6499.02"/>
    <n v="6301.02"/>
  </r>
  <r>
    <x v="8"/>
    <x v="59"/>
    <x v="59"/>
    <x v="3"/>
    <s v="62"/>
    <s v="626"/>
    <s v="Equipos para procesos de información."/>
    <n v="0"/>
    <n v="7260"/>
    <n v="7260"/>
    <n v="12487.2"/>
    <n v="0"/>
  </r>
  <r>
    <x v="8"/>
    <x v="59"/>
    <x v="59"/>
    <x v="3"/>
    <s v="63"/>
    <s v="632"/>
    <s v="Edificios y otras construcciones."/>
    <n v="60000"/>
    <n v="2124359.98"/>
    <n v="2184359.98"/>
    <n v="1313662.98"/>
    <n v="864884.2"/>
  </r>
  <r>
    <x v="8"/>
    <x v="59"/>
    <x v="59"/>
    <x v="3"/>
    <s v="63"/>
    <s v="633"/>
    <s v="Maquinaria, instalaciones técnicas y utillaje."/>
    <n v="0"/>
    <n v="5000"/>
    <n v="5000"/>
    <n v="13003.1"/>
    <n v="0"/>
  </r>
  <r>
    <x v="8"/>
    <x v="59"/>
    <x v="59"/>
    <x v="3"/>
    <s v="63"/>
    <s v="635"/>
    <s v="Mobiliario."/>
    <n v="0"/>
    <n v="188104.94"/>
    <n v="188104.94"/>
    <n v="131006.39999999999"/>
    <n v="68800.81"/>
  </r>
  <r>
    <x v="8"/>
    <x v="60"/>
    <x v="60"/>
    <x v="0"/>
    <s v="12"/>
    <s v="12000"/>
    <s v="Sueldos del Grupo A1."/>
    <n v="31155"/>
    <n v="5245.62"/>
    <n v="36400.620000000003"/>
    <n v="31589.99"/>
    <n v="31589.99"/>
  </r>
  <r>
    <x v="8"/>
    <x v="60"/>
    <x v="60"/>
    <x v="0"/>
    <s v="12"/>
    <s v="12001"/>
    <s v="Sueldos del Grupo A2."/>
    <n v="13698"/>
    <n v="0"/>
    <n v="13698"/>
    <n v="11606.24"/>
    <n v="11606.24"/>
  </r>
  <r>
    <x v="8"/>
    <x v="60"/>
    <x v="60"/>
    <x v="0"/>
    <s v="12"/>
    <s v="12003"/>
    <s v="Sueldos del Grupo C1."/>
    <n v="29725"/>
    <n v="0"/>
    <n v="29725"/>
    <n v="23866.55"/>
    <n v="23866.55"/>
  </r>
  <r>
    <x v="8"/>
    <x v="60"/>
    <x v="60"/>
    <x v="0"/>
    <s v="12"/>
    <s v="12004"/>
    <s v="Sueldos del Grupo C2."/>
    <n v="0"/>
    <n v="0"/>
    <n v="0"/>
    <n v="5721.19"/>
    <n v="5721.19"/>
  </r>
  <r>
    <x v="8"/>
    <x v="60"/>
    <x v="60"/>
    <x v="0"/>
    <s v="12"/>
    <s v="12006"/>
    <s v="Trienios."/>
    <n v="23466"/>
    <n v="0"/>
    <n v="23466"/>
    <n v="24090.27"/>
    <n v="24090.27"/>
  </r>
  <r>
    <x v="8"/>
    <x v="60"/>
    <x v="60"/>
    <x v="0"/>
    <s v="12"/>
    <s v="12100"/>
    <s v="Complemento de destino."/>
    <n v="54425"/>
    <n v="9601.76"/>
    <n v="64026.76"/>
    <n v="52597.19"/>
    <n v="52597.19"/>
  </r>
  <r>
    <x v="8"/>
    <x v="60"/>
    <x v="60"/>
    <x v="0"/>
    <s v="12"/>
    <s v="12101"/>
    <s v="Complemento específico."/>
    <n v="129156"/>
    <n v="0"/>
    <n v="129156"/>
    <n v="136672.15"/>
    <n v="136672.15"/>
  </r>
  <r>
    <x v="8"/>
    <x v="60"/>
    <x v="60"/>
    <x v="0"/>
    <s v="12"/>
    <s v="12103"/>
    <s v="Otros complementos."/>
    <n v="11493"/>
    <n v="500"/>
    <n v="11993"/>
    <n v="11500"/>
    <n v="11500"/>
  </r>
  <r>
    <x v="8"/>
    <x v="60"/>
    <x v="60"/>
    <x v="1"/>
    <s v="21"/>
    <s v="213"/>
    <s v="Reparación de maquinaria, instalaciones técnicas y utillaje."/>
    <n v="5000"/>
    <n v="0"/>
    <n v="5000"/>
    <n v="1687.86"/>
    <n v="1687.86"/>
  </r>
  <r>
    <x v="8"/>
    <x v="60"/>
    <x v="60"/>
    <x v="1"/>
    <s v="22"/>
    <s v="22699"/>
    <s v="Otros gastos diversos"/>
    <n v="2000"/>
    <n v="0"/>
    <n v="2000"/>
    <n v="9798.1"/>
    <n v="1038.0999999999999"/>
  </r>
  <r>
    <x v="8"/>
    <x v="60"/>
    <x v="60"/>
    <x v="1"/>
    <s v="22"/>
    <s v="22799"/>
    <s v="Otros trabajos realizados por otras empresas y profes."/>
    <n v="50000"/>
    <n v="0"/>
    <n v="50000"/>
    <n v="19999.990000000002"/>
    <n v="0"/>
  </r>
  <r>
    <x v="8"/>
    <x v="60"/>
    <x v="60"/>
    <x v="4"/>
    <s v="83"/>
    <s v="83000"/>
    <s v="Anuncios por cuenta de particulares"/>
    <n v="5000"/>
    <n v="0"/>
    <n v="5000"/>
    <n v="69.599999999999994"/>
    <n v="69.599999999999994"/>
  </r>
  <r>
    <x v="8"/>
    <x v="61"/>
    <x v="61"/>
    <x v="0"/>
    <s v="12"/>
    <s v="12001"/>
    <s v="Sueldos del Grupo A2."/>
    <n v="25113"/>
    <n v="0"/>
    <n v="25113"/>
    <n v="2806.36"/>
    <n v="2806.36"/>
  </r>
  <r>
    <x v="8"/>
    <x v="61"/>
    <x v="61"/>
    <x v="0"/>
    <s v="12"/>
    <s v="12003"/>
    <s v="Sueldos del Grupo C1."/>
    <n v="10491"/>
    <n v="0"/>
    <n v="10491"/>
    <n v="10504.08"/>
    <n v="10504.08"/>
  </r>
  <r>
    <x v="8"/>
    <x v="61"/>
    <x v="61"/>
    <x v="0"/>
    <s v="12"/>
    <s v="12006"/>
    <s v="Trienios."/>
    <n v="7925"/>
    <n v="0"/>
    <n v="7925"/>
    <n v="3757.48"/>
    <n v="3757.48"/>
  </r>
  <r>
    <x v="8"/>
    <x v="61"/>
    <x v="61"/>
    <x v="0"/>
    <s v="12"/>
    <s v="12100"/>
    <s v="Complemento de destino."/>
    <n v="20639"/>
    <n v="0"/>
    <n v="20639"/>
    <n v="7810.55"/>
    <n v="7810.55"/>
  </r>
  <r>
    <x v="8"/>
    <x v="61"/>
    <x v="61"/>
    <x v="0"/>
    <s v="12"/>
    <s v="12101"/>
    <s v="Complemento específico."/>
    <n v="49949"/>
    <n v="0"/>
    <n v="49949"/>
    <n v="25345.49"/>
    <n v="25345.49"/>
  </r>
  <r>
    <x v="8"/>
    <x v="61"/>
    <x v="61"/>
    <x v="0"/>
    <s v="12"/>
    <s v="12103"/>
    <s v="Otros complementos."/>
    <n v="3547"/>
    <n v="0"/>
    <n v="3547"/>
    <n v="1715.81"/>
    <n v="1715.81"/>
  </r>
  <r>
    <x v="8"/>
    <x v="61"/>
    <x v="61"/>
    <x v="0"/>
    <s v="14"/>
    <s v="143"/>
    <s v="Otro personal."/>
    <n v="457981"/>
    <n v="223583.09"/>
    <n v="681564.09"/>
    <n v="581250.72"/>
    <n v="581250.72"/>
  </r>
  <r>
    <x v="8"/>
    <x v="61"/>
    <x v="61"/>
    <x v="1"/>
    <s v="20"/>
    <s v="203"/>
    <s v="Arrendamientos de maquinaria, instalaciones y utillaje."/>
    <n v="2500"/>
    <n v="0"/>
    <n v="2500"/>
    <n v="559.63"/>
    <n v="0"/>
  </r>
  <r>
    <x v="8"/>
    <x v="61"/>
    <x v="61"/>
    <x v="1"/>
    <s v="21"/>
    <s v="212"/>
    <s v="Reparación de edificios y otras construcciones."/>
    <n v="6000"/>
    <n v="0"/>
    <n v="6000"/>
    <n v="3978.05"/>
    <n v="3545.6"/>
  </r>
  <r>
    <x v="8"/>
    <x v="61"/>
    <x v="61"/>
    <x v="1"/>
    <s v="21"/>
    <s v="213"/>
    <s v="Reparación de maquinaria, instalaciones técnicas y utillaje."/>
    <n v="11800"/>
    <n v="0"/>
    <n v="11800"/>
    <n v="6454.28"/>
    <n v="5824.65"/>
  </r>
  <r>
    <x v="8"/>
    <x v="61"/>
    <x v="61"/>
    <x v="1"/>
    <s v="21"/>
    <s v="214"/>
    <s v="Reparación de elementos de transporte."/>
    <n v="2000"/>
    <n v="0"/>
    <n v="2000"/>
    <n v="436.8"/>
    <n v="436.8"/>
  </r>
  <r>
    <x v="8"/>
    <x v="61"/>
    <x v="61"/>
    <x v="1"/>
    <s v="22"/>
    <s v="22000"/>
    <s v="Ordinario no inventariable."/>
    <n v="933"/>
    <n v="1000"/>
    <n v="1933"/>
    <n v="0"/>
    <n v="0"/>
  </r>
  <r>
    <x v="8"/>
    <x v="61"/>
    <x v="61"/>
    <x v="1"/>
    <s v="22"/>
    <s v="22001"/>
    <s v="Prensa, revistas, libros y otras publicaciones."/>
    <n v="9134"/>
    <n v="4000"/>
    <n v="13134"/>
    <n v="3928.83"/>
    <n v="3928.83"/>
  </r>
  <r>
    <x v="8"/>
    <x v="61"/>
    <x v="61"/>
    <x v="1"/>
    <s v="22"/>
    <s v="22100"/>
    <s v="Energía eléctrica."/>
    <n v="13500"/>
    <n v="0"/>
    <n v="13500"/>
    <n v="10221.129999999999"/>
    <n v="9269.99"/>
  </r>
  <r>
    <x v="8"/>
    <x v="61"/>
    <x v="61"/>
    <x v="1"/>
    <s v="22"/>
    <s v="22102"/>
    <s v="Gas."/>
    <n v="12500"/>
    <n v="0"/>
    <n v="12500"/>
    <n v="9431.74"/>
    <n v="9431.74"/>
  </r>
  <r>
    <x v="8"/>
    <x v="61"/>
    <x v="61"/>
    <x v="1"/>
    <s v="22"/>
    <s v="22103"/>
    <s v="Combustibles y carburantes."/>
    <n v="4500"/>
    <n v="0"/>
    <n v="4500"/>
    <n v="605.75"/>
    <n v="410.82"/>
  </r>
  <r>
    <x v="8"/>
    <x v="61"/>
    <x v="61"/>
    <x v="1"/>
    <s v="22"/>
    <s v="22104"/>
    <s v="Vestuario."/>
    <n v="13600"/>
    <n v="0"/>
    <n v="13600"/>
    <n v="11284.09"/>
    <n v="5041.2700000000004"/>
  </r>
  <r>
    <x v="8"/>
    <x v="61"/>
    <x v="61"/>
    <x v="1"/>
    <s v="22"/>
    <s v="22106"/>
    <s v="Productos farmacéuticos y material sanitario."/>
    <n v="1150"/>
    <n v="0"/>
    <n v="1150"/>
    <n v="403.82"/>
    <n v="268.86"/>
  </r>
  <r>
    <x v="8"/>
    <x v="61"/>
    <x v="61"/>
    <x v="1"/>
    <s v="22"/>
    <s v="22110"/>
    <s v="Productos de limpieza y aseo."/>
    <n v="428"/>
    <n v="0"/>
    <n v="428"/>
    <n v="1359.22"/>
    <n v="1328.15"/>
  </r>
  <r>
    <x v="8"/>
    <x v="61"/>
    <x v="61"/>
    <x v="1"/>
    <s v="22"/>
    <s v="22199"/>
    <s v="Otros suministros."/>
    <n v="26180"/>
    <n v="7196"/>
    <n v="33376"/>
    <n v="31929.88"/>
    <n v="23857.759999999998"/>
  </r>
  <r>
    <x v="8"/>
    <x v="61"/>
    <x v="61"/>
    <x v="1"/>
    <s v="22"/>
    <s v="22200"/>
    <s v="Servicios de Telecomunicaciones."/>
    <n v="2500"/>
    <n v="0"/>
    <n v="2500"/>
    <n v="2467.4299999999998"/>
    <n v="2056.1999999999998"/>
  </r>
  <r>
    <x v="8"/>
    <x v="61"/>
    <x v="61"/>
    <x v="1"/>
    <s v="22"/>
    <s v="223"/>
    <s v="Transportes."/>
    <n v="600"/>
    <n v="0"/>
    <n v="600"/>
    <n v="1068.19"/>
    <n v="780.88"/>
  </r>
  <r>
    <x v="8"/>
    <x v="61"/>
    <x v="61"/>
    <x v="1"/>
    <s v="22"/>
    <s v="22602"/>
    <s v="Publicidad y propaganda."/>
    <n v="100"/>
    <n v="0"/>
    <n v="100"/>
    <n v="0"/>
    <n v="0"/>
  </r>
  <r>
    <x v="8"/>
    <x v="61"/>
    <x v="61"/>
    <x v="1"/>
    <s v="22"/>
    <s v="22699"/>
    <s v="Otros gastos diversos"/>
    <n v="36138"/>
    <n v="6000"/>
    <n v="42138"/>
    <n v="3501.91"/>
    <n v="3501.91"/>
  </r>
  <r>
    <x v="8"/>
    <x v="61"/>
    <x v="61"/>
    <x v="1"/>
    <s v="22"/>
    <s v="22700"/>
    <s v="Limpieza y aseo."/>
    <n v="28000"/>
    <n v="0"/>
    <n v="28000"/>
    <n v="23397.360000000001"/>
    <n v="23397.360000000001"/>
  </r>
  <r>
    <x v="8"/>
    <x v="61"/>
    <x v="61"/>
    <x v="1"/>
    <s v="22"/>
    <s v="22706"/>
    <s v="Estudios y trabajos técnicos."/>
    <n v="6000"/>
    <n v="0"/>
    <n v="6000"/>
    <n v="3976.13"/>
    <n v="3976.13"/>
  </r>
  <r>
    <x v="8"/>
    <x v="61"/>
    <x v="61"/>
    <x v="1"/>
    <s v="22"/>
    <s v="22799"/>
    <s v="Otros trabajos realizados por otras empresas y profes."/>
    <n v="141000"/>
    <n v="0"/>
    <n v="141000"/>
    <n v="98686.15"/>
    <n v="32232.73"/>
  </r>
  <r>
    <x v="8"/>
    <x v="61"/>
    <x v="61"/>
    <x v="2"/>
    <s v="48"/>
    <s v="489"/>
    <s v="Otras transf. a Familias e Instituciones sin fines de lucro."/>
    <n v="158230"/>
    <n v="0"/>
    <n v="158230"/>
    <n v="130096.79"/>
    <n v="130096.79"/>
  </r>
  <r>
    <x v="8"/>
    <x v="61"/>
    <x v="61"/>
    <x v="3"/>
    <s v="63"/>
    <s v="632"/>
    <s v="Edificios y otras construcciones."/>
    <n v="55000"/>
    <n v="0"/>
    <n v="55000"/>
    <n v="34954.53"/>
    <n v="34954.53"/>
  </r>
  <r>
    <x v="8"/>
    <x v="61"/>
    <x v="61"/>
    <x v="3"/>
    <s v="63"/>
    <s v="633"/>
    <s v="Maquinaria, instalaciones técnicas y utillaje."/>
    <n v="10000"/>
    <n v="0"/>
    <n v="10000"/>
    <n v="0"/>
    <n v="0"/>
  </r>
  <r>
    <x v="8"/>
    <x v="61"/>
    <x v="61"/>
    <x v="3"/>
    <s v="63"/>
    <s v="635"/>
    <s v="Mobiliario."/>
    <n v="5000"/>
    <n v="0"/>
    <n v="5000"/>
    <n v="2815.67"/>
    <n v="360.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2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1:I324" firstHeaderRow="1" firstDataRow="2" firstDataCol="4"/>
  <pivotFields count="13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3">
        <item x="22"/>
        <item x="47"/>
        <item x="48"/>
        <item x="49"/>
        <item x="50"/>
        <item x="51"/>
        <item x="52"/>
        <item x="7"/>
        <item x="8"/>
        <item x="9"/>
        <item x="11"/>
        <item x="39"/>
        <item x="40"/>
        <item x="41"/>
        <item x="12"/>
        <item x="42"/>
        <item x="43"/>
        <item x="44"/>
        <item x="58"/>
        <item x="59"/>
        <item x="60"/>
        <item x="14"/>
        <item x="33"/>
        <item x="23"/>
        <item x="61"/>
        <item x="45"/>
        <item x="24"/>
        <item x="34"/>
        <item x="35"/>
        <item x="37"/>
        <item x="54"/>
        <item x="38"/>
        <item x="55"/>
        <item x="15"/>
        <item x="46"/>
        <item x="25"/>
        <item x="56"/>
        <item x="53"/>
        <item x="16"/>
        <item x="0"/>
        <item x="17"/>
        <item x="1"/>
        <item x="26"/>
        <item x="2"/>
        <item x="18"/>
        <item x="3"/>
        <item x="4"/>
        <item x="5"/>
        <item x="27"/>
        <item x="19"/>
        <item x="20"/>
        <item x="28"/>
        <item x="29"/>
        <item x="6"/>
        <item x="30"/>
        <item x="31"/>
        <item x="13"/>
        <item x="21"/>
        <item x="57"/>
        <item x="32"/>
        <item x="36"/>
        <item x="10"/>
        <item t="default"/>
      </items>
    </pivotField>
    <pivotField axis="axisRow" compact="0" outline="0" showAll="0" includeNewItemsInFilter="1">
      <items count="63">
        <item x="12"/>
        <item x="4"/>
        <item x="38"/>
        <item x="35"/>
        <item x="5"/>
        <item x="3"/>
        <item x="28"/>
        <item x="41"/>
        <item x="46"/>
        <item x="50"/>
        <item x="43"/>
        <item x="51"/>
        <item x="44"/>
        <item x="39"/>
        <item x="16"/>
        <item x="53"/>
        <item x="40"/>
        <item x="56"/>
        <item x="14"/>
        <item x="0"/>
        <item x="1"/>
        <item x="2"/>
        <item x="6"/>
        <item x="7"/>
        <item x="8"/>
        <item x="9"/>
        <item x="11"/>
        <item x="13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2"/>
        <item x="33"/>
        <item x="34"/>
        <item x="36"/>
        <item x="37"/>
        <item x="42"/>
        <item x="45"/>
        <item x="47"/>
        <item x="48"/>
        <item x="49"/>
        <item x="52"/>
        <item x="54"/>
        <item x="55"/>
        <item x="57"/>
        <item x="58"/>
        <item x="59"/>
        <item x="60"/>
        <item x="61"/>
        <item x="10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8"/>
        <item x="3"/>
        <item x="6"/>
        <item x="4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numFmtId="4" outline="0" showAll="0" defaultSubtotal="0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22">
    <i>
      <x/>
      <x v="39"/>
      <x v="19"/>
      <x/>
    </i>
    <i r="3">
      <x v="1"/>
    </i>
    <i r="3">
      <x v="3"/>
    </i>
    <i t="default" r="2">
      <x v="19"/>
    </i>
    <i t="default" r="1">
      <x v="39"/>
    </i>
    <i r="1">
      <x v="41"/>
      <x v="20"/>
      <x/>
    </i>
    <i r="3">
      <x v="1"/>
    </i>
    <i t="default" r="2">
      <x v="20"/>
    </i>
    <i t="default" r="1">
      <x v="41"/>
    </i>
    <i r="1">
      <x v="43"/>
      <x v="21"/>
      <x/>
    </i>
    <i r="3">
      <x v="1"/>
    </i>
    <i t="default" r="2">
      <x v="21"/>
    </i>
    <i t="default" r="1">
      <x v="43"/>
    </i>
    <i r="1">
      <x v="45"/>
      <x v="5"/>
      <x/>
    </i>
    <i r="3">
      <x v="1"/>
    </i>
    <i r="3">
      <x v="5"/>
    </i>
    <i t="default" r="2">
      <x v="5"/>
    </i>
    <i t="default" r="1">
      <x v="45"/>
    </i>
    <i r="1">
      <x v="46"/>
      <x v="1"/>
      <x/>
    </i>
    <i r="3">
      <x v="1"/>
    </i>
    <i r="3">
      <x v="5"/>
    </i>
    <i t="default" r="2">
      <x v="1"/>
    </i>
    <i t="default" r="1">
      <x v="46"/>
    </i>
    <i r="1">
      <x v="47"/>
      <x v="4"/>
      <x/>
    </i>
    <i r="3">
      <x v="1"/>
    </i>
    <i r="3">
      <x v="3"/>
    </i>
    <i t="default" r="2">
      <x v="4"/>
    </i>
    <i t="default" r="1">
      <x v="47"/>
    </i>
    <i r="1">
      <x v="53"/>
      <x v="22"/>
      <x/>
    </i>
    <i r="3">
      <x v="1"/>
    </i>
    <i r="3">
      <x v="7"/>
    </i>
    <i t="default" r="2">
      <x v="22"/>
    </i>
    <i t="default" r="1">
      <x v="53"/>
    </i>
    <i t="default">
      <x/>
    </i>
    <i>
      <x v="1"/>
      <x v="7"/>
      <x v="23"/>
      <x/>
    </i>
    <i r="3">
      <x v="1"/>
    </i>
    <i r="3">
      <x v="2"/>
    </i>
    <i r="3">
      <x v="3"/>
    </i>
    <i r="3">
      <x v="7"/>
    </i>
    <i t="default" r="2">
      <x v="23"/>
    </i>
    <i t="default" r="1">
      <x v="7"/>
    </i>
    <i r="1">
      <x v="8"/>
      <x v="24"/>
      <x/>
    </i>
    <i r="3">
      <x v="1"/>
    </i>
    <i t="default" r="2">
      <x v="24"/>
    </i>
    <i t="default" r="1">
      <x v="8"/>
    </i>
    <i r="1">
      <x v="9"/>
      <x v="25"/>
      <x v="5"/>
    </i>
    <i r="3">
      <x v="6"/>
    </i>
    <i t="default" r="2">
      <x v="25"/>
    </i>
    <i t="default" r="1">
      <x v="9"/>
    </i>
    <i r="1">
      <x v="10"/>
      <x v="26"/>
      <x/>
    </i>
    <i r="3">
      <x v="1"/>
    </i>
    <i r="3">
      <x v="5"/>
    </i>
    <i t="default" r="2">
      <x v="26"/>
    </i>
    <i t="default" r="1">
      <x v="10"/>
    </i>
    <i r="1">
      <x v="14"/>
      <x/>
      <x/>
    </i>
    <i r="3">
      <x v="1"/>
    </i>
    <i r="3">
      <x v="5"/>
    </i>
    <i t="default" r="2">
      <x/>
    </i>
    <i t="default" r="1">
      <x v="14"/>
    </i>
    <i r="1">
      <x v="56"/>
      <x v="27"/>
      <x/>
    </i>
    <i r="3">
      <x v="1"/>
    </i>
    <i r="3">
      <x v="5"/>
    </i>
    <i t="default" r="2">
      <x v="27"/>
    </i>
    <i t="default" r="1">
      <x v="56"/>
    </i>
    <i r="1">
      <x v="61"/>
      <x v="61"/>
      <x v="6"/>
    </i>
    <i t="default" r="2">
      <x v="61"/>
    </i>
    <i t="default" r="1">
      <x v="61"/>
    </i>
    <i t="default">
      <x v="1"/>
    </i>
    <i>
      <x v="2"/>
      <x v="21"/>
      <x v="18"/>
      <x/>
    </i>
    <i r="3">
      <x v="1"/>
    </i>
    <i r="3">
      <x v="3"/>
    </i>
    <i r="3">
      <x v="5"/>
    </i>
    <i t="default" r="2">
      <x v="18"/>
    </i>
    <i t="default" r="1">
      <x v="21"/>
    </i>
    <i r="1">
      <x v="33"/>
      <x v="28"/>
      <x v="3"/>
    </i>
    <i r="3">
      <x v="6"/>
    </i>
    <i t="default" r="2">
      <x v="28"/>
    </i>
    <i t="default" r="1">
      <x v="33"/>
    </i>
    <i r="1">
      <x v="38"/>
      <x v="14"/>
      <x v="5"/>
    </i>
    <i t="default" r="2">
      <x v="14"/>
    </i>
    <i t="default" r="1">
      <x v="38"/>
    </i>
    <i r="1">
      <x v="40"/>
      <x v="29"/>
      <x/>
    </i>
    <i r="3">
      <x v="1"/>
    </i>
    <i r="3">
      <x v="7"/>
    </i>
    <i t="default" r="2">
      <x v="29"/>
    </i>
    <i t="default" r="1">
      <x v="40"/>
    </i>
    <i r="1">
      <x v="44"/>
      <x v="30"/>
      <x/>
    </i>
    <i r="3">
      <x v="1"/>
    </i>
    <i r="3">
      <x v="5"/>
    </i>
    <i t="default" r="2">
      <x v="30"/>
    </i>
    <i t="default" r="1">
      <x v="44"/>
    </i>
    <i r="1">
      <x v="49"/>
      <x v="31"/>
      <x/>
    </i>
    <i r="3">
      <x v="1"/>
    </i>
    <i r="3">
      <x v="3"/>
    </i>
    <i t="default" r="2">
      <x v="31"/>
    </i>
    <i t="default" r="1">
      <x v="49"/>
    </i>
    <i r="1">
      <x v="50"/>
      <x v="32"/>
      <x/>
    </i>
    <i r="3">
      <x v="1"/>
    </i>
    <i r="3">
      <x v="3"/>
    </i>
    <i r="3">
      <x v="5"/>
    </i>
    <i t="default" r="2">
      <x v="32"/>
    </i>
    <i t="default" r="1">
      <x v="50"/>
    </i>
    <i r="1">
      <x v="57"/>
      <x v="33"/>
      <x v="5"/>
    </i>
    <i t="default" r="2">
      <x v="33"/>
    </i>
    <i t="default" r="1">
      <x v="57"/>
    </i>
    <i t="default">
      <x v="2"/>
    </i>
    <i>
      <x v="3"/>
      <x/>
      <x v="34"/>
      <x v="2"/>
    </i>
    <i r="3">
      <x v="8"/>
    </i>
    <i t="default" r="2">
      <x v="34"/>
    </i>
    <i t="default" r="1">
      <x/>
    </i>
    <i r="1">
      <x v="23"/>
      <x v="35"/>
      <x/>
    </i>
    <i r="3">
      <x v="1"/>
    </i>
    <i r="3">
      <x v="3"/>
    </i>
    <i r="3">
      <x v="5"/>
    </i>
    <i t="default" r="2">
      <x v="35"/>
    </i>
    <i t="default" r="1">
      <x v="23"/>
    </i>
    <i r="1">
      <x v="26"/>
      <x v="36"/>
      <x/>
    </i>
    <i r="3">
      <x v="1"/>
    </i>
    <i r="3">
      <x v="5"/>
    </i>
    <i t="default" r="2">
      <x v="36"/>
    </i>
    <i t="default" r="1">
      <x v="26"/>
    </i>
    <i r="1">
      <x v="35"/>
      <x v="37"/>
      <x/>
    </i>
    <i r="3">
      <x v="1"/>
    </i>
    <i r="3">
      <x v="3"/>
    </i>
    <i r="3">
      <x v="7"/>
    </i>
    <i t="default" r="2">
      <x v="37"/>
    </i>
    <i t="default" r="1">
      <x v="35"/>
    </i>
    <i r="1">
      <x v="42"/>
      <x v="38"/>
      <x/>
    </i>
    <i r="3">
      <x v="1"/>
    </i>
    <i r="3">
      <x v="7"/>
    </i>
    <i t="default" r="2">
      <x v="38"/>
    </i>
    <i t="default" r="1">
      <x v="42"/>
    </i>
    <i r="1">
      <x v="48"/>
      <x v="39"/>
      <x/>
    </i>
    <i r="3">
      <x v="1"/>
    </i>
    <i r="3">
      <x v="5"/>
    </i>
    <i r="3">
      <x v="7"/>
    </i>
    <i t="default" r="2">
      <x v="39"/>
    </i>
    <i t="default" r="1">
      <x v="48"/>
    </i>
    <i r="1">
      <x v="51"/>
      <x v="6"/>
      <x v="4"/>
    </i>
    <i t="default" r="2">
      <x v="6"/>
    </i>
    <i t="default" r="1">
      <x v="51"/>
    </i>
    <i r="1">
      <x v="52"/>
      <x v="40"/>
      <x/>
    </i>
    <i r="3">
      <x v="1"/>
    </i>
    <i t="default" r="2">
      <x v="40"/>
    </i>
    <i t="default" r="1">
      <x v="52"/>
    </i>
    <i r="1">
      <x v="54"/>
      <x v="41"/>
      <x/>
    </i>
    <i r="3">
      <x v="1"/>
    </i>
    <i r="3">
      <x v="5"/>
    </i>
    <i t="default" r="2">
      <x v="41"/>
    </i>
    <i t="default" r="1">
      <x v="54"/>
    </i>
    <i r="1">
      <x v="55"/>
      <x v="42"/>
      <x/>
    </i>
    <i r="3">
      <x v="1"/>
    </i>
    <i r="3">
      <x v="5"/>
    </i>
    <i r="3">
      <x v="7"/>
    </i>
    <i t="default" r="2">
      <x v="42"/>
    </i>
    <i t="default" r="1">
      <x v="55"/>
    </i>
    <i r="1">
      <x v="59"/>
      <x v="43"/>
      <x/>
    </i>
    <i r="3">
      <x v="1"/>
    </i>
    <i t="default" r="2">
      <x v="43"/>
    </i>
    <i t="default" r="1">
      <x v="59"/>
    </i>
    <i t="default">
      <x v="3"/>
    </i>
    <i>
      <x v="4"/>
      <x v="22"/>
      <x v="44"/>
      <x/>
    </i>
    <i r="3">
      <x v="1"/>
    </i>
    <i r="3">
      <x v="3"/>
    </i>
    <i r="3">
      <x v="5"/>
    </i>
    <i t="default" r="2">
      <x v="44"/>
    </i>
    <i t="default" r="1">
      <x v="22"/>
    </i>
    <i r="1">
      <x v="27"/>
      <x v="45"/>
      <x/>
    </i>
    <i r="3">
      <x v="1"/>
    </i>
    <i t="default" r="2">
      <x v="45"/>
    </i>
    <i t="default" r="1">
      <x v="27"/>
    </i>
    <i r="1">
      <x v="28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8"/>
    </i>
    <i r="1">
      <x v="29"/>
      <x v="47"/>
      <x v="1"/>
    </i>
    <i r="3">
      <x v="3"/>
    </i>
    <i r="3">
      <x v="5"/>
    </i>
    <i r="3">
      <x v="7"/>
    </i>
    <i t="default" r="2">
      <x v="47"/>
    </i>
    <i t="default" r="1">
      <x v="29"/>
    </i>
    <i r="1">
      <x v="31"/>
      <x v="2"/>
      <x/>
    </i>
    <i r="3">
      <x v="1"/>
    </i>
    <i r="3">
      <x v="5"/>
    </i>
    <i r="3">
      <x v="7"/>
    </i>
    <i t="default" r="2">
      <x v="2"/>
    </i>
    <i t="default" r="1">
      <x v="31"/>
    </i>
    <i r="1">
      <x v="60"/>
      <x v="46"/>
      <x/>
    </i>
    <i r="3">
      <x v="1"/>
    </i>
    <i r="3">
      <x v="5"/>
    </i>
    <i r="3">
      <x v="7"/>
    </i>
    <i t="default" r="2">
      <x v="46"/>
    </i>
    <i t="default" r="1">
      <x v="60"/>
    </i>
    <i t="default">
      <x v="4"/>
    </i>
    <i>
      <x v="5"/>
      <x v="11"/>
      <x v="13"/>
      <x/>
    </i>
    <i r="3">
      <x v="1"/>
    </i>
    <i r="3">
      <x v="5"/>
    </i>
    <i t="default" r="2">
      <x v="13"/>
    </i>
    <i t="default" r="1">
      <x v="11"/>
    </i>
    <i r="1">
      <x v="12"/>
      <x v="16"/>
      <x v="1"/>
    </i>
    <i r="3">
      <x v="5"/>
    </i>
    <i t="default" r="2">
      <x v="16"/>
    </i>
    <i t="default" r="1">
      <x v="12"/>
    </i>
    <i r="1">
      <x v="13"/>
      <x v="7"/>
      <x/>
    </i>
    <i r="3">
      <x v="1"/>
    </i>
    <i r="3">
      <x v="5"/>
    </i>
    <i t="default" r="2">
      <x v="7"/>
    </i>
    <i t="default" r="1">
      <x v="13"/>
    </i>
    <i r="1">
      <x v="15"/>
      <x v="48"/>
      <x/>
    </i>
    <i r="3">
      <x v="1"/>
    </i>
    <i r="3">
      <x v="7"/>
    </i>
    <i t="default" r="2">
      <x v="48"/>
    </i>
    <i t="default" r="1">
      <x v="15"/>
    </i>
    <i r="1">
      <x v="16"/>
      <x v="10"/>
      <x/>
    </i>
    <i r="3">
      <x v="1"/>
    </i>
    <i r="3">
      <x v="3"/>
    </i>
    <i r="3">
      <x v="5"/>
    </i>
    <i t="default" r="2">
      <x v="10"/>
    </i>
    <i t="default" r="1">
      <x v="16"/>
    </i>
    <i r="1">
      <x v="17"/>
      <x v="12"/>
      <x/>
    </i>
    <i r="3">
      <x v="1"/>
    </i>
    <i r="3">
      <x v="3"/>
    </i>
    <i r="3">
      <x v="5"/>
    </i>
    <i t="default" r="2">
      <x v="12"/>
    </i>
    <i t="default" r="1">
      <x v="17"/>
    </i>
    <i r="1">
      <x v="25"/>
      <x v="49"/>
      <x/>
    </i>
    <i r="3">
      <x v="1"/>
    </i>
    <i r="3">
      <x v="3"/>
    </i>
    <i r="3">
      <x v="5"/>
    </i>
    <i t="default" r="2">
      <x v="49"/>
    </i>
    <i t="default" r="1">
      <x v="25"/>
    </i>
    <i r="1">
      <x v="34"/>
      <x v="8"/>
      <x/>
    </i>
    <i r="3">
      <x v="1"/>
    </i>
    <i r="3">
      <x v="3"/>
    </i>
    <i r="3">
      <x v="5"/>
    </i>
    <i r="3">
      <x v="7"/>
    </i>
    <i t="default" r="2">
      <x v="8"/>
    </i>
    <i t="default" r="1">
      <x v="34"/>
    </i>
    <i t="default">
      <x v="5"/>
    </i>
    <i>
      <x v="6"/>
      <x v="1"/>
      <x v="50"/>
      <x/>
    </i>
    <i r="3">
      <x v="1"/>
    </i>
    <i r="3">
      <x v="7"/>
    </i>
    <i t="default" r="2">
      <x v="50"/>
    </i>
    <i t="default" r="1">
      <x v="1"/>
    </i>
    <i r="1">
      <x v="2"/>
      <x v="51"/>
      <x/>
    </i>
    <i r="3">
      <x v="1"/>
    </i>
    <i r="3">
      <x v="5"/>
    </i>
    <i t="default" r="2">
      <x v="51"/>
    </i>
    <i t="default" r="1">
      <x v="2"/>
    </i>
    <i r="1">
      <x v="3"/>
      <x v="52"/>
      <x v="5"/>
    </i>
    <i t="default" r="2">
      <x v="52"/>
    </i>
    <i t="default" r="1">
      <x v="3"/>
    </i>
    <i r="1">
      <x v="4"/>
      <x v="9"/>
      <x/>
    </i>
    <i r="3">
      <x v="1"/>
    </i>
    <i r="3">
      <x v="3"/>
    </i>
    <i r="3">
      <x v="5"/>
    </i>
    <i t="default" r="2">
      <x v="9"/>
    </i>
    <i t="default" r="1">
      <x v="4"/>
    </i>
    <i r="1">
      <x v="5"/>
      <x v="11"/>
      <x/>
    </i>
    <i r="3">
      <x v="1"/>
    </i>
    <i r="3">
      <x v="3"/>
    </i>
    <i t="default" r="2">
      <x v="11"/>
    </i>
    <i t="default" r="1">
      <x v="5"/>
    </i>
    <i r="1">
      <x v="6"/>
      <x v="53"/>
      <x/>
    </i>
    <i r="3">
      <x v="1"/>
    </i>
    <i r="3">
      <x v="5"/>
    </i>
    <i t="default" r="2">
      <x v="53"/>
    </i>
    <i t="default" r="1">
      <x v="6"/>
    </i>
    <i r="1">
      <x v="37"/>
      <x v="15"/>
      <x v="3"/>
    </i>
    <i r="3">
      <x v="6"/>
    </i>
    <i t="default" r="2">
      <x v="15"/>
    </i>
    <i t="default" r="1">
      <x v="37"/>
    </i>
    <i t="default">
      <x v="6"/>
    </i>
    <i>
      <x v="7"/>
      <x v="30"/>
      <x v="54"/>
      <x/>
    </i>
    <i r="3">
      <x v="1"/>
    </i>
    <i r="3">
      <x v="7"/>
    </i>
    <i t="default" r="2">
      <x v="54"/>
    </i>
    <i t="default" r="1">
      <x v="30"/>
    </i>
    <i r="1">
      <x v="32"/>
      <x v="55"/>
      <x/>
    </i>
    <i r="3">
      <x v="1"/>
    </i>
    <i r="3">
      <x v="3"/>
    </i>
    <i r="3">
      <x v="6"/>
    </i>
    <i t="default" r="2">
      <x v="55"/>
    </i>
    <i t="default" r="1">
      <x v="32"/>
    </i>
    <i r="1">
      <x v="36"/>
      <x v="17"/>
      <x v="1"/>
    </i>
    <i r="3">
      <x v="3"/>
    </i>
    <i r="3">
      <x v="5"/>
    </i>
    <i r="3">
      <x v="6"/>
    </i>
    <i t="default" r="2">
      <x v="17"/>
    </i>
    <i t="default" r="1">
      <x v="36"/>
    </i>
    <i r="1">
      <x v="58"/>
      <x v="56"/>
      <x v="5"/>
    </i>
    <i t="default" r="2">
      <x v="56"/>
    </i>
    <i t="default" r="1">
      <x v="58"/>
    </i>
    <i t="default">
      <x v="7"/>
    </i>
    <i>
      <x v="8"/>
      <x v="18"/>
      <x v="57"/>
      <x/>
    </i>
    <i r="3">
      <x v="1"/>
    </i>
    <i r="3">
      <x v="3"/>
    </i>
    <i r="3">
      <x v="5"/>
    </i>
    <i t="default" r="2">
      <x v="57"/>
    </i>
    <i t="default" r="1">
      <x v="18"/>
    </i>
    <i r="1">
      <x v="19"/>
      <x v="58"/>
      <x/>
    </i>
    <i r="3">
      <x v="1"/>
    </i>
    <i r="3">
      <x v="3"/>
    </i>
    <i r="3">
      <x v="5"/>
    </i>
    <i t="default" r="2">
      <x v="58"/>
    </i>
    <i t="default" r="1">
      <x v="19"/>
    </i>
    <i r="1">
      <x v="20"/>
      <x v="59"/>
      <x/>
    </i>
    <i r="3">
      <x v="1"/>
    </i>
    <i r="3">
      <x v="7"/>
    </i>
    <i t="default" r="2">
      <x v="59"/>
    </i>
    <i t="default" r="1">
      <x v="20"/>
    </i>
    <i r="1">
      <x v="24"/>
      <x v="60"/>
      <x/>
    </i>
    <i r="3">
      <x v="1"/>
    </i>
    <i r="3">
      <x v="3"/>
    </i>
    <i r="3">
      <x v="5"/>
    </i>
    <i t="default" r="2">
      <x v="60"/>
    </i>
    <i t="default" r="1">
      <x v="24"/>
    </i>
    <i t="default">
      <x v="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% ejecutado OR / CT" fld="12" baseField="0" baseItem="0" numFmtId="10"/>
  </dataFields>
  <formats count="6"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">
      <pivotArea outline="0" fieldPosition="0">
        <references count="1">
          <reference field="4294967294" count="1">
            <x v="4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7"/>
  <sheetViews>
    <sheetView tabSelected="1" workbookViewId="0"/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6.19921875" style="1" customWidth="1"/>
    <col min="5" max="5" width="12.296875" style="1" customWidth="1"/>
    <col min="6" max="6" width="11.59765625" style="1" customWidth="1"/>
    <col min="7" max="8" width="12.296875" style="1" customWidth="1"/>
    <col min="9" max="9" width="7.8984375" style="1" customWidth="1"/>
    <col min="10" max="10" width="7.3984375" style="1" customWidth="1"/>
    <col min="11" max="16384" width="11.3984375" style="1"/>
  </cols>
  <sheetData>
    <row r="1" spans="1:10" ht="13.5" x14ac:dyDescent="0.35">
      <c r="E1" s="15" t="s">
        <v>135</v>
      </c>
      <c r="J1"/>
    </row>
    <row r="2" spans="1:10" ht="39.5" x14ac:dyDescent="0.35">
      <c r="A2" s="15" t="s">
        <v>5</v>
      </c>
      <c r="B2" s="15" t="s">
        <v>6</v>
      </c>
      <c r="C2" s="15" t="s">
        <v>139</v>
      </c>
      <c r="D2" s="15" t="s">
        <v>75</v>
      </c>
      <c r="E2" s="18" t="s">
        <v>134</v>
      </c>
      <c r="F2" s="18" t="s">
        <v>136</v>
      </c>
      <c r="G2" s="18" t="s">
        <v>137</v>
      </c>
      <c r="H2" s="18" t="s">
        <v>138</v>
      </c>
      <c r="I2" s="18" t="s">
        <v>140</v>
      </c>
      <c r="J2"/>
    </row>
    <row r="3" spans="1:10" ht="13.5" x14ac:dyDescent="0.35">
      <c r="A3" s="1" t="s">
        <v>8</v>
      </c>
      <c r="B3" s="1" t="s">
        <v>9</v>
      </c>
      <c r="C3" s="1" t="s">
        <v>210</v>
      </c>
      <c r="D3" s="1" t="s">
        <v>86</v>
      </c>
      <c r="E3" s="16">
        <v>1472378</v>
      </c>
      <c r="F3" s="16">
        <v>354095.33</v>
      </c>
      <c r="G3" s="16">
        <v>1826473.33</v>
      </c>
      <c r="H3" s="16">
        <v>1805694.2499999998</v>
      </c>
      <c r="I3" s="17">
        <v>0.98862338712605224</v>
      </c>
      <c r="J3"/>
    </row>
    <row r="4" spans="1:10" ht="13.5" x14ac:dyDescent="0.35">
      <c r="D4" s="1" t="s">
        <v>306</v>
      </c>
      <c r="E4" s="16">
        <v>336260</v>
      </c>
      <c r="F4" s="16">
        <v>-21380</v>
      </c>
      <c r="G4" s="16">
        <v>314880</v>
      </c>
      <c r="H4" s="16">
        <v>177659.47</v>
      </c>
      <c r="I4" s="17">
        <v>0.56421325584349591</v>
      </c>
      <c r="J4"/>
    </row>
    <row r="5" spans="1:10" ht="13.5" x14ac:dyDescent="0.35">
      <c r="D5" s="1" t="s">
        <v>307</v>
      </c>
      <c r="E5" s="16">
        <v>0</v>
      </c>
      <c r="F5" s="16">
        <v>21380</v>
      </c>
      <c r="G5" s="16">
        <v>21380</v>
      </c>
      <c r="H5" s="16">
        <v>20869.41</v>
      </c>
      <c r="I5" s="17">
        <v>0.97611833489242283</v>
      </c>
      <c r="J5"/>
    </row>
    <row r="6" spans="1:10" ht="13.5" x14ac:dyDescent="0.35">
      <c r="C6" s="1" t="s">
        <v>211</v>
      </c>
      <c r="E6" s="16">
        <v>1808638</v>
      </c>
      <c r="F6" s="16">
        <v>354095.33</v>
      </c>
      <c r="G6" s="16">
        <v>2162733.33</v>
      </c>
      <c r="H6" s="16">
        <v>2004223.1299999997</v>
      </c>
      <c r="I6" s="17">
        <v>0.92670839358636947</v>
      </c>
      <c r="J6"/>
    </row>
    <row r="7" spans="1:10" ht="13.5" x14ac:dyDescent="0.35">
      <c r="B7" s="1" t="s">
        <v>87</v>
      </c>
      <c r="E7" s="16">
        <v>1808638</v>
      </c>
      <c r="F7" s="16">
        <v>354095.33</v>
      </c>
      <c r="G7" s="16">
        <v>2162733.33</v>
      </c>
      <c r="H7" s="16">
        <v>2004223.1299999997</v>
      </c>
      <c r="I7" s="17">
        <v>0.92670839358636947</v>
      </c>
      <c r="J7"/>
    </row>
    <row r="8" spans="1:10" ht="13.5" x14ac:dyDescent="0.35">
      <c r="B8" s="1" t="s">
        <v>10</v>
      </c>
      <c r="C8" s="1" t="s">
        <v>212</v>
      </c>
      <c r="D8" s="1" t="s">
        <v>86</v>
      </c>
      <c r="E8" s="16">
        <v>1240438</v>
      </c>
      <c r="F8" s="16">
        <v>27104.75</v>
      </c>
      <c r="G8" s="16">
        <v>1267542.75</v>
      </c>
      <c r="H8" s="16">
        <v>1207793.7200000002</v>
      </c>
      <c r="I8" s="17">
        <v>0.95286231568915547</v>
      </c>
      <c r="J8"/>
    </row>
    <row r="9" spans="1:10" ht="13.5" x14ac:dyDescent="0.35">
      <c r="D9" s="1" t="s">
        <v>306</v>
      </c>
      <c r="E9" s="16">
        <v>334034</v>
      </c>
      <c r="F9" s="16">
        <v>0</v>
      </c>
      <c r="G9" s="16">
        <v>334034</v>
      </c>
      <c r="H9" s="16">
        <v>188122.27000000002</v>
      </c>
      <c r="I9" s="17">
        <v>0.56318299933539706</v>
      </c>
      <c r="J9"/>
    </row>
    <row r="10" spans="1:10" ht="13.5" x14ac:dyDescent="0.35">
      <c r="C10" s="1" t="s">
        <v>213</v>
      </c>
      <c r="E10" s="16">
        <v>1574472</v>
      </c>
      <c r="F10" s="16">
        <v>27104.75</v>
      </c>
      <c r="G10" s="16">
        <v>1601576.75</v>
      </c>
      <c r="H10" s="16">
        <v>1395915.9900000002</v>
      </c>
      <c r="I10" s="17">
        <v>0.8715885704509635</v>
      </c>
      <c r="J10"/>
    </row>
    <row r="11" spans="1:10" ht="13.5" x14ac:dyDescent="0.35">
      <c r="B11" s="1" t="s">
        <v>88</v>
      </c>
      <c r="E11" s="16">
        <v>1574472</v>
      </c>
      <c r="F11" s="16">
        <v>27104.75</v>
      </c>
      <c r="G11" s="16">
        <v>1601576.75</v>
      </c>
      <c r="H11" s="16">
        <v>1395915.9900000002</v>
      </c>
      <c r="I11" s="17">
        <v>0.8715885704509635</v>
      </c>
      <c r="J11"/>
    </row>
    <row r="12" spans="1:10" ht="13.5" x14ac:dyDescent="0.35">
      <c r="B12" s="1" t="s">
        <v>11</v>
      </c>
      <c r="C12" s="1" t="s">
        <v>214</v>
      </c>
      <c r="D12" s="1" t="s">
        <v>86</v>
      </c>
      <c r="E12" s="16">
        <v>880576</v>
      </c>
      <c r="F12" s="16">
        <v>0</v>
      </c>
      <c r="G12" s="16">
        <v>880576</v>
      </c>
      <c r="H12" s="16">
        <v>758184.64999999991</v>
      </c>
      <c r="I12" s="17">
        <v>0.86100989579547926</v>
      </c>
      <c r="J12"/>
    </row>
    <row r="13" spans="1:10" ht="13.5" x14ac:dyDescent="0.35">
      <c r="D13" s="1" t="s">
        <v>306</v>
      </c>
      <c r="E13" s="16">
        <v>236900</v>
      </c>
      <c r="F13" s="16">
        <v>0</v>
      </c>
      <c r="G13" s="16">
        <v>236900</v>
      </c>
      <c r="H13" s="16">
        <v>125834.11000000002</v>
      </c>
      <c r="I13" s="17">
        <v>0.53116973406500645</v>
      </c>
      <c r="J13"/>
    </row>
    <row r="14" spans="1:10" ht="13.5" x14ac:dyDescent="0.35">
      <c r="C14" s="1" t="s">
        <v>215</v>
      </c>
      <c r="E14" s="16">
        <v>1117476</v>
      </c>
      <c r="F14" s="16">
        <v>0</v>
      </c>
      <c r="G14" s="16">
        <v>1117476</v>
      </c>
      <c r="H14" s="16">
        <v>884018.75999999989</v>
      </c>
      <c r="I14" s="17">
        <v>0.79108523136067355</v>
      </c>
      <c r="J14"/>
    </row>
    <row r="15" spans="1:10" ht="13.5" x14ac:dyDescent="0.35">
      <c r="B15" s="1" t="s">
        <v>89</v>
      </c>
      <c r="E15" s="16">
        <v>1117476</v>
      </c>
      <c r="F15" s="16">
        <v>0</v>
      </c>
      <c r="G15" s="16">
        <v>1117476</v>
      </c>
      <c r="H15" s="16">
        <v>884018.75999999989</v>
      </c>
      <c r="I15" s="17">
        <v>0.79108523136067355</v>
      </c>
      <c r="J15"/>
    </row>
    <row r="16" spans="1:10" ht="13.5" x14ac:dyDescent="0.35">
      <c r="B16" s="1" t="s">
        <v>12</v>
      </c>
      <c r="C16" s="1" t="s">
        <v>216</v>
      </c>
      <c r="D16" s="1" t="s">
        <v>86</v>
      </c>
      <c r="E16" s="16">
        <v>165739</v>
      </c>
      <c r="F16" s="16">
        <v>500</v>
      </c>
      <c r="G16" s="16">
        <v>166239</v>
      </c>
      <c r="H16" s="16">
        <v>148109.23000000001</v>
      </c>
      <c r="I16" s="17">
        <v>0.89094153598132819</v>
      </c>
      <c r="J16"/>
    </row>
    <row r="17" spans="2:10" ht="13.5" x14ac:dyDescent="0.35">
      <c r="D17" s="1" t="s">
        <v>306</v>
      </c>
      <c r="E17" s="16">
        <v>200245</v>
      </c>
      <c r="F17" s="16">
        <v>-80000</v>
      </c>
      <c r="G17" s="16">
        <v>120245</v>
      </c>
      <c r="H17" s="16">
        <v>48123.340000000004</v>
      </c>
      <c r="I17" s="17">
        <v>0.40021073641315652</v>
      </c>
      <c r="J17"/>
    </row>
    <row r="18" spans="2:10" ht="13.5" x14ac:dyDescent="0.35">
      <c r="D18" s="1" t="s">
        <v>309</v>
      </c>
      <c r="E18" s="16">
        <v>183000</v>
      </c>
      <c r="F18" s="16">
        <v>0</v>
      </c>
      <c r="G18" s="16">
        <v>183000</v>
      </c>
      <c r="H18" s="16">
        <v>137940</v>
      </c>
      <c r="I18" s="17">
        <v>0.75377049180327871</v>
      </c>
      <c r="J18"/>
    </row>
    <row r="19" spans="2:10" ht="13.5" x14ac:dyDescent="0.35">
      <c r="C19" s="1" t="s">
        <v>217</v>
      </c>
      <c r="E19" s="16">
        <v>548984</v>
      </c>
      <c r="F19" s="16">
        <v>-79500</v>
      </c>
      <c r="G19" s="16">
        <v>469484</v>
      </c>
      <c r="H19" s="16">
        <v>334172.57</v>
      </c>
      <c r="I19" s="17">
        <v>0.71178691925603443</v>
      </c>
      <c r="J19"/>
    </row>
    <row r="20" spans="2:10" ht="13.5" x14ac:dyDescent="0.35">
      <c r="B20" s="1" t="s">
        <v>90</v>
      </c>
      <c r="E20" s="16">
        <v>548984</v>
      </c>
      <c r="F20" s="16">
        <v>-79500</v>
      </c>
      <c r="G20" s="16">
        <v>469484</v>
      </c>
      <c r="H20" s="16">
        <v>334172.57</v>
      </c>
      <c r="I20" s="17">
        <v>0.71178691925603443</v>
      </c>
      <c r="J20"/>
    </row>
    <row r="21" spans="2:10" ht="13.5" x14ac:dyDescent="0.35">
      <c r="B21" s="1" t="s">
        <v>13</v>
      </c>
      <c r="C21" s="1" t="s">
        <v>218</v>
      </c>
      <c r="D21" s="1" t="s">
        <v>86</v>
      </c>
      <c r="E21" s="16">
        <v>347339</v>
      </c>
      <c r="F21" s="16">
        <v>0</v>
      </c>
      <c r="G21" s="16">
        <v>347339</v>
      </c>
      <c r="H21" s="16">
        <v>287621.96999999997</v>
      </c>
      <c r="I21" s="17">
        <v>0.8280727761639205</v>
      </c>
      <c r="J21"/>
    </row>
    <row r="22" spans="2:10" ht="13.5" x14ac:dyDescent="0.35">
      <c r="D22" s="1" t="s">
        <v>306</v>
      </c>
      <c r="E22" s="16">
        <v>223700</v>
      </c>
      <c r="F22" s="16">
        <v>7628.5599999999977</v>
      </c>
      <c r="G22" s="16">
        <v>231328.56</v>
      </c>
      <c r="H22" s="16">
        <v>225503.65</v>
      </c>
      <c r="I22" s="17">
        <v>0.9748197542058793</v>
      </c>
      <c r="J22"/>
    </row>
    <row r="23" spans="2:10" ht="13.5" x14ac:dyDescent="0.35">
      <c r="D23" s="1" t="s">
        <v>309</v>
      </c>
      <c r="E23" s="16">
        <v>10000</v>
      </c>
      <c r="F23" s="16">
        <v>-7628.56</v>
      </c>
      <c r="G23" s="16">
        <v>2371.44</v>
      </c>
      <c r="H23" s="16">
        <v>2371.44</v>
      </c>
      <c r="I23" s="17">
        <v>1</v>
      </c>
      <c r="J23"/>
    </row>
    <row r="24" spans="2:10" ht="13.5" x14ac:dyDescent="0.35">
      <c r="C24" s="1" t="s">
        <v>219</v>
      </c>
      <c r="E24" s="16">
        <v>581039</v>
      </c>
      <c r="F24" s="16">
        <v>-2.7284841053187847E-12</v>
      </c>
      <c r="G24" s="16">
        <v>581039</v>
      </c>
      <c r="H24" s="16">
        <v>515497.06</v>
      </c>
      <c r="I24" s="17">
        <v>0.88719872504255326</v>
      </c>
      <c r="J24"/>
    </row>
    <row r="25" spans="2:10" ht="13.5" x14ac:dyDescent="0.35">
      <c r="B25" s="1" t="s">
        <v>91</v>
      </c>
      <c r="E25" s="16">
        <v>581039</v>
      </c>
      <c r="F25" s="16">
        <v>-2.7284841053187847E-12</v>
      </c>
      <c r="G25" s="16">
        <v>581039</v>
      </c>
      <c r="H25" s="16">
        <v>515497.06</v>
      </c>
      <c r="I25" s="17">
        <v>0.88719872504255326</v>
      </c>
      <c r="J25"/>
    </row>
    <row r="26" spans="2:10" ht="13.5" x14ac:dyDescent="0.35">
      <c r="B26" s="1" t="s">
        <v>14</v>
      </c>
      <c r="C26" s="1" t="s">
        <v>220</v>
      </c>
      <c r="D26" s="1" t="s">
        <v>86</v>
      </c>
      <c r="E26" s="16">
        <v>130150</v>
      </c>
      <c r="F26" s="16">
        <v>2500</v>
      </c>
      <c r="G26" s="16">
        <v>132650</v>
      </c>
      <c r="H26" s="16">
        <v>131921.94</v>
      </c>
      <c r="I26" s="17">
        <v>0.99451142103279311</v>
      </c>
      <c r="J26"/>
    </row>
    <row r="27" spans="2:10" ht="13.5" x14ac:dyDescent="0.35">
      <c r="D27" s="1" t="s">
        <v>306</v>
      </c>
      <c r="E27" s="16">
        <v>183050</v>
      </c>
      <c r="F27" s="16">
        <v>77658.97</v>
      </c>
      <c r="G27" s="16">
        <v>260708.97</v>
      </c>
      <c r="H27" s="16">
        <v>139815.15</v>
      </c>
      <c r="I27" s="17">
        <v>0.53628822207383198</v>
      </c>
      <c r="J27"/>
    </row>
    <row r="28" spans="2:10" ht="13.5" x14ac:dyDescent="0.35">
      <c r="D28" s="1" t="s">
        <v>307</v>
      </c>
      <c r="E28" s="16">
        <v>46195</v>
      </c>
      <c r="F28" s="16">
        <v>2341.0300000000002</v>
      </c>
      <c r="G28" s="16">
        <v>48536.03</v>
      </c>
      <c r="H28" s="16">
        <v>48536.03</v>
      </c>
      <c r="I28" s="17">
        <v>1</v>
      </c>
      <c r="J28"/>
    </row>
    <row r="29" spans="2:10" ht="13.5" x14ac:dyDescent="0.35">
      <c r="C29" s="1" t="s">
        <v>221</v>
      </c>
      <c r="E29" s="16">
        <v>359395</v>
      </c>
      <c r="F29" s="16">
        <v>82500</v>
      </c>
      <c r="G29" s="16">
        <v>441895</v>
      </c>
      <c r="H29" s="16">
        <v>320273.12</v>
      </c>
      <c r="I29" s="17">
        <v>0.72477199334683573</v>
      </c>
      <c r="J29"/>
    </row>
    <row r="30" spans="2:10" ht="13.5" x14ac:dyDescent="0.35">
      <c r="B30" s="1" t="s">
        <v>92</v>
      </c>
      <c r="E30" s="16">
        <v>359395</v>
      </c>
      <c r="F30" s="16">
        <v>82500</v>
      </c>
      <c r="G30" s="16">
        <v>441895</v>
      </c>
      <c r="H30" s="16">
        <v>320273.12</v>
      </c>
      <c r="I30" s="17">
        <v>0.72477199334683573</v>
      </c>
      <c r="J30"/>
    </row>
    <row r="31" spans="2:10" ht="13.5" x14ac:dyDescent="0.35">
      <c r="B31" s="1" t="s">
        <v>15</v>
      </c>
      <c r="C31" s="1" t="s">
        <v>222</v>
      </c>
      <c r="D31" s="1" t="s">
        <v>86</v>
      </c>
      <c r="E31" s="16">
        <v>1007622</v>
      </c>
      <c r="F31" s="16">
        <v>59833.4</v>
      </c>
      <c r="G31" s="16">
        <v>1067455.3999999999</v>
      </c>
      <c r="H31" s="16">
        <v>1002743.9</v>
      </c>
      <c r="I31" s="17">
        <v>0.93937779508164942</v>
      </c>
      <c r="J31"/>
    </row>
    <row r="32" spans="2:10" ht="13.5" x14ac:dyDescent="0.35">
      <c r="D32" s="1" t="s">
        <v>306</v>
      </c>
      <c r="E32" s="16">
        <v>84700</v>
      </c>
      <c r="F32" s="16">
        <v>0</v>
      </c>
      <c r="G32" s="16">
        <v>84700</v>
      </c>
      <c r="H32" s="16">
        <v>36205.360000000001</v>
      </c>
      <c r="I32" s="17">
        <v>0.42745407319952777</v>
      </c>
      <c r="J32"/>
    </row>
    <row r="33" spans="1:10" ht="13.5" x14ac:dyDescent="0.35">
      <c r="D33" s="1" t="s">
        <v>308</v>
      </c>
      <c r="E33" s="16">
        <v>2000</v>
      </c>
      <c r="F33" s="16">
        <v>0</v>
      </c>
      <c r="G33" s="16">
        <v>2000</v>
      </c>
      <c r="H33" s="16">
        <v>0</v>
      </c>
      <c r="I33" s="17">
        <v>0</v>
      </c>
      <c r="J33"/>
    </row>
    <row r="34" spans="1:10" ht="13.5" x14ac:dyDescent="0.35">
      <c r="C34" s="1" t="s">
        <v>223</v>
      </c>
      <c r="E34" s="16">
        <v>1094322</v>
      </c>
      <c r="F34" s="16">
        <v>59833.4</v>
      </c>
      <c r="G34" s="16">
        <v>1154155.3999999999</v>
      </c>
      <c r="H34" s="16">
        <v>1038949.26</v>
      </c>
      <c r="I34" s="17">
        <v>0.90018143137397266</v>
      </c>
      <c r="J34"/>
    </row>
    <row r="35" spans="1:10" ht="13.5" x14ac:dyDescent="0.35">
      <c r="B35" s="1" t="s">
        <v>93</v>
      </c>
      <c r="E35" s="16">
        <v>1094322</v>
      </c>
      <c r="F35" s="16">
        <v>59833.4</v>
      </c>
      <c r="G35" s="16">
        <v>1154155.3999999999</v>
      </c>
      <c r="H35" s="16">
        <v>1038949.26</v>
      </c>
      <c r="I35" s="17">
        <v>0.90018143137397266</v>
      </c>
      <c r="J35"/>
    </row>
    <row r="36" spans="1:10" ht="13.5" x14ac:dyDescent="0.35">
      <c r="A36" s="1" t="s">
        <v>77</v>
      </c>
      <c r="E36" s="16">
        <v>7084326</v>
      </c>
      <c r="F36" s="16">
        <v>444033.4800000001</v>
      </c>
      <c r="G36" s="16">
        <v>7528359.4800000004</v>
      </c>
      <c r="H36" s="16">
        <v>6493049.8900000025</v>
      </c>
      <c r="I36" s="17">
        <v>0.86247872557754102</v>
      </c>
      <c r="J36"/>
    </row>
    <row r="37" spans="1:10" ht="13.5" x14ac:dyDescent="0.35">
      <c r="A37" s="1" t="s">
        <v>16</v>
      </c>
      <c r="B37" s="1" t="s">
        <v>17</v>
      </c>
      <c r="C37" s="1" t="s">
        <v>224</v>
      </c>
      <c r="D37" s="1" t="s">
        <v>86</v>
      </c>
      <c r="E37" s="16">
        <v>587383</v>
      </c>
      <c r="F37" s="16">
        <v>0</v>
      </c>
      <c r="G37" s="16">
        <v>587383</v>
      </c>
      <c r="H37" s="16">
        <v>514867.78999999992</v>
      </c>
      <c r="I37" s="17">
        <v>0.87654526944089273</v>
      </c>
      <c r="J37"/>
    </row>
    <row r="38" spans="1:10" ht="13.5" x14ac:dyDescent="0.35">
      <c r="D38" s="1" t="s">
        <v>306</v>
      </c>
      <c r="E38" s="16">
        <v>266500</v>
      </c>
      <c r="F38" s="16">
        <v>22000</v>
      </c>
      <c r="G38" s="16">
        <v>288500</v>
      </c>
      <c r="H38" s="16">
        <v>221435.99999999997</v>
      </c>
      <c r="I38" s="17">
        <v>0.76754246100519918</v>
      </c>
      <c r="J38"/>
    </row>
    <row r="39" spans="1:10" ht="13.5" x14ac:dyDescent="0.35">
      <c r="D39" s="1" t="s">
        <v>310</v>
      </c>
      <c r="E39" s="16">
        <v>500</v>
      </c>
      <c r="F39" s="16">
        <v>0</v>
      </c>
      <c r="G39" s="16">
        <v>500</v>
      </c>
      <c r="H39" s="16">
        <v>0</v>
      </c>
      <c r="I39" s="17">
        <v>0</v>
      </c>
      <c r="J39"/>
    </row>
    <row r="40" spans="1:10" ht="13.5" x14ac:dyDescent="0.35">
      <c r="D40" s="1" t="s">
        <v>307</v>
      </c>
      <c r="E40" s="16">
        <v>500000</v>
      </c>
      <c r="F40" s="16">
        <v>230000</v>
      </c>
      <c r="G40" s="16">
        <v>730000</v>
      </c>
      <c r="H40" s="16">
        <v>639662.55000000005</v>
      </c>
      <c r="I40" s="17">
        <v>0.87625006849315079</v>
      </c>
      <c r="J40"/>
    </row>
    <row r="41" spans="1:10" ht="13.5" x14ac:dyDescent="0.35">
      <c r="D41" s="1" t="s">
        <v>308</v>
      </c>
      <c r="E41" s="16">
        <v>8415000</v>
      </c>
      <c r="F41" s="16">
        <v>0</v>
      </c>
      <c r="G41" s="16">
        <v>8415000</v>
      </c>
      <c r="H41" s="16">
        <v>8276517.6699999999</v>
      </c>
      <c r="I41" s="17">
        <v>0.98354339512774802</v>
      </c>
      <c r="J41"/>
    </row>
    <row r="42" spans="1:10" ht="13.5" x14ac:dyDescent="0.35">
      <c r="C42" s="1" t="s">
        <v>225</v>
      </c>
      <c r="E42" s="16">
        <v>9769383</v>
      </c>
      <c r="F42" s="16">
        <v>252000</v>
      </c>
      <c r="G42" s="16">
        <v>10021383</v>
      </c>
      <c r="H42" s="16">
        <v>9652484.0099999998</v>
      </c>
      <c r="I42" s="17">
        <v>0.96318881435825776</v>
      </c>
      <c r="J42"/>
    </row>
    <row r="43" spans="1:10" ht="13.5" x14ac:dyDescent="0.35">
      <c r="B43" s="1" t="s">
        <v>94</v>
      </c>
      <c r="E43" s="16">
        <v>9769383</v>
      </c>
      <c r="F43" s="16">
        <v>252000</v>
      </c>
      <c r="G43" s="16">
        <v>10021383</v>
      </c>
      <c r="H43" s="16">
        <v>9652484.0099999998</v>
      </c>
      <c r="I43" s="17">
        <v>0.96318881435825776</v>
      </c>
      <c r="J43"/>
    </row>
    <row r="44" spans="1:10" ht="13.5" x14ac:dyDescent="0.35">
      <c r="B44" s="1" t="s">
        <v>18</v>
      </c>
      <c r="C44" s="1" t="s">
        <v>226</v>
      </c>
      <c r="D44" s="1" t="s">
        <v>86</v>
      </c>
      <c r="E44" s="16">
        <v>3375999</v>
      </c>
      <c r="F44" s="16">
        <v>-90900</v>
      </c>
      <c r="G44" s="16">
        <v>3285099</v>
      </c>
      <c r="H44" s="16">
        <v>2840288.63</v>
      </c>
      <c r="I44" s="17">
        <v>0.86459757529377346</v>
      </c>
      <c r="J44"/>
    </row>
    <row r="45" spans="1:10" ht="13.5" x14ac:dyDescent="0.35">
      <c r="D45" s="1" t="s">
        <v>306</v>
      </c>
      <c r="E45" s="16">
        <v>56000</v>
      </c>
      <c r="F45" s="16">
        <v>-4500</v>
      </c>
      <c r="G45" s="16">
        <v>51500</v>
      </c>
      <c r="H45" s="16">
        <v>47638.84</v>
      </c>
      <c r="I45" s="17">
        <v>0.92502601941747564</v>
      </c>
      <c r="J45"/>
    </row>
    <row r="46" spans="1:10" ht="13.5" x14ac:dyDescent="0.35">
      <c r="C46" s="1" t="s">
        <v>227</v>
      </c>
      <c r="E46" s="16">
        <v>3431999</v>
      </c>
      <c r="F46" s="16">
        <v>-95400</v>
      </c>
      <c r="G46" s="16">
        <v>3336599</v>
      </c>
      <c r="H46" s="16">
        <v>2887927.4699999997</v>
      </c>
      <c r="I46" s="17">
        <v>0.8655302809837202</v>
      </c>
      <c r="J46"/>
    </row>
    <row r="47" spans="1:10" ht="13.5" x14ac:dyDescent="0.35">
      <c r="B47" s="1" t="s">
        <v>95</v>
      </c>
      <c r="E47" s="16">
        <v>3431999</v>
      </c>
      <c r="F47" s="16">
        <v>-95400</v>
      </c>
      <c r="G47" s="16">
        <v>3336599</v>
      </c>
      <c r="H47" s="16">
        <v>2887927.4699999997</v>
      </c>
      <c r="I47" s="17">
        <v>0.8655302809837202</v>
      </c>
      <c r="J47"/>
    </row>
    <row r="48" spans="1:10" ht="13.5" x14ac:dyDescent="0.35">
      <c r="B48" s="1" t="s">
        <v>19</v>
      </c>
      <c r="C48" s="1" t="s">
        <v>312</v>
      </c>
      <c r="D48" s="1" t="s">
        <v>309</v>
      </c>
      <c r="E48" s="16">
        <v>12202990</v>
      </c>
      <c r="F48" s="16">
        <v>4140547.12</v>
      </c>
      <c r="G48" s="16">
        <v>16343537.119999999</v>
      </c>
      <c r="H48" s="16">
        <v>11023293.49</v>
      </c>
      <c r="I48" s="17">
        <v>0.6744741611967533</v>
      </c>
      <c r="J48"/>
    </row>
    <row r="49" spans="2:10" ht="13.5" x14ac:dyDescent="0.35">
      <c r="D49" s="1" t="s">
        <v>311</v>
      </c>
      <c r="E49" s="16">
        <v>3330000</v>
      </c>
      <c r="F49" s="16">
        <v>-230000</v>
      </c>
      <c r="G49" s="16">
        <v>3100000</v>
      </c>
      <c r="H49" s="16">
        <v>0</v>
      </c>
      <c r="I49" s="17">
        <v>0</v>
      </c>
      <c r="J49"/>
    </row>
    <row r="50" spans="2:10" ht="13.5" x14ac:dyDescent="0.35">
      <c r="C50" s="1" t="s">
        <v>313</v>
      </c>
      <c r="E50" s="16">
        <v>15532990</v>
      </c>
      <c r="F50" s="16">
        <v>3910547.12</v>
      </c>
      <c r="G50" s="16">
        <v>19443537.119999997</v>
      </c>
      <c r="H50" s="16">
        <v>11023293.49</v>
      </c>
      <c r="I50" s="17">
        <v>0.56693869134856267</v>
      </c>
      <c r="J50"/>
    </row>
    <row r="51" spans="2:10" ht="13.5" x14ac:dyDescent="0.35">
      <c r="B51" s="1" t="s">
        <v>314</v>
      </c>
      <c r="E51" s="16">
        <v>15532990</v>
      </c>
      <c r="F51" s="16">
        <v>3910547.12</v>
      </c>
      <c r="G51" s="16">
        <v>19443537.119999997</v>
      </c>
      <c r="H51" s="16">
        <v>11023293.49</v>
      </c>
      <c r="I51" s="17">
        <v>0.56693869134856267</v>
      </c>
      <c r="J51"/>
    </row>
    <row r="52" spans="2:10" ht="13.5" x14ac:dyDescent="0.35">
      <c r="B52" s="1" t="s">
        <v>20</v>
      </c>
      <c r="C52" s="1" t="s">
        <v>228</v>
      </c>
      <c r="D52" s="1" t="s">
        <v>86</v>
      </c>
      <c r="E52" s="16">
        <v>2083759</v>
      </c>
      <c r="F52" s="16">
        <v>-100000</v>
      </c>
      <c r="G52" s="16">
        <v>1983759</v>
      </c>
      <c r="H52" s="16">
        <v>1662472.24</v>
      </c>
      <c r="I52" s="17">
        <v>0.83804143547678922</v>
      </c>
      <c r="J52"/>
    </row>
    <row r="53" spans="2:10" ht="13.5" x14ac:dyDescent="0.35">
      <c r="D53" s="1" t="s">
        <v>306</v>
      </c>
      <c r="E53" s="16">
        <v>337000</v>
      </c>
      <c r="F53" s="16">
        <v>0</v>
      </c>
      <c r="G53" s="16">
        <v>337000</v>
      </c>
      <c r="H53" s="16">
        <v>263104.51</v>
      </c>
      <c r="I53" s="17">
        <v>0.78072554896142432</v>
      </c>
      <c r="J53"/>
    </row>
    <row r="54" spans="2:10" ht="13.5" x14ac:dyDescent="0.35">
      <c r="D54" s="1" t="s">
        <v>309</v>
      </c>
      <c r="E54" s="16">
        <v>5043048</v>
      </c>
      <c r="F54" s="16">
        <v>6685181.3399999999</v>
      </c>
      <c r="G54" s="16">
        <v>11728229.34</v>
      </c>
      <c r="H54" s="16">
        <v>6787992.7999999998</v>
      </c>
      <c r="I54" s="17">
        <v>0.57877387994529106</v>
      </c>
      <c r="J54"/>
    </row>
    <row r="55" spans="2:10" ht="13.5" x14ac:dyDescent="0.35">
      <c r="C55" s="1" t="s">
        <v>229</v>
      </c>
      <c r="E55" s="16">
        <v>7463807</v>
      </c>
      <c r="F55" s="16">
        <v>6585181.3399999999</v>
      </c>
      <c r="G55" s="16">
        <v>14048988.34</v>
      </c>
      <c r="H55" s="16">
        <v>8713569.5500000007</v>
      </c>
      <c r="I55" s="17">
        <v>0.6202275451529059</v>
      </c>
      <c r="J55"/>
    </row>
    <row r="56" spans="2:10" ht="13.5" x14ac:dyDescent="0.35">
      <c r="B56" s="1" t="s">
        <v>96</v>
      </c>
      <c r="E56" s="16">
        <v>7463807</v>
      </c>
      <c r="F56" s="16">
        <v>6585181.3399999999</v>
      </c>
      <c r="G56" s="16">
        <v>14048988.34</v>
      </c>
      <c r="H56" s="16">
        <v>8713569.5500000007</v>
      </c>
      <c r="I56" s="17">
        <v>0.6202275451529059</v>
      </c>
      <c r="J56"/>
    </row>
    <row r="57" spans="2:10" ht="13.5" x14ac:dyDescent="0.35">
      <c r="B57" s="1" t="s">
        <v>21</v>
      </c>
      <c r="C57" s="1" t="s">
        <v>230</v>
      </c>
      <c r="D57" s="1" t="s">
        <v>86</v>
      </c>
      <c r="E57" s="16">
        <v>275108</v>
      </c>
      <c r="F57" s="16">
        <v>0</v>
      </c>
      <c r="G57" s="16">
        <v>275108</v>
      </c>
      <c r="H57" s="16">
        <v>214394.34999999998</v>
      </c>
      <c r="I57" s="17">
        <v>0.77930976198438418</v>
      </c>
      <c r="J57"/>
    </row>
    <row r="58" spans="2:10" ht="13.5" x14ac:dyDescent="0.35">
      <c r="D58" s="1" t="s">
        <v>306</v>
      </c>
      <c r="E58" s="16">
        <v>3030500</v>
      </c>
      <c r="F58" s="16">
        <v>-17500</v>
      </c>
      <c r="G58" s="16">
        <v>3013000</v>
      </c>
      <c r="H58" s="16">
        <v>2534079.3299999996</v>
      </c>
      <c r="I58" s="17">
        <v>0.84104856621307655</v>
      </c>
      <c r="J58"/>
    </row>
    <row r="59" spans="2:10" ht="13.5" x14ac:dyDescent="0.35">
      <c r="D59" s="1" t="s">
        <v>309</v>
      </c>
      <c r="E59" s="16">
        <v>1885232</v>
      </c>
      <c r="F59" s="16">
        <v>575992.17000000004</v>
      </c>
      <c r="G59" s="16">
        <v>2461224.17</v>
      </c>
      <c r="H59" s="16">
        <v>2075730.09</v>
      </c>
      <c r="I59" s="17">
        <v>0.84337303172185252</v>
      </c>
      <c r="J59"/>
    </row>
    <row r="60" spans="2:10" ht="13.5" x14ac:dyDescent="0.35">
      <c r="C60" s="1" t="s">
        <v>231</v>
      </c>
      <c r="E60" s="16">
        <v>5190840</v>
      </c>
      <c r="F60" s="16">
        <v>558492.17000000004</v>
      </c>
      <c r="G60" s="16">
        <v>5749332.1699999999</v>
      </c>
      <c r="H60" s="16">
        <v>4824203.7699999996</v>
      </c>
      <c r="I60" s="17">
        <v>0.83908941549293015</v>
      </c>
      <c r="J60"/>
    </row>
    <row r="61" spans="2:10" ht="13.5" x14ac:dyDescent="0.35">
      <c r="B61" s="1" t="s">
        <v>97</v>
      </c>
      <c r="E61" s="16">
        <v>5190840</v>
      </c>
      <c r="F61" s="16">
        <v>558492.17000000004</v>
      </c>
      <c r="G61" s="16">
        <v>5749332.1699999999</v>
      </c>
      <c r="H61" s="16">
        <v>4824203.7699999996</v>
      </c>
      <c r="I61" s="17">
        <v>0.83908941549293015</v>
      </c>
      <c r="J61"/>
    </row>
    <row r="62" spans="2:10" ht="13.5" x14ac:dyDescent="0.35">
      <c r="B62" s="1" t="s">
        <v>22</v>
      </c>
      <c r="C62" s="1" t="s">
        <v>232</v>
      </c>
      <c r="D62" s="1" t="s">
        <v>86</v>
      </c>
      <c r="E62" s="16">
        <v>1909164</v>
      </c>
      <c r="F62" s="16">
        <v>-200000</v>
      </c>
      <c r="G62" s="16">
        <v>1709164</v>
      </c>
      <c r="H62" s="16">
        <v>1400393.0599999998</v>
      </c>
      <c r="I62" s="17">
        <v>0.8193438780596829</v>
      </c>
      <c r="J62"/>
    </row>
    <row r="63" spans="2:10" ht="13.5" x14ac:dyDescent="0.35">
      <c r="D63" s="1" t="s">
        <v>306</v>
      </c>
      <c r="E63" s="16">
        <v>710500</v>
      </c>
      <c r="F63" s="16">
        <v>0</v>
      </c>
      <c r="G63" s="16">
        <v>710500</v>
      </c>
      <c r="H63" s="16">
        <v>678614.5</v>
      </c>
      <c r="I63" s="17">
        <v>0.95512244897959186</v>
      </c>
      <c r="J63"/>
    </row>
    <row r="64" spans="2:10" ht="13.5" x14ac:dyDescent="0.35">
      <c r="D64" s="1" t="s">
        <v>309</v>
      </c>
      <c r="E64" s="16">
        <v>413000</v>
      </c>
      <c r="F64" s="16">
        <v>160000</v>
      </c>
      <c r="G64" s="16">
        <v>573000</v>
      </c>
      <c r="H64" s="16">
        <v>25062.82</v>
      </c>
      <c r="I64" s="17">
        <v>4.3739650959860384E-2</v>
      </c>
      <c r="J64"/>
    </row>
    <row r="65" spans="1:10" ht="13.5" x14ac:dyDescent="0.35">
      <c r="C65" s="1" t="s">
        <v>233</v>
      </c>
      <c r="E65" s="16">
        <v>3032664</v>
      </c>
      <c r="F65" s="16">
        <v>-40000</v>
      </c>
      <c r="G65" s="16">
        <v>2992664</v>
      </c>
      <c r="H65" s="16">
        <v>2104070.38</v>
      </c>
      <c r="I65" s="17">
        <v>0.70307604863091877</v>
      </c>
      <c r="J65"/>
    </row>
    <row r="66" spans="1:10" ht="13.5" x14ac:dyDescent="0.35">
      <c r="B66" s="1" t="s">
        <v>98</v>
      </c>
      <c r="E66" s="16">
        <v>3032664</v>
      </c>
      <c r="F66" s="16">
        <v>-40000</v>
      </c>
      <c r="G66" s="16">
        <v>2992664</v>
      </c>
      <c r="H66" s="16">
        <v>2104070.38</v>
      </c>
      <c r="I66" s="17">
        <v>0.70307604863091877</v>
      </c>
      <c r="J66"/>
    </row>
    <row r="67" spans="1:10" ht="13.5" x14ac:dyDescent="0.35">
      <c r="B67" s="1" t="s">
        <v>474</v>
      </c>
      <c r="C67" s="1" t="s">
        <v>633</v>
      </c>
      <c r="D67" s="1" t="s">
        <v>311</v>
      </c>
      <c r="E67" s="16">
        <v>0</v>
      </c>
      <c r="F67" s="16">
        <v>819000</v>
      </c>
      <c r="G67" s="16">
        <v>819000</v>
      </c>
      <c r="H67" s="16">
        <v>0</v>
      </c>
      <c r="I67" s="17">
        <v>0</v>
      </c>
      <c r="J67"/>
    </row>
    <row r="68" spans="1:10" ht="13.5" x14ac:dyDescent="0.35">
      <c r="C68" s="1" t="s">
        <v>634</v>
      </c>
      <c r="E68" s="16">
        <v>0</v>
      </c>
      <c r="F68" s="16">
        <v>819000</v>
      </c>
      <c r="G68" s="16">
        <v>819000</v>
      </c>
      <c r="H68" s="16">
        <v>0</v>
      </c>
      <c r="I68" s="17">
        <v>0</v>
      </c>
      <c r="J68"/>
    </row>
    <row r="69" spans="1:10" ht="13.5" x14ac:dyDescent="0.35">
      <c r="B69" s="1" t="s">
        <v>635</v>
      </c>
      <c r="E69" s="16">
        <v>0</v>
      </c>
      <c r="F69" s="16">
        <v>819000</v>
      </c>
      <c r="G69" s="16">
        <v>819000</v>
      </c>
      <c r="H69" s="16">
        <v>0</v>
      </c>
      <c r="I69" s="17">
        <v>0</v>
      </c>
      <c r="J69"/>
    </row>
    <row r="70" spans="1:10" ht="13.5" x14ac:dyDescent="0.35">
      <c r="A70" s="1" t="s">
        <v>78</v>
      </c>
      <c r="E70" s="16">
        <v>44421683</v>
      </c>
      <c r="F70" s="16">
        <v>11989820.630000001</v>
      </c>
      <c r="G70" s="16">
        <v>56411503.629999995</v>
      </c>
      <c r="H70" s="16">
        <v>39205548.670000009</v>
      </c>
      <c r="I70" s="17">
        <v>0.69499208755623842</v>
      </c>
      <c r="J70"/>
    </row>
    <row r="71" spans="1:10" ht="13.5" x14ac:dyDescent="0.35">
      <c r="A71" s="1" t="s">
        <v>23</v>
      </c>
      <c r="B71" s="1" t="s">
        <v>24</v>
      </c>
      <c r="C71" s="1" t="s">
        <v>234</v>
      </c>
      <c r="D71" s="1" t="s">
        <v>86</v>
      </c>
      <c r="E71" s="16">
        <v>24204</v>
      </c>
      <c r="F71" s="16">
        <v>500</v>
      </c>
      <c r="G71" s="16">
        <v>24704</v>
      </c>
      <c r="H71" s="16">
        <v>24510.690000000002</v>
      </c>
      <c r="I71" s="17">
        <v>0.99217495142487055</v>
      </c>
      <c r="J71"/>
    </row>
    <row r="72" spans="1:10" ht="13.5" x14ac:dyDescent="0.35">
      <c r="D72" s="1" t="s">
        <v>306</v>
      </c>
      <c r="E72" s="16">
        <v>662650</v>
      </c>
      <c r="F72" s="16">
        <v>-56115</v>
      </c>
      <c r="G72" s="16">
        <v>606535</v>
      </c>
      <c r="H72" s="16">
        <v>515340.6</v>
      </c>
      <c r="I72" s="17">
        <v>0.84964692886642978</v>
      </c>
      <c r="J72"/>
    </row>
    <row r="73" spans="1:10" ht="13.5" x14ac:dyDescent="0.35">
      <c r="D73" s="1" t="s">
        <v>307</v>
      </c>
      <c r="E73" s="16">
        <v>137823</v>
      </c>
      <c r="F73" s="16">
        <v>0</v>
      </c>
      <c r="G73" s="16">
        <v>137823</v>
      </c>
      <c r="H73" s="16">
        <v>137823</v>
      </c>
      <c r="I73" s="17">
        <v>1</v>
      </c>
      <c r="J73"/>
    </row>
    <row r="74" spans="1:10" ht="13.5" x14ac:dyDescent="0.35">
      <c r="D74" s="1" t="s">
        <v>309</v>
      </c>
      <c r="E74" s="16">
        <v>0</v>
      </c>
      <c r="F74" s="16">
        <v>2017125.67</v>
      </c>
      <c r="G74" s="16">
        <v>2017125.67</v>
      </c>
      <c r="H74" s="16">
        <v>1158287.5</v>
      </c>
      <c r="I74" s="17">
        <v>0.57422674116283501</v>
      </c>
      <c r="J74"/>
    </row>
    <row r="75" spans="1:10" ht="13.5" x14ac:dyDescent="0.35">
      <c r="C75" s="1" t="s">
        <v>235</v>
      </c>
      <c r="E75" s="16">
        <v>824677</v>
      </c>
      <c r="F75" s="16">
        <v>1961510.67</v>
      </c>
      <c r="G75" s="16">
        <v>2786187.67</v>
      </c>
      <c r="H75" s="16">
        <v>1835961.79</v>
      </c>
      <c r="I75" s="17">
        <v>0.65895122922570404</v>
      </c>
      <c r="J75"/>
    </row>
    <row r="76" spans="1:10" ht="13.5" x14ac:dyDescent="0.35">
      <c r="B76" s="1" t="s">
        <v>99</v>
      </c>
      <c r="E76" s="16">
        <v>824677</v>
      </c>
      <c r="F76" s="16">
        <v>1961510.67</v>
      </c>
      <c r="G76" s="16">
        <v>2786187.67</v>
      </c>
      <c r="H76" s="16">
        <v>1835961.79</v>
      </c>
      <c r="I76" s="17">
        <v>0.65895122922570404</v>
      </c>
      <c r="J76"/>
    </row>
    <row r="77" spans="1:10" ht="13.5" x14ac:dyDescent="0.35">
      <c r="B77" s="1" t="s">
        <v>25</v>
      </c>
      <c r="C77" s="1" t="s">
        <v>315</v>
      </c>
      <c r="D77" s="1" t="s">
        <v>307</v>
      </c>
      <c r="E77" s="16">
        <v>9587000</v>
      </c>
      <c r="F77" s="16">
        <v>0</v>
      </c>
      <c r="G77" s="16">
        <v>9587000</v>
      </c>
      <c r="H77" s="16">
        <v>9384316.6899999995</v>
      </c>
      <c r="I77" s="17">
        <v>0.97885852612913316</v>
      </c>
      <c r="J77"/>
    </row>
    <row r="78" spans="1:10" ht="13.5" x14ac:dyDescent="0.35">
      <c r="D78" s="1" t="s">
        <v>311</v>
      </c>
      <c r="E78" s="16">
        <v>2100000</v>
      </c>
      <c r="F78" s="16">
        <v>0</v>
      </c>
      <c r="G78" s="16">
        <v>2100000</v>
      </c>
      <c r="H78" s="16">
        <v>2100000</v>
      </c>
      <c r="I78" s="17">
        <v>1</v>
      </c>
      <c r="J78"/>
    </row>
    <row r="79" spans="1:10" ht="13.5" x14ac:dyDescent="0.35">
      <c r="C79" s="1" t="s">
        <v>316</v>
      </c>
      <c r="E79" s="16">
        <v>11687000</v>
      </c>
      <c r="F79" s="16">
        <v>0</v>
      </c>
      <c r="G79" s="16">
        <v>11687000</v>
      </c>
      <c r="H79" s="16">
        <v>11484316.689999999</v>
      </c>
      <c r="I79" s="17">
        <v>0.98265737058269864</v>
      </c>
      <c r="J79"/>
    </row>
    <row r="80" spans="1:10" ht="13.5" x14ac:dyDescent="0.35">
      <c r="B80" s="1" t="s">
        <v>317</v>
      </c>
      <c r="E80" s="16">
        <v>11687000</v>
      </c>
      <c r="F80" s="16">
        <v>0</v>
      </c>
      <c r="G80" s="16">
        <v>11687000</v>
      </c>
      <c r="H80" s="16">
        <v>11484316.689999999</v>
      </c>
      <c r="I80" s="17">
        <v>0.98265737058269864</v>
      </c>
      <c r="J80"/>
    </row>
    <row r="81" spans="2:10" ht="13.5" x14ac:dyDescent="0.35">
      <c r="B81" s="1" t="s">
        <v>341</v>
      </c>
      <c r="C81" s="1" t="s">
        <v>345</v>
      </c>
      <c r="D81" s="1" t="s">
        <v>309</v>
      </c>
      <c r="E81" s="16">
        <v>0</v>
      </c>
      <c r="F81" s="16">
        <v>276000</v>
      </c>
      <c r="G81" s="16">
        <v>276000</v>
      </c>
      <c r="H81" s="16">
        <v>82020.789999999994</v>
      </c>
      <c r="I81" s="17">
        <v>0.29717677536231879</v>
      </c>
      <c r="J81"/>
    </row>
    <row r="82" spans="2:10" ht="13.5" x14ac:dyDescent="0.35">
      <c r="C82" s="1" t="s">
        <v>346</v>
      </c>
      <c r="E82" s="16">
        <v>0</v>
      </c>
      <c r="F82" s="16">
        <v>276000</v>
      </c>
      <c r="G82" s="16">
        <v>276000</v>
      </c>
      <c r="H82" s="16">
        <v>82020.789999999994</v>
      </c>
      <c r="I82" s="17">
        <v>0.29717677536231879</v>
      </c>
      <c r="J82"/>
    </row>
    <row r="83" spans="2:10" ht="13.5" x14ac:dyDescent="0.35">
      <c r="B83" s="1" t="s">
        <v>347</v>
      </c>
      <c r="E83" s="16">
        <v>0</v>
      </c>
      <c r="F83" s="16">
        <v>276000</v>
      </c>
      <c r="G83" s="16">
        <v>276000</v>
      </c>
      <c r="H83" s="16">
        <v>82020.789999999994</v>
      </c>
      <c r="I83" s="17">
        <v>0.29717677536231879</v>
      </c>
      <c r="J83"/>
    </row>
    <row r="84" spans="2:10" ht="13.5" x14ac:dyDescent="0.35">
      <c r="B84" s="1" t="s">
        <v>26</v>
      </c>
      <c r="C84" s="1" t="s">
        <v>236</v>
      </c>
      <c r="D84" s="1" t="s">
        <v>86</v>
      </c>
      <c r="E84" s="16">
        <v>384310</v>
      </c>
      <c r="F84" s="16">
        <v>11000</v>
      </c>
      <c r="G84" s="16">
        <v>395310</v>
      </c>
      <c r="H84" s="16">
        <v>368985.75999999995</v>
      </c>
      <c r="I84" s="17">
        <v>0.93340861602286795</v>
      </c>
      <c r="J84"/>
    </row>
    <row r="85" spans="2:10" ht="13.5" x14ac:dyDescent="0.35">
      <c r="D85" s="1" t="s">
        <v>306</v>
      </c>
      <c r="E85" s="16">
        <v>20400</v>
      </c>
      <c r="F85" s="16">
        <v>0</v>
      </c>
      <c r="G85" s="16">
        <v>20400</v>
      </c>
      <c r="H85" s="16">
        <v>2366.9499999999998</v>
      </c>
      <c r="I85" s="17">
        <v>0.11602696078431372</v>
      </c>
      <c r="J85"/>
    </row>
    <row r="86" spans="2:10" ht="13.5" x14ac:dyDescent="0.35">
      <c r="D86" s="1" t="s">
        <v>308</v>
      </c>
      <c r="E86" s="16">
        <v>10000</v>
      </c>
      <c r="F86" s="16">
        <v>0</v>
      </c>
      <c r="G86" s="16">
        <v>10000</v>
      </c>
      <c r="H86" s="16">
        <v>46.8</v>
      </c>
      <c r="I86" s="17">
        <v>4.6800000000000001E-3</v>
      </c>
      <c r="J86"/>
    </row>
    <row r="87" spans="2:10" ht="13.5" x14ac:dyDescent="0.35">
      <c r="C87" s="1" t="s">
        <v>237</v>
      </c>
      <c r="E87" s="16">
        <v>414710</v>
      </c>
      <c r="F87" s="16">
        <v>11000</v>
      </c>
      <c r="G87" s="16">
        <v>425710</v>
      </c>
      <c r="H87" s="16">
        <v>371399.50999999995</v>
      </c>
      <c r="I87" s="17">
        <v>0.87242373916515925</v>
      </c>
      <c r="J87"/>
    </row>
    <row r="88" spans="2:10" ht="13.5" x14ac:dyDescent="0.35">
      <c r="B88" s="1" t="s">
        <v>100</v>
      </c>
      <c r="E88" s="16">
        <v>414710</v>
      </c>
      <c r="F88" s="16">
        <v>11000</v>
      </c>
      <c r="G88" s="16">
        <v>425710</v>
      </c>
      <c r="H88" s="16">
        <v>371399.50999999995</v>
      </c>
      <c r="I88" s="17">
        <v>0.87242373916515925</v>
      </c>
      <c r="J88"/>
    </row>
    <row r="89" spans="2:10" ht="13.5" x14ac:dyDescent="0.35">
      <c r="B89" s="1" t="s">
        <v>27</v>
      </c>
      <c r="C89" s="1" t="s">
        <v>238</v>
      </c>
      <c r="D89" s="1" t="s">
        <v>86</v>
      </c>
      <c r="E89" s="16">
        <v>794369</v>
      </c>
      <c r="F89" s="16">
        <v>1400</v>
      </c>
      <c r="G89" s="16">
        <v>795769</v>
      </c>
      <c r="H89" s="16">
        <v>624935.11</v>
      </c>
      <c r="I89" s="17">
        <v>0.78532226060577881</v>
      </c>
      <c r="J89"/>
    </row>
    <row r="90" spans="2:10" ht="13.5" x14ac:dyDescent="0.35">
      <c r="D90" s="1" t="s">
        <v>306</v>
      </c>
      <c r="E90" s="16">
        <v>1804800</v>
      </c>
      <c r="F90" s="16">
        <v>115000.19</v>
      </c>
      <c r="G90" s="16">
        <v>1919800.19</v>
      </c>
      <c r="H90" s="16">
        <v>1561557.33</v>
      </c>
      <c r="I90" s="17">
        <v>0.8133957576074623</v>
      </c>
      <c r="J90"/>
    </row>
    <row r="91" spans="2:10" ht="13.5" x14ac:dyDescent="0.35">
      <c r="D91" s="1" t="s">
        <v>309</v>
      </c>
      <c r="E91" s="16">
        <v>1788000</v>
      </c>
      <c r="F91" s="16">
        <v>0</v>
      </c>
      <c r="G91" s="16">
        <v>1788000</v>
      </c>
      <c r="H91" s="16">
        <v>1283619.4200000002</v>
      </c>
      <c r="I91" s="17">
        <v>0.71790795302013433</v>
      </c>
      <c r="J91"/>
    </row>
    <row r="92" spans="2:10" ht="13.5" x14ac:dyDescent="0.35">
      <c r="C92" s="1" t="s">
        <v>239</v>
      </c>
      <c r="E92" s="16">
        <v>4387169</v>
      </c>
      <c r="F92" s="16">
        <v>116400.19</v>
      </c>
      <c r="G92" s="16">
        <v>4503569.1899999995</v>
      </c>
      <c r="H92" s="16">
        <v>3470111.8600000003</v>
      </c>
      <c r="I92" s="17">
        <v>0.77052482455587634</v>
      </c>
      <c r="J92"/>
    </row>
    <row r="93" spans="2:10" ht="13.5" x14ac:dyDescent="0.35">
      <c r="B93" s="1" t="s">
        <v>101</v>
      </c>
      <c r="E93" s="16">
        <v>4387169</v>
      </c>
      <c r="F93" s="16">
        <v>116400.19</v>
      </c>
      <c r="G93" s="16">
        <v>4503569.1899999995</v>
      </c>
      <c r="H93" s="16">
        <v>3470111.8600000003</v>
      </c>
      <c r="I93" s="17">
        <v>0.77052482455587634</v>
      </c>
      <c r="J93"/>
    </row>
    <row r="94" spans="2:10" ht="13.5" x14ac:dyDescent="0.35">
      <c r="B94" s="1" t="s">
        <v>28</v>
      </c>
      <c r="C94" s="1" t="s">
        <v>240</v>
      </c>
      <c r="D94" s="1" t="s">
        <v>86</v>
      </c>
      <c r="E94" s="16">
        <v>1286089</v>
      </c>
      <c r="F94" s="16">
        <v>2500</v>
      </c>
      <c r="G94" s="16">
        <v>1288589</v>
      </c>
      <c r="H94" s="16">
        <v>1208578</v>
      </c>
      <c r="I94" s="17">
        <v>0.93790805291679502</v>
      </c>
      <c r="J94"/>
    </row>
    <row r="95" spans="2:10" ht="13.5" x14ac:dyDescent="0.35">
      <c r="D95" s="1" t="s">
        <v>306</v>
      </c>
      <c r="E95" s="16">
        <v>1820700</v>
      </c>
      <c r="F95" s="16">
        <v>0</v>
      </c>
      <c r="G95" s="16">
        <v>1820700</v>
      </c>
      <c r="H95" s="16">
        <v>1341525.6200000001</v>
      </c>
      <c r="I95" s="17">
        <v>0.73681859724281873</v>
      </c>
      <c r="J95"/>
    </row>
    <row r="96" spans="2:10" ht="13.5" x14ac:dyDescent="0.35">
      <c r="D96" s="1" t="s">
        <v>307</v>
      </c>
      <c r="E96" s="16">
        <v>3000</v>
      </c>
      <c r="F96" s="16">
        <v>0</v>
      </c>
      <c r="G96" s="16">
        <v>3000</v>
      </c>
      <c r="H96" s="16">
        <v>3000</v>
      </c>
      <c r="I96" s="17">
        <v>1</v>
      </c>
      <c r="J96"/>
    </row>
    <row r="97" spans="1:10" ht="13.5" x14ac:dyDescent="0.35">
      <c r="C97" s="1" t="s">
        <v>241</v>
      </c>
      <c r="E97" s="16">
        <v>3109789</v>
      </c>
      <c r="F97" s="16">
        <v>2500</v>
      </c>
      <c r="G97" s="16">
        <v>3112289</v>
      </c>
      <c r="H97" s="16">
        <v>2553103.62</v>
      </c>
      <c r="I97" s="17">
        <v>0.82032986653874351</v>
      </c>
      <c r="J97"/>
    </row>
    <row r="98" spans="1:10" ht="13.5" x14ac:dyDescent="0.35">
      <c r="B98" s="1" t="s">
        <v>102</v>
      </c>
      <c r="E98" s="16">
        <v>3109789</v>
      </c>
      <c r="F98" s="16">
        <v>2500</v>
      </c>
      <c r="G98" s="16">
        <v>3112289</v>
      </c>
      <c r="H98" s="16">
        <v>2553103.62</v>
      </c>
      <c r="I98" s="17">
        <v>0.82032986653874351</v>
      </c>
      <c r="J98"/>
    </row>
    <row r="99" spans="1:10" ht="13.5" x14ac:dyDescent="0.35">
      <c r="B99" s="1" t="s">
        <v>29</v>
      </c>
      <c r="C99" s="1" t="s">
        <v>242</v>
      </c>
      <c r="D99" s="1" t="s">
        <v>86</v>
      </c>
      <c r="E99" s="16">
        <v>1735929</v>
      </c>
      <c r="F99" s="16">
        <v>18000</v>
      </c>
      <c r="G99" s="16">
        <v>1753929</v>
      </c>
      <c r="H99" s="16">
        <v>1727638.6700000002</v>
      </c>
      <c r="I99" s="17">
        <v>0.98501060761296499</v>
      </c>
      <c r="J99"/>
    </row>
    <row r="100" spans="1:10" ht="13.5" x14ac:dyDescent="0.35">
      <c r="D100" s="1" t="s">
        <v>306</v>
      </c>
      <c r="E100" s="16">
        <v>2763796</v>
      </c>
      <c r="F100" s="16">
        <v>-30000</v>
      </c>
      <c r="G100" s="16">
        <v>2733796</v>
      </c>
      <c r="H100" s="16">
        <v>2047397.6399999997</v>
      </c>
      <c r="I100" s="17">
        <v>0.74892114846901514</v>
      </c>
      <c r="J100"/>
    </row>
    <row r="101" spans="1:10" ht="13.5" x14ac:dyDescent="0.35">
      <c r="D101" s="1" t="s">
        <v>307</v>
      </c>
      <c r="E101" s="16">
        <v>262821</v>
      </c>
      <c r="F101" s="16">
        <v>0</v>
      </c>
      <c r="G101" s="16">
        <v>262821</v>
      </c>
      <c r="H101" s="16">
        <v>257621</v>
      </c>
      <c r="I101" s="17">
        <v>0.98021467082158575</v>
      </c>
      <c r="J101"/>
    </row>
    <row r="102" spans="1:10" ht="13.5" x14ac:dyDescent="0.35">
      <c r="D102" s="1" t="s">
        <v>309</v>
      </c>
      <c r="E102" s="16">
        <v>406090</v>
      </c>
      <c r="F102" s="16">
        <v>170008.13</v>
      </c>
      <c r="G102" s="16">
        <v>576098.13</v>
      </c>
      <c r="H102" s="16">
        <v>297367.68000000005</v>
      </c>
      <c r="I102" s="17">
        <v>0.5161753953271816</v>
      </c>
      <c r="J102"/>
    </row>
    <row r="103" spans="1:10" ht="13.5" x14ac:dyDescent="0.35">
      <c r="C103" s="1" t="s">
        <v>243</v>
      </c>
      <c r="E103" s="16">
        <v>5168636</v>
      </c>
      <c r="F103" s="16">
        <v>158008.13</v>
      </c>
      <c r="G103" s="16">
        <v>5326644.13</v>
      </c>
      <c r="H103" s="16">
        <v>4330024.9899999993</v>
      </c>
      <c r="I103" s="17">
        <v>0.81289924468823138</v>
      </c>
      <c r="J103"/>
    </row>
    <row r="104" spans="1:10" ht="13.5" x14ac:dyDescent="0.35">
      <c r="B104" s="1" t="s">
        <v>103</v>
      </c>
      <c r="E104" s="16">
        <v>5168636</v>
      </c>
      <c r="F104" s="16">
        <v>158008.13</v>
      </c>
      <c r="G104" s="16">
        <v>5326644.13</v>
      </c>
      <c r="H104" s="16">
        <v>4330024.9899999993</v>
      </c>
      <c r="I104" s="17">
        <v>0.81289924468823138</v>
      </c>
      <c r="J104"/>
    </row>
    <row r="105" spans="1:10" ht="13.5" x14ac:dyDescent="0.35">
      <c r="B105" s="1" t="s">
        <v>342</v>
      </c>
      <c r="C105" s="1" t="s">
        <v>348</v>
      </c>
      <c r="D105" s="1" t="s">
        <v>309</v>
      </c>
      <c r="E105" s="16">
        <v>0</v>
      </c>
      <c r="F105" s="16">
        <v>716619.8</v>
      </c>
      <c r="G105" s="16">
        <v>716619.8</v>
      </c>
      <c r="H105" s="16">
        <v>609849.63</v>
      </c>
      <c r="I105" s="17">
        <v>0.85100862409885958</v>
      </c>
      <c r="J105"/>
    </row>
    <row r="106" spans="1:10" ht="13.5" x14ac:dyDescent="0.35">
      <c r="C106" s="1" t="s">
        <v>349</v>
      </c>
      <c r="E106" s="16">
        <v>0</v>
      </c>
      <c r="F106" s="16">
        <v>716619.8</v>
      </c>
      <c r="G106" s="16">
        <v>716619.8</v>
      </c>
      <c r="H106" s="16">
        <v>609849.63</v>
      </c>
      <c r="I106" s="17">
        <v>0.85100862409885958</v>
      </c>
      <c r="J106"/>
    </row>
    <row r="107" spans="1:10" ht="13.5" x14ac:dyDescent="0.35">
      <c r="B107" s="1" t="s">
        <v>350</v>
      </c>
      <c r="E107" s="16">
        <v>0</v>
      </c>
      <c r="F107" s="16">
        <v>716619.8</v>
      </c>
      <c r="G107" s="16">
        <v>716619.8</v>
      </c>
      <c r="H107" s="16">
        <v>609849.63</v>
      </c>
      <c r="I107" s="17">
        <v>0.85100862409885958</v>
      </c>
      <c r="J107"/>
    </row>
    <row r="108" spans="1:10" ht="13.5" x14ac:dyDescent="0.35">
      <c r="A108" s="1" t="s">
        <v>79</v>
      </c>
      <c r="E108" s="16">
        <v>25591981</v>
      </c>
      <c r="F108" s="16">
        <v>3242038.79</v>
      </c>
      <c r="G108" s="16">
        <v>28834019.789999999</v>
      </c>
      <c r="H108" s="16">
        <v>24736788.880000003</v>
      </c>
      <c r="I108" s="17">
        <v>0.85790288902343881</v>
      </c>
      <c r="J108"/>
    </row>
    <row r="109" spans="1:10" ht="13.5" x14ac:dyDescent="0.35">
      <c r="A109" s="1" t="s">
        <v>30</v>
      </c>
      <c r="B109" s="1" t="s">
        <v>31</v>
      </c>
      <c r="C109" s="1" t="s">
        <v>318</v>
      </c>
      <c r="D109" s="1" t="s">
        <v>310</v>
      </c>
      <c r="E109" s="16">
        <v>1600000</v>
      </c>
      <c r="F109" s="16">
        <v>0</v>
      </c>
      <c r="G109" s="16">
        <v>1600000</v>
      </c>
      <c r="H109" s="16">
        <v>728886.58</v>
      </c>
      <c r="I109" s="17">
        <v>0.4555541125</v>
      </c>
      <c r="J109"/>
    </row>
    <row r="110" spans="1:10" ht="13.5" x14ac:dyDescent="0.35">
      <c r="D110" s="1" t="s">
        <v>319</v>
      </c>
      <c r="E110" s="16">
        <v>10900000</v>
      </c>
      <c r="F110" s="16">
        <v>7396913.8899999997</v>
      </c>
      <c r="G110" s="16">
        <v>18296913.890000001</v>
      </c>
      <c r="H110" s="16">
        <v>18260401.890000001</v>
      </c>
      <c r="I110" s="17">
        <v>0.99800447221758226</v>
      </c>
      <c r="J110"/>
    </row>
    <row r="111" spans="1:10" ht="13.5" x14ac:dyDescent="0.35">
      <c r="C111" s="1" t="s">
        <v>320</v>
      </c>
      <c r="E111" s="16">
        <v>12500000</v>
      </c>
      <c r="F111" s="16">
        <v>7396913.8899999997</v>
      </c>
      <c r="G111" s="16">
        <v>19896913.890000001</v>
      </c>
      <c r="H111" s="16">
        <v>18989288.469999999</v>
      </c>
      <c r="I111" s="17">
        <v>0.95438360818075585</v>
      </c>
      <c r="J111"/>
    </row>
    <row r="112" spans="1:10" ht="13.5" x14ac:dyDescent="0.35">
      <c r="B112" s="1" t="s">
        <v>321</v>
      </c>
      <c r="E112" s="16">
        <v>12500000</v>
      </c>
      <c r="F112" s="16">
        <v>7396913.8899999997</v>
      </c>
      <c r="G112" s="16">
        <v>19896913.890000001</v>
      </c>
      <c r="H112" s="16">
        <v>18989288.469999999</v>
      </c>
      <c r="I112" s="17">
        <v>0.95438360818075585</v>
      </c>
      <c r="J112"/>
    </row>
    <row r="113" spans="2:10" ht="13.5" x14ac:dyDescent="0.35">
      <c r="B113" s="1" t="s">
        <v>32</v>
      </c>
      <c r="C113" s="1" t="s">
        <v>244</v>
      </c>
      <c r="D113" s="1" t="s">
        <v>86</v>
      </c>
      <c r="E113" s="16">
        <v>963515</v>
      </c>
      <c r="F113" s="16">
        <v>120944.63</v>
      </c>
      <c r="G113" s="16">
        <v>1084459.6299999999</v>
      </c>
      <c r="H113" s="16">
        <v>913281.22999999986</v>
      </c>
      <c r="I113" s="17">
        <v>0.8421532759130923</v>
      </c>
      <c r="J113"/>
    </row>
    <row r="114" spans="2:10" ht="13.5" x14ac:dyDescent="0.35">
      <c r="D114" s="1" t="s">
        <v>306</v>
      </c>
      <c r="E114" s="16">
        <v>1085800</v>
      </c>
      <c r="F114" s="16">
        <v>0</v>
      </c>
      <c r="G114" s="16">
        <v>1085800</v>
      </c>
      <c r="H114" s="16">
        <v>553315</v>
      </c>
      <c r="I114" s="17">
        <v>0.50959200589427156</v>
      </c>
      <c r="J114"/>
    </row>
    <row r="115" spans="2:10" ht="13.5" x14ac:dyDescent="0.35">
      <c r="D115" s="1" t="s">
        <v>307</v>
      </c>
      <c r="E115" s="16">
        <v>4824500</v>
      </c>
      <c r="F115" s="16">
        <v>0</v>
      </c>
      <c r="G115" s="16">
        <v>4824500</v>
      </c>
      <c r="H115" s="16">
        <v>2723545.85</v>
      </c>
      <c r="I115" s="17">
        <v>0.56452396103223135</v>
      </c>
      <c r="J115"/>
    </row>
    <row r="116" spans="2:10" ht="13.5" x14ac:dyDescent="0.35">
      <c r="D116" s="1" t="s">
        <v>309</v>
      </c>
      <c r="E116" s="16">
        <v>1544157</v>
      </c>
      <c r="F116" s="16">
        <v>0</v>
      </c>
      <c r="G116" s="16">
        <v>1544157</v>
      </c>
      <c r="H116" s="16">
        <v>0</v>
      </c>
      <c r="I116" s="17">
        <v>0</v>
      </c>
      <c r="J116"/>
    </row>
    <row r="117" spans="2:10" ht="13.5" x14ac:dyDescent="0.35">
      <c r="C117" s="1" t="s">
        <v>245</v>
      </c>
      <c r="E117" s="16">
        <v>8417972</v>
      </c>
      <c r="F117" s="16">
        <v>120944.63</v>
      </c>
      <c r="G117" s="16">
        <v>8538916.629999999</v>
      </c>
      <c r="H117" s="16">
        <v>4190142.08</v>
      </c>
      <c r="I117" s="17">
        <v>0.49071120629971537</v>
      </c>
      <c r="J117"/>
    </row>
    <row r="118" spans="2:10" ht="13.5" x14ac:dyDescent="0.35">
      <c r="B118" s="1" t="s">
        <v>104</v>
      </c>
      <c r="E118" s="16">
        <v>8417972</v>
      </c>
      <c r="F118" s="16">
        <v>120944.63</v>
      </c>
      <c r="G118" s="16">
        <v>8538916.629999999</v>
      </c>
      <c r="H118" s="16">
        <v>4190142.08</v>
      </c>
      <c r="I118" s="17">
        <v>0.49071120629971537</v>
      </c>
      <c r="J118"/>
    </row>
    <row r="119" spans="2:10" ht="13.5" x14ac:dyDescent="0.35">
      <c r="B119" s="1" t="s">
        <v>33</v>
      </c>
      <c r="C119" s="1" t="s">
        <v>246</v>
      </c>
      <c r="D119" s="1" t="s">
        <v>86</v>
      </c>
      <c r="E119" s="16">
        <v>447938</v>
      </c>
      <c r="F119" s="16">
        <v>5300</v>
      </c>
      <c r="G119" s="16">
        <v>453238</v>
      </c>
      <c r="H119" s="16">
        <v>433259.5</v>
      </c>
      <c r="I119" s="17">
        <v>0.95592050975425713</v>
      </c>
      <c r="J119"/>
    </row>
    <row r="120" spans="2:10" ht="13.5" x14ac:dyDescent="0.35">
      <c r="D120" s="1" t="s">
        <v>306</v>
      </c>
      <c r="E120" s="16">
        <v>102520</v>
      </c>
      <c r="F120" s="16">
        <v>0</v>
      </c>
      <c r="G120" s="16">
        <v>102520</v>
      </c>
      <c r="H120" s="16">
        <v>62599.39</v>
      </c>
      <c r="I120" s="17">
        <v>0.61060661334373778</v>
      </c>
      <c r="J120"/>
    </row>
    <row r="121" spans="2:10" ht="13.5" x14ac:dyDescent="0.35">
      <c r="D121" s="1" t="s">
        <v>309</v>
      </c>
      <c r="E121" s="16">
        <v>7000</v>
      </c>
      <c r="F121" s="16">
        <v>0</v>
      </c>
      <c r="G121" s="16">
        <v>7000</v>
      </c>
      <c r="H121" s="16">
        <v>5503.08</v>
      </c>
      <c r="I121" s="17">
        <v>0.78615428571428569</v>
      </c>
      <c r="J121"/>
    </row>
    <row r="122" spans="2:10" ht="13.5" x14ac:dyDescent="0.35">
      <c r="C122" s="1" t="s">
        <v>247</v>
      </c>
      <c r="E122" s="16">
        <v>557458</v>
      </c>
      <c r="F122" s="16">
        <v>5300</v>
      </c>
      <c r="G122" s="16">
        <v>562758</v>
      </c>
      <c r="H122" s="16">
        <v>501361.97000000003</v>
      </c>
      <c r="I122" s="17">
        <v>0.89090154204826955</v>
      </c>
      <c r="J122"/>
    </row>
    <row r="123" spans="2:10" ht="13.5" x14ac:dyDescent="0.35">
      <c r="B123" s="1" t="s">
        <v>105</v>
      </c>
      <c r="E123" s="16">
        <v>557458</v>
      </c>
      <c r="F123" s="16">
        <v>5300</v>
      </c>
      <c r="G123" s="16">
        <v>562758</v>
      </c>
      <c r="H123" s="16">
        <v>501361.97000000003</v>
      </c>
      <c r="I123" s="17">
        <v>0.89090154204826955</v>
      </c>
      <c r="J123"/>
    </row>
    <row r="124" spans="2:10" ht="13.5" x14ac:dyDescent="0.35">
      <c r="B124" s="1" t="s">
        <v>34</v>
      </c>
      <c r="C124" s="1" t="s">
        <v>322</v>
      </c>
      <c r="D124" s="1" t="s">
        <v>86</v>
      </c>
      <c r="E124" s="16">
        <v>39697</v>
      </c>
      <c r="F124" s="16">
        <v>0</v>
      </c>
      <c r="G124" s="16">
        <v>39697</v>
      </c>
      <c r="H124" s="16">
        <v>0</v>
      </c>
      <c r="I124" s="17">
        <v>0</v>
      </c>
      <c r="J124"/>
    </row>
    <row r="125" spans="2:10" ht="13.5" x14ac:dyDescent="0.35">
      <c r="D125" s="1" t="s">
        <v>306</v>
      </c>
      <c r="E125" s="16">
        <v>193200</v>
      </c>
      <c r="F125" s="16">
        <v>48805.96</v>
      </c>
      <c r="G125" s="16">
        <v>242005.96</v>
      </c>
      <c r="H125" s="16">
        <v>85786.510000000009</v>
      </c>
      <c r="I125" s="17">
        <v>0.35448098055105753</v>
      </c>
      <c r="J125"/>
    </row>
    <row r="126" spans="2:10" ht="13.5" x14ac:dyDescent="0.35">
      <c r="D126" s="1" t="s">
        <v>307</v>
      </c>
      <c r="E126" s="16">
        <v>480000</v>
      </c>
      <c r="F126" s="16">
        <v>-41805</v>
      </c>
      <c r="G126" s="16">
        <v>438195</v>
      </c>
      <c r="H126" s="16">
        <v>438194.95999999996</v>
      </c>
      <c r="I126" s="17">
        <v>0.99999990871643896</v>
      </c>
      <c r="J126"/>
    </row>
    <row r="127" spans="2:10" ht="13.5" x14ac:dyDescent="0.35">
      <c r="D127" s="1" t="s">
        <v>308</v>
      </c>
      <c r="E127" s="16">
        <v>1000000</v>
      </c>
      <c r="F127" s="16">
        <v>0</v>
      </c>
      <c r="G127" s="16">
        <v>1000000</v>
      </c>
      <c r="H127" s="16">
        <v>999960.35</v>
      </c>
      <c r="I127" s="17">
        <v>0.99996034999999994</v>
      </c>
      <c r="J127"/>
    </row>
    <row r="128" spans="2:10" ht="13.5" x14ac:dyDescent="0.35">
      <c r="C128" s="1" t="s">
        <v>323</v>
      </c>
      <c r="E128" s="16">
        <v>1712897</v>
      </c>
      <c r="F128" s="16">
        <v>7000.9599999999991</v>
      </c>
      <c r="G128" s="16">
        <v>1719897.96</v>
      </c>
      <c r="H128" s="16">
        <v>1523941.8199999998</v>
      </c>
      <c r="I128" s="17">
        <v>0.88606525238276335</v>
      </c>
      <c r="J128"/>
    </row>
    <row r="129" spans="2:10" ht="13.5" x14ac:dyDescent="0.35">
      <c r="B129" s="1" t="s">
        <v>324</v>
      </c>
      <c r="E129" s="16">
        <v>1712897</v>
      </c>
      <c r="F129" s="16">
        <v>7000.9599999999991</v>
      </c>
      <c r="G129" s="16">
        <v>1719897.96</v>
      </c>
      <c r="H129" s="16">
        <v>1523941.8199999998</v>
      </c>
      <c r="I129" s="17">
        <v>0.88606525238276335</v>
      </c>
      <c r="J129"/>
    </row>
    <row r="130" spans="2:10" ht="13.5" x14ac:dyDescent="0.35">
      <c r="B130" s="1" t="s">
        <v>35</v>
      </c>
      <c r="C130" s="1" t="s">
        <v>248</v>
      </c>
      <c r="D130" s="1" t="s">
        <v>86</v>
      </c>
      <c r="E130" s="16">
        <v>24408014</v>
      </c>
      <c r="F130" s="16">
        <v>4132112.36</v>
      </c>
      <c r="G130" s="16">
        <v>28540126.359999999</v>
      </c>
      <c r="H130" s="16">
        <v>27077322.139999997</v>
      </c>
      <c r="I130" s="17">
        <v>0.94874569924644148</v>
      </c>
      <c r="J130"/>
    </row>
    <row r="131" spans="2:10" ht="13.5" x14ac:dyDescent="0.35">
      <c r="D131" s="1" t="s">
        <v>306</v>
      </c>
      <c r="E131" s="16">
        <v>273250</v>
      </c>
      <c r="F131" s="16">
        <v>0</v>
      </c>
      <c r="G131" s="16">
        <v>273250</v>
      </c>
      <c r="H131" s="16">
        <v>62875</v>
      </c>
      <c r="I131" s="17">
        <v>0.23010064043915829</v>
      </c>
      <c r="J131"/>
    </row>
    <row r="132" spans="2:10" ht="13.5" x14ac:dyDescent="0.35">
      <c r="D132" s="1" t="s">
        <v>308</v>
      </c>
      <c r="E132" s="16">
        <v>570000</v>
      </c>
      <c r="F132" s="16">
        <v>0</v>
      </c>
      <c r="G132" s="16">
        <v>570000</v>
      </c>
      <c r="H132" s="16">
        <v>100165</v>
      </c>
      <c r="I132" s="17">
        <v>0.17572807017543859</v>
      </c>
      <c r="J132"/>
    </row>
    <row r="133" spans="2:10" ht="13.5" x14ac:dyDescent="0.35">
      <c r="C133" s="1" t="s">
        <v>249</v>
      </c>
      <c r="E133" s="16">
        <v>25251264</v>
      </c>
      <c r="F133" s="16">
        <v>4132112.36</v>
      </c>
      <c r="G133" s="16">
        <v>29383376.359999999</v>
      </c>
      <c r="H133" s="16">
        <v>27240362.139999997</v>
      </c>
      <c r="I133" s="17">
        <v>0.92706712143137793</v>
      </c>
      <c r="J133"/>
    </row>
    <row r="134" spans="2:10" ht="13.5" x14ac:dyDescent="0.35">
      <c r="B134" s="1" t="s">
        <v>106</v>
      </c>
      <c r="E134" s="16">
        <v>25251264</v>
      </c>
      <c r="F134" s="16">
        <v>4132112.36</v>
      </c>
      <c r="G134" s="16">
        <v>29383376.359999999</v>
      </c>
      <c r="H134" s="16">
        <v>27240362.139999997</v>
      </c>
      <c r="I134" s="17">
        <v>0.92706712143137793</v>
      </c>
      <c r="J134"/>
    </row>
    <row r="135" spans="2:10" ht="13.5" x14ac:dyDescent="0.35">
      <c r="B135" s="1" t="s">
        <v>36</v>
      </c>
      <c r="C135" s="1" t="s">
        <v>250</v>
      </c>
      <c r="D135" s="1" t="s">
        <v>86</v>
      </c>
      <c r="E135" s="16">
        <v>719440</v>
      </c>
      <c r="F135" s="16">
        <v>14847.380000000001</v>
      </c>
      <c r="G135" s="16">
        <v>734287.38</v>
      </c>
      <c r="H135" s="16">
        <v>600070.25</v>
      </c>
      <c r="I135" s="17">
        <v>0.81721443993767129</v>
      </c>
      <c r="J135"/>
    </row>
    <row r="136" spans="2:10" ht="13.5" x14ac:dyDescent="0.35">
      <c r="D136" s="1" t="s">
        <v>306</v>
      </c>
      <c r="E136" s="16">
        <v>91000</v>
      </c>
      <c r="F136" s="16">
        <v>0</v>
      </c>
      <c r="G136" s="16">
        <v>91000</v>
      </c>
      <c r="H136" s="16">
        <v>20684.53</v>
      </c>
      <c r="I136" s="17">
        <v>0.22730252747252747</v>
      </c>
      <c r="J136"/>
    </row>
    <row r="137" spans="2:10" ht="13.5" x14ac:dyDescent="0.35">
      <c r="D137" s="1" t="s">
        <v>309</v>
      </c>
      <c r="E137" s="16">
        <v>50000</v>
      </c>
      <c r="F137" s="16">
        <v>0</v>
      </c>
      <c r="G137" s="16">
        <v>50000</v>
      </c>
      <c r="H137" s="16">
        <v>37827.46</v>
      </c>
      <c r="I137" s="17">
        <v>0.75654920000000003</v>
      </c>
      <c r="J137"/>
    </row>
    <row r="138" spans="2:10" ht="13.5" x14ac:dyDescent="0.35">
      <c r="D138" s="1" t="s">
        <v>308</v>
      </c>
      <c r="E138" s="16">
        <v>6000</v>
      </c>
      <c r="F138" s="16">
        <v>0</v>
      </c>
      <c r="G138" s="16">
        <v>6000</v>
      </c>
      <c r="H138" s="16">
        <v>0</v>
      </c>
      <c r="I138" s="17">
        <v>0</v>
      </c>
      <c r="J138"/>
    </row>
    <row r="139" spans="2:10" ht="13.5" x14ac:dyDescent="0.35">
      <c r="C139" s="1" t="s">
        <v>251</v>
      </c>
      <c r="E139" s="16">
        <v>866440</v>
      </c>
      <c r="F139" s="16">
        <v>14847.380000000001</v>
      </c>
      <c r="G139" s="16">
        <v>881287.38</v>
      </c>
      <c r="H139" s="16">
        <v>658582.24</v>
      </c>
      <c r="I139" s="17">
        <v>0.74729566648282197</v>
      </c>
      <c r="J139"/>
    </row>
    <row r="140" spans="2:10" ht="13.5" x14ac:dyDescent="0.35">
      <c r="B140" s="1" t="s">
        <v>107</v>
      </c>
      <c r="E140" s="16">
        <v>866440</v>
      </c>
      <c r="F140" s="16">
        <v>14847.380000000001</v>
      </c>
      <c r="G140" s="16">
        <v>881287.38</v>
      </c>
      <c r="H140" s="16">
        <v>658582.24</v>
      </c>
      <c r="I140" s="17">
        <v>0.74729566648282197</v>
      </c>
      <c r="J140"/>
    </row>
    <row r="141" spans="2:10" ht="13.5" x14ac:dyDescent="0.35">
      <c r="B141" s="1" t="s">
        <v>37</v>
      </c>
      <c r="C141" s="1" t="s">
        <v>325</v>
      </c>
      <c r="D141" s="1" t="s">
        <v>326</v>
      </c>
      <c r="E141" s="16">
        <v>955000</v>
      </c>
      <c r="F141" s="16">
        <v>0</v>
      </c>
      <c r="G141" s="16">
        <v>955000</v>
      </c>
      <c r="H141" s="16">
        <v>0</v>
      </c>
      <c r="I141" s="17">
        <v>0</v>
      </c>
      <c r="J141"/>
    </row>
    <row r="142" spans="2:10" ht="13.5" x14ac:dyDescent="0.35">
      <c r="C142" s="1" t="s">
        <v>327</v>
      </c>
      <c r="E142" s="16">
        <v>955000</v>
      </c>
      <c r="F142" s="16">
        <v>0</v>
      </c>
      <c r="G142" s="16">
        <v>955000</v>
      </c>
      <c r="H142" s="16">
        <v>0</v>
      </c>
      <c r="I142" s="17">
        <v>0</v>
      </c>
      <c r="J142"/>
    </row>
    <row r="143" spans="2:10" ht="13.5" x14ac:dyDescent="0.35">
      <c r="B143" s="1" t="s">
        <v>328</v>
      </c>
      <c r="E143" s="16">
        <v>955000</v>
      </c>
      <c r="F143" s="16">
        <v>0</v>
      </c>
      <c r="G143" s="16">
        <v>955000</v>
      </c>
      <c r="H143" s="16">
        <v>0</v>
      </c>
      <c r="I143" s="17">
        <v>0</v>
      </c>
      <c r="J143"/>
    </row>
    <row r="144" spans="2:10" ht="13.5" x14ac:dyDescent="0.35">
      <c r="B144" s="1" t="s">
        <v>38</v>
      </c>
      <c r="C144" s="1" t="s">
        <v>252</v>
      </c>
      <c r="D144" s="1" t="s">
        <v>86</v>
      </c>
      <c r="E144" s="16">
        <v>198536</v>
      </c>
      <c r="F144" s="16">
        <v>20000</v>
      </c>
      <c r="G144" s="16">
        <v>218536</v>
      </c>
      <c r="H144" s="16">
        <v>208096.93</v>
      </c>
      <c r="I144" s="17">
        <v>0.95223180620126657</v>
      </c>
      <c r="J144"/>
    </row>
    <row r="145" spans="2:10" ht="13.5" x14ac:dyDescent="0.35">
      <c r="D145" s="1" t="s">
        <v>306</v>
      </c>
      <c r="E145" s="16">
        <v>33400</v>
      </c>
      <c r="F145" s="16">
        <v>0</v>
      </c>
      <c r="G145" s="16">
        <v>33400</v>
      </c>
      <c r="H145" s="16">
        <v>14386.53</v>
      </c>
      <c r="I145" s="17">
        <v>0.43073443113772458</v>
      </c>
      <c r="J145"/>
    </row>
    <row r="146" spans="2:10" ht="13.5" x14ac:dyDescent="0.35">
      <c r="C146" s="1" t="s">
        <v>253</v>
      </c>
      <c r="E146" s="16">
        <v>231936</v>
      </c>
      <c r="F146" s="16">
        <v>20000</v>
      </c>
      <c r="G146" s="16">
        <v>251936</v>
      </c>
      <c r="H146" s="16">
        <v>222483.46</v>
      </c>
      <c r="I146" s="17">
        <v>0.88309515114949833</v>
      </c>
      <c r="J146"/>
    </row>
    <row r="147" spans="2:10" ht="13.5" x14ac:dyDescent="0.35">
      <c r="B147" s="1" t="s">
        <v>108</v>
      </c>
      <c r="E147" s="16">
        <v>231936</v>
      </c>
      <c r="F147" s="16">
        <v>20000</v>
      </c>
      <c r="G147" s="16">
        <v>251936</v>
      </c>
      <c r="H147" s="16">
        <v>222483.46</v>
      </c>
      <c r="I147" s="17">
        <v>0.88309515114949833</v>
      </c>
      <c r="J147"/>
    </row>
    <row r="148" spans="2:10" ht="13.5" x14ac:dyDescent="0.35">
      <c r="B148" s="1" t="s">
        <v>39</v>
      </c>
      <c r="C148" s="1" t="s">
        <v>254</v>
      </c>
      <c r="D148" s="1" t="s">
        <v>86</v>
      </c>
      <c r="E148" s="16">
        <v>1617879</v>
      </c>
      <c r="F148" s="16">
        <v>1500</v>
      </c>
      <c r="G148" s="16">
        <v>1619379</v>
      </c>
      <c r="H148" s="16">
        <v>1489436.6600000001</v>
      </c>
      <c r="I148" s="17">
        <v>0.91975791954817254</v>
      </c>
      <c r="J148"/>
    </row>
    <row r="149" spans="2:10" ht="13.5" x14ac:dyDescent="0.35">
      <c r="D149" s="1" t="s">
        <v>306</v>
      </c>
      <c r="E149" s="16">
        <v>87000</v>
      </c>
      <c r="F149" s="16">
        <v>-14000</v>
      </c>
      <c r="G149" s="16">
        <v>73000</v>
      </c>
      <c r="H149" s="16">
        <v>41790.080000000002</v>
      </c>
      <c r="I149" s="17">
        <v>0.57246684931506853</v>
      </c>
      <c r="J149"/>
    </row>
    <row r="150" spans="2:10" ht="13.5" x14ac:dyDescent="0.35">
      <c r="D150" s="1" t="s">
        <v>309</v>
      </c>
      <c r="E150" s="16">
        <v>112000</v>
      </c>
      <c r="F150" s="16">
        <v>14000</v>
      </c>
      <c r="G150" s="16">
        <v>126000</v>
      </c>
      <c r="H150" s="16">
        <v>81675</v>
      </c>
      <c r="I150" s="17">
        <v>0.64821428571428574</v>
      </c>
      <c r="J150"/>
    </row>
    <row r="151" spans="2:10" ht="13.5" x14ac:dyDescent="0.35">
      <c r="C151" s="1" t="s">
        <v>255</v>
      </c>
      <c r="E151" s="16">
        <v>1816879</v>
      </c>
      <c r="F151" s="16">
        <v>1500</v>
      </c>
      <c r="G151" s="16">
        <v>1818379</v>
      </c>
      <c r="H151" s="16">
        <v>1612901.7400000002</v>
      </c>
      <c r="I151" s="17">
        <v>0.88699976187582474</v>
      </c>
      <c r="J151"/>
    </row>
    <row r="152" spans="2:10" ht="13.5" x14ac:dyDescent="0.35">
      <c r="B152" s="1" t="s">
        <v>109</v>
      </c>
      <c r="E152" s="16">
        <v>1816879</v>
      </c>
      <c r="F152" s="16">
        <v>1500</v>
      </c>
      <c r="G152" s="16">
        <v>1818379</v>
      </c>
      <c r="H152" s="16">
        <v>1612901.7400000002</v>
      </c>
      <c r="I152" s="17">
        <v>0.88699976187582474</v>
      </c>
      <c r="J152"/>
    </row>
    <row r="153" spans="2:10" ht="13.5" x14ac:dyDescent="0.35">
      <c r="B153" s="1" t="s">
        <v>40</v>
      </c>
      <c r="C153" s="1" t="s">
        <v>256</v>
      </c>
      <c r="D153" s="1" t="s">
        <v>86</v>
      </c>
      <c r="E153" s="16">
        <v>383740</v>
      </c>
      <c r="F153" s="16">
        <v>0</v>
      </c>
      <c r="G153" s="16">
        <v>383740</v>
      </c>
      <c r="H153" s="16">
        <v>332555.73999999993</v>
      </c>
      <c r="I153" s="17">
        <v>0.86661734507739596</v>
      </c>
      <c r="J153"/>
    </row>
    <row r="154" spans="2:10" ht="13.5" x14ac:dyDescent="0.35">
      <c r="D154" s="1" t="s">
        <v>306</v>
      </c>
      <c r="E154" s="16">
        <v>518200</v>
      </c>
      <c r="F154" s="16">
        <v>0</v>
      </c>
      <c r="G154" s="16">
        <v>518200</v>
      </c>
      <c r="H154" s="16">
        <v>464063.42000000004</v>
      </c>
      <c r="I154" s="17">
        <v>0.89552956387495186</v>
      </c>
      <c r="J154"/>
    </row>
    <row r="155" spans="2:10" ht="13.5" x14ac:dyDescent="0.35">
      <c r="D155" s="1" t="s">
        <v>309</v>
      </c>
      <c r="E155" s="16">
        <v>0</v>
      </c>
      <c r="F155" s="16">
        <v>863000</v>
      </c>
      <c r="G155" s="16">
        <v>863000</v>
      </c>
      <c r="H155" s="16">
        <v>0</v>
      </c>
      <c r="I155" s="17">
        <v>0</v>
      </c>
      <c r="J155"/>
    </row>
    <row r="156" spans="2:10" ht="13.5" x14ac:dyDescent="0.35">
      <c r="D156" s="1" t="s">
        <v>308</v>
      </c>
      <c r="E156" s="16">
        <v>61000</v>
      </c>
      <c r="F156" s="16">
        <v>0</v>
      </c>
      <c r="G156" s="16">
        <v>61000</v>
      </c>
      <c r="H156" s="16">
        <v>2074.62</v>
      </c>
      <c r="I156" s="17">
        <v>3.4010163934426227E-2</v>
      </c>
      <c r="J156"/>
    </row>
    <row r="157" spans="2:10" ht="13.5" x14ac:dyDescent="0.35">
      <c r="C157" s="1" t="s">
        <v>257</v>
      </c>
      <c r="E157" s="16">
        <v>962940</v>
      </c>
      <c r="F157" s="16">
        <v>863000</v>
      </c>
      <c r="G157" s="16">
        <v>1825940</v>
      </c>
      <c r="H157" s="16">
        <v>798693.77999999991</v>
      </c>
      <c r="I157" s="17">
        <v>0.43741512864606713</v>
      </c>
      <c r="J157"/>
    </row>
    <row r="158" spans="2:10" ht="13.5" x14ac:dyDescent="0.35">
      <c r="B158" s="1" t="s">
        <v>110</v>
      </c>
      <c r="E158" s="16">
        <v>962940</v>
      </c>
      <c r="F158" s="16">
        <v>863000</v>
      </c>
      <c r="G158" s="16">
        <v>1825940</v>
      </c>
      <c r="H158" s="16">
        <v>798693.77999999991</v>
      </c>
      <c r="I158" s="17">
        <v>0.43741512864606713</v>
      </c>
      <c r="J158"/>
    </row>
    <row r="159" spans="2:10" ht="13.5" x14ac:dyDescent="0.35">
      <c r="B159" s="1" t="s">
        <v>41</v>
      </c>
      <c r="C159" s="1" t="s">
        <v>258</v>
      </c>
      <c r="D159" s="1" t="s">
        <v>86</v>
      </c>
      <c r="E159" s="16">
        <v>1626163</v>
      </c>
      <c r="F159" s="16">
        <v>3147.6</v>
      </c>
      <c r="G159" s="16">
        <v>1629310.6</v>
      </c>
      <c r="H159" s="16">
        <v>1358764.61</v>
      </c>
      <c r="I159" s="17">
        <v>0.83395063531778413</v>
      </c>
      <c r="J159"/>
    </row>
    <row r="160" spans="2:10" ht="13.5" x14ac:dyDescent="0.35">
      <c r="D160" s="1" t="s">
        <v>306</v>
      </c>
      <c r="E160" s="16">
        <v>76550</v>
      </c>
      <c r="F160" s="16">
        <v>0</v>
      </c>
      <c r="G160" s="16">
        <v>76550</v>
      </c>
      <c r="H160" s="16">
        <v>22928.479999999996</v>
      </c>
      <c r="I160" s="17">
        <v>0.2995229261920313</v>
      </c>
      <c r="J160"/>
    </row>
    <row r="161" spans="1:10" ht="13.5" x14ac:dyDescent="0.35">
      <c r="C161" s="1" t="s">
        <v>259</v>
      </c>
      <c r="E161" s="16">
        <v>1702713</v>
      </c>
      <c r="F161" s="16">
        <v>3147.6</v>
      </c>
      <c r="G161" s="16">
        <v>1705860.6</v>
      </c>
      <c r="H161" s="16">
        <v>1381693.09</v>
      </c>
      <c r="I161" s="17">
        <v>0.80996834676878049</v>
      </c>
      <c r="J161"/>
    </row>
    <row r="162" spans="1:10" ht="13.5" x14ac:dyDescent="0.35">
      <c r="B162" s="1" t="s">
        <v>111</v>
      </c>
      <c r="E162" s="16">
        <v>1702713</v>
      </c>
      <c r="F162" s="16">
        <v>3147.6</v>
      </c>
      <c r="G162" s="16">
        <v>1705860.6</v>
      </c>
      <c r="H162" s="16">
        <v>1381693.09</v>
      </c>
      <c r="I162" s="17">
        <v>0.80996834676878049</v>
      </c>
      <c r="J162"/>
    </row>
    <row r="163" spans="1:10" ht="13.5" x14ac:dyDescent="0.35">
      <c r="A163" s="1" t="s">
        <v>80</v>
      </c>
      <c r="E163" s="16">
        <v>54975499</v>
      </c>
      <c r="F163" s="16">
        <v>12564766.82</v>
      </c>
      <c r="G163" s="16">
        <v>67540265.820000008</v>
      </c>
      <c r="H163" s="16">
        <v>57119450.789999999</v>
      </c>
      <c r="I163" s="17">
        <v>0.84570959406982082</v>
      </c>
      <c r="J163"/>
    </row>
    <row r="164" spans="1:10" ht="13.5" x14ac:dyDescent="0.35">
      <c r="A164" s="1" t="s">
        <v>42</v>
      </c>
      <c r="B164" s="1" t="s">
        <v>43</v>
      </c>
      <c r="C164" s="1" t="s">
        <v>260</v>
      </c>
      <c r="D164" s="1" t="s">
        <v>86</v>
      </c>
      <c r="E164" s="16">
        <v>395246</v>
      </c>
      <c r="F164" s="16">
        <v>0</v>
      </c>
      <c r="G164" s="16">
        <v>395246</v>
      </c>
      <c r="H164" s="16">
        <v>301388.40999999997</v>
      </c>
      <c r="I164" s="17">
        <v>0.76253373848185679</v>
      </c>
      <c r="J164"/>
    </row>
    <row r="165" spans="1:10" ht="13.5" x14ac:dyDescent="0.35">
      <c r="D165" s="1" t="s">
        <v>306</v>
      </c>
      <c r="E165" s="16">
        <v>583860</v>
      </c>
      <c r="F165" s="16">
        <v>115126.6</v>
      </c>
      <c r="G165" s="16">
        <v>698986.6</v>
      </c>
      <c r="H165" s="16">
        <v>497006.04999999993</v>
      </c>
      <c r="I165" s="17">
        <v>0.71103802276037897</v>
      </c>
      <c r="J165"/>
    </row>
    <row r="166" spans="1:10" ht="13.5" x14ac:dyDescent="0.35">
      <c r="D166" s="1" t="s">
        <v>307</v>
      </c>
      <c r="E166" s="16">
        <v>139700</v>
      </c>
      <c r="F166" s="16">
        <v>-9000</v>
      </c>
      <c r="G166" s="16">
        <v>130700</v>
      </c>
      <c r="H166" s="16">
        <v>130499.94</v>
      </c>
      <c r="I166" s="17">
        <v>0.99846931905126246</v>
      </c>
      <c r="J166"/>
    </row>
    <row r="167" spans="1:10" ht="13.5" x14ac:dyDescent="0.35">
      <c r="D167" s="1" t="s">
        <v>309</v>
      </c>
      <c r="E167" s="16">
        <v>5000</v>
      </c>
      <c r="F167" s="16">
        <v>0</v>
      </c>
      <c r="G167" s="16">
        <v>5000</v>
      </c>
      <c r="H167" s="16">
        <v>118.77</v>
      </c>
      <c r="I167" s="17">
        <v>2.3754000000000001E-2</v>
      </c>
      <c r="J167"/>
    </row>
    <row r="168" spans="1:10" ht="13.5" x14ac:dyDescent="0.35">
      <c r="C168" s="1" t="s">
        <v>261</v>
      </c>
      <c r="E168" s="16">
        <v>1123806</v>
      </c>
      <c r="F168" s="16">
        <v>106126.6</v>
      </c>
      <c r="G168" s="16">
        <v>1229932.6000000001</v>
      </c>
      <c r="H168" s="16">
        <v>929013.16999999993</v>
      </c>
      <c r="I168" s="17">
        <v>0.75533665015465079</v>
      </c>
      <c r="J168"/>
    </row>
    <row r="169" spans="1:10" ht="13.5" x14ac:dyDescent="0.35">
      <c r="B169" s="1" t="s">
        <v>112</v>
      </c>
      <c r="E169" s="16">
        <v>1123806</v>
      </c>
      <c r="F169" s="16">
        <v>106126.6</v>
      </c>
      <c r="G169" s="16">
        <v>1229932.6000000001</v>
      </c>
      <c r="H169" s="16">
        <v>929013.16999999993</v>
      </c>
      <c r="I169" s="17">
        <v>0.75533665015465079</v>
      </c>
      <c r="J169"/>
    </row>
    <row r="170" spans="1:10" ht="13.5" x14ac:dyDescent="0.35">
      <c r="B170" s="1" t="s">
        <v>44</v>
      </c>
      <c r="C170" s="1" t="s">
        <v>262</v>
      </c>
      <c r="D170" s="1" t="s">
        <v>86</v>
      </c>
      <c r="E170" s="16">
        <v>280810</v>
      </c>
      <c r="F170" s="16">
        <v>4000</v>
      </c>
      <c r="G170" s="16">
        <v>284810</v>
      </c>
      <c r="H170" s="16">
        <v>280903.90000000002</v>
      </c>
      <c r="I170" s="17">
        <v>0.98628524279344132</v>
      </c>
      <c r="J170"/>
    </row>
    <row r="171" spans="1:10" ht="13.5" x14ac:dyDescent="0.35">
      <c r="D171" s="1" t="s">
        <v>306</v>
      </c>
      <c r="E171" s="16">
        <v>3000</v>
      </c>
      <c r="F171" s="16">
        <v>0</v>
      </c>
      <c r="G171" s="16">
        <v>3000</v>
      </c>
      <c r="H171" s="16">
        <v>1315.2200000000003</v>
      </c>
      <c r="I171" s="17">
        <v>0.43840666666666678</v>
      </c>
      <c r="J171"/>
    </row>
    <row r="172" spans="1:10" ht="13.5" x14ac:dyDescent="0.35">
      <c r="C172" s="1" t="s">
        <v>263</v>
      </c>
      <c r="E172" s="16">
        <v>283810</v>
      </c>
      <c r="F172" s="16">
        <v>4000</v>
      </c>
      <c r="G172" s="16">
        <v>287810</v>
      </c>
      <c r="H172" s="16">
        <v>282219.12</v>
      </c>
      <c r="I172" s="17">
        <v>0.98057440672666019</v>
      </c>
      <c r="J172"/>
    </row>
    <row r="173" spans="1:10" ht="13.5" x14ac:dyDescent="0.35">
      <c r="B173" s="1" t="s">
        <v>113</v>
      </c>
      <c r="E173" s="16">
        <v>283810</v>
      </c>
      <c r="F173" s="16">
        <v>4000</v>
      </c>
      <c r="G173" s="16">
        <v>287810</v>
      </c>
      <c r="H173" s="16">
        <v>282219.12</v>
      </c>
      <c r="I173" s="17">
        <v>0.98057440672666019</v>
      </c>
      <c r="J173"/>
    </row>
    <row r="174" spans="1:10" ht="13.5" x14ac:dyDescent="0.35">
      <c r="B174" s="1" t="s">
        <v>45</v>
      </c>
      <c r="C174" s="1" t="s">
        <v>264</v>
      </c>
      <c r="D174" s="1" t="s">
        <v>86</v>
      </c>
      <c r="E174" s="16">
        <v>125186</v>
      </c>
      <c r="F174" s="16">
        <v>5000</v>
      </c>
      <c r="G174" s="16">
        <v>130186</v>
      </c>
      <c r="H174" s="16">
        <v>126665.57</v>
      </c>
      <c r="I174" s="17">
        <v>0.97295845943496229</v>
      </c>
      <c r="J174"/>
    </row>
    <row r="175" spans="1:10" ht="13.5" x14ac:dyDescent="0.35">
      <c r="D175" s="1" t="s">
        <v>306</v>
      </c>
      <c r="E175" s="16">
        <v>2672813</v>
      </c>
      <c r="F175" s="16">
        <v>0</v>
      </c>
      <c r="G175" s="16">
        <v>2672813</v>
      </c>
      <c r="H175" s="16">
        <v>2599111.0300000003</v>
      </c>
      <c r="I175" s="17">
        <v>0.97242531744645067</v>
      </c>
      <c r="J175"/>
    </row>
    <row r="176" spans="1:10" ht="13.5" x14ac:dyDescent="0.35">
      <c r="D176" s="1" t="s">
        <v>307</v>
      </c>
      <c r="E176" s="16">
        <v>27930</v>
      </c>
      <c r="F176" s="16">
        <v>0</v>
      </c>
      <c r="G176" s="16">
        <v>27930</v>
      </c>
      <c r="H176" s="16">
        <v>27930</v>
      </c>
      <c r="I176" s="17">
        <v>1</v>
      </c>
      <c r="J176"/>
    </row>
    <row r="177" spans="2:10" ht="13.5" x14ac:dyDescent="0.35">
      <c r="D177" s="1" t="s">
        <v>309</v>
      </c>
      <c r="E177" s="16">
        <v>55000</v>
      </c>
      <c r="F177" s="16">
        <v>365287.04000000004</v>
      </c>
      <c r="G177" s="16">
        <v>420287.04000000004</v>
      </c>
      <c r="H177" s="16">
        <v>174632.97</v>
      </c>
      <c r="I177" s="17">
        <v>0.41550881511835336</v>
      </c>
      <c r="J177"/>
    </row>
    <row r="178" spans="2:10" ht="13.5" x14ac:dyDescent="0.35">
      <c r="D178" s="1" t="s">
        <v>308</v>
      </c>
      <c r="E178" s="16">
        <v>2000</v>
      </c>
      <c r="F178" s="16">
        <v>0</v>
      </c>
      <c r="G178" s="16">
        <v>2000</v>
      </c>
      <c r="H178" s="16">
        <v>0</v>
      </c>
      <c r="I178" s="17">
        <v>0</v>
      </c>
      <c r="J178"/>
    </row>
    <row r="179" spans="2:10" ht="13.5" x14ac:dyDescent="0.35">
      <c r="C179" s="1" t="s">
        <v>265</v>
      </c>
      <c r="E179" s="16">
        <v>2882929</v>
      </c>
      <c r="F179" s="16">
        <v>370287.04000000004</v>
      </c>
      <c r="G179" s="16">
        <v>3253216.04</v>
      </c>
      <c r="H179" s="16">
        <v>2928339.5700000003</v>
      </c>
      <c r="I179" s="17">
        <v>0.90013682890854074</v>
      </c>
      <c r="J179"/>
    </row>
    <row r="180" spans="2:10" ht="13.5" x14ac:dyDescent="0.35">
      <c r="B180" s="1" t="s">
        <v>114</v>
      </c>
      <c r="E180" s="16">
        <v>2882929</v>
      </c>
      <c r="F180" s="16">
        <v>370287.04000000004</v>
      </c>
      <c r="G180" s="16">
        <v>3253216.04</v>
      </c>
      <c r="H180" s="16">
        <v>2928339.5700000003</v>
      </c>
      <c r="I180" s="17">
        <v>0.90013682890854074</v>
      </c>
      <c r="J180"/>
    </row>
    <row r="181" spans="2:10" ht="13.5" x14ac:dyDescent="0.35">
      <c r="B181" s="1" t="s">
        <v>46</v>
      </c>
      <c r="C181" s="1" t="s">
        <v>329</v>
      </c>
      <c r="D181" s="1" t="s">
        <v>306</v>
      </c>
      <c r="E181" s="16">
        <v>781440</v>
      </c>
      <c r="F181" s="16">
        <v>-23500</v>
      </c>
      <c r="G181" s="16">
        <v>757940</v>
      </c>
      <c r="H181" s="16">
        <v>689600.52</v>
      </c>
      <c r="I181" s="17">
        <v>0.90983523761775342</v>
      </c>
      <c r="J181"/>
    </row>
    <row r="182" spans="2:10" ht="13.5" x14ac:dyDescent="0.35">
      <c r="D182" s="1" t="s">
        <v>307</v>
      </c>
      <c r="E182" s="16">
        <v>94000</v>
      </c>
      <c r="F182" s="16">
        <v>0</v>
      </c>
      <c r="G182" s="16">
        <v>94000</v>
      </c>
      <c r="H182" s="16">
        <v>94000</v>
      </c>
      <c r="I182" s="17">
        <v>1</v>
      </c>
      <c r="J182"/>
    </row>
    <row r="183" spans="2:10" ht="13.5" x14ac:dyDescent="0.35">
      <c r="D183" s="1" t="s">
        <v>309</v>
      </c>
      <c r="E183" s="16">
        <v>12000</v>
      </c>
      <c r="F183" s="16">
        <v>0</v>
      </c>
      <c r="G183" s="16">
        <v>12000</v>
      </c>
      <c r="H183" s="16">
        <v>11945</v>
      </c>
      <c r="I183" s="17">
        <v>0.99541666666666662</v>
      </c>
      <c r="J183"/>
    </row>
    <row r="184" spans="2:10" ht="13.5" x14ac:dyDescent="0.35">
      <c r="D184" s="1" t="s">
        <v>308</v>
      </c>
      <c r="E184" s="16">
        <v>1000</v>
      </c>
      <c r="F184" s="16">
        <v>0</v>
      </c>
      <c r="G184" s="16">
        <v>1000</v>
      </c>
      <c r="H184" s="16">
        <v>26.4</v>
      </c>
      <c r="I184" s="17">
        <v>2.64E-2</v>
      </c>
      <c r="J184"/>
    </row>
    <row r="185" spans="2:10" ht="13.5" x14ac:dyDescent="0.35">
      <c r="C185" s="1" t="s">
        <v>330</v>
      </c>
      <c r="E185" s="16">
        <v>888440</v>
      </c>
      <c r="F185" s="16">
        <v>-23500</v>
      </c>
      <c r="G185" s="16">
        <v>864940</v>
      </c>
      <c r="H185" s="16">
        <v>795571.92</v>
      </c>
      <c r="I185" s="17">
        <v>0.91980012486415252</v>
      </c>
      <c r="J185"/>
    </row>
    <row r="186" spans="2:10" ht="13.5" x14ac:dyDescent="0.35">
      <c r="B186" s="1" t="s">
        <v>331</v>
      </c>
      <c r="E186" s="16">
        <v>888440</v>
      </c>
      <c r="F186" s="16">
        <v>-23500</v>
      </c>
      <c r="G186" s="16">
        <v>864940</v>
      </c>
      <c r="H186" s="16">
        <v>795571.92</v>
      </c>
      <c r="I186" s="17">
        <v>0.91980012486415252</v>
      </c>
      <c r="J186"/>
    </row>
    <row r="187" spans="2:10" ht="13.5" x14ac:dyDescent="0.35">
      <c r="B187" s="1" t="s">
        <v>47</v>
      </c>
      <c r="C187" s="1" t="s">
        <v>266</v>
      </c>
      <c r="D187" s="1" t="s">
        <v>86</v>
      </c>
      <c r="E187" s="16">
        <v>1210989</v>
      </c>
      <c r="F187" s="16">
        <v>2000</v>
      </c>
      <c r="G187" s="16">
        <v>1212989</v>
      </c>
      <c r="H187" s="16">
        <v>1170524.6000000001</v>
      </c>
      <c r="I187" s="17">
        <v>0.96499193315025944</v>
      </c>
      <c r="J187"/>
    </row>
    <row r="188" spans="2:10" ht="13.5" x14ac:dyDescent="0.35">
      <c r="D188" s="1" t="s">
        <v>306</v>
      </c>
      <c r="E188" s="16">
        <v>420600</v>
      </c>
      <c r="F188" s="16">
        <v>0</v>
      </c>
      <c r="G188" s="16">
        <v>420600</v>
      </c>
      <c r="H188" s="16">
        <v>344696.48</v>
      </c>
      <c r="I188" s="17">
        <v>0.81953514027579644</v>
      </c>
      <c r="J188"/>
    </row>
    <row r="189" spans="2:10" ht="13.5" x14ac:dyDescent="0.35">
      <c r="D189" s="1" t="s">
        <v>309</v>
      </c>
      <c r="E189" s="16">
        <v>107060</v>
      </c>
      <c r="F189" s="16">
        <v>78500</v>
      </c>
      <c r="G189" s="16">
        <v>185560</v>
      </c>
      <c r="H189" s="16">
        <v>160145.79999999999</v>
      </c>
      <c r="I189" s="17">
        <v>0.86304052597542569</v>
      </c>
      <c r="J189"/>
    </row>
    <row r="190" spans="2:10" ht="13.5" x14ac:dyDescent="0.35">
      <c r="D190" s="1" t="s">
        <v>308</v>
      </c>
      <c r="E190" s="16">
        <v>1000</v>
      </c>
      <c r="F190" s="16">
        <v>0</v>
      </c>
      <c r="G190" s="16">
        <v>1000</v>
      </c>
      <c r="H190" s="16">
        <v>0</v>
      </c>
      <c r="I190" s="17">
        <v>0</v>
      </c>
      <c r="J190"/>
    </row>
    <row r="191" spans="2:10" ht="13.5" x14ac:dyDescent="0.35">
      <c r="C191" s="1" t="s">
        <v>267</v>
      </c>
      <c r="E191" s="16">
        <v>1739649</v>
      </c>
      <c r="F191" s="16">
        <v>80500</v>
      </c>
      <c r="G191" s="16">
        <v>1820149</v>
      </c>
      <c r="H191" s="16">
        <v>1675366.8800000001</v>
      </c>
      <c r="I191" s="17">
        <v>0.92045589674251949</v>
      </c>
      <c r="J191"/>
    </row>
    <row r="192" spans="2:10" ht="13.5" x14ac:dyDescent="0.35">
      <c r="B192" s="1" t="s">
        <v>115</v>
      </c>
      <c r="E192" s="16">
        <v>1739649</v>
      </c>
      <c r="F192" s="16">
        <v>80500</v>
      </c>
      <c r="G192" s="16">
        <v>1820149</v>
      </c>
      <c r="H192" s="16">
        <v>1675366.8800000001</v>
      </c>
      <c r="I192" s="17">
        <v>0.92045589674251949</v>
      </c>
      <c r="J192"/>
    </row>
    <row r="193" spans="1:10" ht="13.5" x14ac:dyDescent="0.35">
      <c r="B193" s="1" t="s">
        <v>141</v>
      </c>
      <c r="C193" s="1" t="s">
        <v>268</v>
      </c>
      <c r="D193" s="1" t="s">
        <v>86</v>
      </c>
      <c r="E193" s="16">
        <v>1795016</v>
      </c>
      <c r="F193" s="16">
        <v>10000</v>
      </c>
      <c r="G193" s="16">
        <v>1805016</v>
      </c>
      <c r="H193" s="16">
        <v>1774652.07</v>
      </c>
      <c r="I193" s="17">
        <v>0.98317802723078362</v>
      </c>
      <c r="J193"/>
    </row>
    <row r="194" spans="1:10" ht="13.5" x14ac:dyDescent="0.35">
      <c r="D194" s="1" t="s">
        <v>306</v>
      </c>
      <c r="E194" s="16">
        <v>3707200</v>
      </c>
      <c r="F194" s="16">
        <v>0</v>
      </c>
      <c r="G194" s="16">
        <v>3707200</v>
      </c>
      <c r="H194" s="16">
        <v>3264099.4599999995</v>
      </c>
      <c r="I194" s="17">
        <v>0.88047568515321528</v>
      </c>
      <c r="J194"/>
    </row>
    <row r="195" spans="1:10" ht="13.5" x14ac:dyDescent="0.35">
      <c r="D195" s="1" t="s">
        <v>309</v>
      </c>
      <c r="E195" s="16">
        <v>147970</v>
      </c>
      <c r="F195" s="16">
        <v>3116496.9099999997</v>
      </c>
      <c r="G195" s="16">
        <v>3264466.9099999997</v>
      </c>
      <c r="H195" s="16">
        <v>1940818.49</v>
      </c>
      <c r="I195" s="17">
        <v>0.59452846161641759</v>
      </c>
      <c r="J195"/>
    </row>
    <row r="196" spans="1:10" ht="13.5" x14ac:dyDescent="0.35">
      <c r="D196" s="1" t="s">
        <v>308</v>
      </c>
      <c r="E196" s="16">
        <v>2000</v>
      </c>
      <c r="F196" s="16">
        <v>0</v>
      </c>
      <c r="G196" s="16">
        <v>2000</v>
      </c>
      <c r="H196" s="16">
        <v>0</v>
      </c>
      <c r="I196" s="17">
        <v>0</v>
      </c>
      <c r="J196"/>
    </row>
    <row r="197" spans="1:10" ht="13.5" x14ac:dyDescent="0.35">
      <c r="C197" s="1" t="s">
        <v>269</v>
      </c>
      <c r="E197" s="16">
        <v>5652186</v>
      </c>
      <c r="F197" s="16">
        <v>3126496.9099999997</v>
      </c>
      <c r="G197" s="16">
        <v>8778682.9100000001</v>
      </c>
      <c r="H197" s="16">
        <v>6979570.0199999996</v>
      </c>
      <c r="I197" s="17">
        <v>0.79505890479873809</v>
      </c>
      <c r="J197"/>
    </row>
    <row r="198" spans="1:10" ht="13.5" x14ac:dyDescent="0.35">
      <c r="B198" s="1" t="s">
        <v>142</v>
      </c>
      <c r="E198" s="16">
        <v>5652186</v>
      </c>
      <c r="F198" s="16">
        <v>3126496.9099999997</v>
      </c>
      <c r="G198" s="16">
        <v>8778682.9100000001</v>
      </c>
      <c r="H198" s="16">
        <v>6979570.0199999996</v>
      </c>
      <c r="I198" s="17">
        <v>0.79505890479873809</v>
      </c>
      <c r="J198"/>
    </row>
    <row r="199" spans="1:10" ht="13.5" x14ac:dyDescent="0.35">
      <c r="A199" s="1" t="s">
        <v>81</v>
      </c>
      <c r="E199" s="16">
        <v>12570820</v>
      </c>
      <c r="F199" s="16">
        <v>3663910.55</v>
      </c>
      <c r="G199" s="16">
        <v>16234730.550000001</v>
      </c>
      <c r="H199" s="16">
        <v>13590080.680000002</v>
      </c>
      <c r="I199" s="17">
        <v>0.83709924461912322</v>
      </c>
      <c r="J199"/>
    </row>
    <row r="200" spans="1:10" ht="13.5" x14ac:dyDescent="0.35">
      <c r="A200" s="1" t="s">
        <v>48</v>
      </c>
      <c r="B200" s="1" t="s">
        <v>49</v>
      </c>
      <c r="C200" s="1" t="s">
        <v>270</v>
      </c>
      <c r="D200" s="1" t="s">
        <v>86</v>
      </c>
      <c r="E200" s="16">
        <v>5975084</v>
      </c>
      <c r="F200" s="16">
        <v>-370000</v>
      </c>
      <c r="G200" s="16">
        <v>5605084</v>
      </c>
      <c r="H200" s="16">
        <v>5283716.79</v>
      </c>
      <c r="I200" s="17">
        <v>0.94266505015803514</v>
      </c>
      <c r="J200"/>
    </row>
    <row r="201" spans="1:10" ht="13.5" x14ac:dyDescent="0.35">
      <c r="D201" s="1" t="s">
        <v>306</v>
      </c>
      <c r="E201" s="16">
        <v>2676500</v>
      </c>
      <c r="F201" s="16">
        <v>119431.55</v>
      </c>
      <c r="G201" s="16">
        <v>2795931.55</v>
      </c>
      <c r="H201" s="16">
        <v>2489262.5499999993</v>
      </c>
      <c r="I201" s="17">
        <v>0.89031598430941539</v>
      </c>
      <c r="J201"/>
    </row>
    <row r="202" spans="1:10" ht="13.5" x14ac:dyDescent="0.35">
      <c r="D202" s="1" t="s">
        <v>309</v>
      </c>
      <c r="E202" s="16">
        <v>253000</v>
      </c>
      <c r="F202" s="16">
        <v>7201910.2799999993</v>
      </c>
      <c r="G202" s="16">
        <v>7454910.2799999993</v>
      </c>
      <c r="H202" s="16">
        <v>4150104.72</v>
      </c>
      <c r="I202" s="17">
        <v>0.55669412026780296</v>
      </c>
      <c r="J202"/>
    </row>
    <row r="203" spans="1:10" ht="13.5" x14ac:dyDescent="0.35">
      <c r="C203" s="1" t="s">
        <v>271</v>
      </c>
      <c r="E203" s="16">
        <v>8904584</v>
      </c>
      <c r="F203" s="16">
        <v>6951341.8299999991</v>
      </c>
      <c r="G203" s="16">
        <v>15855925.83</v>
      </c>
      <c r="H203" s="16">
        <v>11923084.060000001</v>
      </c>
      <c r="I203" s="17">
        <v>0.75196391480597635</v>
      </c>
      <c r="J203"/>
    </row>
    <row r="204" spans="1:10" ht="13.5" x14ac:dyDescent="0.35">
      <c r="B204" s="1" t="s">
        <v>116</v>
      </c>
      <c r="E204" s="16">
        <v>8904584</v>
      </c>
      <c r="F204" s="16">
        <v>6951341.8299999991</v>
      </c>
      <c r="G204" s="16">
        <v>15855925.83</v>
      </c>
      <c r="H204" s="16">
        <v>11923084.060000001</v>
      </c>
      <c r="I204" s="17">
        <v>0.75196391480597635</v>
      </c>
      <c r="J204"/>
    </row>
    <row r="205" spans="1:10" ht="13.5" x14ac:dyDescent="0.35">
      <c r="B205" s="1" t="s">
        <v>50</v>
      </c>
      <c r="C205" s="1" t="s">
        <v>332</v>
      </c>
      <c r="D205" s="1" t="s">
        <v>306</v>
      </c>
      <c r="E205" s="16">
        <v>4950000</v>
      </c>
      <c r="F205" s="16">
        <v>-75000</v>
      </c>
      <c r="G205" s="16">
        <v>4875000</v>
      </c>
      <c r="H205" s="16">
        <v>4634281.4800000004</v>
      </c>
      <c r="I205" s="17">
        <v>0.9506218420512822</v>
      </c>
      <c r="J205"/>
    </row>
    <row r="206" spans="1:10" ht="13.5" x14ac:dyDescent="0.35">
      <c r="D206" s="1" t="s">
        <v>309</v>
      </c>
      <c r="E206" s="16">
        <v>311000</v>
      </c>
      <c r="F206" s="16">
        <v>0</v>
      </c>
      <c r="G206" s="16">
        <v>311000</v>
      </c>
      <c r="H206" s="16">
        <v>301106.28000000003</v>
      </c>
      <c r="I206" s="17">
        <v>0.96818739549839239</v>
      </c>
      <c r="J206"/>
    </row>
    <row r="207" spans="1:10" ht="13.5" x14ac:dyDescent="0.35">
      <c r="C207" s="1" t="s">
        <v>333</v>
      </c>
      <c r="E207" s="16">
        <v>5261000</v>
      </c>
      <c r="F207" s="16">
        <v>-75000</v>
      </c>
      <c r="G207" s="16">
        <v>5186000</v>
      </c>
      <c r="H207" s="16">
        <v>4935387.7600000007</v>
      </c>
      <c r="I207" s="17">
        <v>0.95167523332047832</v>
      </c>
      <c r="J207"/>
    </row>
    <row r="208" spans="1:10" ht="13.5" x14ac:dyDescent="0.35">
      <c r="B208" s="1" t="s">
        <v>334</v>
      </c>
      <c r="E208" s="16">
        <v>5261000</v>
      </c>
      <c r="F208" s="16">
        <v>-75000</v>
      </c>
      <c r="G208" s="16">
        <v>5186000</v>
      </c>
      <c r="H208" s="16">
        <v>4935387.7600000007</v>
      </c>
      <c r="I208" s="17">
        <v>0.95167523332047832</v>
      </c>
      <c r="J208"/>
    </row>
    <row r="209" spans="2:10" ht="13.5" x14ac:dyDescent="0.35">
      <c r="B209" s="1" t="s">
        <v>51</v>
      </c>
      <c r="C209" s="1" t="s">
        <v>272</v>
      </c>
      <c r="D209" s="1" t="s">
        <v>86</v>
      </c>
      <c r="E209" s="16">
        <v>8371038</v>
      </c>
      <c r="F209" s="16">
        <v>-26000</v>
      </c>
      <c r="G209" s="16">
        <v>8345038</v>
      </c>
      <c r="H209" s="16">
        <v>7970905.4199999999</v>
      </c>
      <c r="I209" s="17">
        <v>0.95516706095286807</v>
      </c>
      <c r="J209"/>
    </row>
    <row r="210" spans="2:10" ht="13.5" x14ac:dyDescent="0.35">
      <c r="D210" s="1" t="s">
        <v>306</v>
      </c>
      <c r="E210" s="16">
        <v>755000</v>
      </c>
      <c r="F210" s="16">
        <v>-2000</v>
      </c>
      <c r="G210" s="16">
        <v>753000</v>
      </c>
      <c r="H210" s="16">
        <v>621332.16</v>
      </c>
      <c r="I210" s="17">
        <v>0.8251423107569722</v>
      </c>
      <c r="J210"/>
    </row>
    <row r="211" spans="2:10" ht="13.5" x14ac:dyDescent="0.35">
      <c r="D211" s="1" t="s">
        <v>309</v>
      </c>
      <c r="E211" s="16">
        <v>50000</v>
      </c>
      <c r="F211" s="16">
        <v>715283.03</v>
      </c>
      <c r="G211" s="16">
        <v>765283.03</v>
      </c>
      <c r="H211" s="16">
        <v>754095.26</v>
      </c>
      <c r="I211" s="17">
        <v>0.98538087274717168</v>
      </c>
      <c r="J211"/>
    </row>
    <row r="212" spans="2:10" ht="13.5" x14ac:dyDescent="0.35">
      <c r="C212" s="1" t="s">
        <v>273</v>
      </c>
      <c r="E212" s="16">
        <v>9176038</v>
      </c>
      <c r="F212" s="16">
        <v>687283.03</v>
      </c>
      <c r="G212" s="16">
        <v>9863321.0299999993</v>
      </c>
      <c r="H212" s="16">
        <v>9346332.8399999999</v>
      </c>
      <c r="I212" s="17">
        <v>0.94758477510490202</v>
      </c>
      <c r="J212"/>
    </row>
    <row r="213" spans="2:10" ht="13.5" x14ac:dyDescent="0.35">
      <c r="B213" s="1" t="s">
        <v>117</v>
      </c>
      <c r="E213" s="16">
        <v>9176038</v>
      </c>
      <c r="F213" s="16">
        <v>687283.03</v>
      </c>
      <c r="G213" s="16">
        <v>9863321.0299999993</v>
      </c>
      <c r="H213" s="16">
        <v>9346332.8399999999</v>
      </c>
      <c r="I213" s="17">
        <v>0.94758477510490202</v>
      </c>
      <c r="J213"/>
    </row>
    <row r="214" spans="2:10" ht="13.5" x14ac:dyDescent="0.35">
      <c r="B214" s="1" t="s">
        <v>52</v>
      </c>
      <c r="C214" s="1" t="s">
        <v>274</v>
      </c>
      <c r="D214" s="1" t="s">
        <v>86</v>
      </c>
      <c r="E214" s="16">
        <v>592810</v>
      </c>
      <c r="F214" s="16">
        <v>0</v>
      </c>
      <c r="G214" s="16">
        <v>592810</v>
      </c>
      <c r="H214" s="16">
        <v>520395.07999999996</v>
      </c>
      <c r="I214" s="17">
        <v>0.87784463824834258</v>
      </c>
      <c r="J214"/>
    </row>
    <row r="215" spans="2:10" ht="13.5" x14ac:dyDescent="0.35">
      <c r="D215" s="1" t="s">
        <v>306</v>
      </c>
      <c r="E215" s="16">
        <v>205738</v>
      </c>
      <c r="F215" s="16">
        <v>8750</v>
      </c>
      <c r="G215" s="16">
        <v>214488</v>
      </c>
      <c r="H215" s="16">
        <v>169214.16000000003</v>
      </c>
      <c r="I215" s="17">
        <v>0.78892133825668587</v>
      </c>
      <c r="J215"/>
    </row>
    <row r="216" spans="2:10" ht="13.5" x14ac:dyDescent="0.35">
      <c r="D216" s="1" t="s">
        <v>308</v>
      </c>
      <c r="E216" s="16">
        <v>15000</v>
      </c>
      <c r="F216" s="16">
        <v>0</v>
      </c>
      <c r="G216" s="16">
        <v>15000</v>
      </c>
      <c r="H216" s="16">
        <v>0</v>
      </c>
      <c r="I216" s="17">
        <v>0</v>
      </c>
      <c r="J216"/>
    </row>
    <row r="217" spans="2:10" ht="13.5" x14ac:dyDescent="0.35">
      <c r="C217" s="1" t="s">
        <v>275</v>
      </c>
      <c r="E217" s="16">
        <v>813548</v>
      </c>
      <c r="F217" s="16">
        <v>8750</v>
      </c>
      <c r="G217" s="16">
        <v>822298</v>
      </c>
      <c r="H217" s="16">
        <v>689609.24</v>
      </c>
      <c r="I217" s="17">
        <v>0.83863664997361065</v>
      </c>
      <c r="J217"/>
    </row>
    <row r="218" spans="2:10" ht="13.5" x14ac:dyDescent="0.35">
      <c r="B218" s="1" t="s">
        <v>118</v>
      </c>
      <c r="E218" s="16">
        <v>813548</v>
      </c>
      <c r="F218" s="16">
        <v>8750</v>
      </c>
      <c r="G218" s="16">
        <v>822298</v>
      </c>
      <c r="H218" s="16">
        <v>689609.24</v>
      </c>
      <c r="I218" s="17">
        <v>0.83863664997361065</v>
      </c>
      <c r="J218"/>
    </row>
    <row r="219" spans="2:10" ht="13.5" x14ac:dyDescent="0.35">
      <c r="B219" s="1" t="s">
        <v>53</v>
      </c>
      <c r="C219" s="1" t="s">
        <v>276</v>
      </c>
      <c r="D219" s="1" t="s">
        <v>86</v>
      </c>
      <c r="E219" s="16">
        <v>3823630</v>
      </c>
      <c r="F219" s="16">
        <v>-502500</v>
      </c>
      <c r="G219" s="16">
        <v>3321130</v>
      </c>
      <c r="H219" s="16">
        <v>2903101.21</v>
      </c>
      <c r="I219" s="17">
        <v>0.87413055496171488</v>
      </c>
      <c r="J219"/>
    </row>
    <row r="220" spans="2:10" ht="13.5" x14ac:dyDescent="0.35">
      <c r="D220" s="1" t="s">
        <v>306</v>
      </c>
      <c r="E220" s="16">
        <v>1976800</v>
      </c>
      <c r="F220" s="16">
        <v>0</v>
      </c>
      <c r="G220" s="16">
        <v>1976800</v>
      </c>
      <c r="H220" s="16">
        <v>1621016.5000000002</v>
      </c>
      <c r="I220" s="17">
        <v>0.82002048765681923</v>
      </c>
      <c r="J220"/>
    </row>
    <row r="221" spans="2:10" ht="13.5" x14ac:dyDescent="0.35">
      <c r="D221" s="1" t="s">
        <v>307</v>
      </c>
      <c r="E221" s="16">
        <v>55535</v>
      </c>
      <c r="F221" s="16">
        <v>0</v>
      </c>
      <c r="G221" s="16">
        <v>55535</v>
      </c>
      <c r="H221" s="16">
        <v>55253</v>
      </c>
      <c r="I221" s="17">
        <v>0.99492212118483836</v>
      </c>
      <c r="J221"/>
    </row>
    <row r="222" spans="2:10" ht="13.5" x14ac:dyDescent="0.35">
      <c r="D222" s="1" t="s">
        <v>309</v>
      </c>
      <c r="E222" s="16">
        <v>6237403</v>
      </c>
      <c r="F222" s="16">
        <v>2359547.34</v>
      </c>
      <c r="G222" s="16">
        <v>8596950.3399999999</v>
      </c>
      <c r="H222" s="16">
        <v>6711923.9399999995</v>
      </c>
      <c r="I222" s="17">
        <v>0.78073312913890802</v>
      </c>
      <c r="J222"/>
    </row>
    <row r="223" spans="2:10" ht="13.5" x14ac:dyDescent="0.35">
      <c r="C223" s="1" t="s">
        <v>277</v>
      </c>
      <c r="E223" s="16">
        <v>12093368</v>
      </c>
      <c r="F223" s="16">
        <v>1857047.3399999999</v>
      </c>
      <c r="G223" s="16">
        <v>13950415.34</v>
      </c>
      <c r="H223" s="16">
        <v>11291294.649999999</v>
      </c>
      <c r="I223" s="17">
        <v>0.80938770458141773</v>
      </c>
      <c r="J223"/>
    </row>
    <row r="224" spans="2:10" ht="13.5" x14ac:dyDescent="0.35">
      <c r="B224" s="1" t="s">
        <v>119</v>
      </c>
      <c r="E224" s="16">
        <v>12093368</v>
      </c>
      <c r="F224" s="16">
        <v>1857047.3399999999</v>
      </c>
      <c r="G224" s="16">
        <v>13950415.34</v>
      </c>
      <c r="H224" s="16">
        <v>11291294.649999999</v>
      </c>
      <c r="I224" s="17">
        <v>0.80938770458141773</v>
      </c>
      <c r="J224"/>
    </row>
    <row r="225" spans="2:10" ht="13.5" x14ac:dyDescent="0.35">
      <c r="B225" s="1" t="s">
        <v>54</v>
      </c>
      <c r="C225" s="1" t="s">
        <v>278</v>
      </c>
      <c r="D225" s="1" t="s">
        <v>86</v>
      </c>
      <c r="E225" s="16">
        <v>699536</v>
      </c>
      <c r="F225" s="16">
        <v>0</v>
      </c>
      <c r="G225" s="16">
        <v>699536</v>
      </c>
      <c r="H225" s="16">
        <v>577757.56000000006</v>
      </c>
      <c r="I225" s="17">
        <v>0.82591540678392539</v>
      </c>
      <c r="J225"/>
    </row>
    <row r="226" spans="2:10" ht="13.5" x14ac:dyDescent="0.35">
      <c r="D226" s="1" t="s">
        <v>306</v>
      </c>
      <c r="E226" s="16">
        <v>352975</v>
      </c>
      <c r="F226" s="16">
        <v>1120</v>
      </c>
      <c r="G226" s="16">
        <v>354095</v>
      </c>
      <c r="H226" s="16">
        <v>182739.33000000002</v>
      </c>
      <c r="I226" s="17">
        <v>0.51607430209407079</v>
      </c>
      <c r="J226"/>
    </row>
    <row r="227" spans="2:10" ht="13.5" x14ac:dyDescent="0.35">
      <c r="D227" s="1" t="s">
        <v>307</v>
      </c>
      <c r="E227" s="16">
        <v>5500</v>
      </c>
      <c r="F227" s="16">
        <v>0</v>
      </c>
      <c r="G227" s="16">
        <v>5500</v>
      </c>
      <c r="H227" s="16">
        <v>2300</v>
      </c>
      <c r="I227" s="17">
        <v>0.41818181818181815</v>
      </c>
      <c r="J227"/>
    </row>
    <row r="228" spans="2:10" ht="13.5" x14ac:dyDescent="0.35">
      <c r="D228" s="1" t="s">
        <v>309</v>
      </c>
      <c r="E228" s="16">
        <v>359574</v>
      </c>
      <c r="F228" s="16">
        <v>546865.85</v>
      </c>
      <c r="G228" s="16">
        <v>906439.85</v>
      </c>
      <c r="H228" s="16">
        <v>456052.77</v>
      </c>
      <c r="I228" s="17">
        <v>0.50312524322490904</v>
      </c>
      <c r="J228"/>
    </row>
    <row r="229" spans="2:10" ht="13.5" x14ac:dyDescent="0.35">
      <c r="C229" s="1" t="s">
        <v>279</v>
      </c>
      <c r="E229" s="16">
        <v>1417585</v>
      </c>
      <c r="F229" s="16">
        <v>547985.85</v>
      </c>
      <c r="G229" s="16">
        <v>1965570.85</v>
      </c>
      <c r="H229" s="16">
        <v>1218849.6600000001</v>
      </c>
      <c r="I229" s="17">
        <v>0.62009958074011928</v>
      </c>
      <c r="J229"/>
    </row>
    <row r="230" spans="2:10" ht="13.5" x14ac:dyDescent="0.35">
      <c r="B230" s="1" t="s">
        <v>120</v>
      </c>
      <c r="E230" s="16">
        <v>1417585</v>
      </c>
      <c r="F230" s="16">
        <v>547985.85</v>
      </c>
      <c r="G230" s="16">
        <v>1965570.85</v>
      </c>
      <c r="H230" s="16">
        <v>1218849.6600000001</v>
      </c>
      <c r="I230" s="17">
        <v>0.62009958074011928</v>
      </c>
      <c r="J230"/>
    </row>
    <row r="231" spans="2:10" ht="13.5" x14ac:dyDescent="0.35">
      <c r="B231" s="1" t="s">
        <v>55</v>
      </c>
      <c r="C231" s="1" t="s">
        <v>280</v>
      </c>
      <c r="D231" s="1" t="s">
        <v>86</v>
      </c>
      <c r="E231" s="16">
        <v>1039796</v>
      </c>
      <c r="F231" s="16">
        <v>90944.63</v>
      </c>
      <c r="G231" s="16">
        <v>1130740.6299999999</v>
      </c>
      <c r="H231" s="16">
        <v>930995.7</v>
      </c>
      <c r="I231" s="17">
        <v>0.8233503557752232</v>
      </c>
      <c r="J231"/>
    </row>
    <row r="232" spans="2:10" ht="13.5" x14ac:dyDescent="0.35">
      <c r="D232" s="1" t="s">
        <v>306</v>
      </c>
      <c r="E232" s="16">
        <v>239209</v>
      </c>
      <c r="F232" s="16">
        <v>0</v>
      </c>
      <c r="G232" s="16">
        <v>239209</v>
      </c>
      <c r="H232" s="16">
        <v>193689.48</v>
      </c>
      <c r="I232" s="17">
        <v>0.80970816315439642</v>
      </c>
      <c r="J232"/>
    </row>
    <row r="233" spans="2:10" ht="13.5" x14ac:dyDescent="0.35">
      <c r="D233" s="1" t="s">
        <v>307</v>
      </c>
      <c r="E233" s="16">
        <v>88415</v>
      </c>
      <c r="F233" s="16">
        <v>0</v>
      </c>
      <c r="G233" s="16">
        <v>88415</v>
      </c>
      <c r="H233" s="16">
        <v>62222</v>
      </c>
      <c r="I233" s="17">
        <v>0.70374936379573605</v>
      </c>
      <c r="J233"/>
    </row>
    <row r="234" spans="2:10" ht="13.5" x14ac:dyDescent="0.35">
      <c r="D234" s="1" t="s">
        <v>309</v>
      </c>
      <c r="E234" s="16">
        <v>126500</v>
      </c>
      <c r="F234" s="16">
        <v>0</v>
      </c>
      <c r="G234" s="16">
        <v>126500</v>
      </c>
      <c r="H234" s="16">
        <v>28094.99</v>
      </c>
      <c r="I234" s="17">
        <v>0.22209478260869567</v>
      </c>
      <c r="J234"/>
    </row>
    <row r="235" spans="2:10" ht="13.5" x14ac:dyDescent="0.35">
      <c r="C235" s="1" t="s">
        <v>281</v>
      </c>
      <c r="E235" s="16">
        <v>1493920</v>
      </c>
      <c r="F235" s="16">
        <v>90944.63</v>
      </c>
      <c r="G235" s="16">
        <v>1584864.63</v>
      </c>
      <c r="H235" s="16">
        <v>1215002.17</v>
      </c>
      <c r="I235" s="17">
        <v>0.76662835866303614</v>
      </c>
      <c r="J235"/>
    </row>
    <row r="236" spans="2:10" ht="13.5" x14ac:dyDescent="0.35">
      <c r="B236" s="1" t="s">
        <v>121</v>
      </c>
      <c r="E236" s="16">
        <v>1493920</v>
      </c>
      <c r="F236" s="16">
        <v>90944.63</v>
      </c>
      <c r="G236" s="16">
        <v>1584864.63</v>
      </c>
      <c r="H236" s="16">
        <v>1215002.17</v>
      </c>
      <c r="I236" s="17">
        <v>0.76662835866303614</v>
      </c>
      <c r="J236"/>
    </row>
    <row r="237" spans="2:10" ht="13.5" x14ac:dyDescent="0.35">
      <c r="B237" s="1" t="s">
        <v>56</v>
      </c>
      <c r="C237" s="1" t="s">
        <v>282</v>
      </c>
      <c r="D237" s="1" t="s">
        <v>86</v>
      </c>
      <c r="E237" s="16">
        <v>877616</v>
      </c>
      <c r="F237" s="16">
        <v>0</v>
      </c>
      <c r="G237" s="16">
        <v>877616</v>
      </c>
      <c r="H237" s="16">
        <v>702882.01</v>
      </c>
      <c r="I237" s="17">
        <v>0.80089926573809045</v>
      </c>
      <c r="J237"/>
    </row>
    <row r="238" spans="2:10" ht="13.5" x14ac:dyDescent="0.35">
      <c r="D238" s="1" t="s">
        <v>306</v>
      </c>
      <c r="E238" s="16">
        <v>252451</v>
      </c>
      <c r="F238" s="16">
        <v>0</v>
      </c>
      <c r="G238" s="16">
        <v>252451</v>
      </c>
      <c r="H238" s="16">
        <v>206158.85</v>
      </c>
      <c r="I238" s="17">
        <v>0.81662916764045301</v>
      </c>
      <c r="J238"/>
    </row>
    <row r="239" spans="2:10" ht="13.5" x14ac:dyDescent="0.35">
      <c r="D239" s="1" t="s">
        <v>307</v>
      </c>
      <c r="E239" s="16">
        <v>6300</v>
      </c>
      <c r="F239" s="16">
        <v>0</v>
      </c>
      <c r="G239" s="16">
        <v>6300</v>
      </c>
      <c r="H239" s="16">
        <v>6299.41</v>
      </c>
      <c r="I239" s="17">
        <v>0.99990634920634913</v>
      </c>
      <c r="J239"/>
    </row>
    <row r="240" spans="2:10" ht="13.5" x14ac:dyDescent="0.35">
      <c r="D240" s="1" t="s">
        <v>309</v>
      </c>
      <c r="E240" s="16">
        <v>300000</v>
      </c>
      <c r="F240" s="16">
        <v>347568.02</v>
      </c>
      <c r="G240" s="16">
        <v>647568.02</v>
      </c>
      <c r="H240" s="16">
        <v>53698.82</v>
      </c>
      <c r="I240" s="17">
        <v>8.29238293762561E-2</v>
      </c>
      <c r="J240"/>
    </row>
    <row r="241" spans="1:10" ht="13.5" x14ac:dyDescent="0.35">
      <c r="D241" s="1" t="s">
        <v>308</v>
      </c>
      <c r="E241" s="16">
        <v>380000</v>
      </c>
      <c r="F241" s="16">
        <v>0</v>
      </c>
      <c r="G241" s="16">
        <v>380000</v>
      </c>
      <c r="H241" s="16">
        <v>203461.33</v>
      </c>
      <c r="I241" s="17">
        <v>0.53542455263157895</v>
      </c>
      <c r="J241"/>
    </row>
    <row r="242" spans="1:10" ht="13.5" x14ac:dyDescent="0.35">
      <c r="C242" s="1" t="s">
        <v>283</v>
      </c>
      <c r="E242" s="16">
        <v>1816367</v>
      </c>
      <c r="F242" s="16">
        <v>347568.02</v>
      </c>
      <c r="G242" s="16">
        <v>2163935.02</v>
      </c>
      <c r="H242" s="16">
        <v>1172500.42</v>
      </c>
      <c r="I242" s="17">
        <v>0.54183716662619563</v>
      </c>
      <c r="J242"/>
    </row>
    <row r="243" spans="1:10" ht="13.5" x14ac:dyDescent="0.35">
      <c r="B243" s="1" t="s">
        <v>122</v>
      </c>
      <c r="E243" s="16">
        <v>1816367</v>
      </c>
      <c r="F243" s="16">
        <v>347568.02</v>
      </c>
      <c r="G243" s="16">
        <v>2163935.02</v>
      </c>
      <c r="H243" s="16">
        <v>1172500.42</v>
      </c>
      <c r="I243" s="17">
        <v>0.54183716662619563</v>
      </c>
      <c r="J243"/>
    </row>
    <row r="244" spans="1:10" ht="13.5" x14ac:dyDescent="0.35">
      <c r="A244" s="1" t="s">
        <v>82</v>
      </c>
      <c r="E244" s="16">
        <v>40976410</v>
      </c>
      <c r="F244" s="16">
        <v>10415920.699999999</v>
      </c>
      <c r="G244" s="16">
        <v>51392330.70000001</v>
      </c>
      <c r="H244" s="16">
        <v>41792060.800000004</v>
      </c>
      <c r="I244" s="17">
        <v>0.8131964483953642</v>
      </c>
      <c r="J244"/>
    </row>
    <row r="245" spans="1:10" ht="13.5" x14ac:dyDescent="0.35">
      <c r="A245" s="1" t="s">
        <v>57</v>
      </c>
      <c r="B245" s="1" t="s">
        <v>58</v>
      </c>
      <c r="C245" s="1" t="s">
        <v>284</v>
      </c>
      <c r="D245" s="1" t="s">
        <v>86</v>
      </c>
      <c r="E245" s="16">
        <v>597665</v>
      </c>
      <c r="F245" s="16">
        <v>0</v>
      </c>
      <c r="G245" s="16">
        <v>597665</v>
      </c>
      <c r="H245" s="16">
        <v>475012.79000000004</v>
      </c>
      <c r="I245" s="17">
        <v>0.79478100608200253</v>
      </c>
      <c r="J245"/>
    </row>
    <row r="246" spans="1:10" ht="13.5" x14ac:dyDescent="0.35">
      <c r="D246" s="1" t="s">
        <v>306</v>
      </c>
      <c r="E246" s="16">
        <v>10000</v>
      </c>
      <c r="F246" s="16">
        <v>0</v>
      </c>
      <c r="G246" s="16">
        <v>10000</v>
      </c>
      <c r="H246" s="16">
        <v>3507.73</v>
      </c>
      <c r="I246" s="17">
        <v>0.350773</v>
      </c>
      <c r="J246"/>
    </row>
    <row r="247" spans="1:10" ht="13.5" x14ac:dyDescent="0.35">
      <c r="D247" s="1" t="s">
        <v>308</v>
      </c>
      <c r="E247" s="16">
        <v>15000</v>
      </c>
      <c r="F247" s="16">
        <v>0</v>
      </c>
      <c r="G247" s="16">
        <v>15000</v>
      </c>
      <c r="H247" s="16">
        <v>45.6</v>
      </c>
      <c r="I247" s="17">
        <v>3.0400000000000002E-3</v>
      </c>
      <c r="J247"/>
    </row>
    <row r="248" spans="1:10" ht="13.5" x14ac:dyDescent="0.35">
      <c r="C248" s="1" t="s">
        <v>285</v>
      </c>
      <c r="E248" s="16">
        <v>622665</v>
      </c>
      <c r="F248" s="16">
        <v>0</v>
      </c>
      <c r="G248" s="16">
        <v>622665</v>
      </c>
      <c r="H248" s="16">
        <v>478566.12</v>
      </c>
      <c r="I248" s="17">
        <v>0.76857719640577205</v>
      </c>
      <c r="J248"/>
    </row>
    <row r="249" spans="1:10" ht="13.5" x14ac:dyDescent="0.35">
      <c r="B249" s="1" t="s">
        <v>123</v>
      </c>
      <c r="E249" s="16">
        <v>622665</v>
      </c>
      <c r="F249" s="16">
        <v>0</v>
      </c>
      <c r="G249" s="16">
        <v>622665</v>
      </c>
      <c r="H249" s="16">
        <v>478566.12</v>
      </c>
      <c r="I249" s="17">
        <v>0.76857719640577205</v>
      </c>
      <c r="J249"/>
    </row>
    <row r="250" spans="1:10" ht="13.5" x14ac:dyDescent="0.35">
      <c r="B250" s="1" t="s">
        <v>59</v>
      </c>
      <c r="C250" s="1" t="s">
        <v>286</v>
      </c>
      <c r="D250" s="1" t="s">
        <v>86</v>
      </c>
      <c r="E250" s="16">
        <v>21107920</v>
      </c>
      <c r="F250" s="16">
        <v>-1050056.0499999998</v>
      </c>
      <c r="G250" s="16">
        <v>20057863.949999999</v>
      </c>
      <c r="H250" s="16">
        <v>17563221.960000001</v>
      </c>
      <c r="I250" s="17">
        <v>0.87562773402897676</v>
      </c>
      <c r="J250"/>
    </row>
    <row r="251" spans="1:10" ht="13.5" x14ac:dyDescent="0.35">
      <c r="D251" s="1" t="s">
        <v>306</v>
      </c>
      <c r="E251" s="16">
        <v>2702000</v>
      </c>
      <c r="F251" s="16">
        <v>-90000</v>
      </c>
      <c r="G251" s="16">
        <v>2612000</v>
      </c>
      <c r="H251" s="16">
        <v>2305572.83</v>
      </c>
      <c r="I251" s="17">
        <v>0.88268485068912717</v>
      </c>
      <c r="J251"/>
    </row>
    <row r="252" spans="1:10" ht="13.5" x14ac:dyDescent="0.35">
      <c r="D252" s="1" t="s">
        <v>309</v>
      </c>
      <c r="E252" s="16">
        <v>200000</v>
      </c>
      <c r="F252" s="16">
        <v>612500</v>
      </c>
      <c r="G252" s="16">
        <v>812500</v>
      </c>
      <c r="H252" s="16">
        <v>12272.84</v>
      </c>
      <c r="I252" s="17">
        <v>1.5105033846153847E-2</v>
      </c>
      <c r="J252"/>
    </row>
    <row r="253" spans="1:10" ht="13.5" x14ac:dyDescent="0.35">
      <c r="C253" s="1" t="s">
        <v>287</v>
      </c>
      <c r="E253" s="16">
        <v>24009920</v>
      </c>
      <c r="F253" s="16">
        <v>-527556.04999999981</v>
      </c>
      <c r="G253" s="16">
        <v>23482363.949999999</v>
      </c>
      <c r="H253" s="16">
        <v>19881067.629999999</v>
      </c>
      <c r="I253" s="17">
        <v>0.84663825466345366</v>
      </c>
      <c r="J253"/>
    </row>
    <row r="254" spans="1:10" ht="13.5" x14ac:dyDescent="0.35">
      <c r="B254" s="1" t="s">
        <v>124</v>
      </c>
      <c r="E254" s="16">
        <v>24009920</v>
      </c>
      <c r="F254" s="16">
        <v>-527556.04999999981</v>
      </c>
      <c r="G254" s="16">
        <v>23482363.949999999</v>
      </c>
      <c r="H254" s="16">
        <v>19881067.629999999</v>
      </c>
      <c r="I254" s="17">
        <v>0.84663825466345366</v>
      </c>
      <c r="J254"/>
    </row>
    <row r="255" spans="1:10" ht="13.5" x14ac:dyDescent="0.35">
      <c r="B255" s="1" t="s">
        <v>343</v>
      </c>
      <c r="C255" s="1" t="s">
        <v>351</v>
      </c>
      <c r="D255" s="1" t="s">
        <v>309</v>
      </c>
      <c r="E255" s="16">
        <v>0</v>
      </c>
      <c r="F255" s="16">
        <v>290354.76</v>
      </c>
      <c r="G255" s="16">
        <v>290354.76</v>
      </c>
      <c r="H255" s="16">
        <v>213445.45</v>
      </c>
      <c r="I255" s="17">
        <v>0.73511951379753515</v>
      </c>
      <c r="J255"/>
    </row>
    <row r="256" spans="1:10" ht="13.5" x14ac:dyDescent="0.35">
      <c r="C256" s="1" t="s">
        <v>352</v>
      </c>
      <c r="E256" s="16">
        <v>0</v>
      </c>
      <c r="F256" s="16">
        <v>290354.76</v>
      </c>
      <c r="G256" s="16">
        <v>290354.76</v>
      </c>
      <c r="H256" s="16">
        <v>213445.45</v>
      </c>
      <c r="I256" s="17">
        <v>0.73511951379753515</v>
      </c>
      <c r="J256"/>
    </row>
    <row r="257" spans="2:10" ht="13.5" x14ac:dyDescent="0.35">
      <c r="B257" s="1" t="s">
        <v>353</v>
      </c>
      <c r="E257" s="16">
        <v>0</v>
      </c>
      <c r="F257" s="16">
        <v>290354.76</v>
      </c>
      <c r="G257" s="16">
        <v>290354.76</v>
      </c>
      <c r="H257" s="16">
        <v>213445.45</v>
      </c>
      <c r="I257" s="17">
        <v>0.73511951379753515</v>
      </c>
      <c r="J257"/>
    </row>
    <row r="258" spans="2:10" ht="13.5" x14ac:dyDescent="0.35">
      <c r="B258" s="1" t="s">
        <v>60</v>
      </c>
      <c r="C258" s="1" t="s">
        <v>288</v>
      </c>
      <c r="D258" s="1" t="s">
        <v>86</v>
      </c>
      <c r="E258" s="16">
        <v>629234</v>
      </c>
      <c r="F258" s="16">
        <v>0</v>
      </c>
      <c r="G258" s="16">
        <v>629234</v>
      </c>
      <c r="H258" s="16">
        <v>468430.89</v>
      </c>
      <c r="I258" s="17">
        <v>0.74444624734200637</v>
      </c>
      <c r="J258"/>
    </row>
    <row r="259" spans="2:10" ht="13.5" x14ac:dyDescent="0.35">
      <c r="D259" s="1" t="s">
        <v>306</v>
      </c>
      <c r="E259" s="16">
        <v>3981300</v>
      </c>
      <c r="F259" s="16">
        <v>262893.38</v>
      </c>
      <c r="G259" s="16">
        <v>4244193.38</v>
      </c>
      <c r="H259" s="16">
        <v>3619280.19</v>
      </c>
      <c r="I259" s="17">
        <v>0.85276043430424464</v>
      </c>
      <c r="J259"/>
    </row>
    <row r="260" spans="2:10" ht="13.5" x14ac:dyDescent="0.35">
      <c r="D260" s="1" t="s">
        <v>307</v>
      </c>
      <c r="E260" s="16">
        <v>60000</v>
      </c>
      <c r="F260" s="16">
        <v>0</v>
      </c>
      <c r="G260" s="16">
        <v>60000</v>
      </c>
      <c r="H260" s="16">
        <v>60000</v>
      </c>
      <c r="I260" s="17">
        <v>1</v>
      </c>
      <c r="J260"/>
    </row>
    <row r="261" spans="2:10" ht="13.5" x14ac:dyDescent="0.35">
      <c r="D261" s="1" t="s">
        <v>309</v>
      </c>
      <c r="E261" s="16">
        <v>2537401</v>
      </c>
      <c r="F261" s="16">
        <v>383935.7</v>
      </c>
      <c r="G261" s="16">
        <v>2921336.7</v>
      </c>
      <c r="H261" s="16">
        <v>2034551</v>
      </c>
      <c r="I261" s="17">
        <v>0.6964452265978105</v>
      </c>
      <c r="J261"/>
    </row>
    <row r="262" spans="2:10" ht="13.5" x14ac:dyDescent="0.35">
      <c r="C262" s="1" t="s">
        <v>289</v>
      </c>
      <c r="E262" s="16">
        <v>7207935</v>
      </c>
      <c r="F262" s="16">
        <v>646829.08000000007</v>
      </c>
      <c r="G262" s="16">
        <v>7854764.0800000001</v>
      </c>
      <c r="H262" s="16">
        <v>6182262.0800000001</v>
      </c>
      <c r="I262" s="17">
        <v>0.78707164429564891</v>
      </c>
      <c r="J262"/>
    </row>
    <row r="263" spans="2:10" ht="13.5" x14ac:dyDescent="0.35">
      <c r="B263" s="1" t="s">
        <v>125</v>
      </c>
      <c r="E263" s="16">
        <v>7207935</v>
      </c>
      <c r="F263" s="16">
        <v>646829.08000000007</v>
      </c>
      <c r="G263" s="16">
        <v>7854764.0800000001</v>
      </c>
      <c r="H263" s="16">
        <v>6182262.0800000001</v>
      </c>
      <c r="I263" s="17">
        <v>0.78707164429564891</v>
      </c>
      <c r="J263"/>
    </row>
    <row r="264" spans="2:10" ht="13.5" x14ac:dyDescent="0.35">
      <c r="B264" s="1" t="s">
        <v>61</v>
      </c>
      <c r="C264" s="1" t="s">
        <v>290</v>
      </c>
      <c r="D264" s="1" t="s">
        <v>86</v>
      </c>
      <c r="E264" s="16">
        <v>60350</v>
      </c>
      <c r="F264" s="16">
        <v>3200</v>
      </c>
      <c r="G264" s="16">
        <v>63550</v>
      </c>
      <c r="H264" s="16">
        <v>59882.34</v>
      </c>
      <c r="I264" s="17">
        <v>0.94228701809598736</v>
      </c>
      <c r="J264"/>
    </row>
    <row r="265" spans="2:10" ht="13.5" x14ac:dyDescent="0.35">
      <c r="D265" s="1" t="s">
        <v>306</v>
      </c>
      <c r="E265" s="16">
        <v>5702</v>
      </c>
      <c r="F265" s="16">
        <v>0</v>
      </c>
      <c r="G265" s="16">
        <v>5702</v>
      </c>
      <c r="H265" s="16">
        <v>4059.8900000000003</v>
      </c>
      <c r="I265" s="17">
        <v>0.71201157488600497</v>
      </c>
      <c r="J265"/>
    </row>
    <row r="266" spans="2:10" ht="13.5" x14ac:dyDescent="0.35">
      <c r="D266" s="1" t="s">
        <v>307</v>
      </c>
      <c r="E266" s="16">
        <v>28908</v>
      </c>
      <c r="F266" s="16">
        <v>0</v>
      </c>
      <c r="G266" s="16">
        <v>28908</v>
      </c>
      <c r="H266" s="16">
        <v>28908</v>
      </c>
      <c r="I266" s="17">
        <v>1</v>
      </c>
      <c r="J266"/>
    </row>
    <row r="267" spans="2:10" ht="13.5" x14ac:dyDescent="0.35">
      <c r="C267" s="1" t="s">
        <v>291</v>
      </c>
      <c r="E267" s="16">
        <v>94960</v>
      </c>
      <c r="F267" s="16">
        <v>3200</v>
      </c>
      <c r="G267" s="16">
        <v>98160</v>
      </c>
      <c r="H267" s="16">
        <v>92850.23</v>
      </c>
      <c r="I267" s="17">
        <v>0.94590698859005706</v>
      </c>
      <c r="J267"/>
    </row>
    <row r="268" spans="2:10" ht="13.5" x14ac:dyDescent="0.35">
      <c r="B268" s="1" t="s">
        <v>126</v>
      </c>
      <c r="E268" s="16">
        <v>94960</v>
      </c>
      <c r="F268" s="16">
        <v>3200</v>
      </c>
      <c r="G268" s="16">
        <v>98160</v>
      </c>
      <c r="H268" s="16">
        <v>92850.23</v>
      </c>
      <c r="I268" s="17">
        <v>0.94590698859005706</v>
      </c>
      <c r="J268"/>
    </row>
    <row r="269" spans="2:10" ht="13.5" x14ac:dyDescent="0.35">
      <c r="B269" s="1" t="s">
        <v>62</v>
      </c>
      <c r="C269" s="1" t="s">
        <v>292</v>
      </c>
      <c r="D269" s="1" t="s">
        <v>86</v>
      </c>
      <c r="E269" s="16">
        <v>7787231</v>
      </c>
      <c r="F269" s="16">
        <v>-350000</v>
      </c>
      <c r="G269" s="16">
        <v>7437231</v>
      </c>
      <c r="H269" s="16">
        <v>6762782.6600000011</v>
      </c>
      <c r="I269" s="17">
        <v>0.90931459033610773</v>
      </c>
      <c r="J269"/>
    </row>
    <row r="270" spans="2:10" ht="13.5" x14ac:dyDescent="0.35">
      <c r="D270" s="1" t="s">
        <v>306</v>
      </c>
      <c r="E270" s="16">
        <v>453204</v>
      </c>
      <c r="F270" s="16">
        <v>0</v>
      </c>
      <c r="G270" s="16">
        <v>453204</v>
      </c>
      <c r="H270" s="16">
        <v>363515.65</v>
      </c>
      <c r="I270" s="17">
        <v>0.8021015922189566</v>
      </c>
      <c r="J270"/>
    </row>
    <row r="271" spans="2:10" ht="13.5" x14ac:dyDescent="0.35">
      <c r="D271" s="1" t="s">
        <v>309</v>
      </c>
      <c r="E271" s="16">
        <v>172020</v>
      </c>
      <c r="F271" s="16">
        <v>1033650.36</v>
      </c>
      <c r="G271" s="16">
        <v>1205670.3599999999</v>
      </c>
      <c r="H271" s="16">
        <v>1040065.0899999999</v>
      </c>
      <c r="I271" s="17">
        <v>0.86264465355190445</v>
      </c>
      <c r="J271"/>
    </row>
    <row r="272" spans="2:10" ht="13.5" x14ac:dyDescent="0.35">
      <c r="C272" s="1" t="s">
        <v>293</v>
      </c>
      <c r="E272" s="16">
        <v>8412455</v>
      </c>
      <c r="F272" s="16">
        <v>683650.36</v>
      </c>
      <c r="G272" s="16">
        <v>9096105.3599999994</v>
      </c>
      <c r="H272" s="16">
        <v>8166363.4000000013</v>
      </c>
      <c r="I272" s="17">
        <v>0.89778680839730307</v>
      </c>
      <c r="J272"/>
    </row>
    <row r="273" spans="1:10" ht="13.5" x14ac:dyDescent="0.35">
      <c r="B273" s="1" t="s">
        <v>127</v>
      </c>
      <c r="E273" s="16">
        <v>8412455</v>
      </c>
      <c r="F273" s="16">
        <v>683650.36</v>
      </c>
      <c r="G273" s="16">
        <v>9096105.3599999994</v>
      </c>
      <c r="H273" s="16">
        <v>8166363.4000000013</v>
      </c>
      <c r="I273" s="17">
        <v>0.89778680839730307</v>
      </c>
      <c r="J273"/>
    </row>
    <row r="274" spans="1:10" ht="13.5" x14ac:dyDescent="0.35">
      <c r="B274" s="1" t="s">
        <v>63</v>
      </c>
      <c r="C274" s="1" t="s">
        <v>335</v>
      </c>
      <c r="D274" s="1" t="s">
        <v>307</v>
      </c>
      <c r="E274" s="16">
        <v>15246000</v>
      </c>
      <c r="F274" s="16">
        <v>0</v>
      </c>
      <c r="G274" s="16">
        <v>15246000</v>
      </c>
      <c r="H274" s="16">
        <v>15246000</v>
      </c>
      <c r="I274" s="17">
        <v>1</v>
      </c>
      <c r="J274"/>
    </row>
    <row r="275" spans="1:10" ht="13.5" x14ac:dyDescent="0.35">
      <c r="D275" s="1" t="s">
        <v>311</v>
      </c>
      <c r="E275" s="16">
        <v>40000</v>
      </c>
      <c r="F275" s="16">
        <v>0</v>
      </c>
      <c r="G275" s="16">
        <v>40000</v>
      </c>
      <c r="H275" s="16">
        <v>40000</v>
      </c>
      <c r="I275" s="17">
        <v>1</v>
      </c>
      <c r="J275"/>
    </row>
    <row r="276" spans="1:10" ht="13.5" x14ac:dyDescent="0.35">
      <c r="C276" s="1" t="s">
        <v>336</v>
      </c>
      <c r="E276" s="16">
        <v>15286000</v>
      </c>
      <c r="F276" s="16">
        <v>0</v>
      </c>
      <c r="G276" s="16">
        <v>15286000</v>
      </c>
      <c r="H276" s="16">
        <v>15286000</v>
      </c>
      <c r="I276" s="17">
        <v>1</v>
      </c>
      <c r="J276"/>
    </row>
    <row r="277" spans="1:10" ht="13.5" x14ac:dyDescent="0.35">
      <c r="B277" s="1" t="s">
        <v>337</v>
      </c>
      <c r="E277" s="16">
        <v>15286000</v>
      </c>
      <c r="F277" s="16">
        <v>0</v>
      </c>
      <c r="G277" s="16">
        <v>15286000</v>
      </c>
      <c r="H277" s="16">
        <v>15286000</v>
      </c>
      <c r="I277" s="17">
        <v>1</v>
      </c>
      <c r="J277"/>
    </row>
    <row r="278" spans="1:10" ht="13.5" x14ac:dyDescent="0.35">
      <c r="A278" s="1" t="s">
        <v>83</v>
      </c>
      <c r="E278" s="16">
        <v>55633935</v>
      </c>
      <c r="F278" s="16">
        <v>1096478.1500000001</v>
      </c>
      <c r="G278" s="16">
        <v>56730413.149999999</v>
      </c>
      <c r="H278" s="16">
        <v>50300554.910000011</v>
      </c>
      <c r="I278" s="17">
        <v>0.88665941453662733</v>
      </c>
      <c r="J278"/>
    </row>
    <row r="279" spans="1:10" ht="13.5" x14ac:dyDescent="0.35">
      <c r="A279" s="1" t="s">
        <v>64</v>
      </c>
      <c r="B279" s="1" t="s">
        <v>65</v>
      </c>
      <c r="C279" s="1" t="s">
        <v>294</v>
      </c>
      <c r="D279" s="1" t="s">
        <v>86</v>
      </c>
      <c r="E279" s="16">
        <v>441621</v>
      </c>
      <c r="F279" s="16">
        <v>0</v>
      </c>
      <c r="G279" s="16">
        <v>441621</v>
      </c>
      <c r="H279" s="16">
        <v>376893.18999999994</v>
      </c>
      <c r="I279" s="17">
        <v>0.85343131327541022</v>
      </c>
      <c r="J279"/>
    </row>
    <row r="280" spans="1:10" ht="13.5" x14ac:dyDescent="0.35">
      <c r="D280" s="1" t="s">
        <v>306</v>
      </c>
      <c r="E280" s="16">
        <v>231520</v>
      </c>
      <c r="F280" s="16">
        <v>0</v>
      </c>
      <c r="G280" s="16">
        <v>231520</v>
      </c>
      <c r="H280" s="16">
        <v>135838.57000000004</v>
      </c>
      <c r="I280" s="17">
        <v>0.58672499136143763</v>
      </c>
      <c r="J280"/>
    </row>
    <row r="281" spans="1:10" ht="13.5" x14ac:dyDescent="0.35">
      <c r="D281" s="1" t="s">
        <v>308</v>
      </c>
      <c r="E281" s="16">
        <v>215000</v>
      </c>
      <c r="F281" s="16">
        <v>0</v>
      </c>
      <c r="G281" s="16">
        <v>215000</v>
      </c>
      <c r="H281" s="16">
        <v>0</v>
      </c>
      <c r="I281" s="17">
        <v>0</v>
      </c>
      <c r="J281"/>
    </row>
    <row r="282" spans="1:10" ht="13.5" x14ac:dyDescent="0.35">
      <c r="C282" s="1" t="s">
        <v>295</v>
      </c>
      <c r="E282" s="16">
        <v>888141</v>
      </c>
      <c r="F282" s="16">
        <v>0</v>
      </c>
      <c r="G282" s="16">
        <v>888141</v>
      </c>
      <c r="H282" s="16">
        <v>512731.76</v>
      </c>
      <c r="I282" s="17">
        <v>0.57730896332902082</v>
      </c>
      <c r="J282"/>
    </row>
    <row r="283" spans="1:10" ht="13.5" x14ac:dyDescent="0.35">
      <c r="B283" s="1" t="s">
        <v>128</v>
      </c>
      <c r="E283" s="16">
        <v>888141</v>
      </c>
      <c r="F283" s="16">
        <v>0</v>
      </c>
      <c r="G283" s="16">
        <v>888141</v>
      </c>
      <c r="H283" s="16">
        <v>512731.76</v>
      </c>
      <c r="I283" s="17">
        <v>0.57730896332902082</v>
      </c>
      <c r="J283"/>
    </row>
    <row r="284" spans="1:10" ht="13.5" x14ac:dyDescent="0.35">
      <c r="B284" s="1" t="s">
        <v>66</v>
      </c>
      <c r="C284" s="1" t="s">
        <v>296</v>
      </c>
      <c r="D284" s="1" t="s">
        <v>86</v>
      </c>
      <c r="E284" s="16">
        <v>164119</v>
      </c>
      <c r="F284" s="16">
        <v>3500</v>
      </c>
      <c r="G284" s="16">
        <v>167619</v>
      </c>
      <c r="H284" s="16">
        <v>165671.38999999998</v>
      </c>
      <c r="I284" s="17">
        <v>0.98838073249452618</v>
      </c>
      <c r="J284"/>
    </row>
    <row r="285" spans="1:10" ht="13.5" x14ac:dyDescent="0.35">
      <c r="D285" s="1" t="s">
        <v>306</v>
      </c>
      <c r="E285" s="16">
        <v>688151</v>
      </c>
      <c r="F285" s="16">
        <v>0</v>
      </c>
      <c r="G285" s="16">
        <v>688151</v>
      </c>
      <c r="H285" s="16">
        <v>552753.96000000008</v>
      </c>
      <c r="I285" s="17">
        <v>0.80324515985590383</v>
      </c>
      <c r="J285"/>
    </row>
    <row r="286" spans="1:10" ht="13.5" x14ac:dyDescent="0.35">
      <c r="D286" s="1" t="s">
        <v>307</v>
      </c>
      <c r="E286" s="16">
        <v>13304554</v>
      </c>
      <c r="F286" s="16">
        <v>750000</v>
      </c>
      <c r="G286" s="16">
        <v>14054554</v>
      </c>
      <c r="H286" s="16">
        <v>13904554</v>
      </c>
      <c r="I286" s="17">
        <v>0.98932730273760372</v>
      </c>
      <c r="J286"/>
    </row>
    <row r="287" spans="1:10" ht="13.5" x14ac:dyDescent="0.35">
      <c r="D287" s="1" t="s">
        <v>311</v>
      </c>
      <c r="E287" s="16">
        <v>107900</v>
      </c>
      <c r="F287" s="16">
        <v>0</v>
      </c>
      <c r="G287" s="16">
        <v>107900</v>
      </c>
      <c r="H287" s="16">
        <v>78178.52</v>
      </c>
      <c r="I287" s="17">
        <v>0.724546061167748</v>
      </c>
      <c r="J287"/>
    </row>
    <row r="288" spans="1:10" ht="13.5" x14ac:dyDescent="0.35">
      <c r="C288" s="1" t="s">
        <v>297</v>
      </c>
      <c r="E288" s="16">
        <v>14264724</v>
      </c>
      <c r="F288" s="16">
        <v>753500</v>
      </c>
      <c r="G288" s="16">
        <v>15018224</v>
      </c>
      <c r="H288" s="16">
        <v>14701157.869999999</v>
      </c>
      <c r="I288" s="17">
        <v>0.97888790778456891</v>
      </c>
      <c r="J288"/>
    </row>
    <row r="289" spans="1:10" ht="13.5" x14ac:dyDescent="0.35">
      <c r="B289" s="1" t="s">
        <v>129</v>
      </c>
      <c r="E289" s="16">
        <v>14264724</v>
      </c>
      <c r="F289" s="16">
        <v>753500</v>
      </c>
      <c r="G289" s="16">
        <v>15018224</v>
      </c>
      <c r="H289" s="16">
        <v>14701157.869999999</v>
      </c>
      <c r="I289" s="17">
        <v>0.97888790778456891</v>
      </c>
      <c r="J289"/>
    </row>
    <row r="290" spans="1:10" ht="13.5" x14ac:dyDescent="0.35">
      <c r="B290" s="1" t="s">
        <v>67</v>
      </c>
      <c r="C290" s="1" t="s">
        <v>338</v>
      </c>
      <c r="D290" s="1" t="s">
        <v>306</v>
      </c>
      <c r="E290" s="16">
        <v>170986</v>
      </c>
      <c r="F290" s="16">
        <v>-82000</v>
      </c>
      <c r="G290" s="16">
        <v>88986</v>
      </c>
      <c r="H290" s="16">
        <v>79913.37</v>
      </c>
      <c r="I290" s="17">
        <v>0.89804429910322969</v>
      </c>
      <c r="J290"/>
    </row>
    <row r="291" spans="1:10" ht="13.5" x14ac:dyDescent="0.35">
      <c r="D291" s="1" t="s">
        <v>307</v>
      </c>
      <c r="E291" s="16">
        <v>2834000</v>
      </c>
      <c r="F291" s="16">
        <v>582000</v>
      </c>
      <c r="G291" s="16">
        <v>3416000</v>
      </c>
      <c r="H291" s="16">
        <v>3416000</v>
      </c>
      <c r="I291" s="17">
        <v>1</v>
      </c>
      <c r="J291"/>
    </row>
    <row r="292" spans="1:10" ht="13.5" x14ac:dyDescent="0.35">
      <c r="D292" s="1" t="s">
        <v>309</v>
      </c>
      <c r="E292" s="16">
        <v>0</v>
      </c>
      <c r="F292" s="16">
        <v>71000</v>
      </c>
      <c r="G292" s="16">
        <v>71000</v>
      </c>
      <c r="H292" s="16">
        <v>18000</v>
      </c>
      <c r="I292" s="17">
        <v>0.25352112676056338</v>
      </c>
      <c r="J292"/>
    </row>
    <row r="293" spans="1:10" ht="13.5" x14ac:dyDescent="0.35">
      <c r="D293" s="1" t="s">
        <v>311</v>
      </c>
      <c r="E293" s="16">
        <v>30000</v>
      </c>
      <c r="F293" s="16">
        <v>0</v>
      </c>
      <c r="G293" s="16">
        <v>30000</v>
      </c>
      <c r="H293" s="16">
        <v>30000</v>
      </c>
      <c r="I293" s="17">
        <v>1</v>
      </c>
      <c r="J293"/>
    </row>
    <row r="294" spans="1:10" ht="13.5" x14ac:dyDescent="0.35">
      <c r="C294" s="1" t="s">
        <v>339</v>
      </c>
      <c r="E294" s="16">
        <v>3034986</v>
      </c>
      <c r="F294" s="16">
        <v>571000</v>
      </c>
      <c r="G294" s="16">
        <v>3605986</v>
      </c>
      <c r="H294" s="16">
        <v>3543913.37</v>
      </c>
      <c r="I294" s="17">
        <v>0.9827862254595553</v>
      </c>
      <c r="J294"/>
    </row>
    <row r="295" spans="1:10" ht="13.5" x14ac:dyDescent="0.35">
      <c r="B295" s="1" t="s">
        <v>340</v>
      </c>
      <c r="E295" s="16">
        <v>3034986</v>
      </c>
      <c r="F295" s="16">
        <v>571000</v>
      </c>
      <c r="G295" s="16">
        <v>3605986</v>
      </c>
      <c r="H295" s="16">
        <v>3543913.37</v>
      </c>
      <c r="I295" s="17">
        <v>0.9827862254595553</v>
      </c>
      <c r="J295"/>
    </row>
    <row r="296" spans="1:10" ht="13.5" x14ac:dyDescent="0.35">
      <c r="B296" s="1" t="s">
        <v>344</v>
      </c>
      <c r="C296" s="1" t="s">
        <v>354</v>
      </c>
      <c r="D296" s="1" t="s">
        <v>309</v>
      </c>
      <c r="E296" s="16">
        <v>0</v>
      </c>
      <c r="F296" s="16">
        <v>45000</v>
      </c>
      <c r="G296" s="16">
        <v>45000</v>
      </c>
      <c r="H296" s="16">
        <v>0</v>
      </c>
      <c r="I296" s="17">
        <v>0</v>
      </c>
      <c r="J296"/>
    </row>
    <row r="297" spans="1:10" ht="13.5" x14ac:dyDescent="0.35">
      <c r="C297" s="1" t="s">
        <v>355</v>
      </c>
      <c r="E297" s="16">
        <v>0</v>
      </c>
      <c r="F297" s="16">
        <v>45000</v>
      </c>
      <c r="G297" s="16">
        <v>45000</v>
      </c>
      <c r="H297" s="16">
        <v>0</v>
      </c>
      <c r="I297" s="17">
        <v>0</v>
      </c>
      <c r="J297"/>
    </row>
    <row r="298" spans="1:10" ht="13.5" x14ac:dyDescent="0.35">
      <c r="B298" s="1" t="s">
        <v>356</v>
      </c>
      <c r="E298" s="16">
        <v>0</v>
      </c>
      <c r="F298" s="16">
        <v>45000</v>
      </c>
      <c r="G298" s="16">
        <v>45000</v>
      </c>
      <c r="H298" s="16">
        <v>0</v>
      </c>
      <c r="I298" s="17">
        <v>0</v>
      </c>
      <c r="J298"/>
    </row>
    <row r="299" spans="1:10" ht="13.5" x14ac:dyDescent="0.35">
      <c r="A299" s="1" t="s">
        <v>84</v>
      </c>
      <c r="E299" s="16">
        <v>18187851</v>
      </c>
      <c r="F299" s="16">
        <v>1369500</v>
      </c>
      <c r="G299" s="16">
        <v>19557351</v>
      </c>
      <c r="H299" s="16">
        <v>18757803</v>
      </c>
      <c r="I299" s="17">
        <v>0.9591177762264429</v>
      </c>
      <c r="J299"/>
    </row>
    <row r="300" spans="1:10" ht="13.5" x14ac:dyDescent="0.35">
      <c r="A300" s="1" t="s">
        <v>68</v>
      </c>
      <c r="B300" s="1" t="s">
        <v>69</v>
      </c>
      <c r="C300" s="1" t="s">
        <v>298</v>
      </c>
      <c r="D300" s="1" t="s">
        <v>86</v>
      </c>
      <c r="E300" s="16">
        <v>5176197</v>
      </c>
      <c r="F300" s="16">
        <v>14482</v>
      </c>
      <c r="G300" s="16">
        <v>5190679</v>
      </c>
      <c r="H300" s="16">
        <v>5014601.0299999993</v>
      </c>
      <c r="I300" s="17">
        <v>0.96607804682200527</v>
      </c>
      <c r="J300"/>
    </row>
    <row r="301" spans="1:10" ht="13.5" x14ac:dyDescent="0.35">
      <c r="D301" s="1" t="s">
        <v>306</v>
      </c>
      <c r="E301" s="16">
        <v>1331895</v>
      </c>
      <c r="F301" s="16">
        <v>0</v>
      </c>
      <c r="G301" s="16">
        <v>1331895</v>
      </c>
      <c r="H301" s="16">
        <v>1212110.77</v>
      </c>
      <c r="I301" s="17">
        <v>0.91006480991369443</v>
      </c>
      <c r="J301"/>
    </row>
    <row r="302" spans="1:10" ht="13.5" x14ac:dyDescent="0.35">
      <c r="D302" s="1" t="s">
        <v>307</v>
      </c>
      <c r="E302" s="16">
        <v>2820800</v>
      </c>
      <c r="F302" s="16">
        <v>-200000</v>
      </c>
      <c r="G302" s="16">
        <v>2620800</v>
      </c>
      <c r="H302" s="16">
        <v>2207625.08</v>
      </c>
      <c r="I302" s="17">
        <v>0.842347786935287</v>
      </c>
      <c r="J302"/>
    </row>
    <row r="303" spans="1:10" ht="13.5" x14ac:dyDescent="0.35">
      <c r="D303" s="1" t="s">
        <v>309</v>
      </c>
      <c r="E303" s="16">
        <v>30000</v>
      </c>
      <c r="F303" s="16">
        <v>226283.27</v>
      </c>
      <c r="G303" s="16">
        <v>256283.27</v>
      </c>
      <c r="H303" s="16">
        <v>141469.54999999999</v>
      </c>
      <c r="I303" s="17">
        <v>0.55200462363384073</v>
      </c>
      <c r="J303"/>
    </row>
    <row r="304" spans="1:10" ht="13.5" x14ac:dyDescent="0.35">
      <c r="C304" s="1" t="s">
        <v>299</v>
      </c>
      <c r="E304" s="16">
        <v>9358892</v>
      </c>
      <c r="F304" s="16">
        <v>40765.26999999999</v>
      </c>
      <c r="G304" s="16">
        <v>9399657.2699999996</v>
      </c>
      <c r="H304" s="16">
        <v>8575806.4299999997</v>
      </c>
      <c r="I304" s="17">
        <v>0.9123530979550285</v>
      </c>
      <c r="J304"/>
    </row>
    <row r="305" spans="2:10" ht="13.5" x14ac:dyDescent="0.35">
      <c r="B305" s="1" t="s">
        <v>130</v>
      </c>
      <c r="E305" s="16">
        <v>9358892</v>
      </c>
      <c r="F305" s="16">
        <v>40765.26999999999</v>
      </c>
      <c r="G305" s="16">
        <v>9399657.2699999996</v>
      </c>
      <c r="H305" s="16">
        <v>8575806.4299999997</v>
      </c>
      <c r="I305" s="17">
        <v>0.9123530979550285</v>
      </c>
      <c r="J305"/>
    </row>
    <row r="306" spans="2:10" ht="13.5" x14ac:dyDescent="0.35">
      <c r="B306" s="1" t="s">
        <v>70</v>
      </c>
      <c r="C306" s="1" t="s">
        <v>300</v>
      </c>
      <c r="D306" s="1" t="s">
        <v>86</v>
      </c>
      <c r="E306" s="16">
        <v>1629612</v>
      </c>
      <c r="F306" s="16">
        <v>0</v>
      </c>
      <c r="G306" s="16">
        <v>1629612</v>
      </c>
      <c r="H306" s="16">
        <v>1372774.68</v>
      </c>
      <c r="I306" s="17">
        <v>0.84239357589413921</v>
      </c>
      <c r="J306"/>
    </row>
    <row r="307" spans="2:10" ht="13.5" x14ac:dyDescent="0.35">
      <c r="D307" s="1" t="s">
        <v>306</v>
      </c>
      <c r="E307" s="16">
        <v>12973235</v>
      </c>
      <c r="F307" s="16">
        <v>-459500</v>
      </c>
      <c r="G307" s="16">
        <v>12513735</v>
      </c>
      <c r="H307" s="16">
        <v>11626406.18</v>
      </c>
      <c r="I307" s="17">
        <v>0.92909160854053563</v>
      </c>
      <c r="J307"/>
    </row>
    <row r="308" spans="2:10" ht="13.5" x14ac:dyDescent="0.35">
      <c r="D308" s="1" t="s">
        <v>307</v>
      </c>
      <c r="E308" s="16">
        <v>840190</v>
      </c>
      <c r="F308" s="16">
        <v>25389</v>
      </c>
      <c r="G308" s="16">
        <v>865579</v>
      </c>
      <c r="H308" s="16">
        <v>839509.49</v>
      </c>
      <c r="I308" s="17">
        <v>0.96988199806141318</v>
      </c>
      <c r="J308"/>
    </row>
    <row r="309" spans="2:10" ht="13.5" x14ac:dyDescent="0.35">
      <c r="D309" s="1" t="s">
        <v>309</v>
      </c>
      <c r="E309" s="16">
        <v>145000</v>
      </c>
      <c r="F309" s="16">
        <v>2492309.92</v>
      </c>
      <c r="G309" s="16">
        <v>2637309.92</v>
      </c>
      <c r="H309" s="16">
        <v>1563897.22</v>
      </c>
      <c r="I309" s="17">
        <v>0.59298954898709821</v>
      </c>
      <c r="J309"/>
    </row>
    <row r="310" spans="2:10" ht="13.5" x14ac:dyDescent="0.35">
      <c r="C310" s="1" t="s">
        <v>301</v>
      </c>
      <c r="E310" s="16">
        <v>15588037</v>
      </c>
      <c r="F310" s="16">
        <v>2058198.92</v>
      </c>
      <c r="G310" s="16">
        <v>17646235.920000002</v>
      </c>
      <c r="H310" s="16">
        <v>15402587.57</v>
      </c>
      <c r="I310" s="17">
        <v>0.87285399786267825</v>
      </c>
      <c r="J310"/>
    </row>
    <row r="311" spans="2:10" ht="13.5" x14ac:dyDescent="0.35">
      <c r="B311" s="1" t="s">
        <v>131</v>
      </c>
      <c r="E311" s="16">
        <v>15588037</v>
      </c>
      <c r="F311" s="16">
        <v>2058198.92</v>
      </c>
      <c r="G311" s="16">
        <v>17646235.920000002</v>
      </c>
      <c r="H311" s="16">
        <v>15402587.57</v>
      </c>
      <c r="I311" s="17">
        <v>0.87285399786267825</v>
      </c>
      <c r="J311"/>
    </row>
    <row r="312" spans="2:10" ht="13.5" x14ac:dyDescent="0.35">
      <c r="B312" s="1" t="s">
        <v>71</v>
      </c>
      <c r="C312" s="1" t="s">
        <v>302</v>
      </c>
      <c r="D312" s="1" t="s">
        <v>86</v>
      </c>
      <c r="E312" s="16">
        <v>293118</v>
      </c>
      <c r="F312" s="16">
        <v>15347.380000000001</v>
      </c>
      <c r="G312" s="16">
        <v>308465.38</v>
      </c>
      <c r="H312" s="16">
        <v>297643.57999999996</v>
      </c>
      <c r="I312" s="17">
        <v>0.96491729477064803</v>
      </c>
      <c r="J312"/>
    </row>
    <row r="313" spans="2:10" ht="13.5" x14ac:dyDescent="0.35">
      <c r="D313" s="1" t="s">
        <v>306</v>
      </c>
      <c r="E313" s="16">
        <v>57000</v>
      </c>
      <c r="F313" s="16">
        <v>0</v>
      </c>
      <c r="G313" s="16">
        <v>57000</v>
      </c>
      <c r="H313" s="16">
        <v>31485.950000000004</v>
      </c>
      <c r="I313" s="17">
        <v>0.55238508771929828</v>
      </c>
      <c r="J313"/>
    </row>
    <row r="314" spans="2:10" ht="13.5" x14ac:dyDescent="0.35">
      <c r="D314" s="1" t="s">
        <v>308</v>
      </c>
      <c r="E314" s="16">
        <v>5000</v>
      </c>
      <c r="F314" s="16">
        <v>0</v>
      </c>
      <c r="G314" s="16">
        <v>5000</v>
      </c>
      <c r="H314" s="16">
        <v>69.599999999999994</v>
      </c>
      <c r="I314" s="17">
        <v>1.3919999999999998E-2</v>
      </c>
      <c r="J314"/>
    </row>
    <row r="315" spans="2:10" ht="13.5" x14ac:dyDescent="0.35">
      <c r="C315" s="1" t="s">
        <v>303</v>
      </c>
      <c r="E315" s="16">
        <v>355118</v>
      </c>
      <c r="F315" s="16">
        <v>15347.380000000001</v>
      </c>
      <c r="G315" s="16">
        <v>370465.38</v>
      </c>
      <c r="H315" s="16">
        <v>329199.12999999995</v>
      </c>
      <c r="I315" s="17">
        <v>0.88860969950822366</v>
      </c>
      <c r="J315"/>
    </row>
    <row r="316" spans="2:10" ht="13.5" x14ac:dyDescent="0.35">
      <c r="B316" s="1" t="s">
        <v>132</v>
      </c>
      <c r="E316" s="16">
        <v>355118</v>
      </c>
      <c r="F316" s="16">
        <v>15347.380000000001</v>
      </c>
      <c r="G316" s="16">
        <v>370465.38</v>
      </c>
      <c r="H316" s="16">
        <v>329199.12999999995</v>
      </c>
      <c r="I316" s="17">
        <v>0.88860969950822366</v>
      </c>
      <c r="J316"/>
    </row>
    <row r="317" spans="2:10" ht="13.5" x14ac:dyDescent="0.35">
      <c r="B317" s="1" t="s">
        <v>72</v>
      </c>
      <c r="C317" s="1" t="s">
        <v>304</v>
      </c>
      <c r="D317" s="1" t="s">
        <v>86</v>
      </c>
      <c r="E317" s="16">
        <v>575645</v>
      </c>
      <c r="F317" s="16">
        <v>223583.09</v>
      </c>
      <c r="G317" s="16">
        <v>799228.09</v>
      </c>
      <c r="H317" s="16">
        <v>633190.49</v>
      </c>
      <c r="I317" s="17">
        <v>0.7922525470795202</v>
      </c>
      <c r="J317"/>
    </row>
    <row r="318" spans="2:10" ht="13.5" x14ac:dyDescent="0.35">
      <c r="D318" s="1" t="s">
        <v>306</v>
      </c>
      <c r="E318" s="16">
        <v>318563</v>
      </c>
      <c r="F318" s="16">
        <v>18196</v>
      </c>
      <c r="G318" s="16">
        <v>336759</v>
      </c>
      <c r="H318" s="16">
        <v>213690.39</v>
      </c>
      <c r="I318" s="17">
        <v>0.63454990067080619</v>
      </c>
      <c r="J318"/>
    </row>
    <row r="319" spans="2:10" ht="13.5" x14ac:dyDescent="0.35">
      <c r="D319" s="1" t="s">
        <v>307</v>
      </c>
      <c r="E319" s="16">
        <v>158230</v>
      </c>
      <c r="F319" s="16">
        <v>0</v>
      </c>
      <c r="G319" s="16">
        <v>158230</v>
      </c>
      <c r="H319" s="16">
        <v>130096.79</v>
      </c>
      <c r="I319" s="17">
        <v>0.82220053087278011</v>
      </c>
      <c r="J319"/>
    </row>
    <row r="320" spans="2:10" ht="13.5" x14ac:dyDescent="0.35">
      <c r="D320" s="1" t="s">
        <v>309</v>
      </c>
      <c r="E320" s="16">
        <v>70000</v>
      </c>
      <c r="F320" s="16">
        <v>0</v>
      </c>
      <c r="G320" s="16">
        <v>70000</v>
      </c>
      <c r="H320" s="16">
        <v>37770.199999999997</v>
      </c>
      <c r="I320" s="17">
        <v>0.53957428571428567</v>
      </c>
      <c r="J320"/>
    </row>
    <row r="321" spans="1:10" ht="13.5" x14ac:dyDescent="0.35">
      <c r="C321" s="1" t="s">
        <v>305</v>
      </c>
      <c r="E321" s="16">
        <v>1122438</v>
      </c>
      <c r="F321" s="16">
        <v>241779.09</v>
      </c>
      <c r="G321" s="16">
        <v>1364217.0899999999</v>
      </c>
      <c r="H321" s="16">
        <v>1014747.87</v>
      </c>
      <c r="I321" s="17">
        <v>0.7438316653839897</v>
      </c>
      <c r="J321"/>
    </row>
    <row r="322" spans="1:10" ht="13.5" x14ac:dyDescent="0.35">
      <c r="B322" s="1" t="s">
        <v>133</v>
      </c>
      <c r="E322" s="16">
        <v>1122438</v>
      </c>
      <c r="F322" s="16">
        <v>241779.09</v>
      </c>
      <c r="G322" s="16">
        <v>1364217.0899999999</v>
      </c>
      <c r="H322" s="16">
        <v>1014747.87</v>
      </c>
      <c r="I322" s="17">
        <v>0.7438316653839897</v>
      </c>
      <c r="J322"/>
    </row>
    <row r="323" spans="1:10" ht="13.5" x14ac:dyDescent="0.35">
      <c r="A323" s="1" t="s">
        <v>85</v>
      </c>
      <c r="E323" s="16">
        <v>26424485</v>
      </c>
      <c r="F323" s="16">
        <v>2356090.6599999997</v>
      </c>
      <c r="G323" s="16">
        <v>28780575.659999996</v>
      </c>
      <c r="H323" s="16">
        <v>25322340.999999993</v>
      </c>
      <c r="I323" s="17">
        <v>0.87984136589712614</v>
      </c>
      <c r="J323"/>
    </row>
    <row r="324" spans="1:10" ht="13.5" x14ac:dyDescent="0.35">
      <c r="A324" s="1" t="s">
        <v>76</v>
      </c>
      <c r="E324" s="16">
        <v>285866990</v>
      </c>
      <c r="F324" s="16">
        <v>47142559.780000024</v>
      </c>
      <c r="G324" s="16">
        <v>333009549.77999991</v>
      </c>
      <c r="H324" s="16">
        <v>277317678.62</v>
      </c>
      <c r="I324" s="17">
        <v>0.83276193971976964</v>
      </c>
      <c r="J324"/>
    </row>
    <row r="325" spans="1:10" ht="13.5" x14ac:dyDescent="0.35">
      <c r="A325"/>
      <c r="B325"/>
      <c r="C325"/>
      <c r="D325"/>
      <c r="E325"/>
      <c r="F325"/>
      <c r="G325"/>
      <c r="H325"/>
      <c r="I325"/>
      <c r="J325"/>
    </row>
    <row r="326" spans="1:10" ht="13.5" x14ac:dyDescent="0.35">
      <c r="A326"/>
      <c r="B326"/>
      <c r="C326"/>
      <c r="D326"/>
      <c r="E326"/>
      <c r="F326"/>
      <c r="G326"/>
      <c r="H326"/>
      <c r="I326"/>
      <c r="J326"/>
    </row>
    <row r="327" spans="1:10" ht="13.5" x14ac:dyDescent="0.35">
      <c r="A327"/>
      <c r="B327"/>
      <c r="C327"/>
      <c r="D327"/>
      <c r="E327"/>
      <c r="F327"/>
      <c r="G327"/>
      <c r="H327"/>
      <c r="I327"/>
      <c r="J327"/>
    </row>
    <row r="328" spans="1:10" ht="13.5" x14ac:dyDescent="0.35">
      <c r="A328"/>
      <c r="B328"/>
      <c r="C328"/>
      <c r="D328"/>
      <c r="E328"/>
      <c r="F328"/>
      <c r="G328"/>
      <c r="H328"/>
      <c r="I328"/>
      <c r="J328"/>
    </row>
    <row r="329" spans="1:10" ht="13.5" x14ac:dyDescent="0.35">
      <c r="A329"/>
      <c r="B329"/>
      <c r="C329"/>
      <c r="D329"/>
      <c r="E329"/>
      <c r="F329"/>
      <c r="G329"/>
      <c r="H329"/>
      <c r="I329"/>
      <c r="J329"/>
    </row>
    <row r="330" spans="1:10" ht="13.5" x14ac:dyDescent="0.35">
      <c r="A330"/>
      <c r="B330"/>
      <c r="C330"/>
      <c r="D330"/>
      <c r="E330"/>
      <c r="F330"/>
      <c r="G330"/>
      <c r="H330"/>
      <c r="I330"/>
      <c r="J330"/>
    </row>
    <row r="331" spans="1:10" ht="13.5" x14ac:dyDescent="0.35">
      <c r="A331"/>
      <c r="B331"/>
      <c r="C331"/>
      <c r="D331"/>
      <c r="E331"/>
      <c r="F331"/>
      <c r="G331"/>
      <c r="H331"/>
      <c r="I331"/>
      <c r="J331"/>
    </row>
    <row r="332" spans="1:10" ht="13.5" x14ac:dyDescent="0.35">
      <c r="A332"/>
      <c r="B332"/>
      <c r="C332"/>
      <c r="D332"/>
      <c r="E332"/>
      <c r="F332"/>
      <c r="G332"/>
      <c r="H332"/>
      <c r="I332"/>
      <c r="J332"/>
    </row>
    <row r="333" spans="1:10" ht="13.5" x14ac:dyDescent="0.35">
      <c r="A333"/>
      <c r="B333"/>
      <c r="C333"/>
      <c r="D333"/>
      <c r="E333"/>
      <c r="F333"/>
      <c r="G333"/>
      <c r="H333"/>
      <c r="I333"/>
      <c r="J333"/>
    </row>
    <row r="334" spans="1:10" ht="13.5" x14ac:dyDescent="0.35">
      <c r="A334"/>
      <c r="B334"/>
      <c r="C334"/>
      <c r="D334"/>
      <c r="E334"/>
      <c r="F334"/>
      <c r="G334"/>
      <c r="H334"/>
      <c r="I334"/>
      <c r="J334"/>
    </row>
    <row r="335" spans="1:10" ht="13.5" x14ac:dyDescent="0.35">
      <c r="A335"/>
      <c r="B335"/>
      <c r="C335"/>
      <c r="D335"/>
      <c r="E335"/>
      <c r="F335"/>
      <c r="G335"/>
      <c r="H335"/>
      <c r="I335"/>
      <c r="J335"/>
    </row>
    <row r="336" spans="1:10" ht="13.5" x14ac:dyDescent="0.35">
      <c r="A336"/>
      <c r="B336"/>
      <c r="C336"/>
      <c r="D336"/>
      <c r="E336"/>
      <c r="F336"/>
      <c r="G336"/>
      <c r="H336"/>
      <c r="I336"/>
      <c r="J336"/>
    </row>
    <row r="337" spans="1:10" ht="13.5" x14ac:dyDescent="0.35">
      <c r="A337"/>
      <c r="B337"/>
      <c r="C337"/>
      <c r="D337"/>
      <c r="E337"/>
      <c r="F337"/>
      <c r="G337"/>
      <c r="H337"/>
      <c r="I337"/>
      <c r="J337"/>
    </row>
    <row r="338" spans="1:10" ht="13.5" x14ac:dyDescent="0.35">
      <c r="A338"/>
      <c r="B338"/>
      <c r="C338"/>
      <c r="D338"/>
      <c r="E338"/>
      <c r="F338"/>
      <c r="G338"/>
      <c r="H338"/>
      <c r="I338"/>
      <c r="J338"/>
    </row>
    <row r="339" spans="1:10" ht="13.5" x14ac:dyDescent="0.35">
      <c r="A339"/>
      <c r="B339"/>
      <c r="C339"/>
      <c r="D339"/>
      <c r="E339"/>
      <c r="F339"/>
      <c r="G339"/>
      <c r="H339"/>
      <c r="I339"/>
      <c r="J339"/>
    </row>
    <row r="340" spans="1:10" ht="13.5" x14ac:dyDescent="0.35">
      <c r="A340"/>
      <c r="B340"/>
      <c r="C340"/>
      <c r="D340"/>
      <c r="E340"/>
      <c r="F340"/>
      <c r="G340"/>
      <c r="H340"/>
      <c r="I340"/>
      <c r="J340"/>
    </row>
    <row r="341" spans="1:10" ht="13.5" x14ac:dyDescent="0.35">
      <c r="A341"/>
      <c r="B341"/>
      <c r="C341"/>
      <c r="D341"/>
      <c r="E341"/>
      <c r="F341"/>
      <c r="G341"/>
      <c r="H341"/>
      <c r="I341"/>
      <c r="J341"/>
    </row>
    <row r="342" spans="1:10" ht="13.5" x14ac:dyDescent="0.35">
      <c r="A342"/>
      <c r="B342"/>
      <c r="C342"/>
      <c r="D342"/>
      <c r="E342"/>
      <c r="F342"/>
      <c r="G342"/>
      <c r="H342"/>
      <c r="I342"/>
      <c r="J342"/>
    </row>
    <row r="343" spans="1:10" ht="13.5" x14ac:dyDescent="0.35">
      <c r="A343"/>
      <c r="B343"/>
      <c r="C343"/>
      <c r="D343"/>
      <c r="E343"/>
      <c r="F343"/>
      <c r="G343"/>
      <c r="H343"/>
      <c r="I343"/>
      <c r="J343"/>
    </row>
    <row r="344" spans="1:10" ht="13.5" x14ac:dyDescent="0.35">
      <c r="A344"/>
      <c r="B344"/>
      <c r="C344"/>
      <c r="D344"/>
      <c r="E344"/>
      <c r="F344"/>
      <c r="G344"/>
      <c r="H344"/>
      <c r="I344"/>
      <c r="J344"/>
    </row>
    <row r="345" spans="1:10" ht="13.5" x14ac:dyDescent="0.35">
      <c r="A345"/>
      <c r="B345"/>
      <c r="C345"/>
      <c r="D345"/>
      <c r="E345"/>
      <c r="F345"/>
      <c r="G345"/>
      <c r="H345"/>
      <c r="I345"/>
      <c r="J345"/>
    </row>
    <row r="346" spans="1:10" ht="13.5" x14ac:dyDescent="0.35">
      <c r="A346"/>
      <c r="B346"/>
      <c r="C346"/>
      <c r="D346"/>
      <c r="E346"/>
      <c r="F346"/>
      <c r="G346"/>
      <c r="H346"/>
      <c r="I346"/>
      <c r="J346"/>
    </row>
    <row r="347" spans="1:10" ht="13.5" x14ac:dyDescent="0.35">
      <c r="A347"/>
      <c r="B347"/>
      <c r="C347"/>
      <c r="D347"/>
      <c r="E347"/>
      <c r="F347"/>
      <c r="G347"/>
      <c r="H347"/>
      <c r="I347"/>
      <c r="J347"/>
    </row>
    <row r="348" spans="1:10" ht="13.5" x14ac:dyDescent="0.35">
      <c r="A348"/>
      <c r="B348"/>
      <c r="C348"/>
      <c r="D348"/>
      <c r="E348"/>
      <c r="F348"/>
      <c r="G348"/>
      <c r="H348"/>
      <c r="I348"/>
      <c r="J348"/>
    </row>
    <row r="349" spans="1:10" ht="13.5" x14ac:dyDescent="0.35">
      <c r="A349"/>
      <c r="B349"/>
      <c r="C349"/>
      <c r="D349"/>
      <c r="E349"/>
      <c r="F349"/>
      <c r="G349"/>
      <c r="H349"/>
      <c r="I349"/>
      <c r="J349"/>
    </row>
    <row r="350" spans="1:10" ht="13.5" x14ac:dyDescent="0.35">
      <c r="A350"/>
      <c r="B350"/>
      <c r="C350"/>
      <c r="D350"/>
      <c r="E350"/>
      <c r="F350"/>
      <c r="G350"/>
      <c r="H350"/>
      <c r="I350"/>
      <c r="J350"/>
    </row>
    <row r="351" spans="1:10" ht="13.5" x14ac:dyDescent="0.35">
      <c r="A351"/>
      <c r="B351"/>
      <c r="C351"/>
      <c r="D351"/>
      <c r="E351"/>
      <c r="F351"/>
      <c r="G351"/>
      <c r="H351"/>
      <c r="I351"/>
      <c r="J351"/>
    </row>
    <row r="352" spans="1:10" ht="13.5" x14ac:dyDescent="0.35">
      <c r="A352"/>
      <c r="B352"/>
      <c r="C352"/>
      <c r="D352"/>
      <c r="E352"/>
      <c r="F352"/>
      <c r="G352"/>
      <c r="H352"/>
      <c r="I352"/>
      <c r="J352"/>
    </row>
    <row r="353" spans="1:9" ht="13.5" x14ac:dyDescent="0.35">
      <c r="A353"/>
      <c r="B353"/>
      <c r="C353"/>
      <c r="D353"/>
      <c r="E353"/>
      <c r="F353"/>
      <c r="G353"/>
      <c r="H353"/>
      <c r="I353"/>
    </row>
    <row r="354" spans="1:9" ht="13.5" x14ac:dyDescent="0.35">
      <c r="A354"/>
      <c r="B354"/>
      <c r="C354"/>
      <c r="D354"/>
      <c r="E354"/>
      <c r="F354"/>
      <c r="G354"/>
      <c r="H354"/>
      <c r="I354"/>
    </row>
    <row r="355" spans="1:9" ht="13.5" x14ac:dyDescent="0.35">
      <c r="A355"/>
      <c r="B355"/>
      <c r="C355"/>
      <c r="D355"/>
      <c r="E355"/>
      <c r="F355"/>
      <c r="G355"/>
      <c r="H355"/>
      <c r="I355"/>
    </row>
    <row r="356" spans="1:9" ht="13.5" x14ac:dyDescent="0.35">
      <c r="A356"/>
      <c r="B356"/>
      <c r="C356"/>
      <c r="D356"/>
      <c r="E356"/>
      <c r="F356"/>
      <c r="G356"/>
      <c r="H356"/>
      <c r="I356"/>
    </row>
    <row r="357" spans="1:9" ht="13.5" x14ac:dyDescent="0.35">
      <c r="A357"/>
      <c r="B357"/>
      <c r="C357"/>
      <c r="D357"/>
      <c r="E357"/>
      <c r="F357"/>
      <c r="G357"/>
      <c r="H357"/>
      <c r="I357"/>
    </row>
    <row r="358" spans="1:9" ht="13.5" x14ac:dyDescent="0.35">
      <c r="A358"/>
      <c r="B358"/>
      <c r="C358"/>
      <c r="D358"/>
      <c r="E358"/>
      <c r="F358"/>
      <c r="G358"/>
      <c r="H358"/>
      <c r="I358"/>
    </row>
    <row r="359" spans="1:9" ht="13.5" x14ac:dyDescent="0.35">
      <c r="A359"/>
      <c r="B359"/>
      <c r="C359"/>
      <c r="D359"/>
      <c r="E359"/>
      <c r="F359"/>
      <c r="G359"/>
      <c r="H359"/>
      <c r="I359"/>
    </row>
    <row r="360" spans="1:9" ht="13.5" x14ac:dyDescent="0.35">
      <c r="A360"/>
      <c r="B360"/>
      <c r="C360"/>
      <c r="D360"/>
      <c r="E360"/>
      <c r="F360"/>
      <c r="G360"/>
      <c r="H360"/>
      <c r="I360"/>
    </row>
    <row r="361" spans="1:9" ht="13.5" x14ac:dyDescent="0.35">
      <c r="A361"/>
      <c r="B361"/>
      <c r="C361"/>
      <c r="D361"/>
      <c r="E361"/>
      <c r="F361"/>
      <c r="G361"/>
      <c r="H361"/>
      <c r="I361"/>
    </row>
    <row r="362" spans="1:9" ht="13.5" x14ac:dyDescent="0.35">
      <c r="A362"/>
      <c r="B362"/>
      <c r="C362"/>
      <c r="D362"/>
      <c r="E362"/>
      <c r="F362"/>
      <c r="G362"/>
      <c r="H362"/>
      <c r="I362"/>
    </row>
    <row r="363" spans="1:9" ht="13.5" x14ac:dyDescent="0.35">
      <c r="A363"/>
      <c r="B363"/>
      <c r="C363"/>
      <c r="D363"/>
      <c r="E363"/>
      <c r="F363"/>
      <c r="G363"/>
      <c r="H363"/>
      <c r="I363"/>
    </row>
    <row r="364" spans="1:9" ht="13.5" x14ac:dyDescent="0.35">
      <c r="A364"/>
      <c r="B364"/>
      <c r="C364"/>
      <c r="D364"/>
      <c r="E364"/>
      <c r="F364"/>
      <c r="G364"/>
      <c r="H364"/>
      <c r="I364"/>
    </row>
    <row r="365" spans="1:9" ht="13.5" x14ac:dyDescent="0.35">
      <c r="A365"/>
      <c r="B365"/>
      <c r="C365"/>
      <c r="D365"/>
      <c r="E365"/>
      <c r="F365"/>
      <c r="G365"/>
      <c r="H365"/>
      <c r="I365"/>
    </row>
    <row r="366" spans="1:9" ht="13.5" x14ac:dyDescent="0.35">
      <c r="A366"/>
      <c r="B366"/>
      <c r="C366"/>
      <c r="D366"/>
      <c r="E366"/>
      <c r="F366"/>
      <c r="G366"/>
      <c r="H366"/>
      <c r="I366"/>
    </row>
    <row r="367" spans="1:9" ht="13.5" x14ac:dyDescent="0.35">
      <c r="A367"/>
      <c r="B367"/>
      <c r="C367"/>
      <c r="D367"/>
      <c r="E367"/>
      <c r="F367"/>
      <c r="G367"/>
      <c r="H367"/>
      <c r="I367"/>
    </row>
    <row r="368" spans="1:9" ht="13.5" x14ac:dyDescent="0.35">
      <c r="A368"/>
      <c r="B368"/>
      <c r="C368"/>
      <c r="D368"/>
      <c r="E368"/>
      <c r="F368"/>
      <c r="G368"/>
      <c r="H368"/>
      <c r="I368"/>
    </row>
    <row r="369" spans="1:9" ht="13.5" x14ac:dyDescent="0.35">
      <c r="A369"/>
      <c r="B369"/>
      <c r="C369"/>
      <c r="D369"/>
      <c r="E369"/>
      <c r="F369"/>
      <c r="G369"/>
      <c r="H369"/>
      <c r="I369"/>
    </row>
    <row r="370" spans="1:9" ht="13.5" x14ac:dyDescent="0.35">
      <c r="A370"/>
      <c r="B370"/>
      <c r="C370"/>
      <c r="D370"/>
      <c r="E370"/>
      <c r="F370"/>
      <c r="G370"/>
      <c r="H370"/>
      <c r="I370"/>
    </row>
    <row r="371" spans="1:9" ht="13.5" x14ac:dyDescent="0.35">
      <c r="A371"/>
      <c r="B371"/>
      <c r="C371"/>
      <c r="D371"/>
      <c r="E371"/>
      <c r="F371"/>
      <c r="G371"/>
      <c r="H371"/>
      <c r="I371"/>
    </row>
    <row r="372" spans="1:9" ht="13.5" x14ac:dyDescent="0.35">
      <c r="A372"/>
      <c r="B372"/>
      <c r="C372"/>
      <c r="D372"/>
      <c r="E372"/>
      <c r="F372"/>
      <c r="G372"/>
      <c r="H372"/>
      <c r="I372"/>
    </row>
    <row r="373" spans="1:9" ht="13.5" x14ac:dyDescent="0.35">
      <c r="A373"/>
      <c r="B373"/>
      <c r="C373"/>
      <c r="D373"/>
      <c r="E373"/>
      <c r="F373"/>
      <c r="G373"/>
      <c r="H373"/>
      <c r="I373"/>
    </row>
    <row r="374" spans="1:9" ht="13.5" x14ac:dyDescent="0.35">
      <c r="A374"/>
      <c r="B374"/>
      <c r="C374"/>
      <c r="D374"/>
      <c r="E374"/>
      <c r="F374"/>
      <c r="G374"/>
      <c r="H374"/>
      <c r="I374"/>
    </row>
    <row r="375" spans="1:9" ht="13.5" x14ac:dyDescent="0.35">
      <c r="A375"/>
      <c r="B375"/>
      <c r="C375"/>
      <c r="D375"/>
      <c r="E375"/>
      <c r="F375"/>
      <c r="G375"/>
      <c r="H375"/>
      <c r="I375"/>
    </row>
    <row r="376" spans="1:9" ht="13.5" x14ac:dyDescent="0.35">
      <c r="A376"/>
      <c r="B376"/>
      <c r="C376"/>
      <c r="D376"/>
      <c r="E376"/>
      <c r="F376"/>
      <c r="G376"/>
      <c r="H376"/>
      <c r="I376"/>
    </row>
    <row r="377" spans="1:9" ht="13.5" x14ac:dyDescent="0.35">
      <c r="A377"/>
      <c r="B377"/>
      <c r="C377"/>
      <c r="D377"/>
      <c r="E377"/>
      <c r="F377"/>
      <c r="G377"/>
      <c r="H377"/>
      <c r="I377"/>
    </row>
    <row r="378" spans="1:9" ht="13.5" x14ac:dyDescent="0.35">
      <c r="A378"/>
      <c r="B378"/>
      <c r="C378"/>
      <c r="D378"/>
      <c r="E378"/>
      <c r="F378"/>
      <c r="G378"/>
      <c r="H378"/>
      <c r="I378"/>
    </row>
    <row r="379" spans="1:9" ht="13.5" x14ac:dyDescent="0.35">
      <c r="A379"/>
      <c r="B379"/>
      <c r="C379"/>
      <c r="D379"/>
      <c r="E379"/>
      <c r="F379"/>
      <c r="G379"/>
      <c r="H379"/>
      <c r="I379"/>
    </row>
    <row r="380" spans="1:9" ht="13.5" x14ac:dyDescent="0.35">
      <c r="A380"/>
      <c r="B380"/>
      <c r="C380"/>
      <c r="D380"/>
      <c r="E380"/>
      <c r="F380"/>
      <c r="G380"/>
      <c r="H380"/>
      <c r="I380"/>
    </row>
    <row r="381" spans="1:9" ht="13.5" x14ac:dyDescent="0.35">
      <c r="A381"/>
      <c r="B381"/>
      <c r="C381"/>
      <c r="D381"/>
      <c r="E381"/>
      <c r="F381"/>
      <c r="G381"/>
      <c r="H381"/>
      <c r="I381"/>
    </row>
    <row r="382" spans="1:9" ht="13.5" x14ac:dyDescent="0.35">
      <c r="A382"/>
      <c r="B382"/>
      <c r="C382"/>
      <c r="D382"/>
      <c r="E382"/>
      <c r="F382"/>
      <c r="G382"/>
      <c r="H382"/>
      <c r="I382"/>
    </row>
    <row r="383" spans="1:9" ht="13.5" x14ac:dyDescent="0.35">
      <c r="A383"/>
      <c r="B383"/>
      <c r="C383"/>
      <c r="D383"/>
      <c r="E383"/>
      <c r="F383"/>
      <c r="G383"/>
      <c r="H383"/>
      <c r="I383"/>
    </row>
    <row r="384" spans="1:9" ht="13.5" x14ac:dyDescent="0.35">
      <c r="A384"/>
      <c r="B384"/>
      <c r="C384"/>
      <c r="D384"/>
      <c r="E384"/>
      <c r="F384"/>
      <c r="G384"/>
      <c r="H384"/>
      <c r="I384"/>
    </row>
    <row r="385" spans="1:9" ht="13.5" x14ac:dyDescent="0.35">
      <c r="A385"/>
      <c r="B385"/>
      <c r="C385"/>
      <c r="D385"/>
      <c r="E385"/>
      <c r="F385"/>
      <c r="G385"/>
      <c r="H385"/>
      <c r="I385"/>
    </row>
    <row r="386" spans="1:9" ht="13.5" x14ac:dyDescent="0.35">
      <c r="A386"/>
      <c r="B386"/>
      <c r="C386"/>
      <c r="D386"/>
      <c r="E386"/>
      <c r="F386"/>
      <c r="G386"/>
      <c r="H386"/>
      <c r="I386"/>
    </row>
    <row r="387" spans="1:9" ht="13.5" x14ac:dyDescent="0.35">
      <c r="A387"/>
      <c r="B387"/>
      <c r="C387"/>
      <c r="D387"/>
      <c r="E387"/>
      <c r="F387"/>
      <c r="G387"/>
      <c r="H387"/>
      <c r="I387"/>
    </row>
    <row r="388" spans="1:9" ht="13.5" x14ac:dyDescent="0.35">
      <c r="A388"/>
      <c r="B388"/>
      <c r="C388"/>
      <c r="D388"/>
      <c r="E388"/>
      <c r="F388"/>
      <c r="G388"/>
      <c r="H388"/>
      <c r="I388"/>
    </row>
    <row r="389" spans="1:9" ht="13.5" x14ac:dyDescent="0.35">
      <c r="A389"/>
      <c r="B389"/>
      <c r="C389"/>
      <c r="D389"/>
      <c r="E389"/>
      <c r="F389"/>
      <c r="G389"/>
      <c r="H389"/>
      <c r="I389"/>
    </row>
    <row r="390" spans="1:9" ht="13.5" x14ac:dyDescent="0.35">
      <c r="A390"/>
      <c r="B390"/>
      <c r="C390"/>
      <c r="D390"/>
      <c r="E390"/>
      <c r="F390"/>
      <c r="G390"/>
      <c r="H390"/>
      <c r="I390"/>
    </row>
    <row r="391" spans="1:9" ht="13.5" x14ac:dyDescent="0.35">
      <c r="A391"/>
      <c r="B391"/>
      <c r="C391"/>
      <c r="D391"/>
      <c r="E391"/>
      <c r="F391"/>
      <c r="G391"/>
      <c r="H391"/>
      <c r="I391"/>
    </row>
    <row r="392" spans="1:9" ht="13.5" x14ac:dyDescent="0.35">
      <c r="A392"/>
      <c r="B392"/>
      <c r="C392"/>
      <c r="D392"/>
      <c r="E392"/>
      <c r="F392"/>
      <c r="G392"/>
      <c r="H392"/>
      <c r="I392"/>
    </row>
    <row r="393" spans="1:9" ht="13.5" x14ac:dyDescent="0.35">
      <c r="A393"/>
      <c r="B393"/>
      <c r="C393"/>
      <c r="D393"/>
      <c r="E393"/>
      <c r="F393"/>
      <c r="G393"/>
      <c r="H393"/>
      <c r="I393"/>
    </row>
    <row r="394" spans="1:9" ht="13.5" x14ac:dyDescent="0.35">
      <c r="A394"/>
      <c r="B394"/>
      <c r="C394"/>
      <c r="D394"/>
      <c r="E394"/>
      <c r="F394"/>
      <c r="G394"/>
      <c r="H394"/>
      <c r="I394"/>
    </row>
    <row r="395" spans="1:9" ht="13.5" x14ac:dyDescent="0.35">
      <c r="A395"/>
      <c r="B395"/>
      <c r="C395"/>
      <c r="D395"/>
      <c r="E395"/>
      <c r="F395"/>
      <c r="G395"/>
      <c r="H395"/>
      <c r="I395"/>
    </row>
    <row r="396" spans="1:9" ht="13.5" x14ac:dyDescent="0.35">
      <c r="A396"/>
      <c r="B396"/>
      <c r="C396"/>
      <c r="D396"/>
      <c r="E396"/>
      <c r="F396"/>
      <c r="G396"/>
      <c r="H396"/>
      <c r="I396"/>
    </row>
    <row r="397" spans="1:9" ht="13.5" x14ac:dyDescent="0.35">
      <c r="A397"/>
      <c r="B397"/>
      <c r="C397"/>
      <c r="D397"/>
      <c r="E397"/>
      <c r="F397"/>
      <c r="G397"/>
      <c r="H397"/>
      <c r="I397"/>
    </row>
    <row r="398" spans="1:9" ht="13.5" x14ac:dyDescent="0.35">
      <c r="A398"/>
      <c r="B398"/>
      <c r="C398"/>
      <c r="D398"/>
      <c r="E398"/>
      <c r="F398"/>
      <c r="G398"/>
      <c r="H398"/>
      <c r="I398"/>
    </row>
    <row r="399" spans="1:9" ht="13.5" x14ac:dyDescent="0.35">
      <c r="A399"/>
      <c r="B399"/>
      <c r="C399"/>
      <c r="D399"/>
      <c r="E399"/>
      <c r="F399"/>
      <c r="G399"/>
      <c r="H399"/>
      <c r="I399"/>
    </row>
    <row r="400" spans="1:9" ht="13.5" x14ac:dyDescent="0.35">
      <c r="A400"/>
      <c r="B400"/>
      <c r="C400"/>
      <c r="D400"/>
      <c r="E400"/>
      <c r="F400"/>
      <c r="G400"/>
      <c r="H400"/>
      <c r="I400"/>
    </row>
    <row r="401" spans="1:9" ht="13.5" x14ac:dyDescent="0.35">
      <c r="A401"/>
      <c r="B401"/>
      <c r="C401"/>
      <c r="D401"/>
      <c r="E401"/>
      <c r="F401"/>
      <c r="G401"/>
      <c r="H401"/>
      <c r="I401"/>
    </row>
    <row r="402" spans="1:9" ht="13.5" x14ac:dyDescent="0.35">
      <c r="A402"/>
      <c r="B402"/>
      <c r="C402"/>
      <c r="D402"/>
      <c r="E402"/>
      <c r="F402"/>
      <c r="G402"/>
      <c r="H402"/>
      <c r="I402"/>
    </row>
    <row r="403" spans="1:9" ht="13.5" x14ac:dyDescent="0.35">
      <c r="A403"/>
      <c r="B403"/>
      <c r="C403"/>
      <c r="D403"/>
      <c r="E403"/>
      <c r="F403"/>
      <c r="G403"/>
      <c r="H403"/>
      <c r="I403"/>
    </row>
    <row r="404" spans="1:9" ht="13.5" x14ac:dyDescent="0.35">
      <c r="A404"/>
      <c r="B404"/>
      <c r="C404"/>
      <c r="D404"/>
      <c r="E404"/>
      <c r="F404"/>
      <c r="G404"/>
      <c r="H404"/>
      <c r="I404"/>
    </row>
    <row r="405" spans="1:9" ht="13.5" x14ac:dyDescent="0.35">
      <c r="A405"/>
      <c r="B405"/>
      <c r="C405"/>
      <c r="D405"/>
      <c r="E405"/>
      <c r="F405"/>
      <c r="G405"/>
      <c r="H405"/>
      <c r="I405"/>
    </row>
    <row r="406" spans="1:9" ht="13.5" x14ac:dyDescent="0.35">
      <c r="A406"/>
      <c r="B406"/>
      <c r="C406"/>
      <c r="D406"/>
      <c r="E406"/>
      <c r="F406"/>
      <c r="G406"/>
      <c r="H406"/>
      <c r="I406"/>
    </row>
    <row r="407" spans="1:9" ht="13.5" x14ac:dyDescent="0.35">
      <c r="A407"/>
      <c r="B407"/>
      <c r="C407"/>
      <c r="D407"/>
      <c r="E407"/>
      <c r="F407"/>
      <c r="G407"/>
      <c r="H407"/>
      <c r="I407"/>
    </row>
    <row r="408" spans="1:9" ht="13.5" x14ac:dyDescent="0.35">
      <c r="A408"/>
      <c r="B408"/>
      <c r="C408"/>
      <c r="D408"/>
      <c r="E408"/>
      <c r="F408"/>
      <c r="G408"/>
      <c r="H408"/>
      <c r="I408"/>
    </row>
    <row r="409" spans="1:9" ht="13.5" x14ac:dyDescent="0.35">
      <c r="A409"/>
      <c r="B409"/>
      <c r="C409"/>
      <c r="D409"/>
      <c r="E409"/>
      <c r="F409"/>
      <c r="G409"/>
      <c r="H409"/>
      <c r="I409"/>
    </row>
    <row r="410" spans="1:9" ht="13.5" x14ac:dyDescent="0.35">
      <c r="A410"/>
      <c r="B410"/>
      <c r="C410"/>
      <c r="D410"/>
      <c r="E410"/>
      <c r="F410"/>
      <c r="G410"/>
      <c r="H410"/>
      <c r="I410"/>
    </row>
    <row r="411" spans="1:9" ht="13.5" x14ac:dyDescent="0.35">
      <c r="A411"/>
      <c r="B411"/>
      <c r="C411"/>
      <c r="D411"/>
      <c r="E411"/>
      <c r="F411"/>
      <c r="G411"/>
      <c r="H411"/>
      <c r="I411"/>
    </row>
    <row r="412" spans="1:9" ht="13.5" x14ac:dyDescent="0.35">
      <c r="A412"/>
      <c r="B412"/>
      <c r="C412"/>
      <c r="D412"/>
      <c r="E412"/>
      <c r="F412"/>
      <c r="G412"/>
      <c r="H412"/>
      <c r="I412"/>
    </row>
    <row r="413" spans="1:9" ht="13.5" x14ac:dyDescent="0.35">
      <c r="A413"/>
      <c r="B413"/>
      <c r="C413"/>
      <c r="D413"/>
      <c r="E413"/>
      <c r="F413"/>
      <c r="G413"/>
      <c r="H413"/>
      <c r="I413"/>
    </row>
    <row r="414" spans="1:9" ht="13.5" x14ac:dyDescent="0.35">
      <c r="A414"/>
      <c r="B414"/>
      <c r="C414"/>
      <c r="D414"/>
      <c r="E414"/>
      <c r="F414"/>
      <c r="G414"/>
      <c r="H414"/>
      <c r="I414"/>
    </row>
    <row r="415" spans="1:9" ht="13.5" x14ac:dyDescent="0.35">
      <c r="A415"/>
      <c r="B415"/>
      <c r="C415"/>
      <c r="D415"/>
      <c r="E415"/>
      <c r="F415"/>
      <c r="G415"/>
      <c r="H415"/>
      <c r="I415"/>
    </row>
    <row r="416" spans="1:9" ht="13.5" x14ac:dyDescent="0.35">
      <c r="A416"/>
      <c r="B416"/>
      <c r="C416"/>
      <c r="D416"/>
      <c r="E416"/>
      <c r="F416"/>
      <c r="G416"/>
      <c r="H416"/>
      <c r="I416"/>
    </row>
    <row r="417" spans="1:9" ht="13.5" x14ac:dyDescent="0.35">
      <c r="A417"/>
      <c r="B417"/>
      <c r="C417"/>
      <c r="D417"/>
      <c r="E417"/>
      <c r="F417"/>
      <c r="G417"/>
      <c r="H417"/>
      <c r="I417"/>
    </row>
    <row r="418" spans="1:9" ht="13.5" x14ac:dyDescent="0.35">
      <c r="A418"/>
      <c r="B418"/>
      <c r="C418"/>
      <c r="D418"/>
      <c r="E418"/>
      <c r="F418"/>
      <c r="G418"/>
      <c r="H418"/>
      <c r="I418"/>
    </row>
    <row r="419" spans="1:9" ht="13.5" x14ac:dyDescent="0.35">
      <c r="A419"/>
      <c r="B419"/>
      <c r="C419"/>
      <c r="D419"/>
      <c r="E419"/>
      <c r="F419"/>
      <c r="G419"/>
      <c r="H419"/>
      <c r="I419"/>
    </row>
    <row r="420" spans="1:9" ht="13.5" x14ac:dyDescent="0.35">
      <c r="A420"/>
      <c r="B420"/>
      <c r="C420"/>
      <c r="D420"/>
      <c r="E420"/>
      <c r="F420"/>
      <c r="G420"/>
      <c r="H420"/>
      <c r="I420"/>
    </row>
    <row r="421" spans="1:9" ht="13.5" x14ac:dyDescent="0.35">
      <c r="A421"/>
      <c r="B421"/>
      <c r="C421"/>
      <c r="D421"/>
      <c r="E421"/>
      <c r="F421"/>
      <c r="G421"/>
      <c r="H421"/>
      <c r="I421"/>
    </row>
    <row r="422" spans="1:9" ht="13.5" x14ac:dyDescent="0.35">
      <c r="A422"/>
      <c r="B422"/>
      <c r="C422"/>
      <c r="D422"/>
      <c r="E422"/>
      <c r="F422"/>
      <c r="G422"/>
      <c r="H422"/>
      <c r="I422"/>
    </row>
    <row r="423" spans="1:9" ht="13.5" x14ac:dyDescent="0.35">
      <c r="A423"/>
      <c r="B423"/>
      <c r="C423"/>
      <c r="D423"/>
      <c r="E423"/>
      <c r="F423"/>
      <c r="G423"/>
      <c r="H423"/>
      <c r="I423"/>
    </row>
    <row r="424" spans="1:9" ht="13.5" x14ac:dyDescent="0.35">
      <c r="A424"/>
      <c r="B424"/>
      <c r="C424"/>
      <c r="D424"/>
      <c r="E424"/>
      <c r="F424"/>
      <c r="G424"/>
      <c r="H424"/>
      <c r="I424"/>
    </row>
    <row r="425" spans="1:9" ht="13.5" x14ac:dyDescent="0.35">
      <c r="A425"/>
      <c r="B425"/>
      <c r="C425"/>
      <c r="D425"/>
      <c r="E425"/>
      <c r="F425"/>
      <c r="G425"/>
      <c r="H425"/>
      <c r="I425"/>
    </row>
    <row r="426" spans="1:9" ht="13.5" x14ac:dyDescent="0.35">
      <c r="A426"/>
      <c r="B426"/>
      <c r="C426"/>
      <c r="D426"/>
      <c r="E426"/>
      <c r="F426"/>
      <c r="G426"/>
      <c r="H426"/>
      <c r="I426"/>
    </row>
    <row r="427" spans="1:9" ht="13.5" x14ac:dyDescent="0.35">
      <c r="A427"/>
      <c r="B427"/>
      <c r="C427"/>
      <c r="D427"/>
      <c r="E427"/>
      <c r="F427"/>
      <c r="G427"/>
      <c r="H427"/>
      <c r="I427"/>
    </row>
    <row r="428" spans="1:9" ht="13.5" x14ac:dyDescent="0.35">
      <c r="A428"/>
      <c r="B428"/>
      <c r="C428"/>
      <c r="D428"/>
      <c r="E428"/>
      <c r="F428"/>
      <c r="G428"/>
      <c r="H428"/>
      <c r="I428"/>
    </row>
    <row r="429" spans="1:9" ht="13.5" x14ac:dyDescent="0.35">
      <c r="A429"/>
      <c r="B429"/>
      <c r="C429"/>
      <c r="D429"/>
      <c r="E429"/>
      <c r="F429"/>
      <c r="G429"/>
      <c r="H429"/>
      <c r="I429"/>
    </row>
    <row r="430" spans="1:9" ht="13.5" x14ac:dyDescent="0.35">
      <c r="A430"/>
      <c r="B430"/>
      <c r="C430"/>
      <c r="D430"/>
      <c r="E430"/>
      <c r="F430"/>
      <c r="G430"/>
      <c r="H430"/>
      <c r="I430"/>
    </row>
    <row r="431" spans="1:9" ht="13.5" x14ac:dyDescent="0.35">
      <c r="A431"/>
      <c r="B431"/>
      <c r="C431"/>
      <c r="D431"/>
      <c r="E431"/>
      <c r="F431"/>
      <c r="G431"/>
      <c r="H431"/>
      <c r="I431"/>
    </row>
    <row r="432" spans="1:9" ht="13.5" x14ac:dyDescent="0.35">
      <c r="A432"/>
      <c r="B432"/>
      <c r="C432"/>
      <c r="D432"/>
      <c r="E432"/>
      <c r="F432"/>
      <c r="G432"/>
      <c r="H432"/>
      <c r="I432"/>
    </row>
    <row r="433" spans="1:9" ht="13.5" x14ac:dyDescent="0.35">
      <c r="A433"/>
      <c r="B433"/>
      <c r="C433"/>
      <c r="D433"/>
      <c r="E433"/>
      <c r="F433"/>
      <c r="G433"/>
      <c r="H433"/>
      <c r="I433"/>
    </row>
    <row r="434" spans="1:9" ht="13.5" x14ac:dyDescent="0.35">
      <c r="A434"/>
      <c r="B434"/>
      <c r="C434"/>
      <c r="D434"/>
      <c r="E434"/>
      <c r="F434"/>
      <c r="G434"/>
      <c r="H434"/>
      <c r="I434"/>
    </row>
    <row r="435" spans="1:9" ht="13.5" x14ac:dyDescent="0.35">
      <c r="A435"/>
      <c r="B435"/>
      <c r="C435"/>
      <c r="D435"/>
      <c r="E435"/>
      <c r="F435"/>
      <c r="G435"/>
      <c r="H435"/>
      <c r="I435"/>
    </row>
    <row r="436" spans="1:9" ht="13.5" x14ac:dyDescent="0.35">
      <c r="A436"/>
      <c r="B436"/>
      <c r="C436"/>
      <c r="D436"/>
      <c r="E436"/>
      <c r="F436"/>
      <c r="G436"/>
      <c r="H436"/>
      <c r="I436"/>
    </row>
    <row r="437" spans="1:9" ht="13.5" x14ac:dyDescent="0.35">
      <c r="A437"/>
      <c r="B437"/>
      <c r="C437"/>
      <c r="D437"/>
      <c r="E437"/>
      <c r="F437"/>
      <c r="G437"/>
      <c r="H437"/>
      <c r="I437"/>
    </row>
    <row r="438" spans="1:9" ht="13.5" x14ac:dyDescent="0.35">
      <c r="A438"/>
      <c r="B438"/>
      <c r="C438"/>
      <c r="D438"/>
      <c r="E438"/>
      <c r="F438"/>
      <c r="G438"/>
      <c r="H438"/>
      <c r="I438"/>
    </row>
    <row r="439" spans="1:9" ht="13.5" x14ac:dyDescent="0.35">
      <c r="A439"/>
      <c r="B439"/>
      <c r="C439"/>
      <c r="D439"/>
      <c r="E439"/>
      <c r="F439"/>
      <c r="G439"/>
      <c r="H439"/>
      <c r="I439"/>
    </row>
    <row r="440" spans="1:9" ht="13.5" x14ac:dyDescent="0.35">
      <c r="A440"/>
      <c r="B440"/>
      <c r="C440"/>
      <c r="D440"/>
      <c r="E440"/>
      <c r="F440"/>
      <c r="G440"/>
      <c r="H440"/>
      <c r="I440"/>
    </row>
    <row r="441" spans="1:9" ht="13.5" x14ac:dyDescent="0.35">
      <c r="A441"/>
      <c r="B441"/>
      <c r="C441"/>
      <c r="D441"/>
      <c r="E441"/>
      <c r="F441"/>
      <c r="G441"/>
      <c r="H441"/>
      <c r="I441"/>
    </row>
    <row r="442" spans="1:9" ht="13.5" x14ac:dyDescent="0.35">
      <c r="A442"/>
      <c r="B442"/>
      <c r="C442"/>
      <c r="D442"/>
      <c r="E442"/>
      <c r="F442"/>
      <c r="G442"/>
      <c r="H442"/>
      <c r="I442"/>
    </row>
    <row r="443" spans="1:9" ht="13.5" x14ac:dyDescent="0.35">
      <c r="A443"/>
      <c r="B443"/>
      <c r="C443"/>
      <c r="D443"/>
      <c r="E443"/>
      <c r="F443"/>
      <c r="G443"/>
      <c r="H443"/>
      <c r="I443"/>
    </row>
    <row r="444" spans="1:9" ht="13.5" x14ac:dyDescent="0.35">
      <c r="A444"/>
      <c r="B444"/>
      <c r="C444"/>
      <c r="D444"/>
      <c r="E444"/>
      <c r="F444"/>
      <c r="G444"/>
      <c r="H444"/>
      <c r="I444"/>
    </row>
    <row r="445" spans="1:9" ht="13.5" x14ac:dyDescent="0.35">
      <c r="A445"/>
      <c r="B445"/>
      <c r="C445"/>
      <c r="D445"/>
      <c r="E445"/>
      <c r="F445"/>
      <c r="G445"/>
      <c r="H445"/>
      <c r="I445"/>
    </row>
    <row r="446" spans="1:9" ht="13.5" x14ac:dyDescent="0.35">
      <c r="A446"/>
      <c r="B446"/>
      <c r="C446"/>
      <c r="D446"/>
      <c r="E446"/>
      <c r="F446"/>
      <c r="G446"/>
      <c r="H446"/>
      <c r="I446"/>
    </row>
    <row r="447" spans="1:9" ht="13.5" x14ac:dyDescent="0.35">
      <c r="A447"/>
      <c r="B447"/>
      <c r="C447"/>
      <c r="D447"/>
      <c r="E447"/>
      <c r="F447"/>
      <c r="G447"/>
      <c r="H447"/>
      <c r="I447"/>
    </row>
    <row r="448" spans="1:9" ht="13.5" x14ac:dyDescent="0.35">
      <c r="A448"/>
      <c r="B448"/>
      <c r="C448"/>
      <c r="D448"/>
      <c r="E448"/>
      <c r="F448"/>
      <c r="G448"/>
      <c r="H448"/>
      <c r="I448"/>
    </row>
    <row r="449" spans="1:9" ht="13.5" x14ac:dyDescent="0.35">
      <c r="A449"/>
      <c r="B449"/>
      <c r="C449"/>
      <c r="D449"/>
      <c r="E449"/>
      <c r="F449"/>
      <c r="G449"/>
      <c r="H449"/>
      <c r="I449"/>
    </row>
    <row r="450" spans="1:9" ht="13.5" x14ac:dyDescent="0.35">
      <c r="A450"/>
      <c r="B450"/>
      <c r="C450"/>
      <c r="D450"/>
      <c r="E450"/>
      <c r="F450"/>
      <c r="G450"/>
      <c r="H450"/>
      <c r="I450"/>
    </row>
    <row r="451" spans="1:9" ht="13.5" x14ac:dyDescent="0.35">
      <c r="A451"/>
      <c r="B451"/>
      <c r="C451"/>
      <c r="D451"/>
      <c r="E451"/>
      <c r="F451"/>
      <c r="G451"/>
      <c r="H451"/>
      <c r="I451"/>
    </row>
    <row r="452" spans="1:9" ht="13.5" x14ac:dyDescent="0.35">
      <c r="A452"/>
      <c r="B452"/>
      <c r="C452"/>
      <c r="D452"/>
      <c r="E452"/>
      <c r="F452"/>
      <c r="G452"/>
      <c r="H452"/>
      <c r="I452"/>
    </row>
    <row r="453" spans="1:9" ht="13.5" x14ac:dyDescent="0.35">
      <c r="A453"/>
      <c r="B453"/>
      <c r="C453"/>
      <c r="D453"/>
      <c r="E453"/>
      <c r="F453"/>
      <c r="G453"/>
      <c r="H453"/>
      <c r="I453"/>
    </row>
    <row r="454" spans="1:9" ht="13.5" x14ac:dyDescent="0.35">
      <c r="A454"/>
      <c r="B454"/>
      <c r="C454"/>
      <c r="D454"/>
      <c r="E454"/>
      <c r="F454"/>
      <c r="G454"/>
      <c r="H454"/>
      <c r="I454"/>
    </row>
    <row r="455" spans="1:9" ht="13.5" x14ac:dyDescent="0.35">
      <c r="A455"/>
      <c r="B455"/>
      <c r="C455"/>
      <c r="D455"/>
      <c r="E455"/>
      <c r="F455"/>
      <c r="G455"/>
      <c r="H455"/>
      <c r="I455"/>
    </row>
    <row r="456" spans="1:9" ht="13.5" x14ac:dyDescent="0.35">
      <c r="A456"/>
      <c r="B456"/>
      <c r="C456"/>
      <c r="D456"/>
      <c r="E456"/>
      <c r="F456"/>
      <c r="G456"/>
      <c r="H456"/>
      <c r="I456"/>
    </row>
    <row r="457" spans="1:9" ht="13.5" x14ac:dyDescent="0.35">
      <c r="A457"/>
      <c r="B457"/>
      <c r="C457"/>
      <c r="D457"/>
      <c r="E457"/>
      <c r="F457"/>
      <c r="G457"/>
      <c r="H457"/>
      <c r="I457"/>
    </row>
  </sheetData>
  <pageMargins left="0.70866141732283472" right="0.70866141732283472" top="0.62992125984251968" bottom="0.47244094488188981" header="0.27559055118110237" footer="0.19685039370078741"/>
  <pageSetup paperSize="9" fitToHeight="0" orientation="landscape" verticalDpi="0" r:id="rId2"/>
  <headerFooter>
    <oddHeader>&amp;C&amp;"Arial,Negrita"&amp;12AYUNTAMIENTO DE VALLADOLID  -  ESTADO DE EJECUCIÓN GASTOS CUARTO TRIMESTRE 2019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2"/>
  <sheetViews>
    <sheetView view="pageLayout" topLeftCell="F1227" zoomScaleNormal="100" workbookViewId="0">
      <selection activeCell="C250" sqref="C250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9.89843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4" style="1" customWidth="1"/>
    <col min="13" max="16384" width="11.3984375" style="1"/>
  </cols>
  <sheetData>
    <row r="1" spans="1:12" ht="26" x14ac:dyDescent="0.3">
      <c r="A1" s="4" t="s">
        <v>5</v>
      </c>
      <c r="B1" s="4" t="s">
        <v>6</v>
      </c>
      <c r="C1" s="8" t="s">
        <v>139</v>
      </c>
      <c r="D1" s="4" t="s">
        <v>75</v>
      </c>
      <c r="E1" s="4" t="s">
        <v>74</v>
      </c>
      <c r="F1" s="4" t="s">
        <v>7</v>
      </c>
      <c r="G1" s="5" t="s">
        <v>73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</v>
      </c>
    </row>
    <row r="2" spans="1:12" x14ac:dyDescent="0.3">
      <c r="A2" s="19" t="s">
        <v>8</v>
      </c>
      <c r="B2" s="19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10</v>
      </c>
      <c r="F2" s="20" t="s">
        <v>357</v>
      </c>
      <c r="G2" s="21" t="s">
        <v>358</v>
      </c>
      <c r="H2" s="22">
        <v>863750</v>
      </c>
      <c r="I2" s="22">
        <v>280071.32</v>
      </c>
      <c r="J2" s="22">
        <v>1143821.32</v>
      </c>
      <c r="K2" s="22">
        <v>1139598.75</v>
      </c>
      <c r="L2" s="22">
        <v>1139598.75</v>
      </c>
    </row>
    <row r="3" spans="1:12" x14ac:dyDescent="0.3">
      <c r="A3" s="19" t="s">
        <v>8</v>
      </c>
      <c r="B3" s="19" t="s">
        <v>9</v>
      </c>
      <c r="C3" s="2" t="str">
        <f>VLOOKUP(B3,Hoja1!B:C,2,FALSE)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20" t="s">
        <v>359</v>
      </c>
      <c r="G3" s="21" t="s">
        <v>360</v>
      </c>
      <c r="H3" s="22">
        <v>193981</v>
      </c>
      <c r="I3" s="22">
        <v>71024.009999999995</v>
      </c>
      <c r="J3" s="22">
        <v>265005.01</v>
      </c>
      <c r="K3" s="22">
        <v>397200.28</v>
      </c>
      <c r="L3" s="22">
        <v>397200.28</v>
      </c>
    </row>
    <row r="4" spans="1:12" x14ac:dyDescent="0.3">
      <c r="A4" s="19" t="s">
        <v>8</v>
      </c>
      <c r="B4" s="19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11</v>
      </c>
      <c r="F4" s="20" t="s">
        <v>361</v>
      </c>
      <c r="G4" s="21" t="s">
        <v>362</v>
      </c>
      <c r="H4" s="22">
        <v>341559</v>
      </c>
      <c r="I4" s="22">
        <v>0</v>
      </c>
      <c r="J4" s="22">
        <v>341559</v>
      </c>
      <c r="K4" s="22">
        <v>195284.4</v>
      </c>
      <c r="L4" s="22">
        <v>195284.4</v>
      </c>
    </row>
    <row r="5" spans="1:12" x14ac:dyDescent="0.3">
      <c r="A5" s="19" t="s">
        <v>8</v>
      </c>
      <c r="B5" s="19" t="s">
        <v>9</v>
      </c>
      <c r="C5" s="2" t="str">
        <f>VLOOKUP(B5,Hoja1!B:C,2,FALSE)</f>
        <v>Órganos de Gobierno</v>
      </c>
      <c r="D5" s="3" t="str">
        <f t="shared" si="0"/>
        <v>1</v>
      </c>
      <c r="E5" s="3" t="str">
        <f t="shared" si="1"/>
        <v>12</v>
      </c>
      <c r="F5" s="20" t="s">
        <v>363</v>
      </c>
      <c r="G5" s="21" t="s">
        <v>364</v>
      </c>
      <c r="H5" s="22">
        <v>20982</v>
      </c>
      <c r="I5" s="22">
        <v>0</v>
      </c>
      <c r="J5" s="22">
        <v>20982</v>
      </c>
      <c r="K5" s="22">
        <v>21206.16</v>
      </c>
      <c r="L5" s="22">
        <v>21206.16</v>
      </c>
    </row>
    <row r="6" spans="1:12" x14ac:dyDescent="0.3">
      <c r="A6" s="19" t="s">
        <v>8</v>
      </c>
      <c r="B6" s="19" t="s">
        <v>9</v>
      </c>
      <c r="C6" s="2" t="str">
        <f>VLOOKUP(B6,Hoja1!B:C,2,FALSE)</f>
        <v>Órganos de Gobierno</v>
      </c>
      <c r="D6" s="3" t="str">
        <f t="shared" si="0"/>
        <v>1</v>
      </c>
      <c r="E6" s="3" t="str">
        <f t="shared" si="1"/>
        <v>12</v>
      </c>
      <c r="F6" s="20" t="s">
        <v>365</v>
      </c>
      <c r="G6" s="21" t="s">
        <v>366</v>
      </c>
      <c r="H6" s="22">
        <v>7288</v>
      </c>
      <c r="I6" s="22">
        <v>0</v>
      </c>
      <c r="J6" s="22">
        <v>7288</v>
      </c>
      <c r="K6" s="22">
        <v>6801.7</v>
      </c>
      <c r="L6" s="22">
        <v>6801.7</v>
      </c>
    </row>
    <row r="7" spans="1:12" x14ac:dyDescent="0.3">
      <c r="A7" s="19" t="s">
        <v>8</v>
      </c>
      <c r="B7" s="19" t="s">
        <v>9</v>
      </c>
      <c r="C7" s="2" t="str">
        <f>VLOOKUP(B7,Hoja1!B:C,2,FALSE)</f>
        <v>Órganos de Gobierno</v>
      </c>
      <c r="D7" s="3" t="str">
        <f t="shared" si="0"/>
        <v>1</v>
      </c>
      <c r="E7" s="3" t="str">
        <f t="shared" si="1"/>
        <v>12</v>
      </c>
      <c r="F7" s="20" t="s">
        <v>367</v>
      </c>
      <c r="G7" s="21" t="s">
        <v>368</v>
      </c>
      <c r="H7" s="22">
        <v>13067</v>
      </c>
      <c r="I7" s="22">
        <v>0</v>
      </c>
      <c r="J7" s="22">
        <v>13067</v>
      </c>
      <c r="K7" s="22">
        <v>13215.69</v>
      </c>
      <c r="L7" s="22">
        <v>13215.69</v>
      </c>
    </row>
    <row r="8" spans="1:12" x14ac:dyDescent="0.3">
      <c r="A8" s="19" t="s">
        <v>8</v>
      </c>
      <c r="B8" s="19" t="s">
        <v>9</v>
      </c>
      <c r="C8" s="2" t="str">
        <f>VLOOKUP(B8,Hoja1!B:C,2,FALSE)</f>
        <v>Órganos de Gobierno</v>
      </c>
      <c r="D8" s="3" t="str">
        <f t="shared" si="0"/>
        <v>1</v>
      </c>
      <c r="E8" s="3" t="str">
        <f t="shared" si="1"/>
        <v>12</v>
      </c>
      <c r="F8" s="20" t="s">
        <v>369</v>
      </c>
      <c r="G8" s="21" t="s">
        <v>370</v>
      </c>
      <c r="H8" s="22">
        <v>28323</v>
      </c>
      <c r="I8" s="22">
        <v>3000</v>
      </c>
      <c r="J8" s="22">
        <v>31323</v>
      </c>
      <c r="K8" s="22">
        <v>29213.49</v>
      </c>
      <c r="L8" s="22">
        <v>29213.49</v>
      </c>
    </row>
    <row r="9" spans="1:12" x14ac:dyDescent="0.3">
      <c r="A9" s="19" t="s">
        <v>8</v>
      </c>
      <c r="B9" s="19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12</v>
      </c>
      <c r="F9" s="20" t="s">
        <v>371</v>
      </c>
      <c r="G9" s="21" t="s">
        <v>372</v>
      </c>
      <c r="H9" s="22">
        <v>3428</v>
      </c>
      <c r="I9" s="22">
        <v>0</v>
      </c>
      <c r="J9" s="22">
        <v>3428</v>
      </c>
      <c r="K9" s="22">
        <v>3173.78</v>
      </c>
      <c r="L9" s="22">
        <v>3173.78</v>
      </c>
    </row>
    <row r="10" spans="1:12" x14ac:dyDescent="0.3">
      <c r="A10" s="19" t="s">
        <v>8</v>
      </c>
      <c r="B10" s="19" t="s">
        <v>9</v>
      </c>
      <c r="C10" s="2" t="str">
        <f>VLOOKUP(B10,Hoja1!B:C,2,FALSE)</f>
        <v>Órganos de Gobierno</v>
      </c>
      <c r="D10" s="3" t="str">
        <f t="shared" si="0"/>
        <v>2</v>
      </c>
      <c r="E10" s="3" t="str">
        <f t="shared" si="1"/>
        <v>22</v>
      </c>
      <c r="F10" s="20" t="s">
        <v>373</v>
      </c>
      <c r="G10" s="21" t="s">
        <v>374</v>
      </c>
      <c r="H10" s="22">
        <v>1900</v>
      </c>
      <c r="I10" s="22">
        <v>0</v>
      </c>
      <c r="J10" s="22">
        <v>1900</v>
      </c>
      <c r="K10" s="22">
        <v>0</v>
      </c>
      <c r="L10" s="22">
        <v>0</v>
      </c>
    </row>
    <row r="11" spans="1:12" x14ac:dyDescent="0.3">
      <c r="A11" s="19" t="s">
        <v>8</v>
      </c>
      <c r="B11" s="19" t="s">
        <v>9</v>
      </c>
      <c r="C11" s="2" t="str">
        <f>VLOOKUP(B11,Hoja1!B:C,2,FALSE)</f>
        <v>Órganos de Gobierno</v>
      </c>
      <c r="D11" s="3" t="str">
        <f t="shared" si="0"/>
        <v>2</v>
      </c>
      <c r="E11" s="3" t="str">
        <f t="shared" si="1"/>
        <v>22</v>
      </c>
      <c r="F11" s="20" t="s">
        <v>375</v>
      </c>
      <c r="G11" s="21" t="s">
        <v>376</v>
      </c>
      <c r="H11" s="22">
        <v>1910</v>
      </c>
      <c r="I11" s="22">
        <v>0</v>
      </c>
      <c r="J11" s="22">
        <v>1910</v>
      </c>
      <c r="K11" s="22">
        <v>0</v>
      </c>
      <c r="L11" s="22">
        <v>0</v>
      </c>
    </row>
    <row r="12" spans="1:12" x14ac:dyDescent="0.3">
      <c r="A12" s="19" t="s">
        <v>8</v>
      </c>
      <c r="B12" s="19" t="s">
        <v>9</v>
      </c>
      <c r="C12" s="2" t="str">
        <f>VLOOKUP(B12,Hoja1!B:C,2,FALSE)</f>
        <v>Órganos de Gobierno</v>
      </c>
      <c r="D12" s="3" t="str">
        <f t="shared" si="0"/>
        <v>2</v>
      </c>
      <c r="E12" s="3" t="str">
        <f t="shared" si="1"/>
        <v>22</v>
      </c>
      <c r="F12" s="20" t="s">
        <v>377</v>
      </c>
      <c r="G12" s="21" t="s">
        <v>378</v>
      </c>
      <c r="H12" s="22">
        <v>2200</v>
      </c>
      <c r="I12" s="22">
        <v>0</v>
      </c>
      <c r="J12" s="22">
        <v>2200</v>
      </c>
      <c r="K12" s="22">
        <v>0</v>
      </c>
      <c r="L12" s="22">
        <v>0</v>
      </c>
    </row>
    <row r="13" spans="1:12" x14ac:dyDescent="0.3">
      <c r="A13" s="19" t="s">
        <v>8</v>
      </c>
      <c r="B13" s="19" t="s">
        <v>9</v>
      </c>
      <c r="C13" s="2" t="str">
        <f>VLOOKUP(B13,Hoja1!B:C,2,FALSE)</f>
        <v>Órganos de Gobierno</v>
      </c>
      <c r="D13" s="3" t="str">
        <f t="shared" si="0"/>
        <v>2</v>
      </c>
      <c r="E13" s="3" t="str">
        <f t="shared" si="1"/>
        <v>22</v>
      </c>
      <c r="F13" s="20" t="s">
        <v>379</v>
      </c>
      <c r="G13" s="21" t="s">
        <v>380</v>
      </c>
      <c r="H13" s="22">
        <v>84500</v>
      </c>
      <c r="I13" s="22">
        <v>-21380</v>
      </c>
      <c r="J13" s="22">
        <v>63120</v>
      </c>
      <c r="K13" s="22">
        <v>32154.18</v>
      </c>
      <c r="L13" s="22">
        <v>32154.18</v>
      </c>
    </row>
    <row r="14" spans="1:12" x14ac:dyDescent="0.3">
      <c r="A14" s="19" t="s">
        <v>8</v>
      </c>
      <c r="B14" s="19" t="s">
        <v>9</v>
      </c>
      <c r="C14" s="2" t="str">
        <f>VLOOKUP(B14,Hoja1!B:C,2,FALSE)</f>
        <v>Órganos de Gobierno</v>
      </c>
      <c r="D14" s="3" t="str">
        <f t="shared" si="0"/>
        <v>2</v>
      </c>
      <c r="E14" s="3" t="str">
        <f t="shared" si="1"/>
        <v>22</v>
      </c>
      <c r="F14" s="20" t="s">
        <v>381</v>
      </c>
      <c r="G14" s="21" t="s">
        <v>382</v>
      </c>
      <c r="H14" s="22">
        <v>50000</v>
      </c>
      <c r="I14" s="22">
        <v>0</v>
      </c>
      <c r="J14" s="22">
        <v>50000</v>
      </c>
      <c r="K14" s="22">
        <v>0</v>
      </c>
      <c r="L14" s="22">
        <v>0</v>
      </c>
    </row>
    <row r="15" spans="1:12" x14ac:dyDescent="0.3">
      <c r="A15" s="19" t="s">
        <v>8</v>
      </c>
      <c r="B15" s="19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23</v>
      </c>
      <c r="F15" s="20" t="s">
        <v>383</v>
      </c>
      <c r="G15" s="21" t="s">
        <v>384</v>
      </c>
      <c r="H15" s="22">
        <v>13000</v>
      </c>
      <c r="I15" s="22">
        <v>0</v>
      </c>
      <c r="J15" s="22">
        <v>13000</v>
      </c>
      <c r="K15" s="22">
        <v>3171.77</v>
      </c>
      <c r="L15" s="22">
        <v>2655.39</v>
      </c>
    </row>
    <row r="16" spans="1:12" x14ac:dyDescent="0.3">
      <c r="A16" s="19" t="s">
        <v>8</v>
      </c>
      <c r="B16" s="19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23</v>
      </c>
      <c r="F16" s="20" t="s">
        <v>385</v>
      </c>
      <c r="G16" s="21" t="s">
        <v>386</v>
      </c>
      <c r="H16" s="22">
        <v>1250</v>
      </c>
      <c r="I16" s="22">
        <v>0</v>
      </c>
      <c r="J16" s="22">
        <v>1250</v>
      </c>
      <c r="K16" s="22">
        <v>0</v>
      </c>
      <c r="L16" s="22">
        <v>0</v>
      </c>
    </row>
    <row r="17" spans="1:12" x14ac:dyDescent="0.3">
      <c r="A17" s="19" t="s">
        <v>8</v>
      </c>
      <c r="B17" s="19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23</v>
      </c>
      <c r="F17" s="20" t="s">
        <v>387</v>
      </c>
      <c r="G17" s="21" t="s">
        <v>388</v>
      </c>
      <c r="H17" s="22">
        <v>1000</v>
      </c>
      <c r="I17" s="22">
        <v>0</v>
      </c>
      <c r="J17" s="22">
        <v>1000</v>
      </c>
      <c r="K17" s="22">
        <v>0</v>
      </c>
      <c r="L17" s="22">
        <v>0</v>
      </c>
    </row>
    <row r="18" spans="1:12" x14ac:dyDescent="0.3">
      <c r="A18" s="19" t="s">
        <v>8</v>
      </c>
      <c r="B18" s="19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20" t="s">
        <v>389</v>
      </c>
      <c r="G18" s="21" t="s">
        <v>384</v>
      </c>
      <c r="H18" s="22">
        <v>13000</v>
      </c>
      <c r="I18" s="22">
        <v>0</v>
      </c>
      <c r="J18" s="22">
        <v>13000</v>
      </c>
      <c r="K18" s="22">
        <v>6408.99</v>
      </c>
      <c r="L18" s="22">
        <v>5508.94</v>
      </c>
    </row>
    <row r="19" spans="1:12" x14ac:dyDescent="0.3">
      <c r="A19" s="19" t="s">
        <v>8</v>
      </c>
      <c r="B19" s="19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20" t="s">
        <v>390</v>
      </c>
      <c r="G19" s="21" t="s">
        <v>386</v>
      </c>
      <c r="H19" s="22">
        <v>2000</v>
      </c>
      <c r="I19" s="22">
        <v>0</v>
      </c>
      <c r="J19" s="22">
        <v>2000</v>
      </c>
      <c r="K19" s="22">
        <v>0</v>
      </c>
      <c r="L19" s="22">
        <v>0</v>
      </c>
    </row>
    <row r="20" spans="1:12" x14ac:dyDescent="0.3">
      <c r="A20" s="19" t="s">
        <v>8</v>
      </c>
      <c r="B20" s="19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20" t="s">
        <v>391</v>
      </c>
      <c r="G20" s="21" t="s">
        <v>392</v>
      </c>
      <c r="H20" s="22">
        <v>500</v>
      </c>
      <c r="I20" s="22">
        <v>0</v>
      </c>
      <c r="J20" s="22">
        <v>500</v>
      </c>
      <c r="K20" s="22">
        <v>2388.31</v>
      </c>
      <c r="L20" s="22">
        <v>2093.11</v>
      </c>
    </row>
    <row r="21" spans="1:12" x14ac:dyDescent="0.3">
      <c r="A21" s="19" t="s">
        <v>8</v>
      </c>
      <c r="B21" s="19" t="s">
        <v>9</v>
      </c>
      <c r="C21" s="2" t="str">
        <f>VLOOKUP(B21,Hoja1!B:C,2,FALSE)</f>
        <v>Órganos de Gobierno</v>
      </c>
      <c r="D21" s="3" t="str">
        <f t="shared" si="0"/>
        <v>2</v>
      </c>
      <c r="E21" s="3" t="str">
        <f t="shared" si="1"/>
        <v>23</v>
      </c>
      <c r="F21" s="20" t="s">
        <v>393</v>
      </c>
      <c r="G21" s="21" t="s">
        <v>394</v>
      </c>
      <c r="H21" s="22">
        <v>165000</v>
      </c>
      <c r="I21" s="22">
        <v>0</v>
      </c>
      <c r="J21" s="22">
        <v>165000</v>
      </c>
      <c r="K21" s="22">
        <v>133536.22</v>
      </c>
      <c r="L21" s="22">
        <v>133536.22</v>
      </c>
    </row>
    <row r="22" spans="1:12" x14ac:dyDescent="0.3">
      <c r="A22" s="19" t="s">
        <v>8</v>
      </c>
      <c r="B22" s="19" t="s">
        <v>9</v>
      </c>
      <c r="C22" s="2" t="str">
        <f>VLOOKUP(B22,Hoja1!B:C,2,FALSE)</f>
        <v>Órganos de Gobierno</v>
      </c>
      <c r="D22" s="3" t="str">
        <f t="shared" si="0"/>
        <v>4</v>
      </c>
      <c r="E22" s="3" t="str">
        <f t="shared" si="1"/>
        <v>48</v>
      </c>
      <c r="F22" s="20" t="s">
        <v>395</v>
      </c>
      <c r="G22" s="21" t="s">
        <v>396</v>
      </c>
      <c r="H22" s="22">
        <v>0</v>
      </c>
      <c r="I22" s="22">
        <v>21380</v>
      </c>
      <c r="J22" s="22">
        <v>21380</v>
      </c>
      <c r="K22" s="22">
        <v>20869.41</v>
      </c>
      <c r="L22" s="22">
        <v>20869.41</v>
      </c>
    </row>
    <row r="23" spans="1:12" x14ac:dyDescent="0.3">
      <c r="A23" s="19" t="s">
        <v>8</v>
      </c>
      <c r="B23" s="19" t="s">
        <v>10</v>
      </c>
      <c r="C23" s="2" t="str">
        <f>VLOOKUP(B23,Hoja1!B:C,2,FALSE)</f>
        <v>Secretaría General</v>
      </c>
      <c r="D23" s="3" t="str">
        <f t="shared" si="0"/>
        <v>1</v>
      </c>
      <c r="E23" s="3" t="str">
        <f t="shared" si="1"/>
        <v>12</v>
      </c>
      <c r="F23" s="20" t="s">
        <v>397</v>
      </c>
      <c r="G23" s="21" t="s">
        <v>398</v>
      </c>
      <c r="H23" s="22">
        <v>186930</v>
      </c>
      <c r="I23" s="22">
        <v>12295.75</v>
      </c>
      <c r="J23" s="22">
        <v>199225.75</v>
      </c>
      <c r="K23" s="22">
        <v>176854.04</v>
      </c>
      <c r="L23" s="22">
        <v>176854.04</v>
      </c>
    </row>
    <row r="24" spans="1:12" x14ac:dyDescent="0.3">
      <c r="A24" s="19" t="s">
        <v>8</v>
      </c>
      <c r="B24" s="19" t="s">
        <v>10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20" t="s">
        <v>363</v>
      </c>
      <c r="G24" s="21" t="s">
        <v>364</v>
      </c>
      <c r="H24" s="22">
        <v>115403</v>
      </c>
      <c r="I24" s="22">
        <v>0</v>
      </c>
      <c r="J24" s="22">
        <v>115403</v>
      </c>
      <c r="K24" s="22">
        <v>112345.89</v>
      </c>
      <c r="L24" s="22">
        <v>112345.89</v>
      </c>
    </row>
    <row r="25" spans="1:12" x14ac:dyDescent="0.3">
      <c r="A25" s="19" t="s">
        <v>8</v>
      </c>
      <c r="B25" s="19" t="s">
        <v>10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20" t="s">
        <v>399</v>
      </c>
      <c r="G25" s="21" t="s">
        <v>400</v>
      </c>
      <c r="H25" s="22">
        <v>17785</v>
      </c>
      <c r="I25" s="22">
        <v>0</v>
      </c>
      <c r="J25" s="22">
        <v>17785</v>
      </c>
      <c r="K25" s="22">
        <v>7968.35</v>
      </c>
      <c r="L25" s="22">
        <v>7968.35</v>
      </c>
    </row>
    <row r="26" spans="1:12" x14ac:dyDescent="0.3">
      <c r="A26" s="19" t="s">
        <v>8</v>
      </c>
      <c r="B26" s="19" t="s">
        <v>10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20" t="s">
        <v>365</v>
      </c>
      <c r="G26" s="21" t="s">
        <v>366</v>
      </c>
      <c r="H26" s="22">
        <v>96645</v>
      </c>
      <c r="I26" s="22">
        <v>0</v>
      </c>
      <c r="J26" s="22">
        <v>96645</v>
      </c>
      <c r="K26" s="22">
        <v>95785</v>
      </c>
      <c r="L26" s="22">
        <v>95785</v>
      </c>
    </row>
    <row r="27" spans="1:12" x14ac:dyDescent="0.3">
      <c r="A27" s="19" t="s">
        <v>8</v>
      </c>
      <c r="B27" s="19" t="s">
        <v>10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20" t="s">
        <v>367</v>
      </c>
      <c r="G27" s="21" t="s">
        <v>368</v>
      </c>
      <c r="H27" s="22">
        <v>221816</v>
      </c>
      <c r="I27" s="22">
        <v>6401</v>
      </c>
      <c r="J27" s="22">
        <v>228217</v>
      </c>
      <c r="K27" s="22">
        <v>209431.21</v>
      </c>
      <c r="L27" s="22">
        <v>209431.21</v>
      </c>
    </row>
    <row r="28" spans="1:12" x14ac:dyDescent="0.3">
      <c r="A28" s="19" t="s">
        <v>8</v>
      </c>
      <c r="B28" s="19" t="s">
        <v>10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20" t="s">
        <v>369</v>
      </c>
      <c r="G28" s="21" t="s">
        <v>370</v>
      </c>
      <c r="H28" s="22">
        <v>553151</v>
      </c>
      <c r="I28" s="22">
        <v>8408</v>
      </c>
      <c r="J28" s="22">
        <v>561559</v>
      </c>
      <c r="K28" s="22">
        <v>557422.86</v>
      </c>
      <c r="L28" s="22">
        <v>557422.86</v>
      </c>
    </row>
    <row r="29" spans="1:12" x14ac:dyDescent="0.3">
      <c r="A29" s="19" t="s">
        <v>8</v>
      </c>
      <c r="B29" s="19" t="s">
        <v>10</v>
      </c>
      <c r="C29" s="2" t="str">
        <f>VLOOKUP(B29,Hoja1!B:C,2,FALSE)</f>
        <v>Secretaría General</v>
      </c>
      <c r="D29" s="3" t="str">
        <f t="shared" si="0"/>
        <v>1</v>
      </c>
      <c r="E29" s="3" t="str">
        <f t="shared" si="1"/>
        <v>12</v>
      </c>
      <c r="F29" s="20" t="s">
        <v>371</v>
      </c>
      <c r="G29" s="21" t="s">
        <v>372</v>
      </c>
      <c r="H29" s="22">
        <v>48708</v>
      </c>
      <c r="I29" s="22">
        <v>0</v>
      </c>
      <c r="J29" s="22">
        <v>48708</v>
      </c>
      <c r="K29" s="22">
        <v>47986.37</v>
      </c>
      <c r="L29" s="22">
        <v>47986.37</v>
      </c>
    </row>
    <row r="30" spans="1:12" x14ac:dyDescent="0.3">
      <c r="A30" s="19" t="s">
        <v>8</v>
      </c>
      <c r="B30" s="19" t="s">
        <v>10</v>
      </c>
      <c r="C30" s="2" t="str">
        <f>VLOOKUP(B30,Hoja1!B:C,2,FALSE)</f>
        <v>Secretaría General</v>
      </c>
      <c r="D30" s="3" t="str">
        <f t="shared" si="0"/>
        <v>2</v>
      </c>
      <c r="E30" s="3" t="str">
        <f t="shared" si="1"/>
        <v>20</v>
      </c>
      <c r="F30" s="20" t="s">
        <v>401</v>
      </c>
      <c r="G30" s="21" t="s">
        <v>402</v>
      </c>
      <c r="H30" s="22">
        <v>2614</v>
      </c>
      <c r="I30" s="22">
        <v>0</v>
      </c>
      <c r="J30" s="22">
        <v>2614</v>
      </c>
      <c r="K30" s="22">
        <v>1852.23</v>
      </c>
      <c r="L30" s="22">
        <v>1852.23</v>
      </c>
    </row>
    <row r="31" spans="1:12" x14ac:dyDescent="0.3">
      <c r="A31" s="19" t="s">
        <v>8</v>
      </c>
      <c r="B31" s="19" t="s">
        <v>10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21</v>
      </c>
      <c r="F31" s="20" t="s">
        <v>403</v>
      </c>
      <c r="G31" s="21" t="s">
        <v>404</v>
      </c>
      <c r="H31" s="22">
        <v>2575</v>
      </c>
      <c r="I31" s="22">
        <v>0</v>
      </c>
      <c r="J31" s="22">
        <v>2575</v>
      </c>
      <c r="K31" s="22">
        <v>2309.65</v>
      </c>
      <c r="L31" s="22">
        <v>2242.27</v>
      </c>
    </row>
    <row r="32" spans="1:12" x14ac:dyDescent="0.3">
      <c r="A32" s="19" t="s">
        <v>8</v>
      </c>
      <c r="B32" s="19" t="s">
        <v>10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22</v>
      </c>
      <c r="F32" s="20" t="s">
        <v>405</v>
      </c>
      <c r="G32" s="21" t="s">
        <v>406</v>
      </c>
      <c r="H32" s="22">
        <v>250000</v>
      </c>
      <c r="I32" s="22">
        <v>0</v>
      </c>
      <c r="J32" s="22">
        <v>250000</v>
      </c>
      <c r="K32" s="22">
        <v>125808.97</v>
      </c>
      <c r="L32" s="22">
        <v>125808.97</v>
      </c>
    </row>
    <row r="33" spans="1:12" x14ac:dyDescent="0.3">
      <c r="A33" s="19" t="s">
        <v>8</v>
      </c>
      <c r="B33" s="19" t="s">
        <v>10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20" t="s">
        <v>407</v>
      </c>
      <c r="G33" s="21" t="s">
        <v>408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</row>
    <row r="34" spans="1:12" x14ac:dyDescent="0.3">
      <c r="A34" s="19" t="s">
        <v>8</v>
      </c>
      <c r="B34" s="19" t="s">
        <v>10</v>
      </c>
      <c r="C34" s="2" t="str">
        <f>VLOOKUP(B34,Hoja1!B:C,2,FALSE)</f>
        <v>Secretaría General</v>
      </c>
      <c r="D34" s="3" t="str">
        <f t="shared" si="0"/>
        <v>2</v>
      </c>
      <c r="E34" s="3" t="str">
        <f t="shared" si="1"/>
        <v>22</v>
      </c>
      <c r="F34" s="20" t="s">
        <v>409</v>
      </c>
      <c r="G34" s="21" t="s">
        <v>410</v>
      </c>
      <c r="H34" s="22">
        <v>0</v>
      </c>
      <c r="I34" s="22">
        <v>0</v>
      </c>
      <c r="J34" s="22">
        <v>0</v>
      </c>
      <c r="K34" s="22">
        <v>93.07</v>
      </c>
      <c r="L34" s="22">
        <v>93.07</v>
      </c>
    </row>
    <row r="35" spans="1:12" x14ac:dyDescent="0.3">
      <c r="A35" s="19" t="s">
        <v>8</v>
      </c>
      <c r="B35" s="19" t="s">
        <v>10</v>
      </c>
      <c r="C35" s="2" t="str">
        <f>VLOOKUP(B35,Hoja1!B:C,2,FALSE)</f>
        <v>Secretaría General</v>
      </c>
      <c r="D35" s="3" t="str">
        <f t="shared" si="0"/>
        <v>2</v>
      </c>
      <c r="E35" s="3" t="str">
        <f t="shared" si="1"/>
        <v>22</v>
      </c>
      <c r="F35" s="20" t="s">
        <v>411</v>
      </c>
      <c r="G35" s="21" t="s">
        <v>412</v>
      </c>
      <c r="H35" s="22">
        <v>77000</v>
      </c>
      <c r="I35" s="22">
        <v>0</v>
      </c>
      <c r="J35" s="22">
        <v>77000</v>
      </c>
      <c r="K35" s="22">
        <v>56480.33</v>
      </c>
      <c r="L35" s="22">
        <v>47266.21</v>
      </c>
    </row>
    <row r="36" spans="1:12" x14ac:dyDescent="0.3">
      <c r="A36" s="19" t="s">
        <v>8</v>
      </c>
      <c r="B36" s="19" t="s">
        <v>10</v>
      </c>
      <c r="C36" s="2" t="str">
        <f>VLOOKUP(B36,Hoja1!B:C,2,FALSE)</f>
        <v>Secretaría General</v>
      </c>
      <c r="D36" s="3" t="str">
        <f t="shared" si="0"/>
        <v>2</v>
      </c>
      <c r="E36" s="3" t="str">
        <f t="shared" si="1"/>
        <v>23</v>
      </c>
      <c r="F36" s="20" t="s">
        <v>387</v>
      </c>
      <c r="G36" s="21" t="s">
        <v>388</v>
      </c>
      <c r="H36" s="22">
        <v>1845</v>
      </c>
      <c r="I36" s="22">
        <v>0</v>
      </c>
      <c r="J36" s="22">
        <v>1845</v>
      </c>
      <c r="K36" s="22">
        <v>969.29</v>
      </c>
      <c r="L36" s="22">
        <v>353.24</v>
      </c>
    </row>
    <row r="37" spans="1:12" x14ac:dyDescent="0.3">
      <c r="A37" s="19" t="s">
        <v>8</v>
      </c>
      <c r="B37" s="19" t="s">
        <v>10</v>
      </c>
      <c r="C37" s="2" t="str">
        <f>VLOOKUP(B37,Hoja1!B:C,2,FALSE)</f>
        <v>Secretaría General</v>
      </c>
      <c r="D37" s="3" t="str">
        <f t="shared" si="0"/>
        <v>2</v>
      </c>
      <c r="E37" s="3" t="str">
        <f t="shared" si="1"/>
        <v>23</v>
      </c>
      <c r="F37" s="20" t="s">
        <v>391</v>
      </c>
      <c r="G37" s="21" t="s">
        <v>392</v>
      </c>
      <c r="H37" s="22">
        <v>0</v>
      </c>
      <c r="I37" s="22">
        <v>0</v>
      </c>
      <c r="J37" s="22">
        <v>0</v>
      </c>
      <c r="K37" s="22">
        <v>608.73</v>
      </c>
      <c r="L37" s="22">
        <v>309.25</v>
      </c>
    </row>
    <row r="38" spans="1:12" x14ac:dyDescent="0.3">
      <c r="A38" s="19" t="s">
        <v>8</v>
      </c>
      <c r="B38" s="19" t="s">
        <v>11</v>
      </c>
      <c r="C38" s="2" t="str">
        <f>VLOOKUP(B38,Hoja1!B:C,2,FALSE)</f>
        <v>Unidad de Régimen Interior</v>
      </c>
      <c r="D38" s="3" t="str">
        <f t="shared" si="0"/>
        <v>1</v>
      </c>
      <c r="E38" s="3" t="str">
        <f t="shared" si="1"/>
        <v>12</v>
      </c>
      <c r="F38" s="20" t="s">
        <v>363</v>
      </c>
      <c r="G38" s="21" t="s">
        <v>364</v>
      </c>
      <c r="H38" s="22">
        <v>10491</v>
      </c>
      <c r="I38" s="22">
        <v>0</v>
      </c>
      <c r="J38" s="22">
        <v>10491</v>
      </c>
      <c r="K38" s="22">
        <v>12698.3</v>
      </c>
      <c r="L38" s="22">
        <v>12698.3</v>
      </c>
    </row>
    <row r="39" spans="1:12" x14ac:dyDescent="0.3">
      <c r="A39" s="19" t="s">
        <v>8</v>
      </c>
      <c r="B39" s="19" t="s">
        <v>11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12</v>
      </c>
      <c r="F39" s="20" t="s">
        <v>399</v>
      </c>
      <c r="G39" s="21" t="s">
        <v>400</v>
      </c>
      <c r="H39" s="22">
        <v>62248</v>
      </c>
      <c r="I39" s="22">
        <v>0</v>
      </c>
      <c r="J39" s="22">
        <v>62248</v>
      </c>
      <c r="K39" s="22">
        <v>52300.97</v>
      </c>
      <c r="L39" s="22">
        <v>52300.97</v>
      </c>
    </row>
    <row r="40" spans="1:12" x14ac:dyDescent="0.3">
      <c r="A40" s="19" t="s">
        <v>8</v>
      </c>
      <c r="B40" s="19" t="s">
        <v>11</v>
      </c>
      <c r="C40" s="2" t="str">
        <f>VLOOKUP(B40,Hoja1!B:C,2,FALSE)</f>
        <v>Unidad de Régimen Interior</v>
      </c>
      <c r="D40" s="3" t="str">
        <f t="shared" si="0"/>
        <v>1</v>
      </c>
      <c r="E40" s="3" t="str">
        <f t="shared" si="1"/>
        <v>12</v>
      </c>
      <c r="F40" s="20" t="s">
        <v>413</v>
      </c>
      <c r="G40" s="21" t="s">
        <v>414</v>
      </c>
      <c r="H40" s="22">
        <v>36673</v>
      </c>
      <c r="I40" s="22">
        <v>0</v>
      </c>
      <c r="J40" s="22">
        <v>36673</v>
      </c>
      <c r="K40" s="22">
        <v>15404.88</v>
      </c>
      <c r="L40" s="22">
        <v>15404.88</v>
      </c>
    </row>
    <row r="41" spans="1:12" x14ac:dyDescent="0.3">
      <c r="A41" s="19" t="s">
        <v>8</v>
      </c>
      <c r="B41" s="19" t="s">
        <v>11</v>
      </c>
      <c r="C41" s="2" t="str">
        <f>VLOOKUP(B41,Hoja1!B:C,2,FALSE)</f>
        <v>Unidad de Régimen Interior</v>
      </c>
      <c r="D41" s="3" t="str">
        <f t="shared" si="0"/>
        <v>1</v>
      </c>
      <c r="E41" s="3" t="str">
        <f t="shared" si="1"/>
        <v>12</v>
      </c>
      <c r="F41" s="20" t="s">
        <v>365</v>
      </c>
      <c r="G41" s="21" t="s">
        <v>366</v>
      </c>
      <c r="H41" s="22">
        <v>22883</v>
      </c>
      <c r="I41" s="22">
        <v>0</v>
      </c>
      <c r="J41" s="22">
        <v>22883</v>
      </c>
      <c r="K41" s="22">
        <v>22796.41</v>
      </c>
      <c r="L41" s="22">
        <v>22796.41</v>
      </c>
    </row>
    <row r="42" spans="1:12" x14ac:dyDescent="0.3">
      <c r="A42" s="19" t="s">
        <v>8</v>
      </c>
      <c r="B42" s="19" t="s">
        <v>11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12</v>
      </c>
      <c r="F42" s="20" t="s">
        <v>367</v>
      </c>
      <c r="G42" s="21" t="s">
        <v>368</v>
      </c>
      <c r="H42" s="22">
        <v>55649</v>
      </c>
      <c r="I42" s="22">
        <v>0</v>
      </c>
      <c r="J42" s="22">
        <v>55649</v>
      </c>
      <c r="K42" s="22">
        <v>41767.33</v>
      </c>
      <c r="L42" s="22">
        <v>41767.33</v>
      </c>
    </row>
    <row r="43" spans="1:12" x14ac:dyDescent="0.3">
      <c r="A43" s="19" t="s">
        <v>8</v>
      </c>
      <c r="B43" s="19" t="s">
        <v>11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12</v>
      </c>
      <c r="F43" s="20" t="s">
        <v>369</v>
      </c>
      <c r="G43" s="21" t="s">
        <v>370</v>
      </c>
      <c r="H43" s="22">
        <v>149938</v>
      </c>
      <c r="I43" s="22">
        <v>0</v>
      </c>
      <c r="J43" s="22">
        <v>149938</v>
      </c>
      <c r="K43" s="22">
        <v>137838.35</v>
      </c>
      <c r="L43" s="22">
        <v>137838.35</v>
      </c>
    </row>
    <row r="44" spans="1:12" x14ac:dyDescent="0.3">
      <c r="A44" s="19" t="s">
        <v>8</v>
      </c>
      <c r="B44" s="19" t="s">
        <v>11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12</v>
      </c>
      <c r="F44" s="20" t="s">
        <v>371</v>
      </c>
      <c r="G44" s="21" t="s">
        <v>372</v>
      </c>
      <c r="H44" s="22">
        <v>23367</v>
      </c>
      <c r="I44" s="22">
        <v>0</v>
      </c>
      <c r="J44" s="22">
        <v>23367</v>
      </c>
      <c r="K44" s="22">
        <v>22599.16</v>
      </c>
      <c r="L44" s="22">
        <v>22599.16</v>
      </c>
    </row>
    <row r="45" spans="1:12" x14ac:dyDescent="0.3">
      <c r="A45" s="19" t="s">
        <v>8</v>
      </c>
      <c r="B45" s="19" t="s">
        <v>11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13</v>
      </c>
      <c r="F45" s="20" t="s">
        <v>415</v>
      </c>
      <c r="G45" s="21" t="s">
        <v>360</v>
      </c>
      <c r="H45" s="22">
        <v>263674</v>
      </c>
      <c r="I45" s="22">
        <v>0</v>
      </c>
      <c r="J45" s="22">
        <v>263674</v>
      </c>
      <c r="K45" s="22">
        <v>232912.51</v>
      </c>
      <c r="L45" s="22">
        <v>232912.51</v>
      </c>
    </row>
    <row r="46" spans="1:12" x14ac:dyDescent="0.3">
      <c r="A46" s="19" t="s">
        <v>8</v>
      </c>
      <c r="B46" s="19" t="s">
        <v>11</v>
      </c>
      <c r="C46" s="2" t="str">
        <f>VLOOKUP(B46,Hoja1!B:C,2,FALSE)</f>
        <v>Unidad de Régimen Interior</v>
      </c>
      <c r="D46" s="3" t="str">
        <f t="shared" si="0"/>
        <v>1</v>
      </c>
      <c r="E46" s="3" t="str">
        <f t="shared" si="1"/>
        <v>13</v>
      </c>
      <c r="F46" s="20" t="s">
        <v>416</v>
      </c>
      <c r="G46" s="21" t="s">
        <v>417</v>
      </c>
      <c r="H46" s="22">
        <v>15000</v>
      </c>
      <c r="I46" s="22">
        <v>0</v>
      </c>
      <c r="J46" s="22">
        <v>15000</v>
      </c>
      <c r="K46" s="22">
        <v>6725.65</v>
      </c>
      <c r="L46" s="22">
        <v>6725.65</v>
      </c>
    </row>
    <row r="47" spans="1:12" x14ac:dyDescent="0.3">
      <c r="A47" s="19" t="s">
        <v>8</v>
      </c>
      <c r="B47" s="19" t="s">
        <v>11</v>
      </c>
      <c r="C47" s="2" t="str">
        <f>VLOOKUP(B47,Hoja1!B:C,2,FALSE)</f>
        <v>Unidad de Régimen Interior</v>
      </c>
      <c r="D47" s="3" t="str">
        <f t="shared" si="0"/>
        <v>1</v>
      </c>
      <c r="E47" s="3" t="str">
        <f t="shared" si="1"/>
        <v>13</v>
      </c>
      <c r="F47" s="20" t="s">
        <v>418</v>
      </c>
      <c r="G47" s="21" t="s">
        <v>419</v>
      </c>
      <c r="H47" s="22">
        <v>225653</v>
      </c>
      <c r="I47" s="22">
        <v>0</v>
      </c>
      <c r="J47" s="22">
        <v>225653</v>
      </c>
      <c r="K47" s="22">
        <v>205814.48</v>
      </c>
      <c r="L47" s="22">
        <v>205814.48</v>
      </c>
    </row>
    <row r="48" spans="1:12" x14ac:dyDescent="0.3">
      <c r="A48" s="19" t="s">
        <v>8</v>
      </c>
      <c r="B48" s="19" t="s">
        <v>11</v>
      </c>
      <c r="C48" s="2" t="str">
        <f>VLOOKUP(B48,Hoja1!B:C,2,FALSE)</f>
        <v>Unidad de Régimen Interior</v>
      </c>
      <c r="D48" s="3" t="str">
        <f t="shared" si="0"/>
        <v>1</v>
      </c>
      <c r="E48" s="3" t="str">
        <f t="shared" si="1"/>
        <v>15</v>
      </c>
      <c r="F48" s="20" t="s">
        <v>420</v>
      </c>
      <c r="G48" s="21" t="s">
        <v>421</v>
      </c>
      <c r="H48" s="22">
        <v>15000</v>
      </c>
      <c r="I48" s="22">
        <v>0</v>
      </c>
      <c r="J48" s="22">
        <v>15000</v>
      </c>
      <c r="K48" s="22">
        <v>7326.61</v>
      </c>
      <c r="L48" s="22">
        <v>7326.61</v>
      </c>
    </row>
    <row r="49" spans="1:12" x14ac:dyDescent="0.3">
      <c r="A49" s="19" t="s">
        <v>8</v>
      </c>
      <c r="B49" s="19" t="s">
        <v>11</v>
      </c>
      <c r="C49" s="2" t="str">
        <f>VLOOKUP(B49,Hoja1!B:C,2,FALSE)</f>
        <v>Unidad de Régimen Interior</v>
      </c>
      <c r="D49" s="3" t="str">
        <f t="shared" si="0"/>
        <v>2</v>
      </c>
      <c r="E49" s="3" t="str">
        <f t="shared" si="1"/>
        <v>20</v>
      </c>
      <c r="F49" s="20" t="s">
        <v>401</v>
      </c>
      <c r="G49" s="21" t="s">
        <v>402</v>
      </c>
      <c r="H49" s="22">
        <v>6500</v>
      </c>
      <c r="I49" s="22">
        <v>0</v>
      </c>
      <c r="J49" s="22">
        <v>6500</v>
      </c>
      <c r="K49" s="22">
        <v>375.1</v>
      </c>
      <c r="L49" s="22">
        <v>375.1</v>
      </c>
    </row>
    <row r="50" spans="1:12" x14ac:dyDescent="0.3">
      <c r="A50" s="19" t="s">
        <v>8</v>
      </c>
      <c r="B50" s="19" t="s">
        <v>11</v>
      </c>
      <c r="C50" s="2" t="str">
        <f>VLOOKUP(B50,Hoja1!B:C,2,FALSE)</f>
        <v>Unidad de Régimen Interior</v>
      </c>
      <c r="D50" s="3" t="str">
        <f t="shared" si="0"/>
        <v>2</v>
      </c>
      <c r="E50" s="3" t="str">
        <f t="shared" si="1"/>
        <v>21</v>
      </c>
      <c r="F50" s="20" t="s">
        <v>403</v>
      </c>
      <c r="G50" s="21" t="s">
        <v>404</v>
      </c>
      <c r="H50" s="22">
        <v>15500</v>
      </c>
      <c r="I50" s="22">
        <v>0</v>
      </c>
      <c r="J50" s="22">
        <v>15500</v>
      </c>
      <c r="K50" s="22">
        <v>9730.4</v>
      </c>
      <c r="L50" s="22">
        <v>9730.4</v>
      </c>
    </row>
    <row r="51" spans="1:12" x14ac:dyDescent="0.3">
      <c r="A51" s="19" t="s">
        <v>8</v>
      </c>
      <c r="B51" s="19" t="s">
        <v>11</v>
      </c>
      <c r="C51" s="2" t="str">
        <f>VLOOKUP(B51,Hoja1!B:C,2,FALSE)</f>
        <v>Unidad de Régimen Interior</v>
      </c>
      <c r="D51" s="3" t="str">
        <f t="shared" si="0"/>
        <v>2</v>
      </c>
      <c r="E51" s="3" t="str">
        <f t="shared" si="1"/>
        <v>21</v>
      </c>
      <c r="F51" s="20" t="s">
        <v>422</v>
      </c>
      <c r="G51" s="21" t="s">
        <v>423</v>
      </c>
      <c r="H51" s="22">
        <v>7500</v>
      </c>
      <c r="I51" s="22">
        <v>0</v>
      </c>
      <c r="J51" s="22">
        <v>7500</v>
      </c>
      <c r="K51" s="22">
        <v>4314.29</v>
      </c>
      <c r="L51" s="22">
        <v>2914.68</v>
      </c>
    </row>
    <row r="52" spans="1:12" x14ac:dyDescent="0.3">
      <c r="A52" s="19" t="s">
        <v>8</v>
      </c>
      <c r="B52" s="19" t="s">
        <v>11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22</v>
      </c>
      <c r="F52" s="20" t="s">
        <v>373</v>
      </c>
      <c r="G52" s="21" t="s">
        <v>374</v>
      </c>
      <c r="H52" s="22">
        <v>135000</v>
      </c>
      <c r="I52" s="22">
        <v>0</v>
      </c>
      <c r="J52" s="22">
        <v>135000</v>
      </c>
      <c r="K52" s="22">
        <v>65509.87</v>
      </c>
      <c r="L52" s="22">
        <v>50056.26</v>
      </c>
    </row>
    <row r="53" spans="1:12" x14ac:dyDescent="0.3">
      <c r="A53" s="19" t="s">
        <v>8</v>
      </c>
      <c r="B53" s="19" t="s">
        <v>11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22</v>
      </c>
      <c r="F53" s="20" t="s">
        <v>424</v>
      </c>
      <c r="G53" s="21" t="s">
        <v>425</v>
      </c>
      <c r="H53" s="22">
        <v>9500</v>
      </c>
      <c r="I53" s="22">
        <v>0</v>
      </c>
      <c r="J53" s="22">
        <v>9500</v>
      </c>
      <c r="K53" s="22">
        <v>3187.86</v>
      </c>
      <c r="L53" s="22">
        <v>2612.36</v>
      </c>
    </row>
    <row r="54" spans="1:12" x14ac:dyDescent="0.3">
      <c r="A54" s="19" t="s">
        <v>8</v>
      </c>
      <c r="B54" s="19" t="s">
        <v>11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22</v>
      </c>
      <c r="F54" s="20" t="s">
        <v>426</v>
      </c>
      <c r="G54" s="21" t="s">
        <v>427</v>
      </c>
      <c r="H54" s="22">
        <v>15450</v>
      </c>
      <c r="I54" s="22">
        <v>0</v>
      </c>
      <c r="J54" s="22">
        <v>15450</v>
      </c>
      <c r="K54" s="22">
        <v>12848.25</v>
      </c>
      <c r="L54" s="22">
        <v>6660.06</v>
      </c>
    </row>
    <row r="55" spans="1:12" x14ac:dyDescent="0.3">
      <c r="A55" s="19" t="s">
        <v>8</v>
      </c>
      <c r="B55" s="19" t="s">
        <v>11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20" t="s">
        <v>428</v>
      </c>
      <c r="G55" s="21" t="s">
        <v>429</v>
      </c>
      <c r="H55" s="22">
        <v>1500</v>
      </c>
      <c r="I55" s="22">
        <v>0</v>
      </c>
      <c r="J55" s="22">
        <v>1500</v>
      </c>
      <c r="K55" s="22">
        <v>0</v>
      </c>
      <c r="L55" s="22">
        <v>0</v>
      </c>
    </row>
    <row r="56" spans="1:12" x14ac:dyDescent="0.3">
      <c r="A56" s="19" t="s">
        <v>8</v>
      </c>
      <c r="B56" s="19" t="s">
        <v>11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20" t="s">
        <v>430</v>
      </c>
      <c r="G56" s="21" t="s">
        <v>431</v>
      </c>
      <c r="H56" s="22">
        <v>2000</v>
      </c>
      <c r="I56" s="22">
        <v>0</v>
      </c>
      <c r="J56" s="22">
        <v>2000</v>
      </c>
      <c r="K56" s="22">
        <v>670.85</v>
      </c>
      <c r="L56" s="22">
        <v>0</v>
      </c>
    </row>
    <row r="57" spans="1:12" x14ac:dyDescent="0.3">
      <c r="A57" s="19" t="s">
        <v>8</v>
      </c>
      <c r="B57" s="19" t="s">
        <v>11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20" t="s">
        <v>377</v>
      </c>
      <c r="G57" s="21" t="s">
        <v>378</v>
      </c>
      <c r="H57" s="22">
        <v>2350</v>
      </c>
      <c r="I57" s="22">
        <v>0</v>
      </c>
      <c r="J57" s="22">
        <v>2350</v>
      </c>
      <c r="K57" s="22">
        <v>173.28</v>
      </c>
      <c r="L57" s="22">
        <v>173.28</v>
      </c>
    </row>
    <row r="58" spans="1:12" x14ac:dyDescent="0.3">
      <c r="A58" s="19" t="s">
        <v>8</v>
      </c>
      <c r="B58" s="19" t="s">
        <v>11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20" t="s">
        <v>379</v>
      </c>
      <c r="G58" s="21" t="s">
        <v>380</v>
      </c>
      <c r="H58" s="22">
        <v>17000</v>
      </c>
      <c r="I58" s="22">
        <v>0</v>
      </c>
      <c r="J58" s="22">
        <v>17000</v>
      </c>
      <c r="K58" s="22">
        <v>6156.31</v>
      </c>
      <c r="L58" s="22">
        <v>5475.69</v>
      </c>
    </row>
    <row r="59" spans="1:12" x14ac:dyDescent="0.3">
      <c r="A59" s="19" t="s">
        <v>8</v>
      </c>
      <c r="B59" s="19" t="s">
        <v>11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20" t="s">
        <v>432</v>
      </c>
      <c r="G59" s="21" t="s">
        <v>433</v>
      </c>
      <c r="H59" s="22">
        <v>6000</v>
      </c>
      <c r="I59" s="22">
        <v>0</v>
      </c>
      <c r="J59" s="22">
        <v>6000</v>
      </c>
      <c r="K59" s="22">
        <v>2646.92</v>
      </c>
      <c r="L59" s="22">
        <v>511.72</v>
      </c>
    </row>
    <row r="60" spans="1:12" x14ac:dyDescent="0.3">
      <c r="A60" s="19" t="s">
        <v>8</v>
      </c>
      <c r="B60" s="19" t="s">
        <v>11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22</v>
      </c>
      <c r="F60" s="20" t="s">
        <v>434</v>
      </c>
      <c r="G60" s="21" t="s">
        <v>435</v>
      </c>
      <c r="H60" s="22">
        <v>1500</v>
      </c>
      <c r="I60" s="22">
        <v>0</v>
      </c>
      <c r="J60" s="22">
        <v>1500</v>
      </c>
      <c r="K60" s="22">
        <v>0</v>
      </c>
      <c r="L60" s="22">
        <v>0</v>
      </c>
    </row>
    <row r="61" spans="1:12" x14ac:dyDescent="0.3">
      <c r="A61" s="19" t="s">
        <v>8</v>
      </c>
      <c r="B61" s="19" t="s">
        <v>11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22</v>
      </c>
      <c r="F61" s="20" t="s">
        <v>409</v>
      </c>
      <c r="G61" s="21" t="s">
        <v>410</v>
      </c>
      <c r="H61" s="22">
        <v>10500</v>
      </c>
      <c r="I61" s="22">
        <v>0</v>
      </c>
      <c r="J61" s="22">
        <v>10500</v>
      </c>
      <c r="K61" s="22">
        <v>16607.79</v>
      </c>
      <c r="L61" s="22">
        <v>15233.23</v>
      </c>
    </row>
    <row r="62" spans="1:12" x14ac:dyDescent="0.3">
      <c r="A62" s="19" t="s">
        <v>8</v>
      </c>
      <c r="B62" s="19" t="s">
        <v>11</v>
      </c>
      <c r="C62" s="2" t="str">
        <f>VLOOKUP(B62,Hoja1!B:C,2,FALSE)</f>
        <v>Unidad de Régimen Interior</v>
      </c>
      <c r="D62" s="3" t="str">
        <f t="shared" si="0"/>
        <v>2</v>
      </c>
      <c r="E62" s="3" t="str">
        <f t="shared" si="1"/>
        <v>22</v>
      </c>
      <c r="F62" s="20" t="s">
        <v>411</v>
      </c>
      <c r="G62" s="21" t="s">
        <v>412</v>
      </c>
      <c r="H62" s="22">
        <v>4000</v>
      </c>
      <c r="I62" s="22">
        <v>0</v>
      </c>
      <c r="J62" s="22">
        <v>4000</v>
      </c>
      <c r="K62" s="22">
        <v>2772</v>
      </c>
      <c r="L62" s="22">
        <v>2079</v>
      </c>
    </row>
    <row r="63" spans="1:12" x14ac:dyDescent="0.3">
      <c r="A63" s="19" t="s">
        <v>8</v>
      </c>
      <c r="B63" s="19" t="s">
        <v>11</v>
      </c>
      <c r="C63" s="2" t="str">
        <f>VLOOKUP(B63,Hoja1!B:C,2,FALSE)</f>
        <v>Unidad de Régimen Interior</v>
      </c>
      <c r="D63" s="3" t="str">
        <f t="shared" si="0"/>
        <v>2</v>
      </c>
      <c r="E63" s="3" t="str">
        <f t="shared" si="1"/>
        <v>23</v>
      </c>
      <c r="F63" s="20" t="s">
        <v>387</v>
      </c>
      <c r="G63" s="21" t="s">
        <v>388</v>
      </c>
      <c r="H63" s="22">
        <v>1300</v>
      </c>
      <c r="I63" s="22">
        <v>0</v>
      </c>
      <c r="J63" s="22">
        <v>1300</v>
      </c>
      <c r="K63" s="22">
        <v>476.23</v>
      </c>
      <c r="L63" s="22">
        <v>476.23</v>
      </c>
    </row>
    <row r="64" spans="1:12" x14ac:dyDescent="0.3">
      <c r="A64" s="19" t="s">
        <v>8</v>
      </c>
      <c r="B64" s="19" t="s">
        <v>11</v>
      </c>
      <c r="C64" s="2" t="str">
        <f>VLOOKUP(B64,Hoja1!B:C,2,FALSE)</f>
        <v>Unidad de Régimen Interior</v>
      </c>
      <c r="D64" s="3" t="str">
        <f t="shared" si="0"/>
        <v>2</v>
      </c>
      <c r="E64" s="3" t="str">
        <f t="shared" si="1"/>
        <v>23</v>
      </c>
      <c r="F64" s="20" t="s">
        <v>391</v>
      </c>
      <c r="G64" s="21" t="s">
        <v>392</v>
      </c>
      <c r="H64" s="22">
        <v>1300</v>
      </c>
      <c r="I64" s="22">
        <v>0</v>
      </c>
      <c r="J64" s="22">
        <v>1300</v>
      </c>
      <c r="K64" s="22">
        <v>364.96</v>
      </c>
      <c r="L64" s="22">
        <v>364.96</v>
      </c>
    </row>
    <row r="65" spans="1:12" x14ac:dyDescent="0.3">
      <c r="A65" s="19" t="s">
        <v>8</v>
      </c>
      <c r="B65" s="19" t="s">
        <v>12</v>
      </c>
      <c r="C65" s="2" t="str">
        <f>VLOOKUP(B65,Hoja1!B:C,2,FALSE)</f>
        <v>Imprenta Municipal</v>
      </c>
      <c r="D65" s="3" t="str">
        <f t="shared" si="0"/>
        <v>1</v>
      </c>
      <c r="E65" s="3" t="str">
        <f t="shared" si="1"/>
        <v>12</v>
      </c>
      <c r="F65" s="20" t="s">
        <v>413</v>
      </c>
      <c r="G65" s="21" t="s">
        <v>414</v>
      </c>
      <c r="H65" s="22">
        <v>8150</v>
      </c>
      <c r="I65" s="22">
        <v>0</v>
      </c>
      <c r="J65" s="22">
        <v>8150</v>
      </c>
      <c r="K65" s="22">
        <v>7946.11</v>
      </c>
      <c r="L65" s="22">
        <v>7946.11</v>
      </c>
    </row>
    <row r="66" spans="1:12" x14ac:dyDescent="0.3">
      <c r="A66" s="19" t="s">
        <v>8</v>
      </c>
      <c r="B66" s="19" t="s">
        <v>12</v>
      </c>
      <c r="C66" s="2" t="str">
        <f>VLOOKUP(B66,Hoja1!B:C,2,FALSE)</f>
        <v>Imprenta Municipal</v>
      </c>
      <c r="D66" s="3" t="str">
        <f t="shared" si="0"/>
        <v>1</v>
      </c>
      <c r="E66" s="3" t="str">
        <f t="shared" si="1"/>
        <v>12</v>
      </c>
      <c r="F66" s="20" t="s">
        <v>365</v>
      </c>
      <c r="G66" s="21" t="s">
        <v>366</v>
      </c>
      <c r="H66" s="22">
        <v>2806</v>
      </c>
      <c r="I66" s="22">
        <v>0</v>
      </c>
      <c r="J66" s="22">
        <v>2806</v>
      </c>
      <c r="K66" s="22">
        <v>2737.13</v>
      </c>
      <c r="L66" s="22">
        <v>2737.13</v>
      </c>
    </row>
    <row r="67" spans="1:12" x14ac:dyDescent="0.3">
      <c r="A67" s="19" t="s">
        <v>8</v>
      </c>
      <c r="B67" s="19" t="s">
        <v>12</v>
      </c>
      <c r="C67" s="2" t="str">
        <f>VLOOKUP(B67,Hoja1!B:C,2,FALSE)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12</v>
      </c>
      <c r="F67" s="20" t="s">
        <v>367</v>
      </c>
      <c r="G67" s="21" t="s">
        <v>368</v>
      </c>
      <c r="H67" s="22">
        <v>3864</v>
      </c>
      <c r="I67" s="22">
        <v>0</v>
      </c>
      <c r="J67" s="22">
        <v>3864</v>
      </c>
      <c r="K67" s="22">
        <v>3768.11</v>
      </c>
      <c r="L67" s="22">
        <v>3768.11</v>
      </c>
    </row>
    <row r="68" spans="1:12" x14ac:dyDescent="0.3">
      <c r="A68" s="19" t="s">
        <v>8</v>
      </c>
      <c r="B68" s="19" t="s">
        <v>12</v>
      </c>
      <c r="C68" s="2" t="str">
        <f>VLOOKUP(B68,Hoja1!B:C,2,FALSE)</f>
        <v>Imprenta Municipal</v>
      </c>
      <c r="D68" s="3" t="str">
        <f t="shared" si="2"/>
        <v>1</v>
      </c>
      <c r="E68" s="3" t="str">
        <f t="shared" si="3"/>
        <v>12</v>
      </c>
      <c r="F68" s="20" t="s">
        <v>369</v>
      </c>
      <c r="G68" s="21" t="s">
        <v>370</v>
      </c>
      <c r="H68" s="22">
        <v>9902</v>
      </c>
      <c r="I68" s="22">
        <v>500</v>
      </c>
      <c r="J68" s="22">
        <v>10402</v>
      </c>
      <c r="K68" s="22">
        <v>10696.65</v>
      </c>
      <c r="L68" s="22">
        <v>10696.65</v>
      </c>
    </row>
    <row r="69" spans="1:12" x14ac:dyDescent="0.3">
      <c r="A69" s="19" t="s">
        <v>8</v>
      </c>
      <c r="B69" s="19" t="s">
        <v>12</v>
      </c>
      <c r="C69" s="2" t="str">
        <f>VLOOKUP(B69,Hoja1!B:C,2,FALSE)</f>
        <v>Imprenta Municipal</v>
      </c>
      <c r="D69" s="3" t="str">
        <f t="shared" si="2"/>
        <v>1</v>
      </c>
      <c r="E69" s="3" t="str">
        <f t="shared" si="3"/>
        <v>12</v>
      </c>
      <c r="F69" s="20" t="s">
        <v>371</v>
      </c>
      <c r="G69" s="21" t="s">
        <v>372</v>
      </c>
      <c r="H69" s="22">
        <v>4495</v>
      </c>
      <c r="I69" s="22">
        <v>0</v>
      </c>
      <c r="J69" s="22">
        <v>4495</v>
      </c>
      <c r="K69" s="22">
        <v>4381.47</v>
      </c>
      <c r="L69" s="22">
        <v>4381.47</v>
      </c>
    </row>
    <row r="70" spans="1:12" x14ac:dyDescent="0.3">
      <c r="A70" s="19" t="s">
        <v>8</v>
      </c>
      <c r="B70" s="19" t="s">
        <v>12</v>
      </c>
      <c r="C70" s="2" t="str">
        <f>VLOOKUP(B70,Hoja1!B:C,2,FALSE)</f>
        <v>Imprenta Municipal</v>
      </c>
      <c r="D70" s="3" t="str">
        <f t="shared" si="2"/>
        <v>1</v>
      </c>
      <c r="E70" s="3" t="str">
        <f t="shared" si="3"/>
        <v>13</v>
      </c>
      <c r="F70" s="20" t="s">
        <v>415</v>
      </c>
      <c r="G70" s="21" t="s">
        <v>360</v>
      </c>
      <c r="H70" s="22">
        <v>67154</v>
      </c>
      <c r="I70" s="22">
        <v>0</v>
      </c>
      <c r="J70" s="22">
        <v>67154</v>
      </c>
      <c r="K70" s="22">
        <v>58743.64</v>
      </c>
      <c r="L70" s="22">
        <v>58743.64</v>
      </c>
    </row>
    <row r="71" spans="1:12" x14ac:dyDescent="0.3">
      <c r="A71" s="19" t="s">
        <v>8</v>
      </c>
      <c r="B71" s="19" t="s">
        <v>12</v>
      </c>
      <c r="C71" s="2" t="str">
        <f>VLOOKUP(B71,Hoja1!B:C,2,FALSE)</f>
        <v>Imprenta Municipal</v>
      </c>
      <c r="D71" s="3" t="str">
        <f t="shared" si="2"/>
        <v>1</v>
      </c>
      <c r="E71" s="3" t="str">
        <f t="shared" si="3"/>
        <v>13</v>
      </c>
      <c r="F71" s="20" t="s">
        <v>416</v>
      </c>
      <c r="G71" s="21" t="s">
        <v>417</v>
      </c>
      <c r="H71" s="22">
        <v>1500</v>
      </c>
      <c r="I71" s="22">
        <v>0</v>
      </c>
      <c r="J71" s="22">
        <v>1500</v>
      </c>
      <c r="K71" s="22">
        <v>1372.35</v>
      </c>
      <c r="L71" s="22">
        <v>1372.35</v>
      </c>
    </row>
    <row r="72" spans="1:12" x14ac:dyDescent="0.3">
      <c r="A72" s="19" t="s">
        <v>8</v>
      </c>
      <c r="B72" s="19" t="s">
        <v>12</v>
      </c>
      <c r="C72" s="2" t="str">
        <f>VLOOKUP(B72,Hoja1!B:C,2,FALSE)</f>
        <v>Imprenta Municipal</v>
      </c>
      <c r="D72" s="3" t="str">
        <f t="shared" si="2"/>
        <v>1</v>
      </c>
      <c r="E72" s="3" t="str">
        <f t="shared" si="3"/>
        <v>13</v>
      </c>
      <c r="F72" s="20" t="s">
        <v>418</v>
      </c>
      <c r="G72" s="21" t="s">
        <v>419</v>
      </c>
      <c r="H72" s="22">
        <v>67868</v>
      </c>
      <c r="I72" s="22">
        <v>0</v>
      </c>
      <c r="J72" s="22">
        <v>67868</v>
      </c>
      <c r="K72" s="22">
        <v>58463.77</v>
      </c>
      <c r="L72" s="22">
        <v>58463.77</v>
      </c>
    </row>
    <row r="73" spans="1:12" x14ac:dyDescent="0.3">
      <c r="A73" s="19" t="s">
        <v>8</v>
      </c>
      <c r="B73" s="19" t="s">
        <v>12</v>
      </c>
      <c r="C73" s="2" t="str">
        <f>VLOOKUP(B73,Hoja1!B:C,2,FALSE)</f>
        <v>Imprenta Municipal</v>
      </c>
      <c r="D73" s="3" t="str">
        <f t="shared" si="2"/>
        <v>2</v>
      </c>
      <c r="E73" s="3" t="str">
        <f t="shared" si="3"/>
        <v>20</v>
      </c>
      <c r="F73" s="20" t="s">
        <v>401</v>
      </c>
      <c r="G73" s="21" t="s">
        <v>402</v>
      </c>
      <c r="H73" s="22">
        <v>4500</v>
      </c>
      <c r="I73" s="22">
        <v>0</v>
      </c>
      <c r="J73" s="22">
        <v>4500</v>
      </c>
      <c r="K73" s="22">
        <v>4351.92</v>
      </c>
      <c r="L73" s="22">
        <v>3989.26</v>
      </c>
    </row>
    <row r="74" spans="1:12" x14ac:dyDescent="0.3">
      <c r="A74" s="19" t="s">
        <v>8</v>
      </c>
      <c r="B74" s="19" t="s">
        <v>12</v>
      </c>
      <c r="C74" s="2" t="str">
        <f>VLOOKUP(B74,Hoja1!B:C,2,FALSE)</f>
        <v>Imprenta Municipal</v>
      </c>
      <c r="D74" s="3" t="str">
        <f t="shared" si="2"/>
        <v>2</v>
      </c>
      <c r="E74" s="3" t="str">
        <f t="shared" si="3"/>
        <v>21</v>
      </c>
      <c r="F74" s="20" t="s">
        <v>403</v>
      </c>
      <c r="G74" s="21" t="s">
        <v>404</v>
      </c>
      <c r="H74" s="22">
        <v>14000</v>
      </c>
      <c r="I74" s="22">
        <v>0</v>
      </c>
      <c r="J74" s="22">
        <v>14000</v>
      </c>
      <c r="K74" s="22">
        <v>3803.62</v>
      </c>
      <c r="L74" s="22">
        <v>3440.96</v>
      </c>
    </row>
    <row r="75" spans="1:12" x14ac:dyDescent="0.3">
      <c r="A75" s="19" t="s">
        <v>8</v>
      </c>
      <c r="B75" s="19" t="s">
        <v>12</v>
      </c>
      <c r="C75" s="2" t="str">
        <f>VLOOKUP(B75,Hoja1!B:C,2,FALSE)</f>
        <v>Imprenta Municipal</v>
      </c>
      <c r="D75" s="3" t="str">
        <f t="shared" si="2"/>
        <v>2</v>
      </c>
      <c r="E75" s="3" t="str">
        <f t="shared" si="3"/>
        <v>21</v>
      </c>
      <c r="F75" s="20" t="s">
        <v>422</v>
      </c>
      <c r="G75" s="21" t="s">
        <v>423</v>
      </c>
      <c r="H75" s="22">
        <v>800</v>
      </c>
      <c r="I75" s="22">
        <v>0</v>
      </c>
      <c r="J75" s="22">
        <v>800</v>
      </c>
      <c r="K75" s="22">
        <v>0</v>
      </c>
      <c r="L75" s="22">
        <v>0</v>
      </c>
    </row>
    <row r="76" spans="1:12" x14ac:dyDescent="0.3">
      <c r="A76" s="19" t="s">
        <v>8</v>
      </c>
      <c r="B76" s="19" t="s">
        <v>12</v>
      </c>
      <c r="C76" s="2" t="str">
        <f>VLOOKUP(B76,Hoja1!B:C,2,FALSE)</f>
        <v>Imprenta Municipal</v>
      </c>
      <c r="D76" s="3" t="str">
        <f t="shared" si="2"/>
        <v>2</v>
      </c>
      <c r="E76" s="3" t="str">
        <f t="shared" si="3"/>
        <v>22</v>
      </c>
      <c r="F76" s="20" t="s">
        <v>436</v>
      </c>
      <c r="G76" s="21" t="s">
        <v>437</v>
      </c>
      <c r="H76" s="22">
        <v>6200</v>
      </c>
      <c r="I76" s="22">
        <v>0</v>
      </c>
      <c r="J76" s="22">
        <v>6200</v>
      </c>
      <c r="K76" s="22">
        <v>5957.89</v>
      </c>
      <c r="L76" s="22">
        <v>5413.78</v>
      </c>
    </row>
    <row r="77" spans="1:12" x14ac:dyDescent="0.3">
      <c r="A77" s="19" t="s">
        <v>8</v>
      </c>
      <c r="B77" s="19" t="s">
        <v>12</v>
      </c>
      <c r="C77" s="2" t="str">
        <f>VLOOKUP(B77,Hoja1!B:C,2,FALSE)</f>
        <v>Imprenta Municipal</v>
      </c>
      <c r="D77" s="3" t="str">
        <f t="shared" si="2"/>
        <v>2</v>
      </c>
      <c r="E77" s="3" t="str">
        <f t="shared" si="3"/>
        <v>22</v>
      </c>
      <c r="F77" s="20" t="s">
        <v>426</v>
      </c>
      <c r="G77" s="21" t="s">
        <v>427</v>
      </c>
      <c r="H77" s="22">
        <v>3000</v>
      </c>
      <c r="I77" s="22">
        <v>0</v>
      </c>
      <c r="J77" s="22">
        <v>3000</v>
      </c>
      <c r="K77" s="22">
        <v>1922.33</v>
      </c>
      <c r="L77" s="22">
        <v>220.7</v>
      </c>
    </row>
    <row r="78" spans="1:12" x14ac:dyDescent="0.3">
      <c r="A78" s="19" t="s">
        <v>8</v>
      </c>
      <c r="B78" s="19" t="s">
        <v>12</v>
      </c>
      <c r="C78" s="2" t="str">
        <f>VLOOKUP(B78,Hoja1!B:C,2,FALSE)</f>
        <v>Imprenta Municipal</v>
      </c>
      <c r="D78" s="3" t="str">
        <f t="shared" si="2"/>
        <v>2</v>
      </c>
      <c r="E78" s="3" t="str">
        <f t="shared" si="3"/>
        <v>22</v>
      </c>
      <c r="F78" s="20" t="s">
        <v>430</v>
      </c>
      <c r="G78" s="21" t="s">
        <v>431</v>
      </c>
      <c r="H78" s="22">
        <v>168245</v>
      </c>
      <c r="I78" s="22">
        <v>-80000</v>
      </c>
      <c r="J78" s="22">
        <v>88245</v>
      </c>
      <c r="K78" s="22">
        <v>31752.85</v>
      </c>
      <c r="L78" s="22">
        <v>29753.8</v>
      </c>
    </row>
    <row r="79" spans="1:12" x14ac:dyDescent="0.3">
      <c r="A79" s="19" t="s">
        <v>8</v>
      </c>
      <c r="B79" s="19" t="s">
        <v>12</v>
      </c>
      <c r="C79" s="2" t="str">
        <f>VLOOKUP(B79,Hoja1!B:C,2,FALSE)</f>
        <v>Imprenta Municipal</v>
      </c>
      <c r="D79" s="3" t="str">
        <f t="shared" si="2"/>
        <v>2</v>
      </c>
      <c r="E79" s="3" t="str">
        <f t="shared" si="3"/>
        <v>22</v>
      </c>
      <c r="F79" s="20" t="s">
        <v>409</v>
      </c>
      <c r="G79" s="21" t="s">
        <v>410</v>
      </c>
      <c r="H79" s="22">
        <v>3500</v>
      </c>
      <c r="I79" s="22">
        <v>0</v>
      </c>
      <c r="J79" s="22">
        <v>3500</v>
      </c>
      <c r="K79" s="22">
        <v>334.73</v>
      </c>
      <c r="L79" s="22">
        <v>334.73</v>
      </c>
    </row>
    <row r="80" spans="1:12" x14ac:dyDescent="0.3">
      <c r="A80" s="19" t="s">
        <v>8</v>
      </c>
      <c r="B80" s="19" t="s">
        <v>12</v>
      </c>
      <c r="C80" s="2" t="str">
        <f>VLOOKUP(B80,Hoja1!B:C,2,FALSE)</f>
        <v>Imprenta Municipal</v>
      </c>
      <c r="D80" s="3" t="str">
        <f t="shared" si="2"/>
        <v>6</v>
      </c>
      <c r="E80" s="3" t="str">
        <f t="shared" si="3"/>
        <v>62</v>
      </c>
      <c r="F80" s="20" t="s">
        <v>438</v>
      </c>
      <c r="G80" s="21" t="s">
        <v>439</v>
      </c>
      <c r="H80" s="22">
        <v>183000</v>
      </c>
      <c r="I80" s="22">
        <v>0</v>
      </c>
      <c r="J80" s="22">
        <v>183000</v>
      </c>
      <c r="K80" s="22">
        <v>137940</v>
      </c>
      <c r="L80" s="22">
        <v>137940</v>
      </c>
    </row>
    <row r="81" spans="1:12" x14ac:dyDescent="0.3">
      <c r="A81" s="19" t="s">
        <v>8</v>
      </c>
      <c r="B81" s="19" t="s">
        <v>13</v>
      </c>
      <c r="C81" s="2" t="str">
        <f>VLOOKUP(B81,Hoja1!B:C,2,FALSE)</f>
        <v>Archivo Municipal</v>
      </c>
      <c r="D81" s="3" t="str">
        <f t="shared" si="2"/>
        <v>1</v>
      </c>
      <c r="E81" s="3" t="str">
        <f t="shared" si="3"/>
        <v>12</v>
      </c>
      <c r="F81" s="20" t="s">
        <v>397</v>
      </c>
      <c r="G81" s="21" t="s">
        <v>398</v>
      </c>
      <c r="H81" s="22">
        <v>15578</v>
      </c>
      <c r="I81" s="22">
        <v>0</v>
      </c>
      <c r="J81" s="22">
        <v>15578</v>
      </c>
      <c r="K81" s="22">
        <v>15596.72</v>
      </c>
      <c r="L81" s="22">
        <v>15596.72</v>
      </c>
    </row>
    <row r="82" spans="1:12" x14ac:dyDescent="0.3">
      <c r="A82" s="19" t="s">
        <v>8</v>
      </c>
      <c r="B82" s="19" t="s">
        <v>13</v>
      </c>
      <c r="C82" s="2" t="str">
        <f>VLOOKUP(B82,Hoja1!B:C,2,FALSE)</f>
        <v>Archivo Municipal</v>
      </c>
      <c r="D82" s="3" t="str">
        <f t="shared" si="2"/>
        <v>1</v>
      </c>
      <c r="E82" s="3" t="str">
        <f t="shared" si="3"/>
        <v>12</v>
      </c>
      <c r="F82" s="20" t="s">
        <v>440</v>
      </c>
      <c r="G82" s="21" t="s">
        <v>441</v>
      </c>
      <c r="H82" s="22">
        <v>54792</v>
      </c>
      <c r="I82" s="22">
        <v>0</v>
      </c>
      <c r="J82" s="22">
        <v>54792</v>
      </c>
      <c r="K82" s="22">
        <v>49006.2</v>
      </c>
      <c r="L82" s="22">
        <v>49006.2</v>
      </c>
    </row>
    <row r="83" spans="1:12" x14ac:dyDescent="0.3">
      <c r="A83" s="19" t="s">
        <v>8</v>
      </c>
      <c r="B83" s="19" t="s">
        <v>13</v>
      </c>
      <c r="C83" s="2" t="str">
        <f>VLOOKUP(B83,Hoja1!B:C,2,FALSE)</f>
        <v>Archivo Municipal</v>
      </c>
      <c r="D83" s="3" t="str">
        <f t="shared" si="2"/>
        <v>1</v>
      </c>
      <c r="E83" s="3" t="str">
        <f t="shared" si="3"/>
        <v>12</v>
      </c>
      <c r="F83" s="20" t="s">
        <v>363</v>
      </c>
      <c r="G83" s="21" t="s">
        <v>364</v>
      </c>
      <c r="H83" s="22">
        <v>10491</v>
      </c>
      <c r="I83" s="22">
        <v>0</v>
      </c>
      <c r="J83" s="22">
        <v>10491</v>
      </c>
      <c r="K83" s="22">
        <v>0</v>
      </c>
      <c r="L83" s="22">
        <v>0</v>
      </c>
    </row>
    <row r="84" spans="1:12" x14ac:dyDescent="0.3">
      <c r="A84" s="19" t="s">
        <v>8</v>
      </c>
      <c r="B84" s="19" t="s">
        <v>13</v>
      </c>
      <c r="C84" s="2" t="str">
        <f>VLOOKUP(B84,Hoja1!B:C,2,FALSE)</f>
        <v>Archivo Municipal</v>
      </c>
      <c r="D84" s="3" t="str">
        <f t="shared" si="2"/>
        <v>1</v>
      </c>
      <c r="E84" s="3" t="str">
        <f t="shared" si="3"/>
        <v>12</v>
      </c>
      <c r="F84" s="20" t="s">
        <v>399</v>
      </c>
      <c r="G84" s="21" t="s">
        <v>400</v>
      </c>
      <c r="H84" s="22">
        <v>8893</v>
      </c>
      <c r="I84" s="22">
        <v>0</v>
      </c>
      <c r="J84" s="22">
        <v>8893</v>
      </c>
      <c r="K84" s="22">
        <v>7358.6</v>
      </c>
      <c r="L84" s="22">
        <v>7358.6</v>
      </c>
    </row>
    <row r="85" spans="1:12" x14ac:dyDescent="0.3">
      <c r="A85" s="19" t="s">
        <v>8</v>
      </c>
      <c r="B85" s="19" t="s">
        <v>13</v>
      </c>
      <c r="C85" s="2" t="str">
        <f>VLOOKUP(B85,Hoja1!B:C,2,FALSE)</f>
        <v>Archivo Municipal</v>
      </c>
      <c r="D85" s="3" t="str">
        <f t="shared" si="2"/>
        <v>1</v>
      </c>
      <c r="E85" s="3" t="str">
        <f t="shared" si="3"/>
        <v>12</v>
      </c>
      <c r="F85" s="20" t="s">
        <v>365</v>
      </c>
      <c r="G85" s="21" t="s">
        <v>366</v>
      </c>
      <c r="H85" s="22">
        <v>21238</v>
      </c>
      <c r="I85" s="22">
        <v>0</v>
      </c>
      <c r="J85" s="22">
        <v>21238</v>
      </c>
      <c r="K85" s="22">
        <v>21182.87</v>
      </c>
      <c r="L85" s="22">
        <v>21182.87</v>
      </c>
    </row>
    <row r="86" spans="1:12" x14ac:dyDescent="0.3">
      <c r="A86" s="19" t="s">
        <v>8</v>
      </c>
      <c r="B86" s="19" t="s">
        <v>13</v>
      </c>
      <c r="C86" s="2" t="str">
        <f>VLOOKUP(B86,Hoja1!B:C,2,FALSE)</f>
        <v>Archivo Municipal</v>
      </c>
      <c r="D86" s="3" t="str">
        <f t="shared" si="2"/>
        <v>1</v>
      </c>
      <c r="E86" s="3" t="str">
        <f t="shared" si="3"/>
        <v>12</v>
      </c>
      <c r="F86" s="20" t="s">
        <v>367</v>
      </c>
      <c r="G86" s="21" t="s">
        <v>368</v>
      </c>
      <c r="H86" s="22">
        <v>50611</v>
      </c>
      <c r="I86" s="22">
        <v>0</v>
      </c>
      <c r="J86" s="22">
        <v>50611</v>
      </c>
      <c r="K86" s="22">
        <v>40658.06</v>
      </c>
      <c r="L86" s="22">
        <v>40658.06</v>
      </c>
    </row>
    <row r="87" spans="1:12" x14ac:dyDescent="0.3">
      <c r="A87" s="19" t="s">
        <v>8</v>
      </c>
      <c r="B87" s="19" t="s">
        <v>13</v>
      </c>
      <c r="C87" s="2" t="str">
        <f>VLOOKUP(B87,Hoja1!B:C,2,FALSE)</f>
        <v>Archivo Municipal</v>
      </c>
      <c r="D87" s="3" t="str">
        <f t="shared" si="2"/>
        <v>1</v>
      </c>
      <c r="E87" s="3" t="str">
        <f t="shared" si="3"/>
        <v>12</v>
      </c>
      <c r="F87" s="20" t="s">
        <v>369</v>
      </c>
      <c r="G87" s="21" t="s">
        <v>370</v>
      </c>
      <c r="H87" s="22">
        <v>115615</v>
      </c>
      <c r="I87" s="22">
        <v>0</v>
      </c>
      <c r="J87" s="22">
        <v>115615</v>
      </c>
      <c r="K87" s="22">
        <v>96236.58</v>
      </c>
      <c r="L87" s="22">
        <v>96236.58</v>
      </c>
    </row>
    <row r="88" spans="1:12" x14ac:dyDescent="0.3">
      <c r="A88" s="19" t="s">
        <v>8</v>
      </c>
      <c r="B88" s="19" t="s">
        <v>13</v>
      </c>
      <c r="C88" s="2" t="str">
        <f>VLOOKUP(B88,Hoja1!B:C,2,FALSE)</f>
        <v>Archivo Municipal</v>
      </c>
      <c r="D88" s="3" t="str">
        <f t="shared" si="2"/>
        <v>1</v>
      </c>
      <c r="E88" s="3" t="str">
        <f t="shared" si="3"/>
        <v>12</v>
      </c>
      <c r="F88" s="20" t="s">
        <v>371</v>
      </c>
      <c r="G88" s="21" t="s">
        <v>372</v>
      </c>
      <c r="H88" s="22">
        <v>11540</v>
      </c>
      <c r="I88" s="22">
        <v>0</v>
      </c>
      <c r="J88" s="22">
        <v>11540</v>
      </c>
      <c r="K88" s="22">
        <v>10347.219999999999</v>
      </c>
      <c r="L88" s="22">
        <v>10347.219999999999</v>
      </c>
    </row>
    <row r="89" spans="1:12" x14ac:dyDescent="0.3">
      <c r="A89" s="19" t="s">
        <v>8</v>
      </c>
      <c r="B89" s="19" t="s">
        <v>13</v>
      </c>
      <c r="C89" s="2" t="str">
        <f>VLOOKUP(B89,Hoja1!B:C,2,FALSE)</f>
        <v>Archivo Municipal</v>
      </c>
      <c r="D89" s="3" t="str">
        <f t="shared" si="2"/>
        <v>1</v>
      </c>
      <c r="E89" s="3" t="str">
        <f t="shared" si="3"/>
        <v>13</v>
      </c>
      <c r="F89" s="20" t="s">
        <v>415</v>
      </c>
      <c r="G89" s="21" t="s">
        <v>360</v>
      </c>
      <c r="H89" s="22">
        <v>13241</v>
      </c>
      <c r="I89" s="22">
        <v>0</v>
      </c>
      <c r="J89" s="22">
        <v>13241</v>
      </c>
      <c r="K89" s="22">
        <v>13256.74</v>
      </c>
      <c r="L89" s="22">
        <v>13256.74</v>
      </c>
    </row>
    <row r="90" spans="1:12" x14ac:dyDescent="0.3">
      <c r="A90" s="19" t="s">
        <v>8</v>
      </c>
      <c r="B90" s="19" t="s">
        <v>13</v>
      </c>
      <c r="C90" s="2" t="str">
        <f>VLOOKUP(B90,Hoja1!B:C,2,FALSE)</f>
        <v>Archivo Municipal</v>
      </c>
      <c r="D90" s="3" t="str">
        <f t="shared" si="2"/>
        <v>1</v>
      </c>
      <c r="E90" s="3" t="str">
        <f t="shared" si="3"/>
        <v>13</v>
      </c>
      <c r="F90" s="20" t="s">
        <v>418</v>
      </c>
      <c r="G90" s="21" t="s">
        <v>419</v>
      </c>
      <c r="H90" s="22">
        <v>13390</v>
      </c>
      <c r="I90" s="22">
        <v>0</v>
      </c>
      <c r="J90" s="22">
        <v>13390</v>
      </c>
      <c r="K90" s="22">
        <v>13707.7</v>
      </c>
      <c r="L90" s="22">
        <v>13707.7</v>
      </c>
    </row>
    <row r="91" spans="1:12" x14ac:dyDescent="0.3">
      <c r="A91" s="19" t="s">
        <v>8</v>
      </c>
      <c r="B91" s="19" t="s">
        <v>13</v>
      </c>
      <c r="C91" s="2" t="str">
        <f>VLOOKUP(B91,Hoja1!B:C,2,FALSE)</f>
        <v>Archivo Municipal</v>
      </c>
      <c r="D91" s="3" t="str">
        <f t="shared" si="2"/>
        <v>1</v>
      </c>
      <c r="E91" s="3" t="str">
        <f t="shared" si="3"/>
        <v>13</v>
      </c>
      <c r="F91" s="20" t="s">
        <v>442</v>
      </c>
      <c r="G91" s="21" t="s">
        <v>443</v>
      </c>
      <c r="H91" s="22">
        <v>31950</v>
      </c>
      <c r="I91" s="22">
        <v>0</v>
      </c>
      <c r="J91" s="22">
        <v>31950</v>
      </c>
      <c r="K91" s="22">
        <v>20271.28</v>
      </c>
      <c r="L91" s="22">
        <v>20271.28</v>
      </c>
    </row>
    <row r="92" spans="1:12" x14ac:dyDescent="0.3">
      <c r="A92" s="19" t="s">
        <v>8</v>
      </c>
      <c r="B92" s="19" t="s">
        <v>13</v>
      </c>
      <c r="C92" s="2" t="str">
        <f>VLOOKUP(B92,Hoja1!B:C,2,FALSE)</f>
        <v>Archivo Municipal</v>
      </c>
      <c r="D92" s="3" t="str">
        <f t="shared" si="2"/>
        <v>2</v>
      </c>
      <c r="E92" s="3" t="str">
        <f t="shared" si="3"/>
        <v>20</v>
      </c>
      <c r="F92" s="20" t="s">
        <v>401</v>
      </c>
      <c r="G92" s="21" t="s">
        <v>402</v>
      </c>
      <c r="H92" s="22">
        <v>1300</v>
      </c>
      <c r="I92" s="22">
        <v>0</v>
      </c>
      <c r="J92" s="22">
        <v>1300</v>
      </c>
      <c r="K92" s="22">
        <v>994.25</v>
      </c>
      <c r="L92" s="22">
        <v>994.25</v>
      </c>
    </row>
    <row r="93" spans="1:12" x14ac:dyDescent="0.3">
      <c r="A93" s="19" t="s">
        <v>8</v>
      </c>
      <c r="B93" s="19" t="s">
        <v>13</v>
      </c>
      <c r="C93" s="2" t="str">
        <f>VLOOKUP(B93,Hoja1!B:C,2,FALSE)</f>
        <v>Archivo Municipal</v>
      </c>
      <c r="D93" s="3" t="str">
        <f t="shared" si="2"/>
        <v>2</v>
      </c>
      <c r="E93" s="3" t="str">
        <f t="shared" si="3"/>
        <v>21</v>
      </c>
      <c r="F93" s="20" t="s">
        <v>403</v>
      </c>
      <c r="G93" s="21" t="s">
        <v>404</v>
      </c>
      <c r="H93" s="22">
        <v>10400</v>
      </c>
      <c r="I93" s="22">
        <v>-3430.22</v>
      </c>
      <c r="J93" s="22">
        <v>6969.78</v>
      </c>
      <c r="K93" s="22">
        <v>6569.78</v>
      </c>
      <c r="L93" s="22">
        <v>6569.78</v>
      </c>
    </row>
    <row r="94" spans="1:12" x14ac:dyDescent="0.3">
      <c r="A94" s="19" t="s">
        <v>8</v>
      </c>
      <c r="B94" s="19" t="s">
        <v>13</v>
      </c>
      <c r="C94" s="2" t="str">
        <f>VLOOKUP(B94,Hoja1!B:C,2,FALSE)</f>
        <v>Archivo Municipal</v>
      </c>
      <c r="D94" s="3" t="str">
        <f t="shared" si="2"/>
        <v>2</v>
      </c>
      <c r="E94" s="3" t="str">
        <f t="shared" si="3"/>
        <v>22</v>
      </c>
      <c r="F94" s="20" t="s">
        <v>373</v>
      </c>
      <c r="G94" s="21" t="s">
        <v>374</v>
      </c>
      <c r="H94" s="22">
        <v>2000</v>
      </c>
      <c r="I94" s="22">
        <v>0</v>
      </c>
      <c r="J94" s="22">
        <v>2000</v>
      </c>
      <c r="K94" s="22">
        <v>1022.62</v>
      </c>
      <c r="L94" s="22">
        <v>1022.62</v>
      </c>
    </row>
    <row r="95" spans="1:12" x14ac:dyDescent="0.3">
      <c r="A95" s="19" t="s">
        <v>8</v>
      </c>
      <c r="B95" s="19" t="s">
        <v>13</v>
      </c>
      <c r="C95" s="2" t="str">
        <f>VLOOKUP(B95,Hoja1!B:C,2,FALSE)</f>
        <v>Archivo Municipal</v>
      </c>
      <c r="D95" s="3" t="str">
        <f t="shared" si="2"/>
        <v>2</v>
      </c>
      <c r="E95" s="3" t="str">
        <f t="shared" si="3"/>
        <v>22</v>
      </c>
      <c r="F95" s="20" t="s">
        <v>375</v>
      </c>
      <c r="G95" s="21" t="s">
        <v>376</v>
      </c>
      <c r="H95" s="22">
        <v>80500</v>
      </c>
      <c r="I95" s="22">
        <v>20482.21</v>
      </c>
      <c r="J95" s="22">
        <v>100982.21</v>
      </c>
      <c r="K95" s="22">
        <v>77007.73</v>
      </c>
      <c r="L95" s="22">
        <v>75284.14</v>
      </c>
    </row>
    <row r="96" spans="1:12" x14ac:dyDescent="0.3">
      <c r="A96" s="19" t="s">
        <v>8</v>
      </c>
      <c r="B96" s="19" t="s">
        <v>13</v>
      </c>
      <c r="C96" s="2" t="str">
        <f>VLOOKUP(B96,Hoja1!B:C,2,FALSE)</f>
        <v>Archivo Municipal</v>
      </c>
      <c r="D96" s="3" t="str">
        <f t="shared" si="2"/>
        <v>2</v>
      </c>
      <c r="E96" s="3" t="str">
        <f t="shared" si="3"/>
        <v>22</v>
      </c>
      <c r="F96" s="20" t="s">
        <v>430</v>
      </c>
      <c r="G96" s="21" t="s">
        <v>431</v>
      </c>
      <c r="H96" s="22">
        <v>0</v>
      </c>
      <c r="I96" s="22">
        <v>0</v>
      </c>
      <c r="J96" s="22">
        <v>0</v>
      </c>
      <c r="K96" s="22">
        <v>2187.85</v>
      </c>
      <c r="L96" s="22">
        <v>732.5</v>
      </c>
    </row>
    <row r="97" spans="1:12" x14ac:dyDescent="0.3">
      <c r="A97" s="19" t="s">
        <v>8</v>
      </c>
      <c r="B97" s="19" t="s">
        <v>13</v>
      </c>
      <c r="C97" s="2" t="str">
        <f>VLOOKUP(B97,Hoja1!B:C,2,FALSE)</f>
        <v>Archivo Municipal</v>
      </c>
      <c r="D97" s="3" t="str">
        <f t="shared" si="2"/>
        <v>2</v>
      </c>
      <c r="E97" s="3" t="str">
        <f t="shared" si="3"/>
        <v>22</v>
      </c>
      <c r="F97" s="20" t="s">
        <v>377</v>
      </c>
      <c r="G97" s="21" t="s">
        <v>378</v>
      </c>
      <c r="H97" s="22">
        <v>0</v>
      </c>
      <c r="I97" s="22">
        <v>0</v>
      </c>
      <c r="J97" s="22">
        <v>0</v>
      </c>
      <c r="K97" s="22">
        <v>838.53</v>
      </c>
      <c r="L97" s="22">
        <v>838.53</v>
      </c>
    </row>
    <row r="98" spans="1:12" x14ac:dyDescent="0.3">
      <c r="A98" s="19" t="s">
        <v>8</v>
      </c>
      <c r="B98" s="19" t="s">
        <v>13</v>
      </c>
      <c r="C98" s="2" t="str">
        <f>VLOOKUP(B98,Hoja1!B:C,2,FALSE)</f>
        <v>Archivo Municipal</v>
      </c>
      <c r="D98" s="3" t="str">
        <f t="shared" si="2"/>
        <v>2</v>
      </c>
      <c r="E98" s="3" t="str">
        <f t="shared" si="3"/>
        <v>22</v>
      </c>
      <c r="F98" s="20" t="s">
        <v>432</v>
      </c>
      <c r="G98" s="21" t="s">
        <v>433</v>
      </c>
      <c r="H98" s="22">
        <v>6000</v>
      </c>
      <c r="I98" s="22">
        <v>0</v>
      </c>
      <c r="J98" s="22">
        <v>6000</v>
      </c>
      <c r="K98" s="22">
        <v>13805.14</v>
      </c>
      <c r="L98" s="22">
        <v>10805.14</v>
      </c>
    </row>
    <row r="99" spans="1:12" x14ac:dyDescent="0.3">
      <c r="A99" s="19" t="s">
        <v>8</v>
      </c>
      <c r="B99" s="19" t="s">
        <v>13</v>
      </c>
      <c r="C99" s="2" t="str">
        <f>VLOOKUP(B99,Hoja1!B:C,2,FALSE)</f>
        <v>Archivo Municipal</v>
      </c>
      <c r="D99" s="3" t="str">
        <f t="shared" si="2"/>
        <v>2</v>
      </c>
      <c r="E99" s="3" t="str">
        <f t="shared" si="3"/>
        <v>22</v>
      </c>
      <c r="F99" s="20" t="s">
        <v>434</v>
      </c>
      <c r="G99" s="21" t="s">
        <v>435</v>
      </c>
      <c r="H99" s="22">
        <v>12000</v>
      </c>
      <c r="I99" s="22">
        <v>0</v>
      </c>
      <c r="J99" s="22">
        <v>12000</v>
      </c>
      <c r="K99" s="22">
        <v>26034.639999999999</v>
      </c>
      <c r="L99" s="22">
        <v>26034.639999999999</v>
      </c>
    </row>
    <row r="100" spans="1:12" x14ac:dyDescent="0.3">
      <c r="A100" s="19" t="s">
        <v>8</v>
      </c>
      <c r="B100" s="19" t="s">
        <v>13</v>
      </c>
      <c r="C100" s="2" t="str">
        <f>VLOOKUP(B100,Hoja1!B:C,2,FALSE)</f>
        <v>Archivo Municipal</v>
      </c>
      <c r="D100" s="3" t="str">
        <f t="shared" si="2"/>
        <v>2</v>
      </c>
      <c r="E100" s="3" t="str">
        <f t="shared" si="3"/>
        <v>22</v>
      </c>
      <c r="F100" s="20" t="s">
        <v>381</v>
      </c>
      <c r="G100" s="21" t="s">
        <v>382</v>
      </c>
      <c r="H100" s="22">
        <v>60500</v>
      </c>
      <c r="I100" s="22">
        <v>0</v>
      </c>
      <c r="J100" s="22">
        <v>60500</v>
      </c>
      <c r="K100" s="22">
        <v>55466.55</v>
      </c>
      <c r="L100" s="22">
        <v>50380.46</v>
      </c>
    </row>
    <row r="101" spans="1:12" x14ac:dyDescent="0.3">
      <c r="A101" s="19" t="s">
        <v>8</v>
      </c>
      <c r="B101" s="19" t="s">
        <v>13</v>
      </c>
      <c r="C101" s="2" t="str">
        <f>VLOOKUP(B101,Hoja1!B:C,2,FALSE)</f>
        <v>Archivo Municipal</v>
      </c>
      <c r="D101" s="3" t="str">
        <f t="shared" si="2"/>
        <v>2</v>
      </c>
      <c r="E101" s="3" t="str">
        <f t="shared" si="3"/>
        <v>22</v>
      </c>
      <c r="F101" s="20" t="s">
        <v>411</v>
      </c>
      <c r="G101" s="21" t="s">
        <v>412</v>
      </c>
      <c r="H101" s="22">
        <v>51000</v>
      </c>
      <c r="I101" s="22">
        <v>-9423.43</v>
      </c>
      <c r="J101" s="22">
        <v>41576.57</v>
      </c>
      <c r="K101" s="22">
        <v>41576.559999999998</v>
      </c>
      <c r="L101" s="22">
        <v>25890.45</v>
      </c>
    </row>
    <row r="102" spans="1:12" x14ac:dyDescent="0.3">
      <c r="A102" s="19" t="s">
        <v>8</v>
      </c>
      <c r="B102" s="19" t="s">
        <v>13</v>
      </c>
      <c r="C102" s="2" t="str">
        <f>VLOOKUP(B102,Hoja1!B:C,2,FALSE)</f>
        <v>Archivo Municipal</v>
      </c>
      <c r="D102" s="3" t="str">
        <f t="shared" si="2"/>
        <v>6</v>
      </c>
      <c r="E102" s="3" t="str">
        <f t="shared" si="3"/>
        <v>62</v>
      </c>
      <c r="F102" s="20" t="s">
        <v>438</v>
      </c>
      <c r="G102" s="21" t="s">
        <v>439</v>
      </c>
      <c r="H102" s="22">
        <v>10000</v>
      </c>
      <c r="I102" s="22">
        <v>-7628.56</v>
      </c>
      <c r="J102" s="22">
        <v>2371.44</v>
      </c>
      <c r="K102" s="22">
        <v>2371.44</v>
      </c>
      <c r="L102" s="22">
        <v>600</v>
      </c>
    </row>
    <row r="103" spans="1:12" x14ac:dyDescent="0.3">
      <c r="A103" s="19" t="s">
        <v>8</v>
      </c>
      <c r="B103" s="19" t="s">
        <v>14</v>
      </c>
      <c r="C103" s="2" t="str">
        <f>VLOOKUP(B103,Hoja1!B:C,2,FALSE)</f>
        <v>Gobierno y Relaciones</v>
      </c>
      <c r="D103" s="3" t="str">
        <f t="shared" si="2"/>
        <v>1</v>
      </c>
      <c r="E103" s="3" t="str">
        <f t="shared" si="3"/>
        <v>12</v>
      </c>
      <c r="F103" s="20" t="s">
        <v>397</v>
      </c>
      <c r="G103" s="21" t="s">
        <v>398</v>
      </c>
      <c r="H103" s="22">
        <v>15578</v>
      </c>
      <c r="I103" s="22">
        <v>0</v>
      </c>
      <c r="J103" s="22">
        <v>15578</v>
      </c>
      <c r="K103" s="22">
        <v>15596.72</v>
      </c>
      <c r="L103" s="22">
        <v>15596.72</v>
      </c>
    </row>
    <row r="104" spans="1:12" x14ac:dyDescent="0.3">
      <c r="A104" s="19" t="s">
        <v>8</v>
      </c>
      <c r="B104" s="19" t="s">
        <v>14</v>
      </c>
      <c r="C104" s="2" t="str">
        <f>VLOOKUP(B104,Hoja1!B:C,2,FALSE)</f>
        <v>Gobierno y Relaciones</v>
      </c>
      <c r="D104" s="3" t="str">
        <f t="shared" si="2"/>
        <v>1</v>
      </c>
      <c r="E104" s="3" t="str">
        <f t="shared" si="3"/>
        <v>12</v>
      </c>
      <c r="F104" s="20" t="s">
        <v>363</v>
      </c>
      <c r="G104" s="21" t="s">
        <v>364</v>
      </c>
      <c r="H104" s="22">
        <v>10491</v>
      </c>
      <c r="I104" s="22">
        <v>0</v>
      </c>
      <c r="J104" s="22">
        <v>10491</v>
      </c>
      <c r="K104" s="22">
        <v>10504.08</v>
      </c>
      <c r="L104" s="22">
        <v>10504.08</v>
      </c>
    </row>
    <row r="105" spans="1:12" x14ac:dyDescent="0.3">
      <c r="A105" s="19" t="s">
        <v>8</v>
      </c>
      <c r="B105" s="19" t="s">
        <v>14</v>
      </c>
      <c r="C105" s="2" t="str">
        <f>VLOOKUP(B105,Hoja1!B:C,2,FALSE)</f>
        <v>Gobierno y Relaciones</v>
      </c>
      <c r="D105" s="3" t="str">
        <f t="shared" si="2"/>
        <v>1</v>
      </c>
      <c r="E105" s="3" t="str">
        <f t="shared" si="3"/>
        <v>12</v>
      </c>
      <c r="F105" s="20" t="s">
        <v>399</v>
      </c>
      <c r="G105" s="21" t="s">
        <v>400</v>
      </c>
      <c r="H105" s="22">
        <v>8893</v>
      </c>
      <c r="I105" s="22">
        <v>0</v>
      </c>
      <c r="J105" s="22">
        <v>8893</v>
      </c>
      <c r="K105" s="22">
        <v>8903.4500000000007</v>
      </c>
      <c r="L105" s="22">
        <v>8903.4500000000007</v>
      </c>
    </row>
    <row r="106" spans="1:12" x14ac:dyDescent="0.3">
      <c r="A106" s="19" t="s">
        <v>8</v>
      </c>
      <c r="B106" s="19" t="s">
        <v>14</v>
      </c>
      <c r="C106" s="2" t="str">
        <f>VLOOKUP(B106,Hoja1!B:C,2,FALSE)</f>
        <v>Gobierno y Relaciones</v>
      </c>
      <c r="D106" s="3" t="str">
        <f t="shared" si="2"/>
        <v>1</v>
      </c>
      <c r="E106" s="3" t="str">
        <f t="shared" si="3"/>
        <v>12</v>
      </c>
      <c r="F106" s="20" t="s">
        <v>365</v>
      </c>
      <c r="G106" s="21" t="s">
        <v>366</v>
      </c>
      <c r="H106" s="22">
        <v>11542</v>
      </c>
      <c r="I106" s="22">
        <v>0</v>
      </c>
      <c r="J106" s="22">
        <v>11542</v>
      </c>
      <c r="K106" s="22">
        <v>12068.4</v>
      </c>
      <c r="L106" s="22">
        <v>12068.4</v>
      </c>
    </row>
    <row r="107" spans="1:12" x14ac:dyDescent="0.3">
      <c r="A107" s="19" t="s">
        <v>8</v>
      </c>
      <c r="B107" s="19" t="s">
        <v>14</v>
      </c>
      <c r="C107" s="2" t="str">
        <f>VLOOKUP(B107,Hoja1!B:C,2,FALSE)</f>
        <v>Gobierno y Relaciones</v>
      </c>
      <c r="D107" s="3" t="str">
        <f t="shared" si="2"/>
        <v>1</v>
      </c>
      <c r="E107" s="3" t="str">
        <f t="shared" si="3"/>
        <v>12</v>
      </c>
      <c r="F107" s="20" t="s">
        <v>367</v>
      </c>
      <c r="G107" s="21" t="s">
        <v>368</v>
      </c>
      <c r="H107" s="22">
        <v>23434</v>
      </c>
      <c r="I107" s="22">
        <v>0</v>
      </c>
      <c r="J107" s="22">
        <v>23434</v>
      </c>
      <c r="K107" s="22">
        <v>23463.16</v>
      </c>
      <c r="L107" s="22">
        <v>23463.16</v>
      </c>
    </row>
    <row r="108" spans="1:12" x14ac:dyDescent="0.3">
      <c r="A108" s="19" t="s">
        <v>8</v>
      </c>
      <c r="B108" s="19" t="s">
        <v>14</v>
      </c>
      <c r="C108" s="2" t="str">
        <f>VLOOKUP(B108,Hoja1!B:C,2,FALSE)</f>
        <v>Gobierno y Relaciones</v>
      </c>
      <c r="D108" s="3" t="str">
        <f t="shared" si="2"/>
        <v>1</v>
      </c>
      <c r="E108" s="3" t="str">
        <f t="shared" si="3"/>
        <v>12</v>
      </c>
      <c r="F108" s="20" t="s">
        <v>369</v>
      </c>
      <c r="G108" s="21" t="s">
        <v>370</v>
      </c>
      <c r="H108" s="22">
        <v>53668</v>
      </c>
      <c r="I108" s="22">
        <v>2500</v>
      </c>
      <c r="J108" s="22">
        <v>56168</v>
      </c>
      <c r="K108" s="22">
        <v>54564.07</v>
      </c>
      <c r="L108" s="22">
        <v>54564.07</v>
      </c>
    </row>
    <row r="109" spans="1:12" x14ac:dyDescent="0.3">
      <c r="A109" s="19" t="s">
        <v>8</v>
      </c>
      <c r="B109" s="19" t="s">
        <v>14</v>
      </c>
      <c r="C109" s="2" t="str">
        <f>VLOOKUP(B109,Hoja1!B:C,2,FALSE)</f>
        <v>Gobierno y Relaciones</v>
      </c>
      <c r="D109" s="3" t="str">
        <f t="shared" si="2"/>
        <v>1</v>
      </c>
      <c r="E109" s="3" t="str">
        <f t="shared" si="3"/>
        <v>12</v>
      </c>
      <c r="F109" s="20" t="s">
        <v>371</v>
      </c>
      <c r="G109" s="21" t="s">
        <v>372</v>
      </c>
      <c r="H109" s="22">
        <v>6544</v>
      </c>
      <c r="I109" s="22">
        <v>0</v>
      </c>
      <c r="J109" s="22">
        <v>6544</v>
      </c>
      <c r="K109" s="22">
        <v>6822.06</v>
      </c>
      <c r="L109" s="22">
        <v>6822.06</v>
      </c>
    </row>
    <row r="110" spans="1:12" x14ac:dyDescent="0.3">
      <c r="A110" s="19" t="s">
        <v>8</v>
      </c>
      <c r="B110" s="19" t="s">
        <v>14</v>
      </c>
      <c r="C110" s="2" t="str">
        <f>VLOOKUP(B110,Hoja1!B:C,2,FALSE)</f>
        <v>Gobierno y Relaciones</v>
      </c>
      <c r="D110" s="3" t="str">
        <f t="shared" si="2"/>
        <v>2</v>
      </c>
      <c r="E110" s="3" t="str">
        <f t="shared" si="3"/>
        <v>20</v>
      </c>
      <c r="F110" s="20" t="s">
        <v>401</v>
      </c>
      <c r="G110" s="21" t="s">
        <v>402</v>
      </c>
      <c r="H110" s="22">
        <v>4500</v>
      </c>
      <c r="I110" s="22">
        <v>0</v>
      </c>
      <c r="J110" s="22">
        <v>4500</v>
      </c>
      <c r="K110" s="22">
        <v>2486.44</v>
      </c>
      <c r="L110" s="22">
        <v>1683.26</v>
      </c>
    </row>
    <row r="111" spans="1:12" x14ac:dyDescent="0.3">
      <c r="A111" s="19" t="s">
        <v>8</v>
      </c>
      <c r="B111" s="19" t="s">
        <v>14</v>
      </c>
      <c r="C111" s="2" t="str">
        <f>VLOOKUP(B111,Hoja1!B:C,2,FALSE)</f>
        <v>Gobierno y Relaciones</v>
      </c>
      <c r="D111" s="3" t="str">
        <f t="shared" si="2"/>
        <v>2</v>
      </c>
      <c r="E111" s="3" t="str">
        <f t="shared" si="3"/>
        <v>21</v>
      </c>
      <c r="F111" s="20" t="s">
        <v>403</v>
      </c>
      <c r="G111" s="21" t="s">
        <v>404</v>
      </c>
      <c r="H111" s="22">
        <v>6100</v>
      </c>
      <c r="I111" s="22">
        <v>0</v>
      </c>
      <c r="J111" s="22">
        <v>6100</v>
      </c>
      <c r="K111" s="22">
        <v>688.71</v>
      </c>
      <c r="L111" s="22">
        <v>656.62</v>
      </c>
    </row>
    <row r="112" spans="1:12" x14ac:dyDescent="0.3">
      <c r="A112" s="19" t="s">
        <v>8</v>
      </c>
      <c r="B112" s="19" t="s">
        <v>14</v>
      </c>
      <c r="C112" s="2" t="str">
        <f>VLOOKUP(B112,Hoja1!B:C,2,FALSE)</f>
        <v>Gobierno y Relaciones</v>
      </c>
      <c r="D112" s="3" t="str">
        <f t="shared" si="2"/>
        <v>2</v>
      </c>
      <c r="E112" s="3" t="str">
        <f t="shared" si="3"/>
        <v>22</v>
      </c>
      <c r="F112" s="20" t="s">
        <v>375</v>
      </c>
      <c r="G112" s="21" t="s">
        <v>376</v>
      </c>
      <c r="H112" s="22">
        <v>4100</v>
      </c>
      <c r="I112" s="22">
        <v>0</v>
      </c>
      <c r="J112" s="22">
        <v>4100</v>
      </c>
      <c r="K112" s="22">
        <v>6679.08</v>
      </c>
      <c r="L112" s="22">
        <v>6448.08</v>
      </c>
    </row>
    <row r="113" spans="1:12" x14ac:dyDescent="0.3">
      <c r="A113" s="19" t="s">
        <v>8</v>
      </c>
      <c r="B113" s="19" t="s">
        <v>14</v>
      </c>
      <c r="C113" s="2" t="str">
        <f>VLOOKUP(B113,Hoja1!B:C,2,FALSE)</f>
        <v>Gobierno y Relaciones</v>
      </c>
      <c r="D113" s="3" t="str">
        <f t="shared" si="2"/>
        <v>2</v>
      </c>
      <c r="E113" s="3" t="str">
        <f t="shared" si="3"/>
        <v>22</v>
      </c>
      <c r="F113" s="20" t="s">
        <v>432</v>
      </c>
      <c r="G113" s="21" t="s">
        <v>433</v>
      </c>
      <c r="H113" s="22">
        <v>70350</v>
      </c>
      <c r="I113" s="22">
        <v>80000</v>
      </c>
      <c r="J113" s="22">
        <v>150350</v>
      </c>
      <c r="K113" s="22">
        <v>62520.7</v>
      </c>
      <c r="L113" s="22">
        <v>41103.699999999997</v>
      </c>
    </row>
    <row r="114" spans="1:12" x14ac:dyDescent="0.3">
      <c r="A114" s="19" t="s">
        <v>8</v>
      </c>
      <c r="B114" s="19" t="s">
        <v>14</v>
      </c>
      <c r="C114" s="2" t="str">
        <f>VLOOKUP(B114,Hoja1!B:C,2,FALSE)</f>
        <v>Gobierno y Relaciones</v>
      </c>
      <c r="D114" s="3" t="str">
        <f t="shared" si="2"/>
        <v>2</v>
      </c>
      <c r="E114" s="3" t="str">
        <f t="shared" si="3"/>
        <v>22</v>
      </c>
      <c r="F114" s="20" t="s">
        <v>409</v>
      </c>
      <c r="G114" s="21" t="s">
        <v>410</v>
      </c>
      <c r="H114" s="22">
        <v>40000</v>
      </c>
      <c r="I114" s="22">
        <v>-2341.0300000000002</v>
      </c>
      <c r="J114" s="22">
        <v>37658.97</v>
      </c>
      <c r="K114" s="22">
        <v>18179.04</v>
      </c>
      <c r="L114" s="22">
        <v>11473.22</v>
      </c>
    </row>
    <row r="115" spans="1:12" x14ac:dyDescent="0.3">
      <c r="A115" s="19" t="s">
        <v>8</v>
      </c>
      <c r="B115" s="19" t="s">
        <v>14</v>
      </c>
      <c r="C115" s="2" t="str">
        <f>VLOOKUP(B115,Hoja1!B:C,2,FALSE)</f>
        <v>Gobierno y Relaciones</v>
      </c>
      <c r="D115" s="3" t="str">
        <f t="shared" si="2"/>
        <v>2</v>
      </c>
      <c r="E115" s="3" t="str">
        <f t="shared" si="3"/>
        <v>22</v>
      </c>
      <c r="F115" s="20" t="s">
        <v>411</v>
      </c>
      <c r="G115" s="21" t="s">
        <v>412</v>
      </c>
      <c r="H115" s="22">
        <v>40000</v>
      </c>
      <c r="I115" s="22">
        <v>0</v>
      </c>
      <c r="J115" s="22">
        <v>40000</v>
      </c>
      <c r="K115" s="22">
        <v>37861.18</v>
      </c>
      <c r="L115" s="22">
        <v>33563.58</v>
      </c>
    </row>
    <row r="116" spans="1:12" x14ac:dyDescent="0.3">
      <c r="A116" s="19" t="s">
        <v>8</v>
      </c>
      <c r="B116" s="19" t="s">
        <v>14</v>
      </c>
      <c r="C116" s="2" t="str">
        <f>VLOOKUP(B116,Hoja1!B:C,2,FALSE)</f>
        <v>Gobierno y Relaciones</v>
      </c>
      <c r="D116" s="3" t="str">
        <f t="shared" si="2"/>
        <v>2</v>
      </c>
      <c r="E116" s="3" t="str">
        <f t="shared" si="3"/>
        <v>23</v>
      </c>
      <c r="F116" s="20" t="s">
        <v>393</v>
      </c>
      <c r="G116" s="21" t="s">
        <v>394</v>
      </c>
      <c r="H116" s="22">
        <v>18000</v>
      </c>
      <c r="I116" s="22">
        <v>0</v>
      </c>
      <c r="J116" s="22">
        <v>18000</v>
      </c>
      <c r="K116" s="22">
        <v>11400</v>
      </c>
      <c r="L116" s="22">
        <v>10200</v>
      </c>
    </row>
    <row r="117" spans="1:12" x14ac:dyDescent="0.3">
      <c r="A117" s="19" t="s">
        <v>8</v>
      </c>
      <c r="B117" s="19" t="s">
        <v>14</v>
      </c>
      <c r="C117" s="2" t="str">
        <f>VLOOKUP(B117,Hoja1!B:C,2,FALSE)</f>
        <v>Gobierno y Relaciones</v>
      </c>
      <c r="D117" s="3" t="str">
        <f t="shared" si="2"/>
        <v>4</v>
      </c>
      <c r="E117" s="3" t="str">
        <f t="shared" si="3"/>
        <v>46</v>
      </c>
      <c r="F117" s="20" t="s">
        <v>444</v>
      </c>
      <c r="G117" s="21" t="s">
        <v>445</v>
      </c>
      <c r="H117" s="22">
        <v>3005</v>
      </c>
      <c r="I117" s="22">
        <v>0</v>
      </c>
      <c r="J117" s="22">
        <v>3005</v>
      </c>
      <c r="K117" s="22">
        <v>3005</v>
      </c>
      <c r="L117" s="22">
        <v>3005</v>
      </c>
    </row>
    <row r="118" spans="1:12" x14ac:dyDescent="0.3">
      <c r="A118" s="19" t="s">
        <v>8</v>
      </c>
      <c r="B118" s="19" t="s">
        <v>14</v>
      </c>
      <c r="C118" s="2" t="str">
        <f>VLOOKUP(B118,Hoja1!B:C,2,FALSE)</f>
        <v>Gobierno y Relaciones</v>
      </c>
      <c r="D118" s="3" t="str">
        <f t="shared" si="2"/>
        <v>4</v>
      </c>
      <c r="E118" s="3" t="str">
        <f t="shared" si="3"/>
        <v>46</v>
      </c>
      <c r="F118" s="20" t="s">
        <v>446</v>
      </c>
      <c r="G118" s="21" t="s">
        <v>447</v>
      </c>
      <c r="H118" s="22">
        <v>43190</v>
      </c>
      <c r="I118" s="22">
        <v>2341.0300000000002</v>
      </c>
      <c r="J118" s="22">
        <v>45531.03</v>
      </c>
      <c r="K118" s="22">
        <v>45531.03</v>
      </c>
      <c r="L118" s="22">
        <v>45531.03</v>
      </c>
    </row>
    <row r="119" spans="1:12" x14ac:dyDescent="0.3">
      <c r="A119" s="19" t="s">
        <v>8</v>
      </c>
      <c r="B119" s="19" t="s">
        <v>15</v>
      </c>
      <c r="C119" s="2" t="str">
        <f>VLOOKUP(B119,Hoja1!B:C,2,FALSE)</f>
        <v>Intervención General</v>
      </c>
      <c r="D119" s="3" t="str">
        <f t="shared" si="2"/>
        <v>1</v>
      </c>
      <c r="E119" s="3" t="str">
        <f t="shared" si="3"/>
        <v>12</v>
      </c>
      <c r="F119" s="20" t="s">
        <v>397</v>
      </c>
      <c r="G119" s="21" t="s">
        <v>398</v>
      </c>
      <c r="H119" s="22">
        <v>77888</v>
      </c>
      <c r="I119" s="22">
        <v>16456.2</v>
      </c>
      <c r="J119" s="22">
        <v>94344.2</v>
      </c>
      <c r="K119" s="22">
        <v>77472.960000000006</v>
      </c>
      <c r="L119" s="22">
        <v>77472.960000000006</v>
      </c>
    </row>
    <row r="120" spans="1:12" x14ac:dyDescent="0.3">
      <c r="A120" s="19" t="s">
        <v>8</v>
      </c>
      <c r="B120" s="19" t="s">
        <v>15</v>
      </c>
      <c r="C120" s="2" t="str">
        <f>VLOOKUP(B120,Hoja1!B:C,2,FALSE)</f>
        <v>Intervención General</v>
      </c>
      <c r="D120" s="3" t="str">
        <f t="shared" si="2"/>
        <v>1</v>
      </c>
      <c r="E120" s="3" t="str">
        <f t="shared" si="3"/>
        <v>12</v>
      </c>
      <c r="F120" s="20" t="s">
        <v>440</v>
      </c>
      <c r="G120" s="21" t="s">
        <v>441</v>
      </c>
      <c r="H120" s="22">
        <v>13698</v>
      </c>
      <c r="I120" s="22">
        <v>5088.95</v>
      </c>
      <c r="J120" s="22">
        <v>18786.95</v>
      </c>
      <c r="K120" s="22">
        <v>11518.83</v>
      </c>
      <c r="L120" s="22">
        <v>11518.83</v>
      </c>
    </row>
    <row r="121" spans="1:12" x14ac:dyDescent="0.3">
      <c r="A121" s="19" t="s">
        <v>8</v>
      </c>
      <c r="B121" s="19" t="s">
        <v>15</v>
      </c>
      <c r="C121" s="2" t="str">
        <f>VLOOKUP(B121,Hoja1!B:C,2,FALSE)</f>
        <v>Intervención General</v>
      </c>
      <c r="D121" s="3" t="str">
        <f t="shared" si="2"/>
        <v>1</v>
      </c>
      <c r="E121" s="3" t="str">
        <f t="shared" si="3"/>
        <v>12</v>
      </c>
      <c r="F121" s="20" t="s">
        <v>363</v>
      </c>
      <c r="G121" s="21" t="s">
        <v>364</v>
      </c>
      <c r="H121" s="22">
        <v>174854</v>
      </c>
      <c r="I121" s="22">
        <v>0</v>
      </c>
      <c r="J121" s="22">
        <v>174854</v>
      </c>
      <c r="K121" s="22">
        <v>136227.04</v>
      </c>
      <c r="L121" s="22">
        <v>136227.04</v>
      </c>
    </row>
    <row r="122" spans="1:12" x14ac:dyDescent="0.3">
      <c r="A122" s="19" t="s">
        <v>8</v>
      </c>
      <c r="B122" s="19" t="s">
        <v>15</v>
      </c>
      <c r="C122" s="2" t="str">
        <f>VLOOKUP(B122,Hoja1!B:C,2,FALSE)</f>
        <v>Intervención General</v>
      </c>
      <c r="D122" s="3" t="str">
        <f t="shared" si="2"/>
        <v>1</v>
      </c>
      <c r="E122" s="3" t="str">
        <f t="shared" si="3"/>
        <v>12</v>
      </c>
      <c r="F122" s="20" t="s">
        <v>399</v>
      </c>
      <c r="G122" s="21" t="s">
        <v>400</v>
      </c>
      <c r="H122" s="22">
        <v>0</v>
      </c>
      <c r="I122" s="22">
        <v>0</v>
      </c>
      <c r="J122" s="22">
        <v>0</v>
      </c>
      <c r="K122" s="22">
        <v>23413.33</v>
      </c>
      <c r="L122" s="22">
        <v>23413.33</v>
      </c>
    </row>
    <row r="123" spans="1:12" x14ac:dyDescent="0.3">
      <c r="A123" s="19" t="s">
        <v>8</v>
      </c>
      <c r="B123" s="19" t="s">
        <v>15</v>
      </c>
      <c r="C123" s="2" t="str">
        <f>VLOOKUP(B123,Hoja1!B:C,2,FALSE)</f>
        <v>Intervención General</v>
      </c>
      <c r="D123" s="3" t="str">
        <f t="shared" si="2"/>
        <v>1</v>
      </c>
      <c r="E123" s="3" t="str">
        <f t="shared" si="3"/>
        <v>12</v>
      </c>
      <c r="F123" s="20" t="s">
        <v>365</v>
      </c>
      <c r="G123" s="21" t="s">
        <v>366</v>
      </c>
      <c r="H123" s="22">
        <v>93093</v>
      </c>
      <c r="I123" s="22">
        <v>0</v>
      </c>
      <c r="J123" s="22">
        <v>93093</v>
      </c>
      <c r="K123" s="22">
        <v>84097.65</v>
      </c>
      <c r="L123" s="22">
        <v>84097.65</v>
      </c>
    </row>
    <row r="124" spans="1:12" x14ac:dyDescent="0.3">
      <c r="A124" s="19" t="s">
        <v>8</v>
      </c>
      <c r="B124" s="19" t="s">
        <v>15</v>
      </c>
      <c r="C124" s="2" t="str">
        <f>VLOOKUP(B124,Hoja1!B:C,2,FALSE)</f>
        <v>Intervención General</v>
      </c>
      <c r="D124" s="3" t="str">
        <f t="shared" si="2"/>
        <v>1</v>
      </c>
      <c r="E124" s="3" t="str">
        <f t="shared" si="3"/>
        <v>12</v>
      </c>
      <c r="F124" s="20" t="s">
        <v>367</v>
      </c>
      <c r="G124" s="21" t="s">
        <v>368</v>
      </c>
      <c r="H124" s="22">
        <v>174634</v>
      </c>
      <c r="I124" s="22">
        <v>11473.75</v>
      </c>
      <c r="J124" s="22">
        <v>186107.75</v>
      </c>
      <c r="K124" s="22">
        <v>160658.32</v>
      </c>
      <c r="L124" s="22">
        <v>160658.32</v>
      </c>
    </row>
    <row r="125" spans="1:12" x14ac:dyDescent="0.3">
      <c r="A125" s="19" t="s">
        <v>8</v>
      </c>
      <c r="B125" s="19" t="s">
        <v>15</v>
      </c>
      <c r="C125" s="2" t="str">
        <f>VLOOKUP(B125,Hoja1!B:C,2,FALSE)</f>
        <v>Intervención General</v>
      </c>
      <c r="D125" s="3" t="str">
        <f t="shared" si="2"/>
        <v>1</v>
      </c>
      <c r="E125" s="3" t="str">
        <f t="shared" si="3"/>
        <v>12</v>
      </c>
      <c r="F125" s="20" t="s">
        <v>369</v>
      </c>
      <c r="G125" s="21" t="s">
        <v>370</v>
      </c>
      <c r="H125" s="22">
        <v>429396</v>
      </c>
      <c r="I125" s="22">
        <v>26814.5</v>
      </c>
      <c r="J125" s="22">
        <v>456210.5</v>
      </c>
      <c r="K125" s="22">
        <v>468303.93</v>
      </c>
      <c r="L125" s="22">
        <v>468303.93</v>
      </c>
    </row>
    <row r="126" spans="1:12" x14ac:dyDescent="0.3">
      <c r="A126" s="19" t="s">
        <v>8</v>
      </c>
      <c r="B126" s="19" t="s">
        <v>15</v>
      </c>
      <c r="C126" s="2" t="str">
        <f>VLOOKUP(B126,Hoja1!B:C,2,FALSE)</f>
        <v>Intervención General</v>
      </c>
      <c r="D126" s="3" t="str">
        <f t="shared" si="2"/>
        <v>1</v>
      </c>
      <c r="E126" s="3" t="str">
        <f t="shared" si="3"/>
        <v>12</v>
      </c>
      <c r="F126" s="20" t="s">
        <v>371</v>
      </c>
      <c r="G126" s="21" t="s">
        <v>372</v>
      </c>
      <c r="H126" s="22">
        <v>44059</v>
      </c>
      <c r="I126" s="22">
        <v>0</v>
      </c>
      <c r="J126" s="22">
        <v>44059</v>
      </c>
      <c r="K126" s="22">
        <v>41051.839999999997</v>
      </c>
      <c r="L126" s="22">
        <v>41051.839999999997</v>
      </c>
    </row>
    <row r="127" spans="1:12" x14ac:dyDescent="0.3">
      <c r="A127" s="19" t="s">
        <v>8</v>
      </c>
      <c r="B127" s="19" t="s">
        <v>15</v>
      </c>
      <c r="C127" s="2" t="str">
        <f>VLOOKUP(B127,Hoja1!B:C,2,FALSE)</f>
        <v>Intervención General</v>
      </c>
      <c r="D127" s="3" t="str">
        <f t="shared" si="2"/>
        <v>2</v>
      </c>
      <c r="E127" s="3" t="str">
        <f t="shared" si="3"/>
        <v>20</v>
      </c>
      <c r="F127" s="20" t="s">
        <v>401</v>
      </c>
      <c r="G127" s="21" t="s">
        <v>402</v>
      </c>
      <c r="H127" s="22">
        <v>3000</v>
      </c>
      <c r="I127" s="22">
        <v>0</v>
      </c>
      <c r="J127" s="22">
        <v>3000</v>
      </c>
      <c r="K127" s="22">
        <v>1449.47</v>
      </c>
      <c r="L127" s="22">
        <v>1449.47</v>
      </c>
    </row>
    <row r="128" spans="1:12" x14ac:dyDescent="0.3">
      <c r="A128" s="19" t="s">
        <v>8</v>
      </c>
      <c r="B128" s="19" t="s">
        <v>15</v>
      </c>
      <c r="C128" s="2" t="str">
        <f>VLOOKUP(B128,Hoja1!B:C,2,FALSE)</f>
        <v>Intervención General</v>
      </c>
      <c r="D128" s="3" t="str">
        <f t="shared" si="2"/>
        <v>2</v>
      </c>
      <c r="E128" s="3" t="str">
        <f t="shared" si="3"/>
        <v>21</v>
      </c>
      <c r="F128" s="20" t="s">
        <v>403</v>
      </c>
      <c r="G128" s="21" t="s">
        <v>404</v>
      </c>
      <c r="H128" s="22">
        <v>2000</v>
      </c>
      <c r="I128" s="22">
        <v>0</v>
      </c>
      <c r="J128" s="22">
        <v>2000</v>
      </c>
      <c r="K128" s="22">
        <v>348.09</v>
      </c>
      <c r="L128" s="22">
        <v>348.09</v>
      </c>
    </row>
    <row r="129" spans="1:12" x14ac:dyDescent="0.3">
      <c r="A129" s="19" t="s">
        <v>8</v>
      </c>
      <c r="B129" s="19" t="s">
        <v>15</v>
      </c>
      <c r="C129" s="2" t="str">
        <f>VLOOKUP(B129,Hoja1!B:C,2,FALSE)</f>
        <v>Intervención General</v>
      </c>
      <c r="D129" s="3" t="str">
        <f t="shared" si="2"/>
        <v>2</v>
      </c>
      <c r="E129" s="3" t="str">
        <f t="shared" si="3"/>
        <v>22</v>
      </c>
      <c r="F129" s="20" t="s">
        <v>373</v>
      </c>
      <c r="G129" s="21" t="s">
        <v>374</v>
      </c>
      <c r="H129" s="22">
        <v>1000</v>
      </c>
      <c r="I129" s="22">
        <v>0</v>
      </c>
      <c r="J129" s="22">
        <v>1000</v>
      </c>
      <c r="K129" s="22">
        <v>0</v>
      </c>
      <c r="L129" s="22">
        <v>0</v>
      </c>
    </row>
    <row r="130" spans="1:12" x14ac:dyDescent="0.3">
      <c r="A130" s="19" t="s">
        <v>8</v>
      </c>
      <c r="B130" s="19" t="s">
        <v>15</v>
      </c>
      <c r="C130" s="2" t="str">
        <f>VLOOKUP(B130,Hoja1!B:C,2,FALSE)</f>
        <v>Intervención General</v>
      </c>
      <c r="D130" s="3" t="str">
        <f t="shared" si="2"/>
        <v>2</v>
      </c>
      <c r="E130" s="3" t="str">
        <f t="shared" si="3"/>
        <v>22</v>
      </c>
      <c r="F130" s="20" t="s">
        <v>432</v>
      </c>
      <c r="G130" s="21" t="s">
        <v>433</v>
      </c>
      <c r="H130" s="22">
        <v>100</v>
      </c>
      <c r="I130" s="22">
        <v>0</v>
      </c>
      <c r="J130" s="22">
        <v>100</v>
      </c>
      <c r="K130" s="22">
        <v>26.4</v>
      </c>
      <c r="L130" s="22">
        <v>26.4</v>
      </c>
    </row>
    <row r="131" spans="1:12" x14ac:dyDescent="0.3">
      <c r="A131" s="19" t="s">
        <v>8</v>
      </c>
      <c r="B131" s="19" t="s">
        <v>15</v>
      </c>
      <c r="C131" s="2" t="str">
        <f>VLOOKUP(B131,Hoja1!B:C,2,FALSE)</f>
        <v>Intervención General</v>
      </c>
      <c r="D131" s="3" t="str">
        <f t="shared" ref="D131:D194" si="4">LEFT(F131,1)</f>
        <v>2</v>
      </c>
      <c r="E131" s="3" t="str">
        <f t="shared" ref="E131:E194" si="5">LEFT(F131,2)</f>
        <v>22</v>
      </c>
      <c r="F131" s="20" t="s">
        <v>409</v>
      </c>
      <c r="G131" s="21" t="s">
        <v>410</v>
      </c>
      <c r="H131" s="22">
        <v>1100</v>
      </c>
      <c r="I131" s="22">
        <v>0</v>
      </c>
      <c r="J131" s="22">
        <v>1100</v>
      </c>
      <c r="K131" s="22">
        <v>757.33</v>
      </c>
      <c r="L131" s="22">
        <v>736.82</v>
      </c>
    </row>
    <row r="132" spans="1:12" x14ac:dyDescent="0.3">
      <c r="A132" s="19" t="s">
        <v>8</v>
      </c>
      <c r="B132" s="19" t="s">
        <v>15</v>
      </c>
      <c r="C132" s="2" t="str">
        <f>VLOOKUP(B132,Hoja1!B:C,2,FALSE)</f>
        <v>Intervención General</v>
      </c>
      <c r="D132" s="3" t="str">
        <f t="shared" si="4"/>
        <v>2</v>
      </c>
      <c r="E132" s="3" t="str">
        <f t="shared" si="5"/>
        <v>22</v>
      </c>
      <c r="F132" s="20" t="s">
        <v>381</v>
      </c>
      <c r="G132" s="21" t="s">
        <v>382</v>
      </c>
      <c r="H132" s="22">
        <v>75000</v>
      </c>
      <c r="I132" s="22">
        <v>0</v>
      </c>
      <c r="J132" s="22">
        <v>75000</v>
      </c>
      <c r="K132" s="22">
        <v>32224.720000000001</v>
      </c>
      <c r="L132" s="22">
        <v>26194.080000000002</v>
      </c>
    </row>
    <row r="133" spans="1:12" x14ac:dyDescent="0.3">
      <c r="A133" s="19" t="s">
        <v>8</v>
      </c>
      <c r="B133" s="19" t="s">
        <v>15</v>
      </c>
      <c r="C133" s="2" t="str">
        <f>VLOOKUP(B133,Hoja1!B:C,2,FALSE)</f>
        <v>Intervención General</v>
      </c>
      <c r="D133" s="3" t="str">
        <f t="shared" si="4"/>
        <v>2</v>
      </c>
      <c r="E133" s="3" t="str">
        <f t="shared" si="5"/>
        <v>23</v>
      </c>
      <c r="F133" s="20" t="s">
        <v>387</v>
      </c>
      <c r="G133" s="21" t="s">
        <v>388</v>
      </c>
      <c r="H133" s="22">
        <v>1000</v>
      </c>
      <c r="I133" s="22">
        <v>0</v>
      </c>
      <c r="J133" s="22">
        <v>1000</v>
      </c>
      <c r="K133" s="22">
        <v>641.21</v>
      </c>
      <c r="L133" s="22">
        <v>641.21</v>
      </c>
    </row>
    <row r="134" spans="1:12" x14ac:dyDescent="0.3">
      <c r="A134" s="19" t="s">
        <v>8</v>
      </c>
      <c r="B134" s="19" t="s">
        <v>15</v>
      </c>
      <c r="C134" s="2" t="str">
        <f>VLOOKUP(B134,Hoja1!B:C,2,FALSE)</f>
        <v>Intervención General</v>
      </c>
      <c r="D134" s="3" t="str">
        <f t="shared" si="4"/>
        <v>2</v>
      </c>
      <c r="E134" s="3" t="str">
        <f t="shared" si="5"/>
        <v>23</v>
      </c>
      <c r="F134" s="20" t="s">
        <v>391</v>
      </c>
      <c r="G134" s="21" t="s">
        <v>392</v>
      </c>
      <c r="H134" s="22">
        <v>1000</v>
      </c>
      <c r="I134" s="22">
        <v>0</v>
      </c>
      <c r="J134" s="22">
        <v>1000</v>
      </c>
      <c r="K134" s="22">
        <v>649.24</v>
      </c>
      <c r="L134" s="22">
        <v>649.24</v>
      </c>
    </row>
    <row r="135" spans="1:12" x14ac:dyDescent="0.3">
      <c r="A135" s="19" t="s">
        <v>8</v>
      </c>
      <c r="B135" s="19" t="s">
        <v>15</v>
      </c>
      <c r="C135" s="2" t="str">
        <f>VLOOKUP(B135,Hoja1!B:C,2,FALSE)</f>
        <v>Intervención General</v>
      </c>
      <c r="D135" s="3" t="str">
        <f t="shared" si="4"/>
        <v>2</v>
      </c>
      <c r="E135" s="3" t="str">
        <f t="shared" si="5"/>
        <v>23</v>
      </c>
      <c r="F135" s="20" t="s">
        <v>393</v>
      </c>
      <c r="G135" s="21" t="s">
        <v>394</v>
      </c>
      <c r="H135" s="22">
        <v>500</v>
      </c>
      <c r="I135" s="22">
        <v>0</v>
      </c>
      <c r="J135" s="22">
        <v>500</v>
      </c>
      <c r="K135" s="22">
        <v>108.9</v>
      </c>
      <c r="L135" s="22">
        <v>108.9</v>
      </c>
    </row>
    <row r="136" spans="1:12" x14ac:dyDescent="0.3">
      <c r="A136" s="19" t="s">
        <v>8</v>
      </c>
      <c r="B136" s="19" t="s">
        <v>15</v>
      </c>
      <c r="C136" s="2" t="str">
        <f>VLOOKUP(B136,Hoja1!B:C,2,FALSE)</f>
        <v>Intervención General</v>
      </c>
      <c r="D136" s="3" t="str">
        <f t="shared" si="4"/>
        <v>8</v>
      </c>
      <c r="E136" s="3" t="str">
        <f t="shared" si="5"/>
        <v>83</v>
      </c>
      <c r="F136" s="20" t="s">
        <v>448</v>
      </c>
      <c r="G136" s="21" t="s">
        <v>449</v>
      </c>
      <c r="H136" s="22">
        <v>2000</v>
      </c>
      <c r="I136" s="22">
        <v>0</v>
      </c>
      <c r="J136" s="22">
        <v>2000</v>
      </c>
      <c r="K136" s="22">
        <v>0</v>
      </c>
      <c r="L136" s="22">
        <v>0</v>
      </c>
    </row>
    <row r="137" spans="1:12" x14ac:dyDescent="0.3">
      <c r="A137" s="19" t="s">
        <v>16</v>
      </c>
      <c r="B137" s="19" t="s">
        <v>17</v>
      </c>
      <c r="C137" s="2" t="str">
        <f>VLOOKUP(B137,Hoja1!B:C,2,FALSE)</f>
        <v>Dirección del Área de Urbanismo</v>
      </c>
      <c r="D137" s="3" t="str">
        <f t="shared" si="4"/>
        <v>1</v>
      </c>
      <c r="E137" s="3" t="str">
        <f t="shared" si="5"/>
        <v>12</v>
      </c>
      <c r="F137" s="20" t="s">
        <v>397</v>
      </c>
      <c r="G137" s="21" t="s">
        <v>398</v>
      </c>
      <c r="H137" s="22">
        <v>106446</v>
      </c>
      <c r="I137" s="22">
        <v>0</v>
      </c>
      <c r="J137" s="22">
        <v>106446</v>
      </c>
      <c r="K137" s="22">
        <v>89706.02</v>
      </c>
      <c r="L137" s="22">
        <v>89706.02</v>
      </c>
    </row>
    <row r="138" spans="1:12" x14ac:dyDescent="0.3">
      <c r="A138" s="19" t="s">
        <v>16</v>
      </c>
      <c r="B138" s="19" t="s">
        <v>17</v>
      </c>
      <c r="C138" s="2" t="str">
        <f>VLOOKUP(B138,Hoja1!B:C,2,FALSE)</f>
        <v>Dirección del Área de Urbanismo</v>
      </c>
      <c r="D138" s="3" t="str">
        <f t="shared" si="4"/>
        <v>1</v>
      </c>
      <c r="E138" s="3" t="str">
        <f t="shared" si="5"/>
        <v>12</v>
      </c>
      <c r="F138" s="20" t="s">
        <v>363</v>
      </c>
      <c r="G138" s="21" t="s">
        <v>364</v>
      </c>
      <c r="H138" s="22">
        <v>41965</v>
      </c>
      <c r="I138" s="22">
        <v>0</v>
      </c>
      <c r="J138" s="22">
        <v>41965</v>
      </c>
      <c r="K138" s="22">
        <v>37269.19</v>
      </c>
      <c r="L138" s="22">
        <v>37269.19</v>
      </c>
    </row>
    <row r="139" spans="1:12" x14ac:dyDescent="0.3">
      <c r="A139" s="19" t="s">
        <v>16</v>
      </c>
      <c r="B139" s="19" t="s">
        <v>17</v>
      </c>
      <c r="C139" s="2" t="str">
        <f>VLOOKUP(B139,Hoja1!B:C,2,FALSE)</f>
        <v>Dirección del Área de Urbanismo</v>
      </c>
      <c r="D139" s="3" t="str">
        <f t="shared" si="4"/>
        <v>1</v>
      </c>
      <c r="E139" s="3" t="str">
        <f t="shared" si="5"/>
        <v>12</v>
      </c>
      <c r="F139" s="20" t="s">
        <v>365</v>
      </c>
      <c r="G139" s="21" t="s">
        <v>366</v>
      </c>
      <c r="H139" s="22">
        <v>52103</v>
      </c>
      <c r="I139" s="22">
        <v>0</v>
      </c>
      <c r="J139" s="22">
        <v>52103</v>
      </c>
      <c r="K139" s="22">
        <v>47537.59</v>
      </c>
      <c r="L139" s="22">
        <v>47537.59</v>
      </c>
    </row>
    <row r="140" spans="1:12" x14ac:dyDescent="0.3">
      <c r="A140" s="19" t="s">
        <v>16</v>
      </c>
      <c r="B140" s="19" t="s">
        <v>17</v>
      </c>
      <c r="C140" s="2" t="str">
        <f>VLOOKUP(B140,Hoja1!B:C,2,FALSE)</f>
        <v>Dirección del Área de Urbanismo</v>
      </c>
      <c r="D140" s="3" t="str">
        <f t="shared" si="4"/>
        <v>1</v>
      </c>
      <c r="E140" s="3" t="str">
        <f t="shared" si="5"/>
        <v>12</v>
      </c>
      <c r="F140" s="20" t="s">
        <v>367</v>
      </c>
      <c r="G140" s="21" t="s">
        <v>368</v>
      </c>
      <c r="H140" s="22">
        <v>108419</v>
      </c>
      <c r="I140" s="22">
        <v>0</v>
      </c>
      <c r="J140" s="22">
        <v>108419</v>
      </c>
      <c r="K140" s="22">
        <v>93316.99</v>
      </c>
      <c r="L140" s="22">
        <v>93316.99</v>
      </c>
    </row>
    <row r="141" spans="1:12" x14ac:dyDescent="0.3">
      <c r="A141" s="19" t="s">
        <v>16</v>
      </c>
      <c r="B141" s="19" t="s">
        <v>17</v>
      </c>
      <c r="C141" s="2" t="str">
        <f>VLOOKUP(B141,Hoja1!B:C,2,FALSE)</f>
        <v>Dirección del Área de Urbanismo</v>
      </c>
      <c r="D141" s="3" t="str">
        <f t="shared" si="4"/>
        <v>1</v>
      </c>
      <c r="E141" s="3" t="str">
        <f t="shared" si="5"/>
        <v>12</v>
      </c>
      <c r="F141" s="20" t="s">
        <v>369</v>
      </c>
      <c r="G141" s="21" t="s">
        <v>370</v>
      </c>
      <c r="H141" s="22">
        <v>252576</v>
      </c>
      <c r="I141" s="22">
        <v>0</v>
      </c>
      <c r="J141" s="22">
        <v>252576</v>
      </c>
      <c r="K141" s="22">
        <v>223412.28</v>
      </c>
      <c r="L141" s="22">
        <v>223412.28</v>
      </c>
    </row>
    <row r="142" spans="1:12" x14ac:dyDescent="0.3">
      <c r="A142" s="19" t="s">
        <v>16</v>
      </c>
      <c r="B142" s="19" t="s">
        <v>17</v>
      </c>
      <c r="C142" s="2" t="str">
        <f>VLOOKUP(B142,Hoja1!B:C,2,FALSE)</f>
        <v>Dirección del Área de Urbanismo</v>
      </c>
      <c r="D142" s="3" t="str">
        <f t="shared" si="4"/>
        <v>1</v>
      </c>
      <c r="E142" s="3" t="str">
        <f t="shared" si="5"/>
        <v>12</v>
      </c>
      <c r="F142" s="20" t="s">
        <v>371</v>
      </c>
      <c r="G142" s="21" t="s">
        <v>372</v>
      </c>
      <c r="H142" s="22">
        <v>25874</v>
      </c>
      <c r="I142" s="22">
        <v>0</v>
      </c>
      <c r="J142" s="22">
        <v>25874</v>
      </c>
      <c r="K142" s="22">
        <v>23625.72</v>
      </c>
      <c r="L142" s="22">
        <v>23625.72</v>
      </c>
    </row>
    <row r="143" spans="1:12" x14ac:dyDescent="0.3">
      <c r="A143" s="19" t="s">
        <v>16</v>
      </c>
      <c r="B143" s="19" t="s">
        <v>17</v>
      </c>
      <c r="C143" s="2" t="str">
        <f>VLOOKUP(B143,Hoja1!B:C,2,FALSE)</f>
        <v>Dirección del Área de Urbanismo</v>
      </c>
      <c r="D143" s="3" t="str">
        <f t="shared" si="4"/>
        <v>2</v>
      </c>
      <c r="E143" s="3" t="str">
        <f t="shared" si="5"/>
        <v>20</v>
      </c>
      <c r="F143" s="20" t="s">
        <v>636</v>
      </c>
      <c r="G143" s="21" t="s">
        <v>637</v>
      </c>
      <c r="H143" s="22">
        <v>0</v>
      </c>
      <c r="I143" s="22">
        <v>25000</v>
      </c>
      <c r="J143" s="22">
        <v>25000</v>
      </c>
      <c r="K143" s="22">
        <v>0</v>
      </c>
      <c r="L143" s="22">
        <v>0</v>
      </c>
    </row>
    <row r="144" spans="1:12" x14ac:dyDescent="0.3">
      <c r="A144" s="19" t="s">
        <v>16</v>
      </c>
      <c r="B144" s="19" t="s">
        <v>17</v>
      </c>
      <c r="C144" s="2" t="str">
        <f>VLOOKUP(B144,Hoja1!B:C,2,FALSE)</f>
        <v>Dirección del Área de Urbanismo</v>
      </c>
      <c r="D144" s="3" t="str">
        <f t="shared" si="4"/>
        <v>2</v>
      </c>
      <c r="E144" s="3" t="str">
        <f t="shared" si="5"/>
        <v>20</v>
      </c>
      <c r="F144" s="20" t="s">
        <v>401</v>
      </c>
      <c r="G144" s="21" t="s">
        <v>402</v>
      </c>
      <c r="H144" s="22">
        <v>25000</v>
      </c>
      <c r="I144" s="22">
        <v>0</v>
      </c>
      <c r="J144" s="22">
        <v>25000</v>
      </c>
      <c r="K144" s="22">
        <v>17789.79</v>
      </c>
      <c r="L144" s="22">
        <v>12570.47</v>
      </c>
    </row>
    <row r="145" spans="1:12" x14ac:dyDescent="0.3">
      <c r="A145" s="19" t="s">
        <v>16</v>
      </c>
      <c r="B145" s="19" t="s">
        <v>17</v>
      </c>
      <c r="C145" s="2" t="str">
        <f>VLOOKUP(B145,Hoja1!B:C,2,FALSE)</f>
        <v>Dirección del Área de Urbanismo</v>
      </c>
      <c r="D145" s="3" t="str">
        <f t="shared" si="4"/>
        <v>2</v>
      </c>
      <c r="E145" s="3" t="str">
        <f t="shared" si="5"/>
        <v>22</v>
      </c>
      <c r="F145" s="20" t="s">
        <v>424</v>
      </c>
      <c r="G145" s="21" t="s">
        <v>425</v>
      </c>
      <c r="H145" s="22">
        <v>50000</v>
      </c>
      <c r="I145" s="22">
        <v>0</v>
      </c>
      <c r="J145" s="22">
        <v>50000</v>
      </c>
      <c r="K145" s="22">
        <v>41013.379999999997</v>
      </c>
      <c r="L145" s="22">
        <v>37696.699999999997</v>
      </c>
    </row>
    <row r="146" spans="1:12" x14ac:dyDescent="0.3">
      <c r="A146" s="19" t="s">
        <v>16</v>
      </c>
      <c r="B146" s="19" t="s">
        <v>17</v>
      </c>
      <c r="C146" s="2" t="str">
        <f>VLOOKUP(B146,Hoja1!B:C,2,FALSE)</f>
        <v>Dirección del Área de Urbanismo</v>
      </c>
      <c r="D146" s="3" t="str">
        <f t="shared" si="4"/>
        <v>2</v>
      </c>
      <c r="E146" s="3" t="str">
        <f t="shared" si="5"/>
        <v>22</v>
      </c>
      <c r="F146" s="20" t="s">
        <v>426</v>
      </c>
      <c r="G146" s="21" t="s">
        <v>427</v>
      </c>
      <c r="H146" s="22">
        <v>48000</v>
      </c>
      <c r="I146" s="22">
        <v>0</v>
      </c>
      <c r="J146" s="22">
        <v>48000</v>
      </c>
      <c r="K146" s="22">
        <v>37583.440000000002</v>
      </c>
      <c r="L146" s="22">
        <v>9883.98</v>
      </c>
    </row>
    <row r="147" spans="1:12" x14ac:dyDescent="0.3">
      <c r="A147" s="19" t="s">
        <v>16</v>
      </c>
      <c r="B147" s="19" t="s">
        <v>17</v>
      </c>
      <c r="C147" s="2" t="str">
        <f>VLOOKUP(B147,Hoja1!B:C,2,FALSE)</f>
        <v>Dirección del Área de Urbanismo</v>
      </c>
      <c r="D147" s="3" t="str">
        <f t="shared" si="4"/>
        <v>2</v>
      </c>
      <c r="E147" s="3" t="str">
        <f t="shared" si="5"/>
        <v>22</v>
      </c>
      <c r="F147" s="20" t="s">
        <v>432</v>
      </c>
      <c r="G147" s="21" t="s">
        <v>433</v>
      </c>
      <c r="H147" s="22">
        <v>2500</v>
      </c>
      <c r="I147" s="22">
        <v>0</v>
      </c>
      <c r="J147" s="22">
        <v>2500</v>
      </c>
      <c r="K147" s="22">
        <v>10127.530000000001</v>
      </c>
      <c r="L147" s="22">
        <v>10000.33</v>
      </c>
    </row>
    <row r="148" spans="1:12" x14ac:dyDescent="0.3">
      <c r="A148" s="19" t="s">
        <v>16</v>
      </c>
      <c r="B148" s="19" t="s">
        <v>17</v>
      </c>
      <c r="C148" s="2" t="str">
        <f>VLOOKUP(B148,Hoja1!B:C,2,FALSE)</f>
        <v>Dirección del Área de Urbanismo</v>
      </c>
      <c r="D148" s="3" t="str">
        <f t="shared" si="4"/>
        <v>2</v>
      </c>
      <c r="E148" s="3" t="str">
        <f t="shared" si="5"/>
        <v>22</v>
      </c>
      <c r="F148" s="20" t="s">
        <v>434</v>
      </c>
      <c r="G148" s="21" t="s">
        <v>435</v>
      </c>
      <c r="H148" s="22">
        <v>1500</v>
      </c>
      <c r="I148" s="22">
        <v>0</v>
      </c>
      <c r="J148" s="22">
        <v>1500</v>
      </c>
      <c r="K148" s="22">
        <v>408.68</v>
      </c>
      <c r="L148" s="22">
        <v>408.68</v>
      </c>
    </row>
    <row r="149" spans="1:12" x14ac:dyDescent="0.3">
      <c r="A149" s="19" t="s">
        <v>16</v>
      </c>
      <c r="B149" s="19" t="s">
        <v>17</v>
      </c>
      <c r="C149" s="2" t="str">
        <f>VLOOKUP(B149,Hoja1!B:C,2,FALSE)</f>
        <v>Dirección del Área de Urbanismo</v>
      </c>
      <c r="D149" s="3" t="str">
        <f t="shared" si="4"/>
        <v>2</v>
      </c>
      <c r="E149" s="3" t="str">
        <f t="shared" si="5"/>
        <v>22</v>
      </c>
      <c r="F149" s="20" t="s">
        <v>409</v>
      </c>
      <c r="G149" s="21" t="s">
        <v>410</v>
      </c>
      <c r="H149" s="22">
        <v>14000</v>
      </c>
      <c r="I149" s="22">
        <v>0</v>
      </c>
      <c r="J149" s="22">
        <v>14000</v>
      </c>
      <c r="K149" s="22">
        <v>14215.65</v>
      </c>
      <c r="L149" s="22">
        <v>14215.65</v>
      </c>
    </row>
    <row r="150" spans="1:12" x14ac:dyDescent="0.3">
      <c r="A150" s="19" t="s">
        <v>16</v>
      </c>
      <c r="B150" s="19" t="s">
        <v>17</v>
      </c>
      <c r="C150" s="2" t="str">
        <f>VLOOKUP(B150,Hoja1!B:C,2,FALSE)</f>
        <v>Dirección del Área de Urbanismo</v>
      </c>
      <c r="D150" s="3" t="str">
        <f t="shared" si="4"/>
        <v>2</v>
      </c>
      <c r="E150" s="3" t="str">
        <f t="shared" si="5"/>
        <v>22</v>
      </c>
      <c r="F150" s="20" t="s">
        <v>381</v>
      </c>
      <c r="G150" s="21" t="s">
        <v>382</v>
      </c>
      <c r="H150" s="22">
        <v>120000</v>
      </c>
      <c r="I150" s="22">
        <v>0</v>
      </c>
      <c r="J150" s="22">
        <v>120000</v>
      </c>
      <c r="K150" s="22">
        <v>99569.95</v>
      </c>
      <c r="L150" s="22">
        <v>84140.6</v>
      </c>
    </row>
    <row r="151" spans="1:12" x14ac:dyDescent="0.3">
      <c r="A151" s="19" t="s">
        <v>16</v>
      </c>
      <c r="B151" s="19" t="s">
        <v>17</v>
      </c>
      <c r="C151" s="2" t="str">
        <f>VLOOKUP(B151,Hoja1!B:C,2,FALSE)</f>
        <v>Dirección del Área de Urbanismo</v>
      </c>
      <c r="D151" s="3" t="str">
        <f t="shared" si="4"/>
        <v>2</v>
      </c>
      <c r="E151" s="3" t="str">
        <f t="shared" si="5"/>
        <v>23</v>
      </c>
      <c r="F151" s="20" t="s">
        <v>387</v>
      </c>
      <c r="G151" s="21" t="s">
        <v>388</v>
      </c>
      <c r="H151" s="22">
        <v>2500</v>
      </c>
      <c r="I151" s="22">
        <v>-2400</v>
      </c>
      <c r="J151" s="22">
        <v>100</v>
      </c>
      <c r="K151" s="22">
        <v>93.5</v>
      </c>
      <c r="L151" s="22">
        <v>93.5</v>
      </c>
    </row>
    <row r="152" spans="1:12" x14ac:dyDescent="0.3">
      <c r="A152" s="19" t="s">
        <v>16</v>
      </c>
      <c r="B152" s="19" t="s">
        <v>17</v>
      </c>
      <c r="C152" s="2" t="str">
        <f>VLOOKUP(B152,Hoja1!B:C,2,FALSE)</f>
        <v>Dirección del Área de Urbanismo</v>
      </c>
      <c r="D152" s="3" t="str">
        <f t="shared" si="4"/>
        <v>2</v>
      </c>
      <c r="E152" s="3" t="str">
        <f t="shared" si="5"/>
        <v>23</v>
      </c>
      <c r="F152" s="20" t="s">
        <v>391</v>
      </c>
      <c r="G152" s="21" t="s">
        <v>392</v>
      </c>
      <c r="H152" s="22">
        <v>2500</v>
      </c>
      <c r="I152" s="22">
        <v>-600</v>
      </c>
      <c r="J152" s="22">
        <v>1900</v>
      </c>
      <c r="K152" s="22">
        <v>634.08000000000004</v>
      </c>
      <c r="L152" s="22">
        <v>634.08000000000004</v>
      </c>
    </row>
    <row r="153" spans="1:12" x14ac:dyDescent="0.3">
      <c r="A153" s="19" t="s">
        <v>16</v>
      </c>
      <c r="B153" s="19" t="s">
        <v>17</v>
      </c>
      <c r="C153" s="2" t="str">
        <f>VLOOKUP(B153,Hoja1!B:C,2,FALSE)</f>
        <v>Dirección del Área de Urbanismo</v>
      </c>
      <c r="D153" s="3" t="str">
        <f t="shared" si="4"/>
        <v>2</v>
      </c>
      <c r="E153" s="3" t="str">
        <f t="shared" si="5"/>
        <v>23</v>
      </c>
      <c r="F153" s="20" t="s">
        <v>393</v>
      </c>
      <c r="G153" s="21" t="s">
        <v>394</v>
      </c>
      <c r="H153" s="22">
        <v>500</v>
      </c>
      <c r="I153" s="22">
        <v>0</v>
      </c>
      <c r="J153" s="22">
        <v>500</v>
      </c>
      <c r="K153" s="22">
        <v>0</v>
      </c>
      <c r="L153" s="22">
        <v>0</v>
      </c>
    </row>
    <row r="154" spans="1:12" x14ac:dyDescent="0.3">
      <c r="A154" s="19" t="s">
        <v>16</v>
      </c>
      <c r="B154" s="19" t="s">
        <v>17</v>
      </c>
      <c r="C154" s="2" t="str">
        <f>VLOOKUP(B154,Hoja1!B:C,2,FALSE)</f>
        <v>Dirección del Área de Urbanismo</v>
      </c>
      <c r="D154" s="3" t="str">
        <f t="shared" si="4"/>
        <v>3</v>
      </c>
      <c r="E154" s="3" t="str">
        <f t="shared" si="5"/>
        <v>35</v>
      </c>
      <c r="F154" s="20" t="s">
        <v>450</v>
      </c>
      <c r="G154" s="21" t="s">
        <v>451</v>
      </c>
      <c r="H154" s="22">
        <v>500</v>
      </c>
      <c r="I154" s="22">
        <v>0</v>
      </c>
      <c r="J154" s="22">
        <v>500</v>
      </c>
      <c r="K154" s="22">
        <v>0</v>
      </c>
      <c r="L154" s="22">
        <v>0</v>
      </c>
    </row>
    <row r="155" spans="1:12" x14ac:dyDescent="0.3">
      <c r="A155" s="19" t="s">
        <v>16</v>
      </c>
      <c r="B155" s="19" t="s">
        <v>17</v>
      </c>
      <c r="C155" s="2" t="str">
        <f>VLOOKUP(B155,Hoja1!B:C,2,FALSE)</f>
        <v>Dirección del Área de Urbanismo</v>
      </c>
      <c r="D155" s="3" t="str">
        <f t="shared" si="4"/>
        <v>4</v>
      </c>
      <c r="E155" s="3" t="str">
        <f t="shared" si="5"/>
        <v>44</v>
      </c>
      <c r="F155" s="20" t="s">
        <v>452</v>
      </c>
      <c r="G155" s="21" t="s">
        <v>453</v>
      </c>
      <c r="H155" s="22">
        <v>500000</v>
      </c>
      <c r="I155" s="22">
        <v>230000</v>
      </c>
      <c r="J155" s="22">
        <v>730000</v>
      </c>
      <c r="K155" s="22">
        <v>639662.55000000005</v>
      </c>
      <c r="L155" s="22">
        <v>514591.54</v>
      </c>
    </row>
    <row r="156" spans="1:12" x14ac:dyDescent="0.3">
      <c r="A156" s="19" t="s">
        <v>16</v>
      </c>
      <c r="B156" s="19" t="s">
        <v>17</v>
      </c>
      <c r="C156" s="2" t="str">
        <f>VLOOKUP(B156,Hoja1!B:C,2,FALSE)</f>
        <v>Dirección del Área de Urbanismo</v>
      </c>
      <c r="D156" s="3" t="str">
        <f t="shared" si="4"/>
        <v>8</v>
      </c>
      <c r="E156" s="3" t="str">
        <f t="shared" si="5"/>
        <v>82</v>
      </c>
      <c r="F156" s="20" t="s">
        <v>454</v>
      </c>
      <c r="G156" s="21" t="s">
        <v>455</v>
      </c>
      <c r="H156" s="22">
        <v>8000000</v>
      </c>
      <c r="I156" s="22">
        <v>0</v>
      </c>
      <c r="J156" s="22">
        <v>8000000</v>
      </c>
      <c r="K156" s="22">
        <v>7982500</v>
      </c>
      <c r="L156" s="22">
        <v>7982500</v>
      </c>
    </row>
    <row r="157" spans="1:12" x14ac:dyDescent="0.3">
      <c r="A157" s="19" t="s">
        <v>16</v>
      </c>
      <c r="B157" s="19" t="s">
        <v>17</v>
      </c>
      <c r="C157" s="2" t="str">
        <f>VLOOKUP(B157,Hoja1!B:C,2,FALSE)</f>
        <v>Dirección del Área de Urbanismo</v>
      </c>
      <c r="D157" s="3" t="str">
        <f t="shared" si="4"/>
        <v>8</v>
      </c>
      <c r="E157" s="3" t="str">
        <f t="shared" si="5"/>
        <v>83</v>
      </c>
      <c r="F157" s="20" t="s">
        <v>448</v>
      </c>
      <c r="G157" s="21" t="s">
        <v>449</v>
      </c>
      <c r="H157" s="22">
        <v>15000</v>
      </c>
      <c r="I157" s="22">
        <v>0</v>
      </c>
      <c r="J157" s="22">
        <v>15000</v>
      </c>
      <c r="K157" s="22">
        <v>32.4</v>
      </c>
      <c r="L157" s="22">
        <v>32.4</v>
      </c>
    </row>
    <row r="158" spans="1:12" x14ac:dyDescent="0.3">
      <c r="A158" s="19" t="s">
        <v>16</v>
      </c>
      <c r="B158" s="19" t="s">
        <v>17</v>
      </c>
      <c r="C158" s="2" t="str">
        <f>VLOOKUP(B158,Hoja1!B:C,2,FALSE)</f>
        <v>Dirección del Área de Urbanismo</v>
      </c>
      <c r="D158" s="3" t="str">
        <f t="shared" si="4"/>
        <v>8</v>
      </c>
      <c r="E158" s="3" t="str">
        <f t="shared" si="5"/>
        <v>83</v>
      </c>
      <c r="F158" s="20" t="s">
        <v>456</v>
      </c>
      <c r="G158" s="21" t="s">
        <v>457</v>
      </c>
      <c r="H158" s="22">
        <v>400000</v>
      </c>
      <c r="I158" s="22">
        <v>0</v>
      </c>
      <c r="J158" s="22">
        <v>400000</v>
      </c>
      <c r="K158" s="22">
        <v>293985.27</v>
      </c>
      <c r="L158" s="22">
        <v>264872.24</v>
      </c>
    </row>
    <row r="159" spans="1:12" x14ac:dyDescent="0.3">
      <c r="A159" s="19" t="s">
        <v>16</v>
      </c>
      <c r="B159" s="19" t="s">
        <v>18</v>
      </c>
      <c r="C159" s="2" t="str">
        <f>VLOOKUP(B159,Hoja1!B:C,2,FALSE)</f>
        <v>Planificación y Gestión del Urbanismo</v>
      </c>
      <c r="D159" s="3" t="str">
        <f t="shared" si="4"/>
        <v>1</v>
      </c>
      <c r="E159" s="3" t="str">
        <f t="shared" si="5"/>
        <v>12</v>
      </c>
      <c r="F159" s="20" t="s">
        <v>397</v>
      </c>
      <c r="G159" s="21" t="s">
        <v>398</v>
      </c>
      <c r="H159" s="22">
        <v>373860</v>
      </c>
      <c r="I159" s="22">
        <v>0</v>
      </c>
      <c r="J159" s="22">
        <v>373860</v>
      </c>
      <c r="K159" s="22">
        <v>297869.74</v>
      </c>
      <c r="L159" s="22">
        <v>297869.74</v>
      </c>
    </row>
    <row r="160" spans="1:12" x14ac:dyDescent="0.3">
      <c r="A160" s="19" t="s">
        <v>16</v>
      </c>
      <c r="B160" s="19" t="s">
        <v>18</v>
      </c>
      <c r="C160" s="2" t="str">
        <f>VLOOKUP(B160,Hoja1!B:C,2,FALSE)</f>
        <v>Planificación y Gestión del Urbanismo</v>
      </c>
      <c r="D160" s="3" t="str">
        <f t="shared" si="4"/>
        <v>1</v>
      </c>
      <c r="E160" s="3" t="str">
        <f t="shared" si="5"/>
        <v>12</v>
      </c>
      <c r="F160" s="20" t="s">
        <v>440</v>
      </c>
      <c r="G160" s="21" t="s">
        <v>441</v>
      </c>
      <c r="H160" s="22">
        <v>178075</v>
      </c>
      <c r="I160" s="22">
        <v>0</v>
      </c>
      <c r="J160" s="22">
        <v>178075</v>
      </c>
      <c r="K160" s="22">
        <v>106416.57</v>
      </c>
      <c r="L160" s="22">
        <v>106416.57</v>
      </c>
    </row>
    <row r="161" spans="1:12" x14ac:dyDescent="0.3">
      <c r="A161" s="19" t="s">
        <v>16</v>
      </c>
      <c r="B161" s="19" t="s">
        <v>18</v>
      </c>
      <c r="C161" s="2" t="str">
        <f>VLOOKUP(B161,Hoja1!B:C,2,FALSE)</f>
        <v>Planificación y Gestión del Urbanismo</v>
      </c>
      <c r="D161" s="3" t="str">
        <f t="shared" si="4"/>
        <v>1</v>
      </c>
      <c r="E161" s="3" t="str">
        <f t="shared" si="5"/>
        <v>12</v>
      </c>
      <c r="F161" s="20" t="s">
        <v>363</v>
      </c>
      <c r="G161" s="21" t="s">
        <v>364</v>
      </c>
      <c r="H161" s="22">
        <v>283263</v>
      </c>
      <c r="I161" s="22">
        <v>0</v>
      </c>
      <c r="J161" s="22">
        <v>283263</v>
      </c>
      <c r="K161" s="22">
        <v>235595.39</v>
      </c>
      <c r="L161" s="22">
        <v>235595.39</v>
      </c>
    </row>
    <row r="162" spans="1:12" x14ac:dyDescent="0.3">
      <c r="A162" s="19" t="s">
        <v>16</v>
      </c>
      <c r="B162" s="19" t="s">
        <v>18</v>
      </c>
      <c r="C162" s="2" t="str">
        <f>VLOOKUP(B162,Hoja1!B:C,2,FALSE)</f>
        <v>Planificación y Gestión del Urbanismo</v>
      </c>
      <c r="D162" s="3" t="str">
        <f t="shared" si="4"/>
        <v>1</v>
      </c>
      <c r="E162" s="3" t="str">
        <f t="shared" si="5"/>
        <v>12</v>
      </c>
      <c r="F162" s="20" t="s">
        <v>399</v>
      </c>
      <c r="G162" s="21" t="s">
        <v>400</v>
      </c>
      <c r="H162" s="22">
        <v>124496</v>
      </c>
      <c r="I162" s="22">
        <v>0</v>
      </c>
      <c r="J162" s="22">
        <v>124496</v>
      </c>
      <c r="K162" s="22">
        <v>120375.97</v>
      </c>
      <c r="L162" s="22">
        <v>120375.97</v>
      </c>
    </row>
    <row r="163" spans="1:12" x14ac:dyDescent="0.3">
      <c r="A163" s="19" t="s">
        <v>16</v>
      </c>
      <c r="B163" s="19" t="s">
        <v>18</v>
      </c>
      <c r="C163" s="2" t="str">
        <f>VLOOKUP(B163,Hoja1!B:C,2,FALSE)</f>
        <v>Planificación y Gestión del Urbanismo</v>
      </c>
      <c r="D163" s="3" t="str">
        <f t="shared" si="4"/>
        <v>1</v>
      </c>
      <c r="E163" s="3" t="str">
        <f t="shared" si="5"/>
        <v>12</v>
      </c>
      <c r="F163" s="20" t="s">
        <v>365</v>
      </c>
      <c r="G163" s="21" t="s">
        <v>366</v>
      </c>
      <c r="H163" s="22">
        <v>177768</v>
      </c>
      <c r="I163" s="22">
        <v>0</v>
      </c>
      <c r="J163" s="22">
        <v>177768</v>
      </c>
      <c r="K163" s="22">
        <v>184739.39</v>
      </c>
      <c r="L163" s="22">
        <v>184739.39</v>
      </c>
    </row>
    <row r="164" spans="1:12" x14ac:dyDescent="0.3">
      <c r="A164" s="19" t="s">
        <v>16</v>
      </c>
      <c r="B164" s="19" t="s">
        <v>18</v>
      </c>
      <c r="C164" s="2" t="str">
        <f>VLOOKUP(B164,Hoja1!B:C,2,FALSE)</f>
        <v>Planificación y Gestión del Urbanismo</v>
      </c>
      <c r="D164" s="3" t="str">
        <f t="shared" si="4"/>
        <v>1</v>
      </c>
      <c r="E164" s="3" t="str">
        <f t="shared" si="5"/>
        <v>12</v>
      </c>
      <c r="F164" s="20" t="s">
        <v>367</v>
      </c>
      <c r="G164" s="21" t="s">
        <v>368</v>
      </c>
      <c r="H164" s="22">
        <v>559207</v>
      </c>
      <c r="I164" s="22">
        <v>0</v>
      </c>
      <c r="J164" s="22">
        <v>559207</v>
      </c>
      <c r="K164" s="22">
        <v>447877.59</v>
      </c>
      <c r="L164" s="22">
        <v>447877.59</v>
      </c>
    </row>
    <row r="165" spans="1:12" x14ac:dyDescent="0.3">
      <c r="A165" s="19" t="s">
        <v>16</v>
      </c>
      <c r="B165" s="19" t="s">
        <v>18</v>
      </c>
      <c r="C165" s="2" t="str">
        <f>VLOOKUP(B165,Hoja1!B:C,2,FALSE)</f>
        <v>Planificación y Gestión del Urbanismo</v>
      </c>
      <c r="D165" s="3" t="str">
        <f t="shared" si="4"/>
        <v>1</v>
      </c>
      <c r="E165" s="3" t="str">
        <f t="shared" si="5"/>
        <v>12</v>
      </c>
      <c r="F165" s="20" t="s">
        <v>369</v>
      </c>
      <c r="G165" s="21" t="s">
        <v>370</v>
      </c>
      <c r="H165" s="22">
        <v>1358214</v>
      </c>
      <c r="I165" s="22">
        <v>-90900</v>
      </c>
      <c r="J165" s="22">
        <v>1267314</v>
      </c>
      <c r="K165" s="22">
        <v>1149157.32</v>
      </c>
      <c r="L165" s="22">
        <v>1149157.32</v>
      </c>
    </row>
    <row r="166" spans="1:12" x14ac:dyDescent="0.3">
      <c r="A166" s="19" t="s">
        <v>16</v>
      </c>
      <c r="B166" s="19" t="s">
        <v>18</v>
      </c>
      <c r="C166" s="2" t="str">
        <f>VLOOKUP(B166,Hoja1!B:C,2,FALSE)</f>
        <v>Planificación y Gestión del Urbanismo</v>
      </c>
      <c r="D166" s="3" t="str">
        <f t="shared" si="4"/>
        <v>1</v>
      </c>
      <c r="E166" s="3" t="str">
        <f t="shared" si="5"/>
        <v>12</v>
      </c>
      <c r="F166" s="20" t="s">
        <v>371</v>
      </c>
      <c r="G166" s="21" t="s">
        <v>372</v>
      </c>
      <c r="H166" s="22">
        <v>96176</v>
      </c>
      <c r="I166" s="22">
        <v>0</v>
      </c>
      <c r="J166" s="22">
        <v>96176</v>
      </c>
      <c r="K166" s="22">
        <v>101266.89</v>
      </c>
      <c r="L166" s="22">
        <v>101266.89</v>
      </c>
    </row>
    <row r="167" spans="1:12" x14ac:dyDescent="0.3">
      <c r="A167" s="19" t="s">
        <v>16</v>
      </c>
      <c r="B167" s="19" t="s">
        <v>18</v>
      </c>
      <c r="C167" s="2" t="str">
        <f>VLOOKUP(B167,Hoja1!B:C,2,FALSE)</f>
        <v>Planificación y Gestión del Urbanismo</v>
      </c>
      <c r="D167" s="3" t="str">
        <f t="shared" si="4"/>
        <v>1</v>
      </c>
      <c r="E167" s="3" t="str">
        <f t="shared" si="5"/>
        <v>13</v>
      </c>
      <c r="F167" s="20" t="s">
        <v>415</v>
      </c>
      <c r="G167" s="21" t="s">
        <v>360</v>
      </c>
      <c r="H167" s="22">
        <v>113435</v>
      </c>
      <c r="I167" s="22">
        <v>0</v>
      </c>
      <c r="J167" s="22">
        <v>113435</v>
      </c>
      <c r="K167" s="22">
        <v>100988.92</v>
      </c>
      <c r="L167" s="22">
        <v>100988.92</v>
      </c>
    </row>
    <row r="168" spans="1:12" x14ac:dyDescent="0.3">
      <c r="A168" s="19" t="s">
        <v>16</v>
      </c>
      <c r="B168" s="19" t="s">
        <v>18</v>
      </c>
      <c r="C168" s="2" t="str">
        <f>VLOOKUP(B168,Hoja1!B:C,2,FALSE)</f>
        <v>Planificación y Gestión del Urbanismo</v>
      </c>
      <c r="D168" s="3" t="str">
        <f t="shared" si="4"/>
        <v>1</v>
      </c>
      <c r="E168" s="3" t="str">
        <f t="shared" si="5"/>
        <v>13</v>
      </c>
      <c r="F168" s="20" t="s">
        <v>418</v>
      </c>
      <c r="G168" s="21" t="s">
        <v>419</v>
      </c>
      <c r="H168" s="22">
        <v>101505</v>
      </c>
      <c r="I168" s="22">
        <v>0</v>
      </c>
      <c r="J168" s="22">
        <v>101505</v>
      </c>
      <c r="K168" s="22">
        <v>90622</v>
      </c>
      <c r="L168" s="22">
        <v>90622</v>
      </c>
    </row>
    <row r="169" spans="1:12" x14ac:dyDescent="0.3">
      <c r="A169" s="19" t="s">
        <v>16</v>
      </c>
      <c r="B169" s="19" t="s">
        <v>18</v>
      </c>
      <c r="C169" s="2" t="str">
        <f>VLOOKUP(B169,Hoja1!B:C,2,FALSE)</f>
        <v>Planificación y Gestión del Urbanismo</v>
      </c>
      <c r="D169" s="3" t="str">
        <f t="shared" si="4"/>
        <v>1</v>
      </c>
      <c r="E169" s="3" t="str">
        <f t="shared" si="5"/>
        <v>15</v>
      </c>
      <c r="F169" s="20" t="s">
        <v>420</v>
      </c>
      <c r="G169" s="21" t="s">
        <v>421</v>
      </c>
      <c r="H169" s="22">
        <v>10000</v>
      </c>
      <c r="I169" s="22">
        <v>0</v>
      </c>
      <c r="J169" s="22">
        <v>10000</v>
      </c>
      <c r="K169" s="22">
        <v>5378.85</v>
      </c>
      <c r="L169" s="22">
        <v>5378.85</v>
      </c>
    </row>
    <row r="170" spans="1:12" x14ac:dyDescent="0.3">
      <c r="A170" s="19" t="s">
        <v>16</v>
      </c>
      <c r="B170" s="19" t="s">
        <v>18</v>
      </c>
      <c r="C170" s="2" t="str">
        <f>VLOOKUP(B170,Hoja1!B:C,2,FALSE)</f>
        <v>Planificación y Gestión del Urbanismo</v>
      </c>
      <c r="D170" s="3" t="str">
        <f t="shared" si="4"/>
        <v>2</v>
      </c>
      <c r="E170" s="3" t="str">
        <f t="shared" si="5"/>
        <v>22</v>
      </c>
      <c r="F170" s="20" t="s">
        <v>432</v>
      </c>
      <c r="G170" s="21" t="s">
        <v>433</v>
      </c>
      <c r="H170" s="22">
        <v>1000</v>
      </c>
      <c r="I170" s="22">
        <v>-550</v>
      </c>
      <c r="J170" s="22">
        <v>450</v>
      </c>
      <c r="K170" s="22">
        <v>406.56</v>
      </c>
      <c r="L170" s="22">
        <v>406.56</v>
      </c>
    </row>
    <row r="171" spans="1:12" x14ac:dyDescent="0.3">
      <c r="A171" s="19" t="s">
        <v>16</v>
      </c>
      <c r="B171" s="19" t="s">
        <v>18</v>
      </c>
      <c r="C171" s="2" t="str">
        <f>VLOOKUP(B171,Hoja1!B:C,2,FALSE)</f>
        <v>Planificación y Gestión del Urbanismo</v>
      </c>
      <c r="D171" s="3" t="str">
        <f t="shared" si="4"/>
        <v>2</v>
      </c>
      <c r="E171" s="3" t="str">
        <f t="shared" si="5"/>
        <v>22</v>
      </c>
      <c r="F171" s="20" t="s">
        <v>407</v>
      </c>
      <c r="G171" s="21" t="s">
        <v>408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</row>
    <row r="172" spans="1:12" x14ac:dyDescent="0.3">
      <c r="A172" s="19" t="s">
        <v>16</v>
      </c>
      <c r="B172" s="19" t="s">
        <v>18</v>
      </c>
      <c r="C172" s="2" t="str">
        <f>VLOOKUP(B172,Hoja1!B:C,2,FALSE)</f>
        <v>Planificación y Gestión del Urbanismo</v>
      </c>
      <c r="D172" s="3" t="str">
        <f t="shared" si="4"/>
        <v>2</v>
      </c>
      <c r="E172" s="3" t="str">
        <f t="shared" si="5"/>
        <v>22</v>
      </c>
      <c r="F172" s="20" t="s">
        <v>434</v>
      </c>
      <c r="G172" s="21" t="s">
        <v>435</v>
      </c>
      <c r="H172" s="22">
        <v>4000</v>
      </c>
      <c r="I172" s="22">
        <v>-3350</v>
      </c>
      <c r="J172" s="22">
        <v>650</v>
      </c>
      <c r="K172" s="22">
        <v>650</v>
      </c>
      <c r="L172" s="22">
        <v>650</v>
      </c>
    </row>
    <row r="173" spans="1:12" x14ac:dyDescent="0.3">
      <c r="A173" s="19" t="s">
        <v>16</v>
      </c>
      <c r="B173" s="19" t="s">
        <v>18</v>
      </c>
      <c r="C173" s="2" t="str">
        <f>VLOOKUP(B173,Hoja1!B:C,2,FALSE)</f>
        <v>Planificación y Gestión del Urbanismo</v>
      </c>
      <c r="D173" s="3" t="str">
        <f t="shared" si="4"/>
        <v>2</v>
      </c>
      <c r="E173" s="3" t="str">
        <f t="shared" si="5"/>
        <v>22</v>
      </c>
      <c r="F173" s="20" t="s">
        <v>409</v>
      </c>
      <c r="G173" s="21" t="s">
        <v>410</v>
      </c>
      <c r="H173" s="22">
        <v>1000</v>
      </c>
      <c r="I173" s="22">
        <v>-600</v>
      </c>
      <c r="J173" s="22">
        <v>400</v>
      </c>
      <c r="K173" s="22">
        <v>144.97999999999999</v>
      </c>
      <c r="L173" s="22">
        <v>144.97999999999999</v>
      </c>
    </row>
    <row r="174" spans="1:12" x14ac:dyDescent="0.3">
      <c r="A174" s="19" t="s">
        <v>16</v>
      </c>
      <c r="B174" s="19" t="s">
        <v>18</v>
      </c>
      <c r="C174" s="2" t="str">
        <f>VLOOKUP(B174,Hoja1!B:C,2,FALSE)</f>
        <v>Planificación y Gestión del Urbanismo</v>
      </c>
      <c r="D174" s="3" t="str">
        <f t="shared" si="4"/>
        <v>2</v>
      </c>
      <c r="E174" s="3" t="str">
        <f t="shared" si="5"/>
        <v>22</v>
      </c>
      <c r="F174" s="20" t="s">
        <v>381</v>
      </c>
      <c r="G174" s="21" t="s">
        <v>382</v>
      </c>
      <c r="H174" s="22">
        <v>0</v>
      </c>
      <c r="I174" s="22">
        <v>0</v>
      </c>
      <c r="J174" s="22">
        <v>0</v>
      </c>
      <c r="K174" s="22">
        <v>1799.88</v>
      </c>
      <c r="L174" s="22">
        <v>0</v>
      </c>
    </row>
    <row r="175" spans="1:12" x14ac:dyDescent="0.3">
      <c r="A175" s="19" t="s">
        <v>16</v>
      </c>
      <c r="B175" s="19" t="s">
        <v>18</v>
      </c>
      <c r="C175" s="2" t="str">
        <f>VLOOKUP(B175,Hoja1!B:C,2,FALSE)</f>
        <v>Planificación y Gestión del Urbanismo</v>
      </c>
      <c r="D175" s="3" t="str">
        <f t="shared" si="4"/>
        <v>2</v>
      </c>
      <c r="E175" s="3" t="str">
        <f t="shared" si="5"/>
        <v>22</v>
      </c>
      <c r="F175" s="20" t="s">
        <v>411</v>
      </c>
      <c r="G175" s="21" t="s">
        <v>412</v>
      </c>
      <c r="H175" s="22">
        <v>50000</v>
      </c>
      <c r="I175" s="22">
        <v>0</v>
      </c>
      <c r="J175" s="22">
        <v>50000</v>
      </c>
      <c r="K175" s="22">
        <v>44637.42</v>
      </c>
      <c r="L175" s="22">
        <v>42220.65</v>
      </c>
    </row>
    <row r="176" spans="1:12" x14ac:dyDescent="0.3">
      <c r="A176" s="19" t="s">
        <v>16</v>
      </c>
      <c r="B176" s="19" t="s">
        <v>19</v>
      </c>
      <c r="C176" s="2" t="str">
        <f>VLOOKUP(B176,Hoja1!B:C,2,FALSE)</f>
        <v>Conservación y Ampliación del Patrimonio Municipal del Suelo</v>
      </c>
      <c r="D176" s="3" t="str">
        <f t="shared" si="4"/>
        <v>6</v>
      </c>
      <c r="E176" s="3" t="str">
        <f t="shared" si="5"/>
        <v>60</v>
      </c>
      <c r="F176" s="20" t="s">
        <v>458</v>
      </c>
      <c r="G176" s="21" t="s">
        <v>459</v>
      </c>
      <c r="H176" s="22">
        <v>1469540</v>
      </c>
      <c r="I176" s="22">
        <v>0</v>
      </c>
      <c r="J176" s="22">
        <v>1469540</v>
      </c>
      <c r="K176" s="22">
        <v>633743.13</v>
      </c>
      <c r="L176" s="22">
        <v>450649.65</v>
      </c>
    </row>
    <row r="177" spans="1:12" x14ac:dyDescent="0.3">
      <c r="A177" s="19" t="s">
        <v>16</v>
      </c>
      <c r="B177" s="19" t="s">
        <v>19</v>
      </c>
      <c r="C177" s="2" t="str">
        <f>VLOOKUP(B177,Hoja1!B:C,2,FALSE)</f>
        <v>Conservación y Ampliación del Patrimonio Municipal del Suelo</v>
      </c>
      <c r="D177" s="3" t="str">
        <f t="shared" si="4"/>
        <v>6</v>
      </c>
      <c r="E177" s="3" t="str">
        <f t="shared" si="5"/>
        <v>60</v>
      </c>
      <c r="F177" s="20" t="s">
        <v>460</v>
      </c>
      <c r="G177" s="21" t="s">
        <v>461</v>
      </c>
      <c r="H177" s="22">
        <v>3518150</v>
      </c>
      <c r="I177" s="22">
        <v>1380765.7</v>
      </c>
      <c r="J177" s="22">
        <v>4898915.7</v>
      </c>
      <c r="K177" s="22">
        <v>2206351.87</v>
      </c>
      <c r="L177" s="22">
        <v>1859913.46</v>
      </c>
    </row>
    <row r="178" spans="1:12" x14ac:dyDescent="0.3">
      <c r="A178" s="19" t="s">
        <v>16</v>
      </c>
      <c r="B178" s="19" t="s">
        <v>19</v>
      </c>
      <c r="C178" s="2" t="str">
        <f>VLOOKUP(B178,Hoja1!B:C,2,FALSE)</f>
        <v>Conservación y Ampliación del Patrimonio Municipal del Suelo</v>
      </c>
      <c r="D178" s="3" t="str">
        <f t="shared" si="4"/>
        <v>6</v>
      </c>
      <c r="E178" s="3" t="str">
        <f t="shared" si="5"/>
        <v>61</v>
      </c>
      <c r="F178" s="20" t="s">
        <v>462</v>
      </c>
      <c r="G178" s="21" t="s">
        <v>463</v>
      </c>
      <c r="H178" s="22">
        <v>2279300</v>
      </c>
      <c r="I178" s="22">
        <v>1193106.6200000001</v>
      </c>
      <c r="J178" s="22">
        <v>3472406.62</v>
      </c>
      <c r="K178" s="22">
        <v>2302120.6800000002</v>
      </c>
      <c r="L178" s="22">
        <v>2197534.2400000002</v>
      </c>
    </row>
    <row r="179" spans="1:12" x14ac:dyDescent="0.3">
      <c r="A179" s="19" t="s">
        <v>16</v>
      </c>
      <c r="B179" s="19" t="s">
        <v>19</v>
      </c>
      <c r="C179" s="2" t="str">
        <f>VLOOKUP(B179,Hoja1!B:C,2,FALSE)</f>
        <v>Conservación y Ampliación del Patrimonio Municipal del Suelo</v>
      </c>
      <c r="D179" s="3" t="str">
        <f t="shared" si="4"/>
        <v>6</v>
      </c>
      <c r="E179" s="3" t="str">
        <f t="shared" si="5"/>
        <v>62</v>
      </c>
      <c r="F179" s="20" t="s">
        <v>464</v>
      </c>
      <c r="G179" s="21" t="s">
        <v>465</v>
      </c>
      <c r="H179" s="22">
        <v>57000</v>
      </c>
      <c r="I179" s="22">
        <v>1131741.27</v>
      </c>
      <c r="J179" s="22">
        <v>1188741.27</v>
      </c>
      <c r="K179" s="22">
        <v>1166173.6599999999</v>
      </c>
      <c r="L179" s="22">
        <v>1164815.6000000001</v>
      </c>
    </row>
    <row r="180" spans="1:12" x14ac:dyDescent="0.3">
      <c r="A180" s="19" t="s">
        <v>16</v>
      </c>
      <c r="B180" s="19" t="s">
        <v>19</v>
      </c>
      <c r="C180" s="2" t="str">
        <f>VLOOKUP(B180,Hoja1!B:C,2,FALSE)</f>
        <v>Conservación y Ampliación del Patrimonio Municipal del Suelo</v>
      </c>
      <c r="D180" s="3" t="str">
        <f t="shared" si="4"/>
        <v>6</v>
      </c>
      <c r="E180" s="3" t="str">
        <f t="shared" si="5"/>
        <v>62</v>
      </c>
      <c r="F180" s="20" t="s">
        <v>466</v>
      </c>
      <c r="G180" s="21" t="s">
        <v>467</v>
      </c>
      <c r="H180" s="22">
        <v>4046000</v>
      </c>
      <c r="I180" s="22">
        <v>0</v>
      </c>
      <c r="J180" s="22">
        <v>4046000</v>
      </c>
      <c r="K180" s="22">
        <v>4045414.25</v>
      </c>
      <c r="L180" s="22">
        <v>4045414.25</v>
      </c>
    </row>
    <row r="181" spans="1:12" x14ac:dyDescent="0.3">
      <c r="A181" s="19" t="s">
        <v>16</v>
      </c>
      <c r="B181" s="19" t="s">
        <v>19</v>
      </c>
      <c r="C181" s="2" t="str">
        <f>VLOOKUP(B181,Hoja1!B:C,2,FALSE)</f>
        <v>Conservación y Ampliación del Patrimonio Municipal del Suelo</v>
      </c>
      <c r="D181" s="3" t="str">
        <f t="shared" si="4"/>
        <v>6</v>
      </c>
      <c r="E181" s="3" t="str">
        <f t="shared" si="5"/>
        <v>63</v>
      </c>
      <c r="F181" s="20" t="s">
        <v>468</v>
      </c>
      <c r="G181" s="21" t="s">
        <v>465</v>
      </c>
      <c r="H181" s="22">
        <v>648000</v>
      </c>
      <c r="I181" s="22">
        <v>336492.86</v>
      </c>
      <c r="J181" s="22">
        <v>984492.86</v>
      </c>
      <c r="K181" s="22">
        <v>552490.4</v>
      </c>
      <c r="L181" s="22">
        <v>295223.78999999998</v>
      </c>
    </row>
    <row r="182" spans="1:12" x14ac:dyDescent="0.3">
      <c r="A182" s="19" t="s">
        <v>16</v>
      </c>
      <c r="B182" s="19" t="s">
        <v>19</v>
      </c>
      <c r="C182" s="2" t="str">
        <f>VLOOKUP(B182,Hoja1!B:C,2,FALSE)</f>
        <v>Conservación y Ampliación del Patrimonio Municipal del Suelo</v>
      </c>
      <c r="D182" s="3" t="str">
        <f t="shared" si="4"/>
        <v>6</v>
      </c>
      <c r="E182" s="3" t="str">
        <f t="shared" si="5"/>
        <v>63</v>
      </c>
      <c r="F182" s="20" t="s">
        <v>469</v>
      </c>
      <c r="G182" s="21" t="s">
        <v>439</v>
      </c>
      <c r="H182" s="22">
        <v>135000</v>
      </c>
      <c r="I182" s="22">
        <v>0</v>
      </c>
      <c r="J182" s="22">
        <v>135000</v>
      </c>
      <c r="K182" s="22">
        <v>15875.63</v>
      </c>
      <c r="L182" s="22">
        <v>15875.63</v>
      </c>
    </row>
    <row r="183" spans="1:12" x14ac:dyDescent="0.3">
      <c r="A183" s="19" t="s">
        <v>16</v>
      </c>
      <c r="B183" s="19" t="s">
        <v>19</v>
      </c>
      <c r="C183" s="2" t="str">
        <f>VLOOKUP(B183,Hoja1!B:C,2,FALSE)</f>
        <v>Conservación y Ampliación del Patrimonio Municipal del Suelo</v>
      </c>
      <c r="D183" s="3" t="str">
        <f t="shared" si="4"/>
        <v>6</v>
      </c>
      <c r="E183" s="3" t="str">
        <f t="shared" si="5"/>
        <v>64</v>
      </c>
      <c r="F183" s="20" t="s">
        <v>470</v>
      </c>
      <c r="G183" s="21" t="s">
        <v>471</v>
      </c>
      <c r="H183" s="22">
        <v>50000</v>
      </c>
      <c r="I183" s="22">
        <v>98440.67</v>
      </c>
      <c r="J183" s="22">
        <v>148440.67000000001</v>
      </c>
      <c r="K183" s="22">
        <v>101123.87</v>
      </c>
      <c r="L183" s="22">
        <v>32215.4</v>
      </c>
    </row>
    <row r="184" spans="1:12" x14ac:dyDescent="0.3">
      <c r="A184" s="19" t="s">
        <v>16</v>
      </c>
      <c r="B184" s="19" t="s">
        <v>19</v>
      </c>
      <c r="C184" s="2" t="str">
        <f>VLOOKUP(B184,Hoja1!B:C,2,FALSE)</f>
        <v>Conservación y Ampliación del Patrimonio Municipal del Suelo</v>
      </c>
      <c r="D184" s="3" t="str">
        <f t="shared" si="4"/>
        <v>7</v>
      </c>
      <c r="E184" s="3" t="str">
        <f t="shared" si="5"/>
        <v>74</v>
      </c>
      <c r="F184" s="20" t="s">
        <v>472</v>
      </c>
      <c r="G184" s="21" t="s">
        <v>473</v>
      </c>
      <c r="H184" s="22">
        <v>3330000</v>
      </c>
      <c r="I184" s="22">
        <v>-230000</v>
      </c>
      <c r="J184" s="22">
        <v>3100000</v>
      </c>
      <c r="K184" s="22">
        <v>0</v>
      </c>
      <c r="L184" s="22">
        <v>0</v>
      </c>
    </row>
    <row r="185" spans="1:12" x14ac:dyDescent="0.3">
      <c r="A185" s="19" t="s">
        <v>16</v>
      </c>
      <c r="B185" s="19" t="s">
        <v>474</v>
      </c>
      <c r="C185" s="2" t="str">
        <f>VLOOKUP(B185,Hoja1!B:C,2,FALSE)</f>
        <v>Promoción y Gestión de Vivienda</v>
      </c>
      <c r="D185" s="3" t="str">
        <f t="shared" si="4"/>
        <v>7</v>
      </c>
      <c r="E185" s="3" t="str">
        <f t="shared" si="5"/>
        <v>74</v>
      </c>
      <c r="F185" s="20" t="s">
        <v>472</v>
      </c>
      <c r="G185" s="21" t="s">
        <v>473</v>
      </c>
      <c r="H185" s="22">
        <v>0</v>
      </c>
      <c r="I185" s="22">
        <v>819000</v>
      </c>
      <c r="J185" s="22">
        <v>819000</v>
      </c>
      <c r="K185" s="22">
        <v>0</v>
      </c>
      <c r="L185" s="22">
        <v>0</v>
      </c>
    </row>
    <row r="186" spans="1:12" x14ac:dyDescent="0.3">
      <c r="A186" s="19" t="s">
        <v>16</v>
      </c>
      <c r="B186" s="19" t="s">
        <v>20</v>
      </c>
      <c r="C186" s="2" t="str">
        <f>VLOOKUP(B186,Hoja1!B:C,2,FALSE)</f>
        <v>Pavimentación de vías públicas y otros servicios urbanísticos</v>
      </c>
      <c r="D186" s="3" t="str">
        <f t="shared" si="4"/>
        <v>1</v>
      </c>
      <c r="E186" s="3" t="str">
        <f t="shared" si="5"/>
        <v>12</v>
      </c>
      <c r="F186" s="20" t="s">
        <v>397</v>
      </c>
      <c r="G186" s="21" t="s">
        <v>398</v>
      </c>
      <c r="H186" s="22">
        <v>93465</v>
      </c>
      <c r="I186" s="22">
        <v>0</v>
      </c>
      <c r="J186" s="22">
        <v>93465</v>
      </c>
      <c r="K186" s="22">
        <v>76198.02</v>
      </c>
      <c r="L186" s="22">
        <v>76198.02</v>
      </c>
    </row>
    <row r="187" spans="1:12" x14ac:dyDescent="0.3">
      <c r="A187" s="19" t="s">
        <v>16</v>
      </c>
      <c r="B187" s="19" t="s">
        <v>20</v>
      </c>
      <c r="C187" s="2" t="str">
        <f>VLOOKUP(B187,Hoja1!B:C,2,FALSE)</f>
        <v>Pavimentación de vías públicas y otros servicios urbanísticos</v>
      </c>
      <c r="D187" s="3" t="str">
        <f t="shared" si="4"/>
        <v>1</v>
      </c>
      <c r="E187" s="3" t="str">
        <f t="shared" si="5"/>
        <v>12</v>
      </c>
      <c r="F187" s="20" t="s">
        <v>440</v>
      </c>
      <c r="G187" s="21" t="s">
        <v>441</v>
      </c>
      <c r="H187" s="22">
        <v>82188</v>
      </c>
      <c r="I187" s="22">
        <v>0</v>
      </c>
      <c r="J187" s="22">
        <v>82188</v>
      </c>
      <c r="K187" s="22">
        <v>70356.75</v>
      </c>
      <c r="L187" s="22">
        <v>70356.75</v>
      </c>
    </row>
    <row r="188" spans="1:12" x14ac:dyDescent="0.3">
      <c r="A188" s="19" t="s">
        <v>16</v>
      </c>
      <c r="B188" s="19" t="s">
        <v>20</v>
      </c>
      <c r="C188" s="2" t="str">
        <f>VLOOKUP(B188,Hoja1!B:C,2,FALSE)</f>
        <v>Pavimentación de vías públicas y otros servicios urbanísticos</v>
      </c>
      <c r="D188" s="3" t="str">
        <f t="shared" si="4"/>
        <v>1</v>
      </c>
      <c r="E188" s="3" t="str">
        <f t="shared" si="5"/>
        <v>12</v>
      </c>
      <c r="F188" s="20" t="s">
        <v>363</v>
      </c>
      <c r="G188" s="21" t="s">
        <v>364</v>
      </c>
      <c r="H188" s="22">
        <v>52456</v>
      </c>
      <c r="I188" s="22">
        <v>0</v>
      </c>
      <c r="J188" s="22">
        <v>52456</v>
      </c>
      <c r="K188" s="22">
        <v>42395.98</v>
      </c>
      <c r="L188" s="22">
        <v>42395.98</v>
      </c>
    </row>
    <row r="189" spans="1:12" x14ac:dyDescent="0.3">
      <c r="A189" s="19" t="s">
        <v>16</v>
      </c>
      <c r="B189" s="19" t="s">
        <v>20</v>
      </c>
      <c r="C189" s="2" t="str">
        <f>VLOOKUP(B189,Hoja1!B:C,2,FALSE)</f>
        <v>Pavimentación de vías públicas y otros servicios urbanísticos</v>
      </c>
      <c r="D189" s="3" t="str">
        <f t="shared" si="4"/>
        <v>1</v>
      </c>
      <c r="E189" s="3" t="str">
        <f t="shared" si="5"/>
        <v>12</v>
      </c>
      <c r="F189" s="20" t="s">
        <v>399</v>
      </c>
      <c r="G189" s="21" t="s">
        <v>400</v>
      </c>
      <c r="H189" s="22">
        <v>8893</v>
      </c>
      <c r="I189" s="22">
        <v>0</v>
      </c>
      <c r="J189" s="22">
        <v>8893</v>
      </c>
      <c r="K189" s="22">
        <v>7207.42</v>
      </c>
      <c r="L189" s="22">
        <v>7207.42</v>
      </c>
    </row>
    <row r="190" spans="1:12" x14ac:dyDescent="0.3">
      <c r="A190" s="19" t="s">
        <v>16</v>
      </c>
      <c r="B190" s="19" t="s">
        <v>20</v>
      </c>
      <c r="C190" s="2" t="str">
        <f>VLOOKUP(B190,Hoja1!B:C,2,FALSE)</f>
        <v>Pavimentación de vías públicas y otros servicios urbanísticos</v>
      </c>
      <c r="D190" s="3" t="str">
        <f t="shared" si="4"/>
        <v>1</v>
      </c>
      <c r="E190" s="3" t="str">
        <f t="shared" si="5"/>
        <v>12</v>
      </c>
      <c r="F190" s="20" t="s">
        <v>365</v>
      </c>
      <c r="G190" s="21" t="s">
        <v>366</v>
      </c>
      <c r="H190" s="22">
        <v>62478</v>
      </c>
      <c r="I190" s="22">
        <v>0</v>
      </c>
      <c r="J190" s="22">
        <v>62478</v>
      </c>
      <c r="K190" s="22">
        <v>52365.05</v>
      </c>
      <c r="L190" s="22">
        <v>52365.05</v>
      </c>
    </row>
    <row r="191" spans="1:12" x14ac:dyDescent="0.3">
      <c r="A191" s="19" t="s">
        <v>16</v>
      </c>
      <c r="B191" s="19" t="s">
        <v>20</v>
      </c>
      <c r="C191" s="2" t="str">
        <f>VLOOKUP(B191,Hoja1!B:C,2,FALSE)</f>
        <v>Pavimentación de vías públicas y otros servicios urbanísticos</v>
      </c>
      <c r="D191" s="3" t="str">
        <f t="shared" si="4"/>
        <v>1</v>
      </c>
      <c r="E191" s="3" t="str">
        <f t="shared" si="5"/>
        <v>12</v>
      </c>
      <c r="F191" s="20" t="s">
        <v>367</v>
      </c>
      <c r="G191" s="21" t="s">
        <v>368</v>
      </c>
      <c r="H191" s="22">
        <v>140756</v>
      </c>
      <c r="I191" s="22">
        <v>0</v>
      </c>
      <c r="J191" s="22">
        <v>140756</v>
      </c>
      <c r="K191" s="22">
        <v>118527.78</v>
      </c>
      <c r="L191" s="22">
        <v>118527.78</v>
      </c>
    </row>
    <row r="192" spans="1:12" x14ac:dyDescent="0.3">
      <c r="A192" s="19" t="s">
        <v>16</v>
      </c>
      <c r="B192" s="19" t="s">
        <v>20</v>
      </c>
      <c r="C192" s="2" t="str">
        <f>VLOOKUP(B192,Hoja1!B:C,2,FALSE)</f>
        <v>Pavimentación de vías públicas y otros servicios urbanísticos</v>
      </c>
      <c r="D192" s="3" t="str">
        <f t="shared" si="4"/>
        <v>1</v>
      </c>
      <c r="E192" s="3" t="str">
        <f t="shared" si="5"/>
        <v>12</v>
      </c>
      <c r="F192" s="20" t="s">
        <v>369</v>
      </c>
      <c r="G192" s="21" t="s">
        <v>370</v>
      </c>
      <c r="H192" s="22">
        <v>354290</v>
      </c>
      <c r="I192" s="22">
        <v>0</v>
      </c>
      <c r="J192" s="22">
        <v>354290</v>
      </c>
      <c r="K192" s="22">
        <v>322400.14</v>
      </c>
      <c r="L192" s="22">
        <v>322400.14</v>
      </c>
    </row>
    <row r="193" spans="1:12" x14ac:dyDescent="0.3">
      <c r="A193" s="19" t="s">
        <v>16</v>
      </c>
      <c r="B193" s="19" t="s">
        <v>20</v>
      </c>
      <c r="C193" s="2" t="str">
        <f>VLOOKUP(B193,Hoja1!B:C,2,FALSE)</f>
        <v>Pavimentación de vías públicas y otros servicios urbanísticos</v>
      </c>
      <c r="D193" s="3" t="str">
        <f t="shared" si="4"/>
        <v>1</v>
      </c>
      <c r="E193" s="3" t="str">
        <f t="shared" si="5"/>
        <v>12</v>
      </c>
      <c r="F193" s="20" t="s">
        <v>371</v>
      </c>
      <c r="G193" s="21" t="s">
        <v>372</v>
      </c>
      <c r="H193" s="22">
        <v>29788</v>
      </c>
      <c r="I193" s="22">
        <v>0</v>
      </c>
      <c r="J193" s="22">
        <v>29788</v>
      </c>
      <c r="K193" s="22">
        <v>24640.31</v>
      </c>
      <c r="L193" s="22">
        <v>24640.31</v>
      </c>
    </row>
    <row r="194" spans="1:12" x14ac:dyDescent="0.3">
      <c r="A194" s="19" t="s">
        <v>16</v>
      </c>
      <c r="B194" s="19" t="s">
        <v>20</v>
      </c>
      <c r="C194" s="2" t="str">
        <f>VLOOKUP(B194,Hoja1!B:C,2,FALSE)</f>
        <v>Pavimentación de vías públicas y otros servicios urbanísticos</v>
      </c>
      <c r="D194" s="3" t="str">
        <f t="shared" si="4"/>
        <v>1</v>
      </c>
      <c r="E194" s="3" t="str">
        <f t="shared" si="5"/>
        <v>13</v>
      </c>
      <c r="F194" s="20" t="s">
        <v>415</v>
      </c>
      <c r="G194" s="21" t="s">
        <v>360</v>
      </c>
      <c r="H194" s="22">
        <v>615163</v>
      </c>
      <c r="I194" s="22">
        <v>-50000</v>
      </c>
      <c r="J194" s="22">
        <v>565163</v>
      </c>
      <c r="K194" s="22">
        <v>458924.51</v>
      </c>
      <c r="L194" s="22">
        <v>458924.51</v>
      </c>
    </row>
    <row r="195" spans="1:12" x14ac:dyDescent="0.3">
      <c r="A195" s="19" t="s">
        <v>16</v>
      </c>
      <c r="B195" s="19" t="s">
        <v>20</v>
      </c>
      <c r="C195" s="2" t="str">
        <f>VLOOKUP(B195,Hoja1!B:C,2,FALSE)</f>
        <v>Pavimentación de vías públicas y otros servicios urbanísticos</v>
      </c>
      <c r="D195" s="3" t="str">
        <f t="shared" ref="D195:D258" si="6">LEFT(F195,1)</f>
        <v>1</v>
      </c>
      <c r="E195" s="3" t="str">
        <f t="shared" ref="E195:E258" si="7">LEFT(F195,2)</f>
        <v>13</v>
      </c>
      <c r="F195" s="20" t="s">
        <v>416</v>
      </c>
      <c r="G195" s="21" t="s">
        <v>417</v>
      </c>
      <c r="H195" s="22">
        <v>15000</v>
      </c>
      <c r="I195" s="22">
        <v>0</v>
      </c>
      <c r="J195" s="22">
        <v>15000</v>
      </c>
      <c r="K195" s="22">
        <v>13462.36</v>
      </c>
      <c r="L195" s="22">
        <v>13462.36</v>
      </c>
    </row>
    <row r="196" spans="1:12" x14ac:dyDescent="0.3">
      <c r="A196" s="19" t="s">
        <v>16</v>
      </c>
      <c r="B196" s="19" t="s">
        <v>20</v>
      </c>
      <c r="C196" s="2" t="str">
        <f>VLOOKUP(B196,Hoja1!B:C,2,FALSE)</f>
        <v>Pavimentación de vías públicas y otros servicios urbanísticos</v>
      </c>
      <c r="D196" s="3" t="str">
        <f t="shared" si="6"/>
        <v>1</v>
      </c>
      <c r="E196" s="3" t="str">
        <f t="shared" si="7"/>
        <v>13</v>
      </c>
      <c r="F196" s="20" t="s">
        <v>418</v>
      </c>
      <c r="G196" s="21" t="s">
        <v>419</v>
      </c>
      <c r="H196" s="22">
        <v>629282</v>
      </c>
      <c r="I196" s="22">
        <v>-50000</v>
      </c>
      <c r="J196" s="22">
        <v>579282</v>
      </c>
      <c r="K196" s="22">
        <v>475993.92</v>
      </c>
      <c r="L196" s="22">
        <v>475993.92</v>
      </c>
    </row>
    <row r="197" spans="1:12" x14ac:dyDescent="0.3">
      <c r="A197" s="19" t="s">
        <v>16</v>
      </c>
      <c r="B197" s="19" t="s">
        <v>20</v>
      </c>
      <c r="C197" s="2" t="str">
        <f>VLOOKUP(B197,Hoja1!B:C,2,FALSE)</f>
        <v>Pavimentación de vías públicas y otros servicios urbanísticos</v>
      </c>
      <c r="D197" s="3" t="str">
        <f t="shared" si="6"/>
        <v>2</v>
      </c>
      <c r="E197" s="3" t="str">
        <f t="shared" si="7"/>
        <v>20</v>
      </c>
      <c r="F197" s="20" t="s">
        <v>401</v>
      </c>
      <c r="G197" s="21" t="s">
        <v>402</v>
      </c>
      <c r="H197" s="22">
        <v>57000</v>
      </c>
      <c r="I197" s="22">
        <v>0</v>
      </c>
      <c r="J197" s="22">
        <v>57000</v>
      </c>
      <c r="K197" s="22">
        <v>52867.38</v>
      </c>
      <c r="L197" s="22">
        <v>27824.799999999999</v>
      </c>
    </row>
    <row r="198" spans="1:12" x14ac:dyDescent="0.3">
      <c r="A198" s="19" t="s">
        <v>16</v>
      </c>
      <c r="B198" s="19" t="s">
        <v>20</v>
      </c>
      <c r="C198" s="2" t="str">
        <f>VLOOKUP(B198,Hoja1!B:C,2,FALSE)</f>
        <v>Pavimentación de vías públicas y otros servicios urbanísticos</v>
      </c>
      <c r="D198" s="3" t="str">
        <f t="shared" si="6"/>
        <v>2</v>
      </c>
      <c r="E198" s="3" t="str">
        <f t="shared" si="7"/>
        <v>20</v>
      </c>
      <c r="F198" s="20" t="s">
        <v>475</v>
      </c>
      <c r="G198" s="21" t="s">
        <v>476</v>
      </c>
      <c r="H198" s="22">
        <v>27000</v>
      </c>
      <c r="I198" s="22">
        <v>0</v>
      </c>
      <c r="J198" s="22">
        <v>27000</v>
      </c>
      <c r="K198" s="22">
        <v>23935.41</v>
      </c>
      <c r="L198" s="22">
        <v>20647.150000000001</v>
      </c>
    </row>
    <row r="199" spans="1:12" x14ac:dyDescent="0.3">
      <c r="A199" s="19" t="s">
        <v>16</v>
      </c>
      <c r="B199" s="19" t="s">
        <v>20</v>
      </c>
      <c r="C199" s="2" t="str">
        <f>VLOOKUP(B199,Hoja1!B:C,2,FALSE)</f>
        <v>Pavimentación de vías públicas y otros servicios urbanísticos</v>
      </c>
      <c r="D199" s="3" t="str">
        <f t="shared" si="6"/>
        <v>2</v>
      </c>
      <c r="E199" s="3" t="str">
        <f t="shared" si="7"/>
        <v>21</v>
      </c>
      <c r="F199" s="20" t="s">
        <v>477</v>
      </c>
      <c r="G199" s="21" t="s">
        <v>478</v>
      </c>
      <c r="H199" s="22">
        <v>175000</v>
      </c>
      <c r="I199" s="22">
        <v>0</v>
      </c>
      <c r="J199" s="22">
        <v>175000</v>
      </c>
      <c r="K199" s="22">
        <v>132197.72</v>
      </c>
      <c r="L199" s="22">
        <v>75129.67</v>
      </c>
    </row>
    <row r="200" spans="1:12" x14ac:dyDescent="0.3">
      <c r="A200" s="19" t="s">
        <v>16</v>
      </c>
      <c r="B200" s="19" t="s">
        <v>20</v>
      </c>
      <c r="C200" s="2" t="str">
        <f>VLOOKUP(B200,Hoja1!B:C,2,FALSE)</f>
        <v>Pavimentación de vías públicas y otros servicios urbanísticos</v>
      </c>
      <c r="D200" s="3" t="str">
        <f t="shared" si="6"/>
        <v>2</v>
      </c>
      <c r="E200" s="3" t="str">
        <f t="shared" si="7"/>
        <v>21</v>
      </c>
      <c r="F200" s="20" t="s">
        <v>403</v>
      </c>
      <c r="G200" s="21" t="s">
        <v>404</v>
      </c>
      <c r="H200" s="22">
        <v>2000</v>
      </c>
      <c r="I200" s="22">
        <v>0</v>
      </c>
      <c r="J200" s="22">
        <v>2000</v>
      </c>
      <c r="K200" s="22">
        <v>326.81</v>
      </c>
      <c r="L200" s="22">
        <v>251.78</v>
      </c>
    </row>
    <row r="201" spans="1:12" x14ac:dyDescent="0.3">
      <c r="A201" s="19" t="s">
        <v>16</v>
      </c>
      <c r="B201" s="19" t="s">
        <v>20</v>
      </c>
      <c r="C201" s="2" t="str">
        <f>VLOOKUP(B201,Hoja1!B:C,2,FALSE)</f>
        <v>Pavimentación de vías públicas y otros servicios urbanísticos</v>
      </c>
      <c r="D201" s="3" t="str">
        <f t="shared" si="6"/>
        <v>2</v>
      </c>
      <c r="E201" s="3" t="str">
        <f t="shared" si="7"/>
        <v>21</v>
      </c>
      <c r="F201" s="20" t="s">
        <v>422</v>
      </c>
      <c r="G201" s="21" t="s">
        <v>423</v>
      </c>
      <c r="H201" s="22">
        <v>40000</v>
      </c>
      <c r="I201" s="22">
        <v>0</v>
      </c>
      <c r="J201" s="22">
        <v>40000</v>
      </c>
      <c r="K201" s="22">
        <v>42197.21</v>
      </c>
      <c r="L201" s="22">
        <v>38286.980000000003</v>
      </c>
    </row>
    <row r="202" spans="1:12" x14ac:dyDescent="0.3">
      <c r="A202" s="19" t="s">
        <v>16</v>
      </c>
      <c r="B202" s="19" t="s">
        <v>20</v>
      </c>
      <c r="C202" s="2" t="str">
        <f>VLOOKUP(B202,Hoja1!B:C,2,FALSE)</f>
        <v>Pavimentación de vías públicas y otros servicios urbanísticos</v>
      </c>
      <c r="D202" s="3" t="str">
        <f t="shared" si="6"/>
        <v>2</v>
      </c>
      <c r="E202" s="3" t="str">
        <f t="shared" si="7"/>
        <v>22</v>
      </c>
      <c r="F202" s="20" t="s">
        <v>430</v>
      </c>
      <c r="G202" s="21" t="s">
        <v>431</v>
      </c>
      <c r="H202" s="22">
        <v>30000</v>
      </c>
      <c r="I202" s="22">
        <v>0</v>
      </c>
      <c r="J202" s="22">
        <v>30000</v>
      </c>
      <c r="K202" s="22">
        <v>8467.0400000000009</v>
      </c>
      <c r="L202" s="22">
        <v>0</v>
      </c>
    </row>
    <row r="203" spans="1:12" x14ac:dyDescent="0.3">
      <c r="A203" s="19" t="s">
        <v>16</v>
      </c>
      <c r="B203" s="19" t="s">
        <v>20</v>
      </c>
      <c r="C203" s="2" t="str">
        <f>VLOOKUP(B203,Hoja1!B:C,2,FALSE)</f>
        <v>Pavimentación de vías públicas y otros servicios urbanísticos</v>
      </c>
      <c r="D203" s="3" t="str">
        <f t="shared" si="6"/>
        <v>2</v>
      </c>
      <c r="E203" s="3" t="str">
        <f t="shared" si="7"/>
        <v>22</v>
      </c>
      <c r="F203" s="20" t="s">
        <v>409</v>
      </c>
      <c r="G203" s="21" t="s">
        <v>410</v>
      </c>
      <c r="H203" s="22">
        <v>6000</v>
      </c>
      <c r="I203" s="22">
        <v>0</v>
      </c>
      <c r="J203" s="22">
        <v>6000</v>
      </c>
      <c r="K203" s="22">
        <v>3112.94</v>
      </c>
      <c r="L203" s="22">
        <v>1276.3900000000001</v>
      </c>
    </row>
    <row r="204" spans="1:12" x14ac:dyDescent="0.3">
      <c r="A204" s="19" t="s">
        <v>16</v>
      </c>
      <c r="B204" s="19" t="s">
        <v>20</v>
      </c>
      <c r="C204" s="2" t="str">
        <f>VLOOKUP(B204,Hoja1!B:C,2,FALSE)</f>
        <v>Pavimentación de vías públicas y otros servicios urbanísticos</v>
      </c>
      <c r="D204" s="3" t="str">
        <f t="shared" si="6"/>
        <v>6</v>
      </c>
      <c r="E204" s="3" t="str">
        <f t="shared" si="7"/>
        <v>60</v>
      </c>
      <c r="F204" s="20" t="s">
        <v>460</v>
      </c>
      <c r="G204" s="21" t="s">
        <v>461</v>
      </c>
      <c r="H204" s="22">
        <v>0</v>
      </c>
      <c r="I204" s="22">
        <v>705000</v>
      </c>
      <c r="J204" s="22">
        <v>705000</v>
      </c>
      <c r="K204" s="22">
        <v>7623</v>
      </c>
      <c r="L204" s="22">
        <v>0</v>
      </c>
    </row>
    <row r="205" spans="1:12" x14ac:dyDescent="0.3">
      <c r="A205" s="19" t="s">
        <v>16</v>
      </c>
      <c r="B205" s="19" t="s">
        <v>20</v>
      </c>
      <c r="C205" s="2" t="str">
        <f>VLOOKUP(B205,Hoja1!B:C,2,FALSE)</f>
        <v>Pavimentación de vías públicas y otros servicios urbanísticos</v>
      </c>
      <c r="D205" s="3" t="str">
        <f t="shared" si="6"/>
        <v>6</v>
      </c>
      <c r="E205" s="3" t="str">
        <f t="shared" si="7"/>
        <v>61</v>
      </c>
      <c r="F205" s="20" t="s">
        <v>462</v>
      </c>
      <c r="G205" s="21" t="s">
        <v>463</v>
      </c>
      <c r="H205" s="22">
        <v>4925048</v>
      </c>
      <c r="I205" s="22">
        <v>5842181.3399999999</v>
      </c>
      <c r="J205" s="22">
        <v>10767229.34</v>
      </c>
      <c r="K205" s="22">
        <v>6709099.7999999998</v>
      </c>
      <c r="L205" s="22">
        <v>5640601.4900000002</v>
      </c>
    </row>
    <row r="206" spans="1:12" x14ac:dyDescent="0.3">
      <c r="A206" s="19" t="s">
        <v>16</v>
      </c>
      <c r="B206" s="19" t="s">
        <v>20</v>
      </c>
      <c r="C206" s="2" t="str">
        <f>VLOOKUP(B206,Hoja1!B:C,2,FALSE)</f>
        <v>Pavimentación de vías públicas y otros servicios urbanísticos</v>
      </c>
      <c r="D206" s="3" t="str">
        <f t="shared" si="6"/>
        <v>6</v>
      </c>
      <c r="E206" s="3" t="str">
        <f t="shared" si="7"/>
        <v>62</v>
      </c>
      <c r="F206" s="20" t="s">
        <v>464</v>
      </c>
      <c r="G206" s="21" t="s">
        <v>465</v>
      </c>
      <c r="H206" s="22">
        <v>0</v>
      </c>
      <c r="I206" s="22">
        <v>60000</v>
      </c>
      <c r="J206" s="22">
        <v>60000</v>
      </c>
      <c r="K206" s="22">
        <v>0</v>
      </c>
      <c r="L206" s="22">
        <v>0</v>
      </c>
    </row>
    <row r="207" spans="1:12" x14ac:dyDescent="0.3">
      <c r="A207" s="19" t="s">
        <v>16</v>
      </c>
      <c r="B207" s="19" t="s">
        <v>20</v>
      </c>
      <c r="C207" s="2" t="str">
        <f>VLOOKUP(B207,Hoja1!B:C,2,FALSE)</f>
        <v>Pavimentación de vías públicas y otros servicios urbanísticos</v>
      </c>
      <c r="D207" s="3" t="str">
        <f t="shared" si="6"/>
        <v>6</v>
      </c>
      <c r="E207" s="3" t="str">
        <f t="shared" si="7"/>
        <v>62</v>
      </c>
      <c r="F207" s="20" t="s">
        <v>438</v>
      </c>
      <c r="G207" s="21" t="s">
        <v>439</v>
      </c>
      <c r="H207" s="22">
        <v>0</v>
      </c>
      <c r="I207" s="22">
        <v>38000</v>
      </c>
      <c r="J207" s="22">
        <v>38000</v>
      </c>
      <c r="K207" s="22">
        <v>40735.79</v>
      </c>
      <c r="L207" s="22">
        <v>11541.92</v>
      </c>
    </row>
    <row r="208" spans="1:12" x14ac:dyDescent="0.3">
      <c r="A208" s="19" t="s">
        <v>16</v>
      </c>
      <c r="B208" s="19" t="s">
        <v>20</v>
      </c>
      <c r="C208" s="2" t="str">
        <f>VLOOKUP(B208,Hoja1!B:C,2,FALSE)</f>
        <v>Pavimentación de vías públicas y otros servicios urbanísticos</v>
      </c>
      <c r="D208" s="3" t="str">
        <f t="shared" si="6"/>
        <v>6</v>
      </c>
      <c r="E208" s="3" t="str">
        <f t="shared" si="7"/>
        <v>62</v>
      </c>
      <c r="F208" s="20" t="s">
        <v>479</v>
      </c>
      <c r="G208" s="21" t="s">
        <v>480</v>
      </c>
      <c r="H208" s="22">
        <v>118000</v>
      </c>
      <c r="I208" s="22">
        <v>0</v>
      </c>
      <c r="J208" s="22">
        <v>118000</v>
      </c>
      <c r="K208" s="22">
        <v>0</v>
      </c>
      <c r="L208" s="22">
        <v>0</v>
      </c>
    </row>
    <row r="209" spans="1:12" x14ac:dyDescent="0.3">
      <c r="A209" s="19" t="s">
        <v>16</v>
      </c>
      <c r="B209" s="19" t="s">
        <v>20</v>
      </c>
      <c r="C209" s="2" t="str">
        <f>VLOOKUP(B209,Hoja1!B:C,2,FALSE)</f>
        <v>Pavimentación de vías públicas y otros servicios urbanísticos</v>
      </c>
      <c r="D209" s="3" t="str">
        <f t="shared" si="6"/>
        <v>6</v>
      </c>
      <c r="E209" s="3" t="str">
        <f t="shared" si="7"/>
        <v>62</v>
      </c>
      <c r="F209" s="20" t="s">
        <v>481</v>
      </c>
      <c r="G209" s="21" t="s">
        <v>482</v>
      </c>
      <c r="H209" s="22">
        <v>0</v>
      </c>
      <c r="I209" s="22">
        <v>40000</v>
      </c>
      <c r="J209" s="22">
        <v>40000</v>
      </c>
      <c r="K209" s="22">
        <v>30534.21</v>
      </c>
      <c r="L209" s="22">
        <v>20929.84</v>
      </c>
    </row>
    <row r="210" spans="1:12" x14ac:dyDescent="0.3">
      <c r="A210" s="19" t="s">
        <v>16</v>
      </c>
      <c r="B210" s="19" t="s">
        <v>21</v>
      </c>
      <c r="C210" s="2" t="str">
        <f>VLOOKUP(B210,Hoja1!B:C,2,FALSE)</f>
        <v>Alumbrado Público</v>
      </c>
      <c r="D210" s="3" t="str">
        <f t="shared" si="6"/>
        <v>1</v>
      </c>
      <c r="E210" s="3" t="str">
        <f t="shared" si="7"/>
        <v>12</v>
      </c>
      <c r="F210" s="20" t="s">
        <v>440</v>
      </c>
      <c r="G210" s="21" t="s">
        <v>441</v>
      </c>
      <c r="H210" s="22">
        <v>13698</v>
      </c>
      <c r="I210" s="22">
        <v>0</v>
      </c>
      <c r="J210" s="22">
        <v>13698</v>
      </c>
      <c r="K210" s="22">
        <v>13714.82</v>
      </c>
      <c r="L210" s="22">
        <v>13714.82</v>
      </c>
    </row>
    <row r="211" spans="1:12" x14ac:dyDescent="0.3">
      <c r="A211" s="19" t="s">
        <v>16</v>
      </c>
      <c r="B211" s="19" t="s">
        <v>21</v>
      </c>
      <c r="C211" s="2" t="str">
        <f>VLOOKUP(B211,Hoja1!B:C,2,FALSE)</f>
        <v>Alumbrado Público</v>
      </c>
      <c r="D211" s="3" t="str">
        <f t="shared" si="6"/>
        <v>1</v>
      </c>
      <c r="E211" s="3" t="str">
        <f t="shared" si="7"/>
        <v>12</v>
      </c>
      <c r="F211" s="20" t="s">
        <v>363</v>
      </c>
      <c r="G211" s="21" t="s">
        <v>364</v>
      </c>
      <c r="H211" s="22">
        <v>10491</v>
      </c>
      <c r="I211" s="22">
        <v>0</v>
      </c>
      <c r="J211" s="22">
        <v>10491</v>
      </c>
      <c r="K211" s="22">
        <v>9739.89</v>
      </c>
      <c r="L211" s="22">
        <v>9739.89</v>
      </c>
    </row>
    <row r="212" spans="1:12" x14ac:dyDescent="0.3">
      <c r="A212" s="19" t="s">
        <v>16</v>
      </c>
      <c r="B212" s="19" t="s">
        <v>21</v>
      </c>
      <c r="C212" s="2" t="str">
        <f>VLOOKUP(B212,Hoja1!B:C,2,FALSE)</f>
        <v>Alumbrado Público</v>
      </c>
      <c r="D212" s="3" t="str">
        <f t="shared" si="6"/>
        <v>1</v>
      </c>
      <c r="E212" s="3" t="str">
        <f t="shared" si="7"/>
        <v>12</v>
      </c>
      <c r="F212" s="20" t="s">
        <v>365</v>
      </c>
      <c r="G212" s="21" t="s">
        <v>366</v>
      </c>
      <c r="H212" s="22">
        <v>7428</v>
      </c>
      <c r="I212" s="22">
        <v>0</v>
      </c>
      <c r="J212" s="22">
        <v>7428</v>
      </c>
      <c r="K212" s="22">
        <v>7243.31</v>
      </c>
      <c r="L212" s="22">
        <v>7243.31</v>
      </c>
    </row>
    <row r="213" spans="1:12" x14ac:dyDescent="0.3">
      <c r="A213" s="19" t="s">
        <v>16</v>
      </c>
      <c r="B213" s="19" t="s">
        <v>21</v>
      </c>
      <c r="C213" s="2" t="str">
        <f>VLOOKUP(B213,Hoja1!B:C,2,FALSE)</f>
        <v>Alumbrado Público</v>
      </c>
      <c r="D213" s="3" t="str">
        <f t="shared" si="6"/>
        <v>1</v>
      </c>
      <c r="E213" s="3" t="str">
        <f t="shared" si="7"/>
        <v>12</v>
      </c>
      <c r="F213" s="20" t="s">
        <v>367</v>
      </c>
      <c r="G213" s="21" t="s">
        <v>368</v>
      </c>
      <c r="H213" s="22">
        <v>15195</v>
      </c>
      <c r="I213" s="22">
        <v>0</v>
      </c>
      <c r="J213" s="22">
        <v>15195</v>
      </c>
      <c r="K213" s="22">
        <v>14746.91</v>
      </c>
      <c r="L213" s="22">
        <v>14746.91</v>
      </c>
    </row>
    <row r="214" spans="1:12" x14ac:dyDescent="0.3">
      <c r="A214" s="19" t="s">
        <v>16</v>
      </c>
      <c r="B214" s="19" t="s">
        <v>21</v>
      </c>
      <c r="C214" s="2" t="str">
        <f>VLOOKUP(B214,Hoja1!B:C,2,FALSE)</f>
        <v>Alumbrado Público</v>
      </c>
      <c r="D214" s="3" t="str">
        <f t="shared" si="6"/>
        <v>1</v>
      </c>
      <c r="E214" s="3" t="str">
        <f t="shared" si="7"/>
        <v>12</v>
      </c>
      <c r="F214" s="20" t="s">
        <v>369</v>
      </c>
      <c r="G214" s="21" t="s">
        <v>370</v>
      </c>
      <c r="H214" s="22">
        <v>36919</v>
      </c>
      <c r="I214" s="22">
        <v>0</v>
      </c>
      <c r="J214" s="22">
        <v>36919</v>
      </c>
      <c r="K214" s="22">
        <v>36604.78</v>
      </c>
      <c r="L214" s="22">
        <v>36604.78</v>
      </c>
    </row>
    <row r="215" spans="1:12" x14ac:dyDescent="0.3">
      <c r="A215" s="19" t="s">
        <v>16</v>
      </c>
      <c r="B215" s="19" t="s">
        <v>21</v>
      </c>
      <c r="C215" s="2" t="str">
        <f>VLOOKUP(B215,Hoja1!B:C,2,FALSE)</f>
        <v>Alumbrado Público</v>
      </c>
      <c r="D215" s="3" t="str">
        <f t="shared" si="6"/>
        <v>1</v>
      </c>
      <c r="E215" s="3" t="str">
        <f t="shared" si="7"/>
        <v>12</v>
      </c>
      <c r="F215" s="20" t="s">
        <v>371</v>
      </c>
      <c r="G215" s="21" t="s">
        <v>372</v>
      </c>
      <c r="H215" s="22">
        <v>3333</v>
      </c>
      <c r="I215" s="22">
        <v>0</v>
      </c>
      <c r="J215" s="22">
        <v>3333</v>
      </c>
      <c r="K215" s="22">
        <v>3249.34</v>
      </c>
      <c r="L215" s="22">
        <v>3249.34</v>
      </c>
    </row>
    <row r="216" spans="1:12" x14ac:dyDescent="0.3">
      <c r="A216" s="19" t="s">
        <v>16</v>
      </c>
      <c r="B216" s="19" t="s">
        <v>21</v>
      </c>
      <c r="C216" s="2" t="str">
        <f>VLOOKUP(B216,Hoja1!B:C,2,FALSE)</f>
        <v>Alumbrado Público</v>
      </c>
      <c r="D216" s="3" t="str">
        <f t="shared" si="6"/>
        <v>1</v>
      </c>
      <c r="E216" s="3" t="str">
        <f t="shared" si="7"/>
        <v>13</v>
      </c>
      <c r="F216" s="20" t="s">
        <v>415</v>
      </c>
      <c r="G216" s="21" t="s">
        <v>360</v>
      </c>
      <c r="H216" s="22">
        <v>95301</v>
      </c>
      <c r="I216" s="22">
        <v>0</v>
      </c>
      <c r="J216" s="22">
        <v>95301</v>
      </c>
      <c r="K216" s="22">
        <v>66678.240000000005</v>
      </c>
      <c r="L216" s="22">
        <v>66678.240000000005</v>
      </c>
    </row>
    <row r="217" spans="1:12" x14ac:dyDescent="0.3">
      <c r="A217" s="19" t="s">
        <v>16</v>
      </c>
      <c r="B217" s="19" t="s">
        <v>21</v>
      </c>
      <c r="C217" s="2" t="str">
        <f>VLOOKUP(B217,Hoja1!B:C,2,FALSE)</f>
        <v>Alumbrado Público</v>
      </c>
      <c r="D217" s="3" t="str">
        <f t="shared" si="6"/>
        <v>1</v>
      </c>
      <c r="E217" s="3" t="str">
        <f t="shared" si="7"/>
        <v>13</v>
      </c>
      <c r="F217" s="20" t="s">
        <v>418</v>
      </c>
      <c r="G217" s="21" t="s">
        <v>419</v>
      </c>
      <c r="H217" s="22">
        <v>92743</v>
      </c>
      <c r="I217" s="22">
        <v>0</v>
      </c>
      <c r="J217" s="22">
        <v>92743</v>
      </c>
      <c r="K217" s="22">
        <v>62417.06</v>
      </c>
      <c r="L217" s="22">
        <v>62417.06</v>
      </c>
    </row>
    <row r="218" spans="1:12" x14ac:dyDescent="0.3">
      <c r="A218" s="19" t="s">
        <v>16</v>
      </c>
      <c r="B218" s="19" t="s">
        <v>21</v>
      </c>
      <c r="C218" s="2" t="str">
        <f>VLOOKUP(B218,Hoja1!B:C,2,FALSE)</f>
        <v>Alumbrado Público</v>
      </c>
      <c r="D218" s="3" t="str">
        <f t="shared" si="6"/>
        <v>2</v>
      </c>
      <c r="E218" s="3" t="str">
        <f t="shared" si="7"/>
        <v>21</v>
      </c>
      <c r="F218" s="20" t="s">
        <v>403</v>
      </c>
      <c r="G218" s="21" t="s">
        <v>404</v>
      </c>
      <c r="H218" s="22">
        <v>107000</v>
      </c>
      <c r="I218" s="22">
        <v>0</v>
      </c>
      <c r="J218" s="22">
        <v>107000</v>
      </c>
      <c r="K218" s="22">
        <v>105029.98</v>
      </c>
      <c r="L218" s="22">
        <v>64994.93</v>
      </c>
    </row>
    <row r="219" spans="1:12" x14ac:dyDescent="0.3">
      <c r="A219" s="19" t="s">
        <v>16</v>
      </c>
      <c r="B219" s="19" t="s">
        <v>21</v>
      </c>
      <c r="C219" s="2" t="str">
        <f>VLOOKUP(B219,Hoja1!B:C,2,FALSE)</f>
        <v>Alumbrado Público</v>
      </c>
      <c r="D219" s="3" t="str">
        <f t="shared" si="6"/>
        <v>2</v>
      </c>
      <c r="E219" s="3" t="str">
        <f t="shared" si="7"/>
        <v>21</v>
      </c>
      <c r="F219" s="20" t="s">
        <v>422</v>
      </c>
      <c r="G219" s="21" t="s">
        <v>423</v>
      </c>
      <c r="H219" s="22">
        <v>2500</v>
      </c>
      <c r="I219" s="22">
        <v>0</v>
      </c>
      <c r="J219" s="22">
        <v>2500</v>
      </c>
      <c r="K219" s="22">
        <v>0</v>
      </c>
      <c r="L219" s="22">
        <v>0</v>
      </c>
    </row>
    <row r="220" spans="1:12" x14ac:dyDescent="0.3">
      <c r="A220" s="19" t="s">
        <v>16</v>
      </c>
      <c r="B220" s="19" t="s">
        <v>21</v>
      </c>
      <c r="C220" s="2" t="str">
        <f>VLOOKUP(B220,Hoja1!B:C,2,FALSE)</f>
        <v>Alumbrado Público</v>
      </c>
      <c r="D220" s="3" t="str">
        <f t="shared" si="6"/>
        <v>2</v>
      </c>
      <c r="E220" s="3" t="str">
        <f t="shared" si="7"/>
        <v>22</v>
      </c>
      <c r="F220" s="20" t="s">
        <v>436</v>
      </c>
      <c r="G220" s="21" t="s">
        <v>437</v>
      </c>
      <c r="H220" s="22">
        <v>2900000</v>
      </c>
      <c r="I220" s="22">
        <v>-17500</v>
      </c>
      <c r="J220" s="22">
        <v>2882500</v>
      </c>
      <c r="K220" s="22">
        <v>2410189</v>
      </c>
      <c r="L220" s="22">
        <v>2150808.2599999998</v>
      </c>
    </row>
    <row r="221" spans="1:12" x14ac:dyDescent="0.3">
      <c r="A221" s="19" t="s">
        <v>16</v>
      </c>
      <c r="B221" s="19" t="s">
        <v>21</v>
      </c>
      <c r="C221" s="2" t="str">
        <f>VLOOKUP(B221,Hoja1!B:C,2,FALSE)</f>
        <v>Alumbrado Público</v>
      </c>
      <c r="D221" s="3" t="str">
        <f t="shared" si="6"/>
        <v>2</v>
      </c>
      <c r="E221" s="3" t="str">
        <f t="shared" si="7"/>
        <v>22</v>
      </c>
      <c r="F221" s="20" t="s">
        <v>430</v>
      </c>
      <c r="G221" s="21" t="s">
        <v>431</v>
      </c>
      <c r="H221" s="22">
        <v>20000</v>
      </c>
      <c r="I221" s="22">
        <v>0</v>
      </c>
      <c r="J221" s="22">
        <v>20000</v>
      </c>
      <c r="K221" s="22">
        <v>14961.32</v>
      </c>
      <c r="L221" s="22">
        <v>7009.98</v>
      </c>
    </row>
    <row r="222" spans="1:12" x14ac:dyDescent="0.3">
      <c r="A222" s="19" t="s">
        <v>16</v>
      </c>
      <c r="B222" s="19" t="s">
        <v>21</v>
      </c>
      <c r="C222" s="2" t="str">
        <f>VLOOKUP(B222,Hoja1!B:C,2,FALSE)</f>
        <v>Alumbrado Público</v>
      </c>
      <c r="D222" s="3" t="str">
        <f t="shared" si="6"/>
        <v>2</v>
      </c>
      <c r="E222" s="3" t="str">
        <f t="shared" si="7"/>
        <v>22</v>
      </c>
      <c r="F222" s="20" t="s">
        <v>409</v>
      </c>
      <c r="G222" s="21" t="s">
        <v>410</v>
      </c>
      <c r="H222" s="22">
        <v>1000</v>
      </c>
      <c r="I222" s="22">
        <v>0</v>
      </c>
      <c r="J222" s="22">
        <v>1000</v>
      </c>
      <c r="K222" s="22">
        <v>3899.03</v>
      </c>
      <c r="L222" s="22">
        <v>1769.62</v>
      </c>
    </row>
    <row r="223" spans="1:12" x14ac:dyDescent="0.3">
      <c r="A223" s="19" t="s">
        <v>16</v>
      </c>
      <c r="B223" s="19" t="s">
        <v>21</v>
      </c>
      <c r="C223" s="2" t="str">
        <f>VLOOKUP(B223,Hoja1!B:C,2,FALSE)</f>
        <v>Alumbrado Público</v>
      </c>
      <c r="D223" s="3" t="str">
        <f t="shared" si="6"/>
        <v>6</v>
      </c>
      <c r="E223" s="3" t="str">
        <f t="shared" si="7"/>
        <v>61</v>
      </c>
      <c r="F223" s="20" t="s">
        <v>462</v>
      </c>
      <c r="G223" s="21" t="s">
        <v>463</v>
      </c>
      <c r="H223" s="22">
        <v>1885232</v>
      </c>
      <c r="I223" s="22">
        <v>575992.17000000004</v>
      </c>
      <c r="J223" s="22">
        <v>2461224.17</v>
      </c>
      <c r="K223" s="22">
        <v>2075730.09</v>
      </c>
      <c r="L223" s="22">
        <v>1739397.64</v>
      </c>
    </row>
    <row r="224" spans="1:12" x14ac:dyDescent="0.3">
      <c r="A224" s="19" t="s">
        <v>16</v>
      </c>
      <c r="B224" s="19" t="s">
        <v>22</v>
      </c>
      <c r="C224" s="2" t="str">
        <f>VLOOKUP(B224,Hoja1!B:C,2,FALSE)</f>
        <v>Mantenimiento de Edificios e Instalaciones</v>
      </c>
      <c r="D224" s="3" t="str">
        <f t="shared" si="6"/>
        <v>1</v>
      </c>
      <c r="E224" s="3" t="str">
        <f t="shared" si="7"/>
        <v>12</v>
      </c>
      <c r="F224" s="20" t="s">
        <v>397</v>
      </c>
      <c r="G224" s="21" t="s">
        <v>398</v>
      </c>
      <c r="H224" s="22">
        <v>75291</v>
      </c>
      <c r="I224" s="22">
        <v>0</v>
      </c>
      <c r="J224" s="22">
        <v>75291</v>
      </c>
      <c r="K224" s="22">
        <v>60769.74</v>
      </c>
      <c r="L224" s="22">
        <v>60769.74</v>
      </c>
    </row>
    <row r="225" spans="1:12" x14ac:dyDescent="0.3">
      <c r="A225" s="19" t="s">
        <v>16</v>
      </c>
      <c r="B225" s="19" t="s">
        <v>22</v>
      </c>
      <c r="C225" s="2" t="str">
        <f>VLOOKUP(B225,Hoja1!B:C,2,FALSE)</f>
        <v>Mantenimiento de Edificios e Instalaciones</v>
      </c>
      <c r="D225" s="3" t="str">
        <f t="shared" si="6"/>
        <v>1</v>
      </c>
      <c r="E225" s="3" t="str">
        <f t="shared" si="7"/>
        <v>12</v>
      </c>
      <c r="F225" s="20" t="s">
        <v>440</v>
      </c>
      <c r="G225" s="21" t="s">
        <v>441</v>
      </c>
      <c r="H225" s="22">
        <v>27396</v>
      </c>
      <c r="I225" s="22">
        <v>0</v>
      </c>
      <c r="J225" s="22">
        <v>27396</v>
      </c>
      <c r="K225" s="22">
        <v>20832.990000000002</v>
      </c>
      <c r="L225" s="22">
        <v>20832.990000000002</v>
      </c>
    </row>
    <row r="226" spans="1:12" x14ac:dyDescent="0.3">
      <c r="A226" s="19" t="s">
        <v>16</v>
      </c>
      <c r="B226" s="19" t="s">
        <v>22</v>
      </c>
      <c r="C226" s="2" t="str">
        <f>VLOOKUP(B226,Hoja1!B:C,2,FALSE)</f>
        <v>Mantenimiento de Edificios e Instalaciones</v>
      </c>
      <c r="D226" s="3" t="str">
        <f t="shared" si="6"/>
        <v>1</v>
      </c>
      <c r="E226" s="3" t="str">
        <f t="shared" si="7"/>
        <v>12</v>
      </c>
      <c r="F226" s="20" t="s">
        <v>399</v>
      </c>
      <c r="G226" s="21" t="s">
        <v>400</v>
      </c>
      <c r="H226" s="22">
        <v>17785</v>
      </c>
      <c r="I226" s="22">
        <v>0</v>
      </c>
      <c r="J226" s="22">
        <v>17785</v>
      </c>
      <c r="K226" s="22">
        <v>17806.900000000001</v>
      </c>
      <c r="L226" s="22">
        <v>17806.900000000001</v>
      </c>
    </row>
    <row r="227" spans="1:12" x14ac:dyDescent="0.3">
      <c r="A227" s="19" t="s">
        <v>16</v>
      </c>
      <c r="B227" s="19" t="s">
        <v>22</v>
      </c>
      <c r="C227" s="2" t="str">
        <f>VLOOKUP(B227,Hoja1!B:C,2,FALSE)</f>
        <v>Mantenimiento de Edificios e Instalaciones</v>
      </c>
      <c r="D227" s="3" t="str">
        <f t="shared" si="6"/>
        <v>1</v>
      </c>
      <c r="E227" s="3" t="str">
        <f t="shared" si="7"/>
        <v>12</v>
      </c>
      <c r="F227" s="20" t="s">
        <v>365</v>
      </c>
      <c r="G227" s="21" t="s">
        <v>366</v>
      </c>
      <c r="H227" s="22">
        <v>24354</v>
      </c>
      <c r="I227" s="22">
        <v>0</v>
      </c>
      <c r="J227" s="22">
        <v>24354</v>
      </c>
      <c r="K227" s="22">
        <v>22222.74</v>
      </c>
      <c r="L227" s="22">
        <v>22222.74</v>
      </c>
    </row>
    <row r="228" spans="1:12" x14ac:dyDescent="0.3">
      <c r="A228" s="19" t="s">
        <v>16</v>
      </c>
      <c r="B228" s="19" t="s">
        <v>22</v>
      </c>
      <c r="C228" s="2" t="str">
        <f>VLOOKUP(B228,Hoja1!B:C,2,FALSE)</f>
        <v>Mantenimiento de Edificios e Instalaciones</v>
      </c>
      <c r="D228" s="3" t="str">
        <f t="shared" si="6"/>
        <v>1</v>
      </c>
      <c r="E228" s="3" t="str">
        <f t="shared" si="7"/>
        <v>12</v>
      </c>
      <c r="F228" s="20" t="s">
        <v>367</v>
      </c>
      <c r="G228" s="21" t="s">
        <v>368</v>
      </c>
      <c r="H228" s="22">
        <v>72174</v>
      </c>
      <c r="I228" s="22">
        <v>0</v>
      </c>
      <c r="J228" s="22">
        <v>72174</v>
      </c>
      <c r="K228" s="22">
        <v>60323.96</v>
      </c>
      <c r="L228" s="22">
        <v>60323.96</v>
      </c>
    </row>
    <row r="229" spans="1:12" x14ac:dyDescent="0.3">
      <c r="A229" s="19" t="s">
        <v>16</v>
      </c>
      <c r="B229" s="19" t="s">
        <v>22</v>
      </c>
      <c r="C229" s="2" t="str">
        <f>VLOOKUP(B229,Hoja1!B:C,2,FALSE)</f>
        <v>Mantenimiento de Edificios e Instalaciones</v>
      </c>
      <c r="D229" s="3" t="str">
        <f t="shared" si="6"/>
        <v>1</v>
      </c>
      <c r="E229" s="3" t="str">
        <f t="shared" si="7"/>
        <v>12</v>
      </c>
      <c r="F229" s="20" t="s">
        <v>369</v>
      </c>
      <c r="G229" s="21" t="s">
        <v>370</v>
      </c>
      <c r="H229" s="22">
        <v>177055</v>
      </c>
      <c r="I229" s="22">
        <v>0</v>
      </c>
      <c r="J229" s="22">
        <v>177055</v>
      </c>
      <c r="K229" s="22">
        <v>175239.52</v>
      </c>
      <c r="L229" s="22">
        <v>175239.52</v>
      </c>
    </row>
    <row r="230" spans="1:12" x14ac:dyDescent="0.3">
      <c r="A230" s="19" t="s">
        <v>16</v>
      </c>
      <c r="B230" s="19" t="s">
        <v>22</v>
      </c>
      <c r="C230" s="2" t="str">
        <f>VLOOKUP(B230,Hoja1!B:C,2,FALSE)</f>
        <v>Mantenimiento de Edificios e Instalaciones</v>
      </c>
      <c r="D230" s="3" t="str">
        <f t="shared" si="6"/>
        <v>1</v>
      </c>
      <c r="E230" s="3" t="str">
        <f t="shared" si="7"/>
        <v>12</v>
      </c>
      <c r="F230" s="20" t="s">
        <v>371</v>
      </c>
      <c r="G230" s="21" t="s">
        <v>372</v>
      </c>
      <c r="H230" s="22">
        <v>14577</v>
      </c>
      <c r="I230" s="22">
        <v>0</v>
      </c>
      <c r="J230" s="22">
        <v>14577</v>
      </c>
      <c r="K230" s="22">
        <v>14427.06</v>
      </c>
      <c r="L230" s="22">
        <v>14427.06</v>
      </c>
    </row>
    <row r="231" spans="1:12" x14ac:dyDescent="0.3">
      <c r="A231" s="19" t="s">
        <v>16</v>
      </c>
      <c r="B231" s="19" t="s">
        <v>22</v>
      </c>
      <c r="C231" s="2" t="str">
        <f>VLOOKUP(B231,Hoja1!B:C,2,FALSE)</f>
        <v>Mantenimiento de Edificios e Instalaciones</v>
      </c>
      <c r="D231" s="3" t="str">
        <f t="shared" si="6"/>
        <v>1</v>
      </c>
      <c r="E231" s="3" t="str">
        <f t="shared" si="7"/>
        <v>13</v>
      </c>
      <c r="F231" s="20" t="s">
        <v>415</v>
      </c>
      <c r="G231" s="21" t="s">
        <v>360</v>
      </c>
      <c r="H231" s="22">
        <v>733023</v>
      </c>
      <c r="I231" s="22">
        <v>-100000</v>
      </c>
      <c r="J231" s="22">
        <v>633023</v>
      </c>
      <c r="K231" s="22">
        <v>494771.5</v>
      </c>
      <c r="L231" s="22">
        <v>494771.5</v>
      </c>
    </row>
    <row r="232" spans="1:12" x14ac:dyDescent="0.3">
      <c r="A232" s="19" t="s">
        <v>16</v>
      </c>
      <c r="B232" s="19" t="s">
        <v>22</v>
      </c>
      <c r="C232" s="2" t="str">
        <f>VLOOKUP(B232,Hoja1!B:C,2,FALSE)</f>
        <v>Mantenimiento de Edificios e Instalaciones</v>
      </c>
      <c r="D232" s="3" t="str">
        <f t="shared" si="6"/>
        <v>1</v>
      </c>
      <c r="E232" s="3" t="str">
        <f t="shared" si="7"/>
        <v>13</v>
      </c>
      <c r="F232" s="20" t="s">
        <v>416</v>
      </c>
      <c r="G232" s="21" t="s">
        <v>417</v>
      </c>
      <c r="H232" s="22">
        <v>30000</v>
      </c>
      <c r="I232" s="22">
        <v>0</v>
      </c>
      <c r="J232" s="22">
        <v>30000</v>
      </c>
      <c r="K232" s="22">
        <v>29628.38</v>
      </c>
      <c r="L232" s="22">
        <v>29628.38</v>
      </c>
    </row>
    <row r="233" spans="1:12" x14ac:dyDescent="0.3">
      <c r="A233" s="19" t="s">
        <v>16</v>
      </c>
      <c r="B233" s="19" t="s">
        <v>22</v>
      </c>
      <c r="C233" s="2" t="str">
        <f>VLOOKUP(B233,Hoja1!B:C,2,FALSE)</f>
        <v>Mantenimiento de Edificios e Instalaciones</v>
      </c>
      <c r="D233" s="3" t="str">
        <f t="shared" si="6"/>
        <v>1</v>
      </c>
      <c r="E233" s="3" t="str">
        <f t="shared" si="7"/>
        <v>13</v>
      </c>
      <c r="F233" s="20" t="s">
        <v>418</v>
      </c>
      <c r="G233" s="21" t="s">
        <v>419</v>
      </c>
      <c r="H233" s="22">
        <v>734509</v>
      </c>
      <c r="I233" s="22">
        <v>-100000</v>
      </c>
      <c r="J233" s="22">
        <v>634509</v>
      </c>
      <c r="K233" s="22">
        <v>503933.07</v>
      </c>
      <c r="L233" s="22">
        <v>503933.07</v>
      </c>
    </row>
    <row r="234" spans="1:12" x14ac:dyDescent="0.3">
      <c r="A234" s="19" t="s">
        <v>16</v>
      </c>
      <c r="B234" s="19" t="s">
        <v>22</v>
      </c>
      <c r="C234" s="2" t="str">
        <f>VLOOKUP(B234,Hoja1!B:C,2,FALSE)</f>
        <v>Mantenimiento de Edificios e Instalaciones</v>
      </c>
      <c r="D234" s="3" t="str">
        <f t="shared" si="6"/>
        <v>1</v>
      </c>
      <c r="E234" s="3" t="str">
        <f t="shared" si="7"/>
        <v>15</v>
      </c>
      <c r="F234" s="20" t="s">
        <v>420</v>
      </c>
      <c r="G234" s="21" t="s">
        <v>421</v>
      </c>
      <c r="H234" s="22">
        <v>3000</v>
      </c>
      <c r="I234" s="22">
        <v>0</v>
      </c>
      <c r="J234" s="22">
        <v>3000</v>
      </c>
      <c r="K234" s="22">
        <v>437.2</v>
      </c>
      <c r="L234" s="22">
        <v>437.2</v>
      </c>
    </row>
    <row r="235" spans="1:12" x14ac:dyDescent="0.3">
      <c r="A235" s="19" t="s">
        <v>16</v>
      </c>
      <c r="B235" s="19" t="s">
        <v>22</v>
      </c>
      <c r="C235" s="2" t="str">
        <f>VLOOKUP(B235,Hoja1!B:C,2,FALSE)</f>
        <v>Mantenimiento de Edificios e Instalaciones</v>
      </c>
      <c r="D235" s="3" t="str">
        <f t="shared" si="6"/>
        <v>2</v>
      </c>
      <c r="E235" s="3" t="str">
        <f t="shared" si="7"/>
        <v>20</v>
      </c>
      <c r="F235" s="20" t="s">
        <v>401</v>
      </c>
      <c r="G235" s="21" t="s">
        <v>402</v>
      </c>
      <c r="H235" s="22">
        <v>5000</v>
      </c>
      <c r="I235" s="22">
        <v>-1500</v>
      </c>
      <c r="J235" s="22">
        <v>3500</v>
      </c>
      <c r="K235" s="22">
        <v>3446.88</v>
      </c>
      <c r="L235" s="22">
        <v>2547.12</v>
      </c>
    </row>
    <row r="236" spans="1:12" x14ac:dyDescent="0.3">
      <c r="A236" s="19" t="s">
        <v>16</v>
      </c>
      <c r="B236" s="19" t="s">
        <v>22</v>
      </c>
      <c r="C236" s="2" t="str">
        <f>VLOOKUP(B236,Hoja1!B:C,2,FALSE)</f>
        <v>Mantenimiento de Edificios e Instalaciones</v>
      </c>
      <c r="D236" s="3" t="str">
        <f t="shared" si="6"/>
        <v>2</v>
      </c>
      <c r="E236" s="3" t="str">
        <f t="shared" si="7"/>
        <v>20</v>
      </c>
      <c r="F236" s="20" t="s">
        <v>475</v>
      </c>
      <c r="G236" s="21" t="s">
        <v>476</v>
      </c>
      <c r="H236" s="22">
        <v>10000</v>
      </c>
      <c r="I236" s="22">
        <v>-2500</v>
      </c>
      <c r="J236" s="22">
        <v>7500</v>
      </c>
      <c r="K236" s="22">
        <v>7441.32</v>
      </c>
      <c r="L236" s="22">
        <v>6821.21</v>
      </c>
    </row>
    <row r="237" spans="1:12" x14ac:dyDescent="0.3">
      <c r="A237" s="19" t="s">
        <v>16</v>
      </c>
      <c r="B237" s="19" t="s">
        <v>22</v>
      </c>
      <c r="C237" s="2" t="str">
        <f>VLOOKUP(B237,Hoja1!B:C,2,FALSE)</f>
        <v>Mantenimiento de Edificios e Instalaciones</v>
      </c>
      <c r="D237" s="3" t="str">
        <f t="shared" si="6"/>
        <v>2</v>
      </c>
      <c r="E237" s="3" t="str">
        <f t="shared" si="7"/>
        <v>21</v>
      </c>
      <c r="F237" s="20" t="s">
        <v>483</v>
      </c>
      <c r="G237" s="21" t="s">
        <v>484</v>
      </c>
      <c r="H237" s="22">
        <v>35000</v>
      </c>
      <c r="I237" s="22">
        <v>0</v>
      </c>
      <c r="J237" s="22">
        <v>35000</v>
      </c>
      <c r="K237" s="22">
        <v>34242.18</v>
      </c>
      <c r="L237" s="22">
        <v>28890.06</v>
      </c>
    </row>
    <row r="238" spans="1:12" x14ac:dyDescent="0.3">
      <c r="A238" s="19" t="s">
        <v>16</v>
      </c>
      <c r="B238" s="19" t="s">
        <v>22</v>
      </c>
      <c r="C238" s="2" t="str">
        <f>VLOOKUP(B238,Hoja1!B:C,2,FALSE)</f>
        <v>Mantenimiento de Edificios e Instalaciones</v>
      </c>
      <c r="D238" s="3" t="str">
        <f t="shared" si="6"/>
        <v>2</v>
      </c>
      <c r="E238" s="3" t="str">
        <f t="shared" si="7"/>
        <v>21</v>
      </c>
      <c r="F238" s="20" t="s">
        <v>403</v>
      </c>
      <c r="G238" s="21" t="s">
        <v>404</v>
      </c>
      <c r="H238" s="22">
        <v>60000</v>
      </c>
      <c r="I238" s="22">
        <v>0</v>
      </c>
      <c r="J238" s="22">
        <v>60000</v>
      </c>
      <c r="K238" s="22">
        <v>47562.1</v>
      </c>
      <c r="L238" s="22">
        <v>40938.81</v>
      </c>
    </row>
    <row r="239" spans="1:12" x14ac:dyDescent="0.3">
      <c r="A239" s="19" t="s">
        <v>16</v>
      </c>
      <c r="B239" s="19" t="s">
        <v>22</v>
      </c>
      <c r="C239" s="2" t="str">
        <f>VLOOKUP(B239,Hoja1!B:C,2,FALSE)</f>
        <v>Mantenimiento de Edificios e Instalaciones</v>
      </c>
      <c r="D239" s="3" t="str">
        <f t="shared" si="6"/>
        <v>2</v>
      </c>
      <c r="E239" s="3" t="str">
        <f t="shared" si="7"/>
        <v>21</v>
      </c>
      <c r="F239" s="20" t="s">
        <v>422</v>
      </c>
      <c r="G239" s="21" t="s">
        <v>423</v>
      </c>
      <c r="H239" s="22">
        <v>16000</v>
      </c>
      <c r="I239" s="22">
        <v>0</v>
      </c>
      <c r="J239" s="22">
        <v>16000</v>
      </c>
      <c r="K239" s="22">
        <v>9749.9</v>
      </c>
      <c r="L239" s="22">
        <v>9070.5300000000007</v>
      </c>
    </row>
    <row r="240" spans="1:12" x14ac:dyDescent="0.3">
      <c r="A240" s="19" t="s">
        <v>16</v>
      </c>
      <c r="B240" s="19" t="s">
        <v>22</v>
      </c>
      <c r="C240" s="2" t="str">
        <f>VLOOKUP(B240,Hoja1!B:C,2,FALSE)</f>
        <v>Mantenimiento de Edificios e Instalaciones</v>
      </c>
      <c r="D240" s="3" t="str">
        <f t="shared" si="6"/>
        <v>2</v>
      </c>
      <c r="E240" s="3" t="str">
        <f t="shared" si="7"/>
        <v>22</v>
      </c>
      <c r="F240" s="20" t="s">
        <v>436</v>
      </c>
      <c r="G240" s="21" t="s">
        <v>437</v>
      </c>
      <c r="H240" s="22">
        <v>190000</v>
      </c>
      <c r="I240" s="22">
        <v>4000</v>
      </c>
      <c r="J240" s="22">
        <v>194000</v>
      </c>
      <c r="K240" s="22">
        <v>188375.01</v>
      </c>
      <c r="L240" s="22">
        <v>173661.81</v>
      </c>
    </row>
    <row r="241" spans="1:12" x14ac:dyDescent="0.3">
      <c r="A241" s="19" t="s">
        <v>16</v>
      </c>
      <c r="B241" s="19" t="s">
        <v>22</v>
      </c>
      <c r="C241" s="2" t="str">
        <f>VLOOKUP(B241,Hoja1!B:C,2,FALSE)</f>
        <v>Mantenimiento de Edificios e Instalaciones</v>
      </c>
      <c r="D241" s="3" t="str">
        <f t="shared" si="6"/>
        <v>2</v>
      </c>
      <c r="E241" s="3" t="str">
        <f t="shared" si="7"/>
        <v>22</v>
      </c>
      <c r="F241" s="20" t="s">
        <v>485</v>
      </c>
      <c r="G241" s="21" t="s">
        <v>486</v>
      </c>
      <c r="H241" s="22">
        <v>90000</v>
      </c>
      <c r="I241" s="22">
        <v>0</v>
      </c>
      <c r="J241" s="22">
        <v>90000</v>
      </c>
      <c r="K241" s="22">
        <v>82003.94</v>
      </c>
      <c r="L241" s="22">
        <v>82003.94</v>
      </c>
    </row>
    <row r="242" spans="1:12" x14ac:dyDescent="0.3">
      <c r="A242" s="19" t="s">
        <v>16</v>
      </c>
      <c r="B242" s="19" t="s">
        <v>22</v>
      </c>
      <c r="C242" s="2" t="str">
        <f>VLOOKUP(B242,Hoja1!B:C,2,FALSE)</f>
        <v>Mantenimiento de Edificios e Instalaciones</v>
      </c>
      <c r="D242" s="3" t="str">
        <f t="shared" si="6"/>
        <v>2</v>
      </c>
      <c r="E242" s="3" t="str">
        <f t="shared" si="7"/>
        <v>22</v>
      </c>
      <c r="F242" s="20" t="s">
        <v>430</v>
      </c>
      <c r="G242" s="21" t="s">
        <v>431</v>
      </c>
      <c r="H242" s="22">
        <v>0</v>
      </c>
      <c r="I242" s="22">
        <v>0</v>
      </c>
      <c r="J242" s="22">
        <v>0</v>
      </c>
      <c r="K242" s="22">
        <v>376.88</v>
      </c>
      <c r="L242" s="22">
        <v>376.88</v>
      </c>
    </row>
    <row r="243" spans="1:12" x14ac:dyDescent="0.3">
      <c r="A243" s="19" t="s">
        <v>16</v>
      </c>
      <c r="B243" s="19" t="s">
        <v>22</v>
      </c>
      <c r="C243" s="2" t="str">
        <f>VLOOKUP(B243,Hoja1!B:C,2,FALSE)</f>
        <v>Mantenimiento de Edificios e Instalaciones</v>
      </c>
      <c r="D243" s="3" t="str">
        <f t="shared" si="6"/>
        <v>2</v>
      </c>
      <c r="E243" s="3" t="str">
        <f t="shared" si="7"/>
        <v>22</v>
      </c>
      <c r="F243" s="20" t="s">
        <v>409</v>
      </c>
      <c r="G243" s="21" t="s">
        <v>410</v>
      </c>
      <c r="H243" s="22">
        <v>4500</v>
      </c>
      <c r="I243" s="22">
        <v>0</v>
      </c>
      <c r="J243" s="22">
        <v>4500</v>
      </c>
      <c r="K243" s="22">
        <v>5526.46</v>
      </c>
      <c r="L243" s="22">
        <v>5354.92</v>
      </c>
    </row>
    <row r="244" spans="1:12" x14ac:dyDescent="0.3">
      <c r="A244" s="19" t="s">
        <v>16</v>
      </c>
      <c r="B244" s="19" t="s">
        <v>22</v>
      </c>
      <c r="C244" s="2" t="str">
        <f>VLOOKUP(B244,Hoja1!B:C,2,FALSE)</f>
        <v>Mantenimiento de Edificios e Instalaciones</v>
      </c>
      <c r="D244" s="3" t="str">
        <f t="shared" si="6"/>
        <v>2</v>
      </c>
      <c r="E244" s="3" t="str">
        <f t="shared" si="7"/>
        <v>22</v>
      </c>
      <c r="F244" s="20" t="s">
        <v>487</v>
      </c>
      <c r="G244" s="21" t="s">
        <v>488</v>
      </c>
      <c r="H244" s="22">
        <v>300000</v>
      </c>
      <c r="I244" s="22">
        <v>0</v>
      </c>
      <c r="J244" s="22">
        <v>300000</v>
      </c>
      <c r="K244" s="22">
        <v>296915.03999999998</v>
      </c>
      <c r="L244" s="22">
        <v>272189.43</v>
      </c>
    </row>
    <row r="245" spans="1:12" x14ac:dyDescent="0.3">
      <c r="A245" s="19" t="s">
        <v>16</v>
      </c>
      <c r="B245" s="19" t="s">
        <v>22</v>
      </c>
      <c r="C245" s="2" t="str">
        <f>VLOOKUP(B245,Hoja1!B:C,2,FALSE)</f>
        <v>Mantenimiento de Edificios e Instalaciones</v>
      </c>
      <c r="D245" s="3" t="str">
        <f t="shared" si="6"/>
        <v>2</v>
      </c>
      <c r="E245" s="3" t="str">
        <f t="shared" si="7"/>
        <v>22</v>
      </c>
      <c r="F245" s="20" t="s">
        <v>411</v>
      </c>
      <c r="G245" s="21" t="s">
        <v>412</v>
      </c>
      <c r="H245" s="22">
        <v>0</v>
      </c>
      <c r="I245" s="22">
        <v>0</v>
      </c>
      <c r="J245" s="22">
        <v>0</v>
      </c>
      <c r="K245" s="22">
        <v>2974.79</v>
      </c>
      <c r="L245" s="22">
        <v>2974.79</v>
      </c>
    </row>
    <row r="246" spans="1:12" x14ac:dyDescent="0.3">
      <c r="A246" s="19" t="s">
        <v>16</v>
      </c>
      <c r="B246" s="19" t="s">
        <v>22</v>
      </c>
      <c r="C246" s="2" t="str">
        <f>VLOOKUP(B246,Hoja1!B:C,2,FALSE)</f>
        <v>Mantenimiento de Edificios e Instalaciones</v>
      </c>
      <c r="D246" s="3" t="str">
        <f t="shared" si="6"/>
        <v>6</v>
      </c>
      <c r="E246" s="3" t="str">
        <f t="shared" si="7"/>
        <v>62</v>
      </c>
      <c r="F246" s="20" t="s">
        <v>438</v>
      </c>
      <c r="G246" s="21" t="s">
        <v>439</v>
      </c>
      <c r="H246" s="22">
        <v>3000</v>
      </c>
      <c r="I246" s="22">
        <v>0</v>
      </c>
      <c r="J246" s="22">
        <v>3000</v>
      </c>
      <c r="K246" s="22">
        <v>1860.25</v>
      </c>
      <c r="L246" s="22">
        <v>0</v>
      </c>
    </row>
    <row r="247" spans="1:12" x14ac:dyDescent="0.3">
      <c r="A247" s="19" t="s">
        <v>16</v>
      </c>
      <c r="B247" s="19" t="s">
        <v>22</v>
      </c>
      <c r="C247" s="2" t="str">
        <f>VLOOKUP(B247,Hoja1!B:C,2,FALSE)</f>
        <v>Mantenimiento de Edificios e Instalaciones</v>
      </c>
      <c r="D247" s="3" t="str">
        <f t="shared" si="6"/>
        <v>6</v>
      </c>
      <c r="E247" s="3" t="str">
        <f t="shared" si="7"/>
        <v>62</v>
      </c>
      <c r="F247" s="20" t="s">
        <v>479</v>
      </c>
      <c r="G247" s="21" t="s">
        <v>480</v>
      </c>
      <c r="H247" s="22">
        <v>65000</v>
      </c>
      <c r="I247" s="22">
        <v>0</v>
      </c>
      <c r="J247" s="22">
        <v>65000</v>
      </c>
      <c r="K247" s="22">
        <v>14933.34</v>
      </c>
      <c r="L247" s="22">
        <v>14933.34</v>
      </c>
    </row>
    <row r="248" spans="1:12" x14ac:dyDescent="0.3">
      <c r="A248" s="19" t="s">
        <v>16</v>
      </c>
      <c r="B248" s="19" t="s">
        <v>22</v>
      </c>
      <c r="C248" s="2" t="str">
        <f>VLOOKUP(B248,Hoja1!B:C,2,FALSE)</f>
        <v>Mantenimiento de Edificios e Instalaciones</v>
      </c>
      <c r="D248" s="3" t="str">
        <f t="shared" si="6"/>
        <v>6</v>
      </c>
      <c r="E248" s="3" t="str">
        <f t="shared" si="7"/>
        <v>63</v>
      </c>
      <c r="F248" s="20" t="s">
        <v>468</v>
      </c>
      <c r="G248" s="21" t="s">
        <v>465</v>
      </c>
      <c r="H248" s="22">
        <v>345000</v>
      </c>
      <c r="I248" s="22">
        <v>0</v>
      </c>
      <c r="J248" s="22">
        <v>345000</v>
      </c>
      <c r="K248" s="22">
        <v>0</v>
      </c>
      <c r="L248" s="22">
        <v>0</v>
      </c>
    </row>
    <row r="249" spans="1:12" x14ac:dyDescent="0.3">
      <c r="A249" s="19" t="s">
        <v>16</v>
      </c>
      <c r="B249" s="19" t="s">
        <v>22</v>
      </c>
      <c r="C249" s="2" t="str">
        <f>VLOOKUP(B249,Hoja1!B:C,2,FALSE)</f>
        <v>Mantenimiento de Edificios e Instalaciones</v>
      </c>
      <c r="D249" s="3" t="str">
        <f t="shared" si="6"/>
        <v>6</v>
      </c>
      <c r="E249" s="3" t="str">
        <f t="shared" si="7"/>
        <v>63</v>
      </c>
      <c r="F249" s="20" t="s">
        <v>469</v>
      </c>
      <c r="G249" s="21" t="s">
        <v>439</v>
      </c>
      <c r="H249" s="22">
        <v>0</v>
      </c>
      <c r="I249" s="22">
        <v>160000</v>
      </c>
      <c r="J249" s="22">
        <v>160000</v>
      </c>
      <c r="K249" s="22">
        <v>8269.23</v>
      </c>
      <c r="L249" s="22">
        <v>0</v>
      </c>
    </row>
    <row r="250" spans="1:12" x14ac:dyDescent="0.3">
      <c r="A250" s="19" t="s">
        <v>23</v>
      </c>
      <c r="B250" s="19" t="s">
        <v>24</v>
      </c>
      <c r="C250" s="2" t="str">
        <f>VLOOKUP(B250,Hoja1!B:C,2,FALSE)</f>
        <v>Centro de programas juveniles</v>
      </c>
      <c r="D250" s="3" t="str">
        <f t="shared" si="6"/>
        <v>1</v>
      </c>
      <c r="E250" s="3" t="str">
        <f t="shared" si="7"/>
        <v>12</v>
      </c>
      <c r="F250" s="20" t="s">
        <v>399</v>
      </c>
      <c r="G250" s="21" t="s">
        <v>400</v>
      </c>
      <c r="H250" s="22">
        <v>8893</v>
      </c>
      <c r="I250" s="22">
        <v>0</v>
      </c>
      <c r="J250" s="22">
        <v>8893</v>
      </c>
      <c r="K250" s="22">
        <v>8903.4500000000007</v>
      </c>
      <c r="L250" s="22">
        <v>8903.4500000000007</v>
      </c>
    </row>
    <row r="251" spans="1:12" x14ac:dyDescent="0.3">
      <c r="A251" s="19" t="s">
        <v>23</v>
      </c>
      <c r="B251" s="19" t="s">
        <v>24</v>
      </c>
      <c r="C251" s="2" t="str">
        <f>VLOOKUP(B251,Hoja1!B:C,2,FALSE)</f>
        <v>Centro de programas juveniles</v>
      </c>
      <c r="D251" s="3" t="str">
        <f t="shared" si="6"/>
        <v>1</v>
      </c>
      <c r="E251" s="3" t="str">
        <f t="shared" si="7"/>
        <v>12</v>
      </c>
      <c r="F251" s="20" t="s">
        <v>367</v>
      </c>
      <c r="G251" s="21" t="s">
        <v>368</v>
      </c>
      <c r="H251" s="22">
        <v>4532</v>
      </c>
      <c r="I251" s="22">
        <v>0</v>
      </c>
      <c r="J251" s="22">
        <v>4532</v>
      </c>
      <c r="K251" s="22">
        <v>4537.96</v>
      </c>
      <c r="L251" s="22">
        <v>4537.96</v>
      </c>
    </row>
    <row r="252" spans="1:12" x14ac:dyDescent="0.3">
      <c r="A252" s="19" t="s">
        <v>23</v>
      </c>
      <c r="B252" s="19" t="s">
        <v>24</v>
      </c>
      <c r="C252" s="2" t="str">
        <f>VLOOKUP(B252,Hoja1!B:C,2,FALSE)</f>
        <v>Centro de programas juveniles</v>
      </c>
      <c r="D252" s="3" t="str">
        <f t="shared" si="6"/>
        <v>1</v>
      </c>
      <c r="E252" s="3" t="str">
        <f t="shared" si="7"/>
        <v>12</v>
      </c>
      <c r="F252" s="20" t="s">
        <v>369</v>
      </c>
      <c r="G252" s="21" t="s">
        <v>370</v>
      </c>
      <c r="H252" s="22">
        <v>10779</v>
      </c>
      <c r="I252" s="22">
        <v>500</v>
      </c>
      <c r="J252" s="22">
        <v>11279</v>
      </c>
      <c r="K252" s="22">
        <v>11069.28</v>
      </c>
      <c r="L252" s="22">
        <v>11069.28</v>
      </c>
    </row>
    <row r="253" spans="1:12" x14ac:dyDescent="0.3">
      <c r="A253" s="19" t="s">
        <v>23</v>
      </c>
      <c r="B253" s="19" t="s">
        <v>24</v>
      </c>
      <c r="C253" s="2" t="str">
        <f>VLOOKUP(B253,Hoja1!B:C,2,FALSE)</f>
        <v>Centro de programas juveniles</v>
      </c>
      <c r="D253" s="3" t="str">
        <f t="shared" si="6"/>
        <v>2</v>
      </c>
      <c r="E253" s="3" t="str">
        <f t="shared" si="7"/>
        <v>21</v>
      </c>
      <c r="F253" s="20" t="s">
        <v>483</v>
      </c>
      <c r="G253" s="21" t="s">
        <v>484</v>
      </c>
      <c r="H253" s="22">
        <v>2500</v>
      </c>
      <c r="I253" s="22">
        <v>0</v>
      </c>
      <c r="J253" s="22">
        <v>2500</v>
      </c>
      <c r="K253" s="22">
        <v>1332</v>
      </c>
      <c r="L253" s="22">
        <v>1332</v>
      </c>
    </row>
    <row r="254" spans="1:12" x14ac:dyDescent="0.3">
      <c r="A254" s="19" t="s">
        <v>23</v>
      </c>
      <c r="B254" s="19" t="s">
        <v>24</v>
      </c>
      <c r="C254" s="2" t="str">
        <f>VLOOKUP(B254,Hoja1!B:C,2,FALSE)</f>
        <v>Centro de programas juveniles</v>
      </c>
      <c r="D254" s="3" t="str">
        <f t="shared" si="6"/>
        <v>2</v>
      </c>
      <c r="E254" s="3" t="str">
        <f t="shared" si="7"/>
        <v>21</v>
      </c>
      <c r="F254" s="20" t="s">
        <v>403</v>
      </c>
      <c r="G254" s="21" t="s">
        <v>404</v>
      </c>
      <c r="H254" s="22">
        <v>9500</v>
      </c>
      <c r="I254" s="22">
        <v>-2000</v>
      </c>
      <c r="J254" s="22">
        <v>7500</v>
      </c>
      <c r="K254" s="22">
        <v>1224.4000000000001</v>
      </c>
      <c r="L254" s="22">
        <v>1224.4000000000001</v>
      </c>
    </row>
    <row r="255" spans="1:12" x14ac:dyDescent="0.3">
      <c r="A255" s="19" t="s">
        <v>23</v>
      </c>
      <c r="B255" s="19" t="s">
        <v>24</v>
      </c>
      <c r="C255" s="2" t="str">
        <f>VLOOKUP(B255,Hoja1!B:C,2,FALSE)</f>
        <v>Centro de programas juveniles</v>
      </c>
      <c r="D255" s="3" t="str">
        <f t="shared" si="6"/>
        <v>2</v>
      </c>
      <c r="E255" s="3" t="str">
        <f t="shared" si="7"/>
        <v>22</v>
      </c>
      <c r="F255" s="20" t="s">
        <v>436</v>
      </c>
      <c r="G255" s="21" t="s">
        <v>437</v>
      </c>
      <c r="H255" s="22">
        <v>35000</v>
      </c>
      <c r="I255" s="22">
        <v>-3000</v>
      </c>
      <c r="J255" s="22">
        <v>32000</v>
      </c>
      <c r="K255" s="22">
        <v>9287.23</v>
      </c>
      <c r="L255" s="22">
        <v>8494.67</v>
      </c>
    </row>
    <row r="256" spans="1:12" x14ac:dyDescent="0.3">
      <c r="A256" s="19" t="s">
        <v>23</v>
      </c>
      <c r="B256" s="19" t="s">
        <v>24</v>
      </c>
      <c r="C256" s="2" t="str">
        <f>VLOOKUP(B256,Hoja1!B:C,2,FALSE)</f>
        <v>Centro de programas juveniles</v>
      </c>
      <c r="D256" s="3" t="str">
        <f t="shared" si="6"/>
        <v>2</v>
      </c>
      <c r="E256" s="3" t="str">
        <f t="shared" si="7"/>
        <v>22</v>
      </c>
      <c r="F256" s="20" t="s">
        <v>432</v>
      </c>
      <c r="G256" s="21" t="s">
        <v>433</v>
      </c>
      <c r="H256" s="22">
        <v>26000</v>
      </c>
      <c r="I256" s="22">
        <v>0</v>
      </c>
      <c r="J256" s="22">
        <v>26000</v>
      </c>
      <c r="K256" s="22">
        <v>20211.18</v>
      </c>
      <c r="L256" s="22">
        <v>14640.48</v>
      </c>
    </row>
    <row r="257" spans="1:12" x14ac:dyDescent="0.3">
      <c r="A257" s="19" t="s">
        <v>23</v>
      </c>
      <c r="B257" s="19" t="s">
        <v>24</v>
      </c>
      <c r="C257" s="2" t="str">
        <f>VLOOKUP(B257,Hoja1!B:C,2,FALSE)</f>
        <v>Centro de programas juveniles</v>
      </c>
      <c r="D257" s="3" t="str">
        <f t="shared" si="6"/>
        <v>2</v>
      </c>
      <c r="E257" s="3" t="str">
        <f t="shared" si="7"/>
        <v>22</v>
      </c>
      <c r="F257" s="20" t="s">
        <v>489</v>
      </c>
      <c r="G257" s="21" t="s">
        <v>490</v>
      </c>
      <c r="H257" s="22">
        <v>30000</v>
      </c>
      <c r="I257" s="22">
        <v>40000</v>
      </c>
      <c r="J257" s="22">
        <v>70000</v>
      </c>
      <c r="K257" s="22">
        <v>34928.65</v>
      </c>
      <c r="L257" s="22">
        <v>34928.65</v>
      </c>
    </row>
    <row r="258" spans="1:12" x14ac:dyDescent="0.3">
      <c r="A258" s="19" t="s">
        <v>23</v>
      </c>
      <c r="B258" s="19" t="s">
        <v>24</v>
      </c>
      <c r="C258" s="2" t="str">
        <f>VLOOKUP(B258,Hoja1!B:C,2,FALSE)</f>
        <v>Centro de programas juveniles</v>
      </c>
      <c r="D258" s="3" t="str">
        <f t="shared" si="6"/>
        <v>2</v>
      </c>
      <c r="E258" s="3" t="str">
        <f t="shared" si="7"/>
        <v>22</v>
      </c>
      <c r="F258" s="20" t="s">
        <v>409</v>
      </c>
      <c r="G258" s="21" t="s">
        <v>410</v>
      </c>
      <c r="H258" s="22">
        <v>40000</v>
      </c>
      <c r="I258" s="22">
        <v>-11594</v>
      </c>
      <c r="J258" s="22">
        <v>28406</v>
      </c>
      <c r="K258" s="22">
        <v>29263.06</v>
      </c>
      <c r="L258" s="22">
        <v>17002.88</v>
      </c>
    </row>
    <row r="259" spans="1:12" x14ac:dyDescent="0.3">
      <c r="A259" s="19" t="s">
        <v>23</v>
      </c>
      <c r="B259" s="19" t="s">
        <v>24</v>
      </c>
      <c r="C259" s="2" t="str">
        <f>VLOOKUP(B259,Hoja1!B:C,2,FALSE)</f>
        <v>Centro de programas juveniles</v>
      </c>
      <c r="D259" s="3" t="str">
        <f t="shared" ref="D259:D322" si="8">LEFT(F259,1)</f>
        <v>2</v>
      </c>
      <c r="E259" s="3" t="str">
        <f t="shared" ref="E259:E322" si="9">LEFT(F259,2)</f>
        <v>22</v>
      </c>
      <c r="F259" s="20" t="s">
        <v>487</v>
      </c>
      <c r="G259" s="21" t="s">
        <v>488</v>
      </c>
      <c r="H259" s="22">
        <v>27730</v>
      </c>
      <c r="I259" s="22">
        <v>0</v>
      </c>
      <c r="J259" s="22">
        <v>27730</v>
      </c>
      <c r="K259" s="22">
        <v>26176.799999999999</v>
      </c>
      <c r="L259" s="22">
        <v>21814</v>
      </c>
    </row>
    <row r="260" spans="1:12" x14ac:dyDescent="0.3">
      <c r="A260" s="19" t="s">
        <v>23</v>
      </c>
      <c r="B260" s="19" t="s">
        <v>24</v>
      </c>
      <c r="C260" s="2" t="str">
        <f>VLOOKUP(B260,Hoja1!B:C,2,FALSE)</f>
        <v>Centro de programas juveniles</v>
      </c>
      <c r="D260" s="3" t="str">
        <f t="shared" si="8"/>
        <v>2</v>
      </c>
      <c r="E260" s="3" t="str">
        <f t="shared" si="9"/>
        <v>22</v>
      </c>
      <c r="F260" s="20" t="s">
        <v>510</v>
      </c>
      <c r="G260" s="21" t="s">
        <v>511</v>
      </c>
      <c r="H260" s="22">
        <v>0</v>
      </c>
      <c r="I260" s="22">
        <v>0</v>
      </c>
      <c r="J260" s="22">
        <v>0</v>
      </c>
      <c r="K260" s="22">
        <v>2150.9899999999998</v>
      </c>
      <c r="L260" s="22">
        <v>0</v>
      </c>
    </row>
    <row r="261" spans="1:12" x14ac:dyDescent="0.3">
      <c r="A261" s="19" t="s">
        <v>23</v>
      </c>
      <c r="B261" s="19" t="s">
        <v>24</v>
      </c>
      <c r="C261" s="2" t="str">
        <f>VLOOKUP(B261,Hoja1!B:C,2,FALSE)</f>
        <v>Centro de programas juveniles</v>
      </c>
      <c r="D261" s="3" t="str">
        <f t="shared" si="8"/>
        <v>2</v>
      </c>
      <c r="E261" s="3" t="str">
        <f t="shared" si="9"/>
        <v>22</v>
      </c>
      <c r="F261" s="20" t="s">
        <v>411</v>
      </c>
      <c r="G261" s="21" t="s">
        <v>412</v>
      </c>
      <c r="H261" s="22">
        <v>491920</v>
      </c>
      <c r="I261" s="22">
        <v>-79521</v>
      </c>
      <c r="J261" s="22">
        <v>412399</v>
      </c>
      <c r="K261" s="22">
        <v>390766.29</v>
      </c>
      <c r="L261" s="22">
        <v>345392.58</v>
      </c>
    </row>
    <row r="262" spans="1:12" x14ac:dyDescent="0.3">
      <c r="A262" s="19" t="s">
        <v>23</v>
      </c>
      <c r="B262" s="19" t="s">
        <v>24</v>
      </c>
      <c r="C262" s="2" t="str">
        <f>VLOOKUP(B262,Hoja1!B:C,2,FALSE)</f>
        <v>Centro de programas juveniles</v>
      </c>
      <c r="D262" s="3" t="str">
        <f t="shared" si="8"/>
        <v>4</v>
      </c>
      <c r="E262" s="3" t="str">
        <f t="shared" si="9"/>
        <v>48</v>
      </c>
      <c r="F262" s="20" t="s">
        <v>491</v>
      </c>
      <c r="G262" s="21" t="s">
        <v>492</v>
      </c>
      <c r="H262" s="22">
        <v>82323</v>
      </c>
      <c r="I262" s="22">
        <v>0</v>
      </c>
      <c r="J262" s="22">
        <v>82323</v>
      </c>
      <c r="K262" s="22">
        <v>82323</v>
      </c>
      <c r="L262" s="22">
        <v>82323</v>
      </c>
    </row>
    <row r="263" spans="1:12" x14ac:dyDescent="0.3">
      <c r="A263" s="19" t="s">
        <v>23</v>
      </c>
      <c r="B263" s="19" t="s">
        <v>24</v>
      </c>
      <c r="C263" s="2" t="str">
        <f>VLOOKUP(B263,Hoja1!B:C,2,FALSE)</f>
        <v>Centro de programas juveniles</v>
      </c>
      <c r="D263" s="3" t="str">
        <f t="shared" si="8"/>
        <v>4</v>
      </c>
      <c r="E263" s="3" t="str">
        <f t="shared" si="9"/>
        <v>48</v>
      </c>
      <c r="F263" s="20" t="s">
        <v>395</v>
      </c>
      <c r="G263" s="21" t="s">
        <v>396</v>
      </c>
      <c r="H263" s="22">
        <v>55500</v>
      </c>
      <c r="I263" s="22">
        <v>0</v>
      </c>
      <c r="J263" s="22">
        <v>55500</v>
      </c>
      <c r="K263" s="22">
        <v>55500</v>
      </c>
      <c r="L263" s="22">
        <v>55500</v>
      </c>
    </row>
    <row r="264" spans="1:12" x14ac:dyDescent="0.3">
      <c r="A264" s="19" t="s">
        <v>23</v>
      </c>
      <c r="B264" s="19" t="s">
        <v>24</v>
      </c>
      <c r="C264" s="2" t="str">
        <f>VLOOKUP(B264,Hoja1!B:C,2,FALSE)</f>
        <v>Centro de programas juveniles</v>
      </c>
      <c r="D264" s="3" t="str">
        <f t="shared" si="8"/>
        <v>6</v>
      </c>
      <c r="E264" s="3" t="str">
        <f t="shared" si="9"/>
        <v>62</v>
      </c>
      <c r="F264" s="20" t="s">
        <v>438</v>
      </c>
      <c r="G264" s="21" t="s">
        <v>439</v>
      </c>
      <c r="H264" s="22">
        <v>0</v>
      </c>
      <c r="I264" s="22">
        <v>161300</v>
      </c>
      <c r="J264" s="22">
        <v>161300</v>
      </c>
      <c r="K264" s="22">
        <v>7057.11</v>
      </c>
      <c r="L264" s="22">
        <v>0</v>
      </c>
    </row>
    <row r="265" spans="1:12" x14ac:dyDescent="0.3">
      <c r="A265" s="19" t="s">
        <v>23</v>
      </c>
      <c r="B265" s="19" t="s">
        <v>24</v>
      </c>
      <c r="C265" s="2" t="str">
        <f>VLOOKUP(B265,Hoja1!B:C,2,FALSE)</f>
        <v>Centro de programas juveniles</v>
      </c>
      <c r="D265" s="3" t="str">
        <f t="shared" si="8"/>
        <v>6</v>
      </c>
      <c r="E265" s="3" t="str">
        <f t="shared" si="9"/>
        <v>62</v>
      </c>
      <c r="F265" s="20" t="s">
        <v>481</v>
      </c>
      <c r="G265" s="21" t="s">
        <v>482</v>
      </c>
      <c r="H265" s="22">
        <v>0</v>
      </c>
      <c r="I265" s="22">
        <v>125000</v>
      </c>
      <c r="J265" s="22">
        <v>125000</v>
      </c>
      <c r="K265" s="22">
        <v>0</v>
      </c>
      <c r="L265" s="22">
        <v>0</v>
      </c>
    </row>
    <row r="266" spans="1:12" x14ac:dyDescent="0.3">
      <c r="A266" s="19" t="s">
        <v>23</v>
      </c>
      <c r="B266" s="19" t="s">
        <v>24</v>
      </c>
      <c r="C266" s="2" t="str">
        <f>VLOOKUP(B266,Hoja1!B:C,2,FALSE)</f>
        <v>Centro de programas juveniles</v>
      </c>
      <c r="D266" s="3" t="str">
        <f t="shared" si="8"/>
        <v>6</v>
      </c>
      <c r="E266" s="3" t="str">
        <f t="shared" si="9"/>
        <v>63</v>
      </c>
      <c r="F266" s="20" t="s">
        <v>468</v>
      </c>
      <c r="G266" s="21" t="s">
        <v>465</v>
      </c>
      <c r="H266" s="22">
        <v>0</v>
      </c>
      <c r="I266" s="22">
        <v>1655604.67</v>
      </c>
      <c r="J266" s="22">
        <v>1655604.67</v>
      </c>
      <c r="K266" s="22">
        <v>1148009.3899999999</v>
      </c>
      <c r="L266" s="22">
        <v>1033047.89</v>
      </c>
    </row>
    <row r="267" spans="1:12" x14ac:dyDescent="0.3">
      <c r="A267" s="19" t="s">
        <v>23</v>
      </c>
      <c r="B267" s="19" t="s">
        <v>24</v>
      </c>
      <c r="C267" s="2" t="str">
        <f>VLOOKUP(B267,Hoja1!B:C,2,FALSE)</f>
        <v>Centro de programas juveniles</v>
      </c>
      <c r="D267" s="3" t="str">
        <f t="shared" si="8"/>
        <v>6</v>
      </c>
      <c r="E267" s="3" t="str">
        <f t="shared" si="9"/>
        <v>63</v>
      </c>
      <c r="F267" s="20" t="s">
        <v>493</v>
      </c>
      <c r="G267" s="21" t="s">
        <v>482</v>
      </c>
      <c r="H267" s="22">
        <v>0</v>
      </c>
      <c r="I267" s="22">
        <v>3221</v>
      </c>
      <c r="J267" s="22">
        <v>3221</v>
      </c>
      <c r="K267" s="22">
        <v>3221</v>
      </c>
      <c r="L267" s="22">
        <v>3221</v>
      </c>
    </row>
    <row r="268" spans="1:12" x14ac:dyDescent="0.3">
      <c r="A268" s="19" t="s">
        <v>23</v>
      </c>
      <c r="B268" s="19" t="s">
        <v>24</v>
      </c>
      <c r="C268" s="2" t="str">
        <f>VLOOKUP(B268,Hoja1!B:C,2,FALSE)</f>
        <v>Centro de programas juveniles</v>
      </c>
      <c r="D268" s="3" t="str">
        <f t="shared" si="8"/>
        <v>6</v>
      </c>
      <c r="E268" s="3" t="str">
        <f t="shared" si="9"/>
        <v>64</v>
      </c>
      <c r="F268" s="20" t="s">
        <v>494</v>
      </c>
      <c r="G268" s="21" t="s">
        <v>495</v>
      </c>
      <c r="H268" s="22">
        <v>0</v>
      </c>
      <c r="I268" s="22">
        <v>72000</v>
      </c>
      <c r="J268" s="22">
        <v>72000</v>
      </c>
      <c r="K268" s="22">
        <v>0</v>
      </c>
      <c r="L268" s="22">
        <v>0</v>
      </c>
    </row>
    <row r="269" spans="1:12" x14ac:dyDescent="0.3">
      <c r="A269" s="19" t="s">
        <v>23</v>
      </c>
      <c r="B269" s="19" t="s">
        <v>25</v>
      </c>
      <c r="C269" s="2" t="str">
        <f>VLOOKUP(B269,Hoja1!B:C,2,FALSE)</f>
        <v>Promoción y Fomento del Deportes</v>
      </c>
      <c r="D269" s="3" t="str">
        <f t="shared" si="8"/>
        <v>4</v>
      </c>
      <c r="E269" s="3" t="str">
        <f t="shared" si="9"/>
        <v>41</v>
      </c>
      <c r="F269" s="20" t="s">
        <v>496</v>
      </c>
      <c r="G269" s="21" t="s">
        <v>497</v>
      </c>
      <c r="H269" s="22">
        <v>8450000</v>
      </c>
      <c r="I269" s="22">
        <v>0</v>
      </c>
      <c r="J269" s="22">
        <v>8450000</v>
      </c>
      <c r="K269" s="22">
        <v>8450000</v>
      </c>
      <c r="L269" s="22">
        <v>8450000</v>
      </c>
    </row>
    <row r="270" spans="1:12" x14ac:dyDescent="0.3">
      <c r="A270" s="19" t="s">
        <v>23</v>
      </c>
      <c r="B270" s="19" t="s">
        <v>25</v>
      </c>
      <c r="C270" s="2" t="str">
        <f>VLOOKUP(B270,Hoja1!B:C,2,FALSE)</f>
        <v>Promoción y Fomento del Deportes</v>
      </c>
      <c r="D270" s="3" t="str">
        <f t="shared" si="8"/>
        <v>4</v>
      </c>
      <c r="E270" s="3" t="str">
        <f t="shared" si="9"/>
        <v>47</v>
      </c>
      <c r="F270" s="20" t="s">
        <v>498</v>
      </c>
      <c r="G270" s="21" t="s">
        <v>499</v>
      </c>
      <c r="H270" s="22">
        <v>460000</v>
      </c>
      <c r="I270" s="22">
        <v>0</v>
      </c>
      <c r="J270" s="22">
        <v>460000</v>
      </c>
      <c r="K270" s="22">
        <v>269141.69</v>
      </c>
      <c r="L270" s="22">
        <v>0</v>
      </c>
    </row>
    <row r="271" spans="1:12" x14ac:dyDescent="0.3">
      <c r="A271" s="19" t="s">
        <v>23</v>
      </c>
      <c r="B271" s="19" t="s">
        <v>25</v>
      </c>
      <c r="C271" s="2" t="str">
        <f>VLOOKUP(B271,Hoja1!B:C,2,FALSE)</f>
        <v>Promoción y Fomento del Deportes</v>
      </c>
      <c r="D271" s="3" t="str">
        <f t="shared" si="8"/>
        <v>4</v>
      </c>
      <c r="E271" s="3" t="str">
        <f t="shared" si="9"/>
        <v>48</v>
      </c>
      <c r="F271" s="20" t="s">
        <v>395</v>
      </c>
      <c r="G271" s="21" t="s">
        <v>396</v>
      </c>
      <c r="H271" s="22">
        <v>677000</v>
      </c>
      <c r="I271" s="22">
        <v>0</v>
      </c>
      <c r="J271" s="22">
        <v>677000</v>
      </c>
      <c r="K271" s="22">
        <v>665175</v>
      </c>
      <c r="L271" s="22">
        <v>636675</v>
      </c>
    </row>
    <row r="272" spans="1:12" x14ac:dyDescent="0.3">
      <c r="A272" s="19" t="s">
        <v>23</v>
      </c>
      <c r="B272" s="19" t="s">
        <v>25</v>
      </c>
      <c r="C272" s="2" t="str">
        <f>VLOOKUP(B272,Hoja1!B:C,2,FALSE)</f>
        <v>Promoción y Fomento del Deportes</v>
      </c>
      <c r="D272" s="3" t="str">
        <f t="shared" si="8"/>
        <v>7</v>
      </c>
      <c r="E272" s="3" t="str">
        <f t="shared" si="9"/>
        <v>71</v>
      </c>
      <c r="F272" s="20" t="s">
        <v>500</v>
      </c>
      <c r="G272" s="21" t="s">
        <v>501</v>
      </c>
      <c r="H272" s="22">
        <v>2100000</v>
      </c>
      <c r="I272" s="22">
        <v>0</v>
      </c>
      <c r="J272" s="22">
        <v>2100000</v>
      </c>
      <c r="K272" s="22">
        <v>2100000</v>
      </c>
      <c r="L272" s="22">
        <v>1619532.34</v>
      </c>
    </row>
    <row r="273" spans="1:12" x14ac:dyDescent="0.3">
      <c r="A273" s="19" t="s">
        <v>23</v>
      </c>
      <c r="B273" s="19" t="s">
        <v>341</v>
      </c>
      <c r="C273" s="2" t="str">
        <f>VLOOKUP(B273,Hoja1!B:C,2,FALSE)</f>
        <v>Sociedad de la Información</v>
      </c>
      <c r="D273" s="3" t="str">
        <f t="shared" si="8"/>
        <v>6</v>
      </c>
      <c r="E273" s="3" t="str">
        <f t="shared" si="9"/>
        <v>64</v>
      </c>
      <c r="F273" s="20" t="s">
        <v>494</v>
      </c>
      <c r="G273" s="21" t="s">
        <v>495</v>
      </c>
      <c r="H273" s="22">
        <v>0</v>
      </c>
      <c r="I273" s="22">
        <v>276000</v>
      </c>
      <c r="J273" s="22">
        <v>276000</v>
      </c>
      <c r="K273" s="22">
        <v>82020.789999999994</v>
      </c>
      <c r="L273" s="22">
        <v>0</v>
      </c>
    </row>
    <row r="274" spans="1:12" x14ac:dyDescent="0.3">
      <c r="A274" s="19" t="s">
        <v>23</v>
      </c>
      <c r="B274" s="19" t="s">
        <v>26</v>
      </c>
      <c r="C274" s="2" t="str">
        <f>VLOOKUP(B274,Hoja1!B:C,2,FALSE)</f>
        <v>Dirección del Área de Participación Ciudadana</v>
      </c>
      <c r="D274" s="3" t="str">
        <f t="shared" si="8"/>
        <v>1</v>
      </c>
      <c r="E274" s="3" t="str">
        <f t="shared" si="9"/>
        <v>12</v>
      </c>
      <c r="F274" s="20" t="s">
        <v>397</v>
      </c>
      <c r="G274" s="21" t="s">
        <v>398</v>
      </c>
      <c r="H274" s="22">
        <v>59714</v>
      </c>
      <c r="I274" s="22">
        <v>0</v>
      </c>
      <c r="J274" s="22">
        <v>59714</v>
      </c>
      <c r="K274" s="22">
        <v>59520.69</v>
      </c>
      <c r="L274" s="22">
        <v>59520.69</v>
      </c>
    </row>
    <row r="275" spans="1:12" x14ac:dyDescent="0.3">
      <c r="A275" s="19" t="s">
        <v>23</v>
      </c>
      <c r="B275" s="19" t="s">
        <v>26</v>
      </c>
      <c r="C275" s="2" t="str">
        <f>VLOOKUP(B275,Hoja1!B:C,2,FALSE)</f>
        <v>Dirección del Área de Participación Ciudadana</v>
      </c>
      <c r="D275" s="3" t="str">
        <f t="shared" si="8"/>
        <v>1</v>
      </c>
      <c r="E275" s="3" t="str">
        <f t="shared" si="9"/>
        <v>12</v>
      </c>
      <c r="F275" s="20" t="s">
        <v>440</v>
      </c>
      <c r="G275" s="21" t="s">
        <v>441</v>
      </c>
      <c r="H275" s="22">
        <v>13698</v>
      </c>
      <c r="I275" s="22">
        <v>0</v>
      </c>
      <c r="J275" s="22">
        <v>13698</v>
      </c>
      <c r="K275" s="22">
        <v>14160.11</v>
      </c>
      <c r="L275" s="22">
        <v>14160.11</v>
      </c>
    </row>
    <row r="276" spans="1:12" x14ac:dyDescent="0.3">
      <c r="A276" s="19" t="s">
        <v>23</v>
      </c>
      <c r="B276" s="19" t="s">
        <v>26</v>
      </c>
      <c r="C276" s="2" t="str">
        <f>VLOOKUP(B276,Hoja1!B:C,2,FALSE)</f>
        <v>Dirección del Área de Participación Ciudadana</v>
      </c>
      <c r="D276" s="3" t="str">
        <f t="shared" si="8"/>
        <v>1</v>
      </c>
      <c r="E276" s="3" t="str">
        <f t="shared" si="9"/>
        <v>12</v>
      </c>
      <c r="F276" s="20" t="s">
        <v>363</v>
      </c>
      <c r="G276" s="21" t="s">
        <v>364</v>
      </c>
      <c r="H276" s="22">
        <v>20982</v>
      </c>
      <c r="I276" s="22">
        <v>0</v>
      </c>
      <c r="J276" s="22">
        <v>20982</v>
      </c>
      <c r="K276" s="22">
        <v>17943.919999999998</v>
      </c>
      <c r="L276" s="22">
        <v>17943.919999999998</v>
      </c>
    </row>
    <row r="277" spans="1:12" x14ac:dyDescent="0.3">
      <c r="A277" s="19" t="s">
        <v>23</v>
      </c>
      <c r="B277" s="19" t="s">
        <v>26</v>
      </c>
      <c r="C277" s="2" t="str">
        <f>VLOOKUP(B277,Hoja1!B:C,2,FALSE)</f>
        <v>Dirección del Área de Participación Ciudadana</v>
      </c>
      <c r="D277" s="3" t="str">
        <f t="shared" si="8"/>
        <v>1</v>
      </c>
      <c r="E277" s="3" t="str">
        <f t="shared" si="9"/>
        <v>12</v>
      </c>
      <c r="F277" s="20" t="s">
        <v>399</v>
      </c>
      <c r="G277" s="21" t="s">
        <v>400</v>
      </c>
      <c r="H277" s="22">
        <v>8893</v>
      </c>
      <c r="I277" s="22">
        <v>0</v>
      </c>
      <c r="J277" s="22">
        <v>8893</v>
      </c>
      <c r="K277" s="22">
        <v>7730.24</v>
      </c>
      <c r="L277" s="22">
        <v>7730.24</v>
      </c>
    </row>
    <row r="278" spans="1:12" x14ac:dyDescent="0.3">
      <c r="A278" s="19" t="s">
        <v>23</v>
      </c>
      <c r="B278" s="19" t="s">
        <v>26</v>
      </c>
      <c r="C278" s="2" t="str">
        <f>VLOOKUP(B278,Hoja1!B:C,2,FALSE)</f>
        <v>Dirección del Área de Participación Ciudadana</v>
      </c>
      <c r="D278" s="3" t="str">
        <f t="shared" si="8"/>
        <v>1</v>
      </c>
      <c r="E278" s="3" t="str">
        <f t="shared" si="9"/>
        <v>12</v>
      </c>
      <c r="F278" s="20" t="s">
        <v>365</v>
      </c>
      <c r="G278" s="21" t="s">
        <v>366</v>
      </c>
      <c r="H278" s="22">
        <v>21121</v>
      </c>
      <c r="I278" s="22">
        <v>0</v>
      </c>
      <c r="J278" s="22">
        <v>21121</v>
      </c>
      <c r="K278" s="22">
        <v>30283.439999999999</v>
      </c>
      <c r="L278" s="22">
        <v>30283.439999999999</v>
      </c>
    </row>
    <row r="279" spans="1:12" x14ac:dyDescent="0.3">
      <c r="A279" s="19" t="s">
        <v>23</v>
      </c>
      <c r="B279" s="19" t="s">
        <v>26</v>
      </c>
      <c r="C279" s="2" t="str">
        <f>VLOOKUP(B279,Hoja1!B:C,2,FALSE)</f>
        <v>Dirección del Área de Participación Ciudadana</v>
      </c>
      <c r="D279" s="3" t="str">
        <f t="shared" si="8"/>
        <v>1</v>
      </c>
      <c r="E279" s="3" t="str">
        <f t="shared" si="9"/>
        <v>12</v>
      </c>
      <c r="F279" s="20" t="s">
        <v>367</v>
      </c>
      <c r="G279" s="21" t="s">
        <v>368</v>
      </c>
      <c r="H279" s="22">
        <v>76063</v>
      </c>
      <c r="I279" s="22">
        <v>0</v>
      </c>
      <c r="J279" s="22">
        <v>76063</v>
      </c>
      <c r="K279" s="22">
        <v>72348.679999999993</v>
      </c>
      <c r="L279" s="22">
        <v>72348.679999999993</v>
      </c>
    </row>
    <row r="280" spans="1:12" x14ac:dyDescent="0.3">
      <c r="A280" s="19" t="s">
        <v>23</v>
      </c>
      <c r="B280" s="19" t="s">
        <v>26</v>
      </c>
      <c r="C280" s="2" t="str">
        <f>VLOOKUP(B280,Hoja1!B:C,2,FALSE)</f>
        <v>Dirección del Área de Participación Ciudadana</v>
      </c>
      <c r="D280" s="3" t="str">
        <f t="shared" si="8"/>
        <v>1</v>
      </c>
      <c r="E280" s="3" t="str">
        <f t="shared" si="9"/>
        <v>12</v>
      </c>
      <c r="F280" s="20" t="s">
        <v>369</v>
      </c>
      <c r="G280" s="21" t="s">
        <v>370</v>
      </c>
      <c r="H280" s="22">
        <v>173171</v>
      </c>
      <c r="I280" s="22">
        <v>11000</v>
      </c>
      <c r="J280" s="22">
        <v>184171</v>
      </c>
      <c r="K280" s="22">
        <v>153297.26999999999</v>
      </c>
      <c r="L280" s="22">
        <v>153297.26999999999</v>
      </c>
    </row>
    <row r="281" spans="1:12" x14ac:dyDescent="0.3">
      <c r="A281" s="19" t="s">
        <v>23</v>
      </c>
      <c r="B281" s="19" t="s">
        <v>26</v>
      </c>
      <c r="C281" s="2" t="str">
        <f>VLOOKUP(B281,Hoja1!B:C,2,FALSE)</f>
        <v>Dirección del Área de Participación Ciudadana</v>
      </c>
      <c r="D281" s="3" t="str">
        <f t="shared" si="8"/>
        <v>1</v>
      </c>
      <c r="E281" s="3" t="str">
        <f t="shared" si="9"/>
        <v>12</v>
      </c>
      <c r="F281" s="20" t="s">
        <v>371</v>
      </c>
      <c r="G281" s="21" t="s">
        <v>372</v>
      </c>
      <c r="H281" s="22">
        <v>10668</v>
      </c>
      <c r="I281" s="22">
        <v>0</v>
      </c>
      <c r="J281" s="22">
        <v>10668</v>
      </c>
      <c r="K281" s="22">
        <v>13701.41</v>
      </c>
      <c r="L281" s="22">
        <v>13701.41</v>
      </c>
    </row>
    <row r="282" spans="1:12" x14ac:dyDescent="0.3">
      <c r="A282" s="19" t="s">
        <v>23</v>
      </c>
      <c r="B282" s="19" t="s">
        <v>26</v>
      </c>
      <c r="C282" s="2" t="str">
        <f>VLOOKUP(B282,Hoja1!B:C,2,FALSE)</f>
        <v>Dirección del Área de Participación Ciudadana</v>
      </c>
      <c r="D282" s="3" t="str">
        <f t="shared" si="8"/>
        <v>2</v>
      </c>
      <c r="E282" s="3" t="str">
        <f t="shared" si="9"/>
        <v>22</v>
      </c>
      <c r="F282" s="20" t="s">
        <v>432</v>
      </c>
      <c r="G282" s="21" t="s">
        <v>433</v>
      </c>
      <c r="H282" s="22">
        <v>3000</v>
      </c>
      <c r="I282" s="22">
        <v>0</v>
      </c>
      <c r="J282" s="22">
        <v>3000</v>
      </c>
      <c r="K282" s="22">
        <v>1999.77</v>
      </c>
      <c r="L282" s="22">
        <v>0</v>
      </c>
    </row>
    <row r="283" spans="1:12" x14ac:dyDescent="0.3">
      <c r="A283" s="19" t="s">
        <v>23</v>
      </c>
      <c r="B283" s="19" t="s">
        <v>26</v>
      </c>
      <c r="C283" s="2" t="str">
        <f>VLOOKUP(B283,Hoja1!B:C,2,FALSE)</f>
        <v>Dirección del Área de Participación Ciudadana</v>
      </c>
      <c r="D283" s="3" t="str">
        <f t="shared" si="8"/>
        <v>2</v>
      </c>
      <c r="E283" s="3" t="str">
        <f t="shared" si="9"/>
        <v>22</v>
      </c>
      <c r="F283" s="20" t="s">
        <v>409</v>
      </c>
      <c r="G283" s="21" t="s">
        <v>410</v>
      </c>
      <c r="H283" s="22">
        <v>2000</v>
      </c>
      <c r="I283" s="22">
        <v>0</v>
      </c>
      <c r="J283" s="22">
        <v>2000</v>
      </c>
      <c r="K283" s="22">
        <v>104.18</v>
      </c>
      <c r="L283" s="22">
        <v>104.18</v>
      </c>
    </row>
    <row r="284" spans="1:12" x14ac:dyDescent="0.3">
      <c r="A284" s="19" t="s">
        <v>23</v>
      </c>
      <c r="B284" s="19" t="s">
        <v>26</v>
      </c>
      <c r="C284" s="2" t="str">
        <f>VLOOKUP(B284,Hoja1!B:C,2,FALSE)</f>
        <v>Dirección del Área de Participación Ciudadana</v>
      </c>
      <c r="D284" s="3" t="str">
        <f t="shared" si="8"/>
        <v>2</v>
      </c>
      <c r="E284" s="3" t="str">
        <f t="shared" si="9"/>
        <v>22</v>
      </c>
      <c r="F284" s="20" t="s">
        <v>381</v>
      </c>
      <c r="G284" s="21" t="s">
        <v>382</v>
      </c>
      <c r="H284" s="22">
        <v>15000</v>
      </c>
      <c r="I284" s="22">
        <v>0</v>
      </c>
      <c r="J284" s="22">
        <v>15000</v>
      </c>
      <c r="K284" s="22">
        <v>0</v>
      </c>
      <c r="L284" s="22">
        <v>0</v>
      </c>
    </row>
    <row r="285" spans="1:12" x14ac:dyDescent="0.3">
      <c r="A285" s="19" t="s">
        <v>23</v>
      </c>
      <c r="B285" s="19" t="s">
        <v>26</v>
      </c>
      <c r="C285" s="2" t="str">
        <f>VLOOKUP(B285,Hoja1!B:C,2,FALSE)</f>
        <v>Dirección del Área de Participación Ciudadana</v>
      </c>
      <c r="D285" s="3" t="str">
        <f t="shared" si="8"/>
        <v>2</v>
      </c>
      <c r="E285" s="3" t="str">
        <f t="shared" si="9"/>
        <v>23</v>
      </c>
      <c r="F285" s="20" t="s">
        <v>387</v>
      </c>
      <c r="G285" s="21" t="s">
        <v>388</v>
      </c>
      <c r="H285" s="22">
        <v>400</v>
      </c>
      <c r="I285" s="22">
        <v>0</v>
      </c>
      <c r="J285" s="22">
        <v>400</v>
      </c>
      <c r="K285" s="22">
        <v>37.4</v>
      </c>
      <c r="L285" s="22">
        <v>37.4</v>
      </c>
    </row>
    <row r="286" spans="1:12" x14ac:dyDescent="0.3">
      <c r="A286" s="19" t="s">
        <v>23</v>
      </c>
      <c r="B286" s="19" t="s">
        <v>26</v>
      </c>
      <c r="C286" s="2" t="str">
        <f>VLOOKUP(B286,Hoja1!B:C,2,FALSE)</f>
        <v>Dirección del Área de Participación Ciudadana</v>
      </c>
      <c r="D286" s="3" t="str">
        <f t="shared" si="8"/>
        <v>2</v>
      </c>
      <c r="E286" s="3" t="str">
        <f t="shared" si="9"/>
        <v>23</v>
      </c>
      <c r="F286" s="20" t="s">
        <v>391</v>
      </c>
      <c r="G286" s="21" t="s">
        <v>392</v>
      </c>
      <c r="H286" s="22">
        <v>0</v>
      </c>
      <c r="I286" s="22">
        <v>0</v>
      </c>
      <c r="J286" s="22">
        <v>0</v>
      </c>
      <c r="K286" s="22">
        <v>225.6</v>
      </c>
      <c r="L286" s="22">
        <v>225.6</v>
      </c>
    </row>
    <row r="287" spans="1:12" x14ac:dyDescent="0.3">
      <c r="A287" s="19" t="s">
        <v>23</v>
      </c>
      <c r="B287" s="19" t="s">
        <v>26</v>
      </c>
      <c r="C287" s="2" t="str">
        <f>VLOOKUP(B287,Hoja1!B:C,2,FALSE)</f>
        <v>Dirección del Área de Participación Ciudadana</v>
      </c>
      <c r="D287" s="3" t="str">
        <f t="shared" si="8"/>
        <v>8</v>
      </c>
      <c r="E287" s="3" t="str">
        <f t="shared" si="9"/>
        <v>83</v>
      </c>
      <c r="F287" s="20" t="s">
        <v>448</v>
      </c>
      <c r="G287" s="21" t="s">
        <v>449</v>
      </c>
      <c r="H287" s="22">
        <v>10000</v>
      </c>
      <c r="I287" s="22">
        <v>0</v>
      </c>
      <c r="J287" s="22">
        <v>10000</v>
      </c>
      <c r="K287" s="22">
        <v>46.8</v>
      </c>
      <c r="L287" s="22">
        <v>46.8</v>
      </c>
    </row>
    <row r="288" spans="1:12" x14ac:dyDescent="0.3">
      <c r="A288" s="19" t="s">
        <v>23</v>
      </c>
      <c r="B288" s="19" t="s">
        <v>27</v>
      </c>
      <c r="C288" s="2" t="str">
        <f>VLOOKUP(B288,Hoja1!B:C,2,FALSE)</f>
        <v>Tecnolog. de Información y Comunicación</v>
      </c>
      <c r="D288" s="3" t="str">
        <f t="shared" si="8"/>
        <v>1</v>
      </c>
      <c r="E288" s="3" t="str">
        <f t="shared" si="9"/>
        <v>12</v>
      </c>
      <c r="F288" s="20" t="s">
        <v>397</v>
      </c>
      <c r="G288" s="21" t="s">
        <v>398</v>
      </c>
      <c r="H288" s="22">
        <v>155775</v>
      </c>
      <c r="I288" s="22">
        <v>0</v>
      </c>
      <c r="J288" s="22">
        <v>155775</v>
      </c>
      <c r="K288" s="22">
        <v>90984.41</v>
      </c>
      <c r="L288" s="22">
        <v>90984.41</v>
      </c>
    </row>
    <row r="289" spans="1:12" x14ac:dyDescent="0.3">
      <c r="A289" s="19" t="s">
        <v>23</v>
      </c>
      <c r="B289" s="19" t="s">
        <v>27</v>
      </c>
      <c r="C289" s="2" t="str">
        <f>VLOOKUP(B289,Hoja1!B:C,2,FALSE)</f>
        <v>Tecnolog. de Información y Comunicación</v>
      </c>
      <c r="D289" s="3" t="str">
        <f t="shared" si="8"/>
        <v>1</v>
      </c>
      <c r="E289" s="3" t="str">
        <f t="shared" si="9"/>
        <v>12</v>
      </c>
      <c r="F289" s="20" t="s">
        <v>440</v>
      </c>
      <c r="G289" s="21" t="s">
        <v>441</v>
      </c>
      <c r="H289" s="22">
        <v>41094</v>
      </c>
      <c r="I289" s="22">
        <v>0</v>
      </c>
      <c r="J289" s="22">
        <v>41094</v>
      </c>
      <c r="K289" s="22">
        <v>40895.620000000003</v>
      </c>
      <c r="L289" s="22">
        <v>40895.620000000003</v>
      </c>
    </row>
    <row r="290" spans="1:12" x14ac:dyDescent="0.3">
      <c r="A290" s="19" t="s">
        <v>23</v>
      </c>
      <c r="B290" s="19" t="s">
        <v>27</v>
      </c>
      <c r="C290" s="2" t="str">
        <f>VLOOKUP(B290,Hoja1!B:C,2,FALSE)</f>
        <v>Tecnolog. de Información y Comunicación</v>
      </c>
      <c r="D290" s="3" t="str">
        <f t="shared" si="8"/>
        <v>1</v>
      </c>
      <c r="E290" s="3" t="str">
        <f t="shared" si="9"/>
        <v>12</v>
      </c>
      <c r="F290" s="20" t="s">
        <v>363</v>
      </c>
      <c r="G290" s="21" t="s">
        <v>364</v>
      </c>
      <c r="H290" s="22">
        <v>20982</v>
      </c>
      <c r="I290" s="22">
        <v>0</v>
      </c>
      <c r="J290" s="22">
        <v>20982</v>
      </c>
      <c r="K290" s="22">
        <v>10427.66</v>
      </c>
      <c r="L290" s="22">
        <v>10427.66</v>
      </c>
    </row>
    <row r="291" spans="1:12" x14ac:dyDescent="0.3">
      <c r="A291" s="19" t="s">
        <v>23</v>
      </c>
      <c r="B291" s="19" t="s">
        <v>27</v>
      </c>
      <c r="C291" s="2" t="str">
        <f>VLOOKUP(B291,Hoja1!B:C,2,FALSE)</f>
        <v>Tecnolog. de Información y Comunicación</v>
      </c>
      <c r="D291" s="3" t="str">
        <f t="shared" si="8"/>
        <v>1</v>
      </c>
      <c r="E291" s="3" t="str">
        <f t="shared" si="9"/>
        <v>12</v>
      </c>
      <c r="F291" s="20" t="s">
        <v>399</v>
      </c>
      <c r="G291" s="21" t="s">
        <v>400</v>
      </c>
      <c r="H291" s="22">
        <v>8893</v>
      </c>
      <c r="I291" s="22">
        <v>0</v>
      </c>
      <c r="J291" s="22">
        <v>8893</v>
      </c>
      <c r="K291" s="22">
        <v>9183.5400000000009</v>
      </c>
      <c r="L291" s="22">
        <v>9183.5400000000009</v>
      </c>
    </row>
    <row r="292" spans="1:12" x14ac:dyDescent="0.3">
      <c r="A292" s="19" t="s">
        <v>23</v>
      </c>
      <c r="B292" s="19" t="s">
        <v>27</v>
      </c>
      <c r="C292" s="2" t="str">
        <f>VLOOKUP(B292,Hoja1!B:C,2,FALSE)</f>
        <v>Tecnolog. de Información y Comunicación</v>
      </c>
      <c r="D292" s="3" t="str">
        <f t="shared" si="8"/>
        <v>1</v>
      </c>
      <c r="E292" s="3" t="str">
        <f t="shared" si="9"/>
        <v>12</v>
      </c>
      <c r="F292" s="20" t="s">
        <v>365</v>
      </c>
      <c r="G292" s="21" t="s">
        <v>366</v>
      </c>
      <c r="H292" s="22">
        <v>34320</v>
      </c>
      <c r="I292" s="22">
        <v>0</v>
      </c>
      <c r="J292" s="22">
        <v>34320</v>
      </c>
      <c r="K292" s="22">
        <v>32034.65</v>
      </c>
      <c r="L292" s="22">
        <v>32034.65</v>
      </c>
    </row>
    <row r="293" spans="1:12" x14ac:dyDescent="0.3">
      <c r="A293" s="19" t="s">
        <v>23</v>
      </c>
      <c r="B293" s="19" t="s">
        <v>27</v>
      </c>
      <c r="C293" s="2" t="str">
        <f>VLOOKUP(B293,Hoja1!B:C,2,FALSE)</f>
        <v>Tecnolog. de Información y Comunicación</v>
      </c>
      <c r="D293" s="3" t="str">
        <f t="shared" si="8"/>
        <v>1</v>
      </c>
      <c r="E293" s="3" t="str">
        <f t="shared" si="9"/>
        <v>12</v>
      </c>
      <c r="F293" s="20" t="s">
        <v>367</v>
      </c>
      <c r="G293" s="21" t="s">
        <v>368</v>
      </c>
      <c r="H293" s="22">
        <v>122719</v>
      </c>
      <c r="I293" s="22">
        <v>0</v>
      </c>
      <c r="J293" s="22">
        <v>122719</v>
      </c>
      <c r="K293" s="22">
        <v>88860.01</v>
      </c>
      <c r="L293" s="22">
        <v>88860.01</v>
      </c>
    </row>
    <row r="294" spans="1:12" x14ac:dyDescent="0.3">
      <c r="A294" s="19" t="s">
        <v>23</v>
      </c>
      <c r="B294" s="19" t="s">
        <v>27</v>
      </c>
      <c r="C294" s="2" t="str">
        <f>VLOOKUP(B294,Hoja1!B:C,2,FALSE)</f>
        <v>Tecnolog. de Información y Comunicación</v>
      </c>
      <c r="D294" s="3" t="str">
        <f t="shared" si="8"/>
        <v>1</v>
      </c>
      <c r="E294" s="3" t="str">
        <f t="shared" si="9"/>
        <v>12</v>
      </c>
      <c r="F294" s="20" t="s">
        <v>369</v>
      </c>
      <c r="G294" s="21" t="s">
        <v>370</v>
      </c>
      <c r="H294" s="22">
        <v>336507</v>
      </c>
      <c r="I294" s="22">
        <v>0</v>
      </c>
      <c r="J294" s="22">
        <v>336507</v>
      </c>
      <c r="K294" s="22">
        <v>279681.09999999998</v>
      </c>
      <c r="L294" s="22">
        <v>279681.09999999998</v>
      </c>
    </row>
    <row r="295" spans="1:12" x14ac:dyDescent="0.3">
      <c r="A295" s="19" t="s">
        <v>23</v>
      </c>
      <c r="B295" s="19" t="s">
        <v>27</v>
      </c>
      <c r="C295" s="2" t="str">
        <f>VLOOKUP(B295,Hoja1!B:C,2,FALSE)</f>
        <v>Tecnolog. de Información y Comunicación</v>
      </c>
      <c r="D295" s="3" t="str">
        <f t="shared" si="8"/>
        <v>1</v>
      </c>
      <c r="E295" s="3" t="str">
        <f t="shared" si="9"/>
        <v>12</v>
      </c>
      <c r="F295" s="20" t="s">
        <v>371</v>
      </c>
      <c r="G295" s="21" t="s">
        <v>372</v>
      </c>
      <c r="H295" s="22">
        <v>16302</v>
      </c>
      <c r="I295" s="22">
        <v>0</v>
      </c>
      <c r="J295" s="22">
        <v>16302</v>
      </c>
      <c r="K295" s="22">
        <v>16720.89</v>
      </c>
      <c r="L295" s="22">
        <v>16720.89</v>
      </c>
    </row>
    <row r="296" spans="1:12" x14ac:dyDescent="0.3">
      <c r="A296" s="19" t="s">
        <v>23</v>
      </c>
      <c r="B296" s="19" t="s">
        <v>27</v>
      </c>
      <c r="C296" s="2" t="str">
        <f>VLOOKUP(B296,Hoja1!B:C,2,FALSE)</f>
        <v>Tecnolog. de Información y Comunicación</v>
      </c>
      <c r="D296" s="3" t="str">
        <f t="shared" si="8"/>
        <v>1</v>
      </c>
      <c r="E296" s="3" t="str">
        <f t="shared" si="9"/>
        <v>13</v>
      </c>
      <c r="F296" s="20" t="s">
        <v>415</v>
      </c>
      <c r="G296" s="21" t="s">
        <v>360</v>
      </c>
      <c r="H296" s="22">
        <v>29042</v>
      </c>
      <c r="I296" s="22">
        <v>0</v>
      </c>
      <c r="J296" s="22">
        <v>29042</v>
      </c>
      <c r="K296" s="22">
        <v>29077.51</v>
      </c>
      <c r="L296" s="22">
        <v>29077.51</v>
      </c>
    </row>
    <row r="297" spans="1:12" x14ac:dyDescent="0.3">
      <c r="A297" s="19" t="s">
        <v>23</v>
      </c>
      <c r="B297" s="19" t="s">
        <v>27</v>
      </c>
      <c r="C297" s="2" t="str">
        <f>VLOOKUP(B297,Hoja1!B:C,2,FALSE)</f>
        <v>Tecnolog. de Información y Comunicación</v>
      </c>
      <c r="D297" s="3" t="str">
        <f t="shared" si="8"/>
        <v>1</v>
      </c>
      <c r="E297" s="3" t="str">
        <f t="shared" si="9"/>
        <v>13</v>
      </c>
      <c r="F297" s="20" t="s">
        <v>418</v>
      </c>
      <c r="G297" s="21" t="s">
        <v>419</v>
      </c>
      <c r="H297" s="22">
        <v>26735</v>
      </c>
      <c r="I297" s="22">
        <v>1400</v>
      </c>
      <c r="J297" s="22">
        <v>28135</v>
      </c>
      <c r="K297" s="22">
        <v>27069.72</v>
      </c>
      <c r="L297" s="22">
        <v>27069.72</v>
      </c>
    </row>
    <row r="298" spans="1:12" x14ac:dyDescent="0.3">
      <c r="A298" s="19" t="s">
        <v>23</v>
      </c>
      <c r="B298" s="19" t="s">
        <v>27</v>
      </c>
      <c r="C298" s="2" t="str">
        <f>VLOOKUP(B298,Hoja1!B:C,2,FALSE)</f>
        <v>Tecnolog. de Información y Comunicación</v>
      </c>
      <c r="D298" s="3" t="str">
        <f t="shared" si="8"/>
        <v>1</v>
      </c>
      <c r="E298" s="3" t="str">
        <f t="shared" si="9"/>
        <v>15</v>
      </c>
      <c r="F298" s="20" t="s">
        <v>420</v>
      </c>
      <c r="G298" s="21" t="s">
        <v>421</v>
      </c>
      <c r="H298" s="22">
        <v>2000</v>
      </c>
      <c r="I298" s="22">
        <v>0</v>
      </c>
      <c r="J298" s="22">
        <v>2000</v>
      </c>
      <c r="K298" s="22">
        <v>0</v>
      </c>
      <c r="L298" s="22">
        <v>0</v>
      </c>
    </row>
    <row r="299" spans="1:12" x14ac:dyDescent="0.3">
      <c r="A299" s="19" t="s">
        <v>23</v>
      </c>
      <c r="B299" s="19" t="s">
        <v>27</v>
      </c>
      <c r="C299" s="2" t="str">
        <f>VLOOKUP(B299,Hoja1!B:C,2,FALSE)</f>
        <v>Tecnolog. de Información y Comunicación</v>
      </c>
      <c r="D299" s="3" t="str">
        <f t="shared" si="8"/>
        <v>2</v>
      </c>
      <c r="E299" s="3" t="str">
        <f t="shared" si="9"/>
        <v>20</v>
      </c>
      <c r="F299" s="20" t="s">
        <v>502</v>
      </c>
      <c r="G299" s="21" t="s">
        <v>503</v>
      </c>
      <c r="H299" s="22">
        <v>1000</v>
      </c>
      <c r="I299" s="22">
        <v>0</v>
      </c>
      <c r="J299" s="22">
        <v>1000</v>
      </c>
      <c r="K299" s="22">
        <v>0</v>
      </c>
      <c r="L299" s="22">
        <v>0</v>
      </c>
    </row>
    <row r="300" spans="1:12" x14ac:dyDescent="0.3">
      <c r="A300" s="19" t="s">
        <v>23</v>
      </c>
      <c r="B300" s="19" t="s">
        <v>27</v>
      </c>
      <c r="C300" s="2" t="str">
        <f>VLOOKUP(B300,Hoja1!B:C,2,FALSE)</f>
        <v>Tecnolog. de Información y Comunicación</v>
      </c>
      <c r="D300" s="3" t="str">
        <f t="shared" si="8"/>
        <v>2</v>
      </c>
      <c r="E300" s="3" t="str">
        <f t="shared" si="9"/>
        <v>21</v>
      </c>
      <c r="F300" s="20" t="s">
        <v>403</v>
      </c>
      <c r="G300" s="21" t="s">
        <v>404</v>
      </c>
      <c r="H300" s="22">
        <v>36000</v>
      </c>
      <c r="I300" s="22">
        <v>0</v>
      </c>
      <c r="J300" s="22">
        <v>36000</v>
      </c>
      <c r="K300" s="22">
        <v>14842.09</v>
      </c>
      <c r="L300" s="22">
        <v>11828.61</v>
      </c>
    </row>
    <row r="301" spans="1:12" x14ac:dyDescent="0.3">
      <c r="A301" s="19" t="s">
        <v>23</v>
      </c>
      <c r="B301" s="19" t="s">
        <v>27</v>
      </c>
      <c r="C301" s="2" t="str">
        <f>VLOOKUP(B301,Hoja1!B:C,2,FALSE)</f>
        <v>Tecnolog. de Información y Comunicación</v>
      </c>
      <c r="D301" s="3" t="str">
        <f t="shared" si="8"/>
        <v>2</v>
      </c>
      <c r="E301" s="3" t="str">
        <f t="shared" si="9"/>
        <v>21</v>
      </c>
      <c r="F301" s="20" t="s">
        <v>504</v>
      </c>
      <c r="G301" s="21" t="s">
        <v>505</v>
      </c>
      <c r="H301" s="22">
        <v>1138300</v>
      </c>
      <c r="I301" s="22">
        <v>113279.03</v>
      </c>
      <c r="J301" s="22">
        <v>1251579.03</v>
      </c>
      <c r="K301" s="22">
        <v>1078523.55</v>
      </c>
      <c r="L301" s="22">
        <v>967518.95</v>
      </c>
    </row>
    <row r="302" spans="1:12" x14ac:dyDescent="0.3">
      <c r="A302" s="19" t="s">
        <v>23</v>
      </c>
      <c r="B302" s="19" t="s">
        <v>27</v>
      </c>
      <c r="C302" s="2" t="str">
        <f>VLOOKUP(B302,Hoja1!B:C,2,FALSE)</f>
        <v>Tecnolog. de Información y Comunicación</v>
      </c>
      <c r="D302" s="3" t="str">
        <f t="shared" si="8"/>
        <v>2</v>
      </c>
      <c r="E302" s="3" t="str">
        <f t="shared" si="9"/>
        <v>22</v>
      </c>
      <c r="F302" s="20" t="s">
        <v>506</v>
      </c>
      <c r="G302" s="21" t="s">
        <v>507</v>
      </c>
      <c r="H302" s="22">
        <v>87000</v>
      </c>
      <c r="I302" s="22">
        <v>0</v>
      </c>
      <c r="J302" s="22">
        <v>87000</v>
      </c>
      <c r="K302" s="22">
        <v>44822.23</v>
      </c>
      <c r="L302" s="22">
        <v>38704.47</v>
      </c>
    </row>
    <row r="303" spans="1:12" x14ac:dyDescent="0.3">
      <c r="A303" s="19" t="s">
        <v>23</v>
      </c>
      <c r="B303" s="19" t="s">
        <v>27</v>
      </c>
      <c r="C303" s="2" t="str">
        <f>VLOOKUP(B303,Hoja1!B:C,2,FALSE)</f>
        <v>Tecnolog. de Información y Comunicación</v>
      </c>
      <c r="D303" s="3" t="str">
        <f t="shared" si="8"/>
        <v>2</v>
      </c>
      <c r="E303" s="3" t="str">
        <f t="shared" si="9"/>
        <v>22</v>
      </c>
      <c r="F303" s="20" t="s">
        <v>436</v>
      </c>
      <c r="G303" s="21" t="s">
        <v>437</v>
      </c>
      <c r="H303" s="22">
        <v>85000</v>
      </c>
      <c r="I303" s="22">
        <v>0</v>
      </c>
      <c r="J303" s="22">
        <v>85000</v>
      </c>
      <c r="K303" s="22">
        <v>44275.81</v>
      </c>
      <c r="L303" s="22">
        <v>40383.660000000003</v>
      </c>
    </row>
    <row r="304" spans="1:12" x14ac:dyDescent="0.3">
      <c r="A304" s="19" t="s">
        <v>23</v>
      </c>
      <c r="B304" s="19" t="s">
        <v>27</v>
      </c>
      <c r="C304" s="2" t="str">
        <f>VLOOKUP(B304,Hoja1!B:C,2,FALSE)</f>
        <v>Tecnolog. de Información y Comunicación</v>
      </c>
      <c r="D304" s="3" t="str">
        <f t="shared" si="8"/>
        <v>2</v>
      </c>
      <c r="E304" s="3" t="str">
        <f t="shared" si="9"/>
        <v>22</v>
      </c>
      <c r="F304" s="20" t="s">
        <v>424</v>
      </c>
      <c r="G304" s="21" t="s">
        <v>425</v>
      </c>
      <c r="H304" s="22">
        <v>1500</v>
      </c>
      <c r="I304" s="22">
        <v>0</v>
      </c>
      <c r="J304" s="22">
        <v>1500</v>
      </c>
      <c r="K304" s="22">
        <v>0</v>
      </c>
      <c r="L304" s="22">
        <v>0</v>
      </c>
    </row>
    <row r="305" spans="1:12" x14ac:dyDescent="0.3">
      <c r="A305" s="19" t="s">
        <v>23</v>
      </c>
      <c r="B305" s="19" t="s">
        <v>27</v>
      </c>
      <c r="C305" s="2" t="str">
        <f>VLOOKUP(B305,Hoja1!B:C,2,FALSE)</f>
        <v>Tecnolog. de Información y Comunicación</v>
      </c>
      <c r="D305" s="3" t="str">
        <f t="shared" si="8"/>
        <v>2</v>
      </c>
      <c r="E305" s="3" t="str">
        <f t="shared" si="9"/>
        <v>22</v>
      </c>
      <c r="F305" s="20" t="s">
        <v>428</v>
      </c>
      <c r="G305" s="21" t="s">
        <v>429</v>
      </c>
      <c r="H305" s="22">
        <v>500</v>
      </c>
      <c r="I305" s="22">
        <v>0</v>
      </c>
      <c r="J305" s="22">
        <v>500</v>
      </c>
      <c r="K305" s="22">
        <v>0</v>
      </c>
      <c r="L305" s="22">
        <v>0</v>
      </c>
    </row>
    <row r="306" spans="1:12" x14ac:dyDescent="0.3">
      <c r="A306" s="19" t="s">
        <v>23</v>
      </c>
      <c r="B306" s="19" t="s">
        <v>27</v>
      </c>
      <c r="C306" s="2" t="str">
        <f>VLOOKUP(B306,Hoja1!B:C,2,FALSE)</f>
        <v>Tecnolog. de Información y Comunicación</v>
      </c>
      <c r="D306" s="3" t="str">
        <f t="shared" si="8"/>
        <v>2</v>
      </c>
      <c r="E306" s="3" t="str">
        <f t="shared" si="9"/>
        <v>22</v>
      </c>
      <c r="F306" s="20" t="s">
        <v>430</v>
      </c>
      <c r="G306" s="21" t="s">
        <v>431</v>
      </c>
      <c r="H306" s="22">
        <v>2000</v>
      </c>
      <c r="I306" s="22">
        <v>0</v>
      </c>
      <c r="J306" s="22">
        <v>2000</v>
      </c>
      <c r="K306" s="22">
        <v>0</v>
      </c>
      <c r="L306" s="22">
        <v>0</v>
      </c>
    </row>
    <row r="307" spans="1:12" x14ac:dyDescent="0.3">
      <c r="A307" s="19" t="s">
        <v>23</v>
      </c>
      <c r="B307" s="19" t="s">
        <v>27</v>
      </c>
      <c r="C307" s="2" t="str">
        <f>VLOOKUP(B307,Hoja1!B:C,2,FALSE)</f>
        <v>Tecnolog. de Información y Comunicación</v>
      </c>
      <c r="D307" s="3" t="str">
        <f t="shared" si="8"/>
        <v>2</v>
      </c>
      <c r="E307" s="3" t="str">
        <f t="shared" si="9"/>
        <v>22</v>
      </c>
      <c r="F307" s="20" t="s">
        <v>508</v>
      </c>
      <c r="G307" s="21" t="s">
        <v>509</v>
      </c>
      <c r="H307" s="22">
        <v>395000</v>
      </c>
      <c r="I307" s="22">
        <v>1721.16</v>
      </c>
      <c r="J307" s="22">
        <v>396721.16</v>
      </c>
      <c r="K307" s="22">
        <v>343585.68</v>
      </c>
      <c r="L307" s="22">
        <v>285268.26</v>
      </c>
    </row>
    <row r="308" spans="1:12" x14ac:dyDescent="0.3">
      <c r="A308" s="19" t="s">
        <v>23</v>
      </c>
      <c r="B308" s="19" t="s">
        <v>27</v>
      </c>
      <c r="C308" s="2" t="str">
        <f>VLOOKUP(B308,Hoja1!B:C,2,FALSE)</f>
        <v>Tecnolog. de Información y Comunicación</v>
      </c>
      <c r="D308" s="3" t="str">
        <f t="shared" si="8"/>
        <v>2</v>
      </c>
      <c r="E308" s="3" t="str">
        <f t="shared" si="9"/>
        <v>22</v>
      </c>
      <c r="F308" s="20" t="s">
        <v>409</v>
      </c>
      <c r="G308" s="21" t="s">
        <v>410</v>
      </c>
      <c r="H308" s="22">
        <v>2000</v>
      </c>
      <c r="I308" s="22">
        <v>0</v>
      </c>
      <c r="J308" s="22">
        <v>2000</v>
      </c>
      <c r="K308" s="22">
        <v>4099.18</v>
      </c>
      <c r="L308" s="22">
        <v>3857.18</v>
      </c>
    </row>
    <row r="309" spans="1:12" x14ac:dyDescent="0.3">
      <c r="A309" s="19" t="s">
        <v>23</v>
      </c>
      <c r="B309" s="19" t="s">
        <v>27</v>
      </c>
      <c r="C309" s="2" t="str">
        <f>VLOOKUP(B309,Hoja1!B:C,2,FALSE)</f>
        <v>Tecnolog. de Información y Comunicación</v>
      </c>
      <c r="D309" s="3" t="str">
        <f t="shared" si="8"/>
        <v>2</v>
      </c>
      <c r="E309" s="3" t="str">
        <f t="shared" si="9"/>
        <v>22</v>
      </c>
      <c r="F309" s="20" t="s">
        <v>487</v>
      </c>
      <c r="G309" s="21" t="s">
        <v>488</v>
      </c>
      <c r="H309" s="22">
        <v>12000</v>
      </c>
      <c r="I309" s="22">
        <v>0</v>
      </c>
      <c r="J309" s="22">
        <v>12000</v>
      </c>
      <c r="K309" s="22">
        <v>9361.08</v>
      </c>
      <c r="L309" s="22">
        <v>8580.99</v>
      </c>
    </row>
    <row r="310" spans="1:12" x14ac:dyDescent="0.3">
      <c r="A310" s="19" t="s">
        <v>23</v>
      </c>
      <c r="B310" s="19" t="s">
        <v>27</v>
      </c>
      <c r="C310" s="2" t="str">
        <f>VLOOKUP(B310,Hoja1!B:C,2,FALSE)</f>
        <v>Tecnolog. de Información y Comunicación</v>
      </c>
      <c r="D310" s="3" t="str">
        <f t="shared" si="8"/>
        <v>2</v>
      </c>
      <c r="E310" s="3" t="str">
        <f t="shared" si="9"/>
        <v>22</v>
      </c>
      <c r="F310" s="20" t="s">
        <v>510</v>
      </c>
      <c r="G310" s="21" t="s">
        <v>511</v>
      </c>
      <c r="H310" s="22">
        <v>34500</v>
      </c>
      <c r="I310" s="22">
        <v>0</v>
      </c>
      <c r="J310" s="22">
        <v>34500</v>
      </c>
      <c r="K310" s="22">
        <v>22047.71</v>
      </c>
      <c r="L310" s="22">
        <v>16686.02</v>
      </c>
    </row>
    <row r="311" spans="1:12" x14ac:dyDescent="0.3">
      <c r="A311" s="19" t="s">
        <v>23</v>
      </c>
      <c r="B311" s="19" t="s">
        <v>27</v>
      </c>
      <c r="C311" s="2" t="str">
        <f>VLOOKUP(B311,Hoja1!B:C,2,FALSE)</f>
        <v>Tecnolog. de Información y Comunicación</v>
      </c>
      <c r="D311" s="3" t="str">
        <f t="shared" si="8"/>
        <v>2</v>
      </c>
      <c r="E311" s="3" t="str">
        <f t="shared" si="9"/>
        <v>22</v>
      </c>
      <c r="F311" s="20" t="s">
        <v>411</v>
      </c>
      <c r="G311" s="21" t="s">
        <v>412</v>
      </c>
      <c r="H311" s="22">
        <v>10000</v>
      </c>
      <c r="I311" s="22">
        <v>0</v>
      </c>
      <c r="J311" s="22">
        <v>10000</v>
      </c>
      <c r="K311" s="22">
        <v>0</v>
      </c>
      <c r="L311" s="22">
        <v>0</v>
      </c>
    </row>
    <row r="312" spans="1:12" x14ac:dyDescent="0.3">
      <c r="A312" s="19" t="s">
        <v>23</v>
      </c>
      <c r="B312" s="19" t="s">
        <v>27</v>
      </c>
      <c r="C312" s="2" t="str">
        <f>VLOOKUP(B312,Hoja1!B:C,2,FALSE)</f>
        <v>Tecnolog. de Información y Comunicación</v>
      </c>
      <c r="D312" s="3" t="str">
        <f t="shared" si="8"/>
        <v>6</v>
      </c>
      <c r="E312" s="3" t="str">
        <f t="shared" si="9"/>
        <v>62</v>
      </c>
      <c r="F312" s="20" t="s">
        <v>438</v>
      </c>
      <c r="G312" s="21" t="s">
        <v>439</v>
      </c>
      <c r="H312" s="22">
        <v>25000</v>
      </c>
      <c r="I312" s="22">
        <v>0</v>
      </c>
      <c r="J312" s="22">
        <v>25000</v>
      </c>
      <c r="K312" s="22">
        <v>0</v>
      </c>
      <c r="L312" s="22">
        <v>0</v>
      </c>
    </row>
    <row r="313" spans="1:12" x14ac:dyDescent="0.3">
      <c r="A313" s="19" t="s">
        <v>23</v>
      </c>
      <c r="B313" s="19" t="s">
        <v>27</v>
      </c>
      <c r="C313" s="2" t="str">
        <f>VLOOKUP(B313,Hoja1!B:C,2,FALSE)</f>
        <v>Tecnolog. de Información y Comunicación</v>
      </c>
      <c r="D313" s="3" t="str">
        <f t="shared" si="8"/>
        <v>6</v>
      </c>
      <c r="E313" s="3" t="str">
        <f t="shared" si="9"/>
        <v>62</v>
      </c>
      <c r="F313" s="20" t="s">
        <v>512</v>
      </c>
      <c r="G313" s="21" t="s">
        <v>505</v>
      </c>
      <c r="H313" s="22">
        <v>180000</v>
      </c>
      <c r="I313" s="22">
        <v>0</v>
      </c>
      <c r="J313" s="22">
        <v>180000</v>
      </c>
      <c r="K313" s="22">
        <v>16564.8</v>
      </c>
      <c r="L313" s="22">
        <v>0</v>
      </c>
    </row>
    <row r="314" spans="1:12" x14ac:dyDescent="0.3">
      <c r="A314" s="19" t="s">
        <v>23</v>
      </c>
      <c r="B314" s="19" t="s">
        <v>27</v>
      </c>
      <c r="C314" s="2" t="str">
        <f>VLOOKUP(B314,Hoja1!B:C,2,FALSE)</f>
        <v>Tecnolog. de Información y Comunicación</v>
      </c>
      <c r="D314" s="3" t="str">
        <f t="shared" si="8"/>
        <v>6</v>
      </c>
      <c r="E314" s="3" t="str">
        <f t="shared" si="9"/>
        <v>63</v>
      </c>
      <c r="F314" s="20" t="s">
        <v>469</v>
      </c>
      <c r="G314" s="21" t="s">
        <v>439</v>
      </c>
      <c r="H314" s="22">
        <v>10000</v>
      </c>
      <c r="I314" s="22">
        <v>0</v>
      </c>
      <c r="J314" s="22">
        <v>10000</v>
      </c>
      <c r="K314" s="22">
        <v>0</v>
      </c>
      <c r="L314" s="22">
        <v>0</v>
      </c>
    </row>
    <row r="315" spans="1:12" x14ac:dyDescent="0.3">
      <c r="A315" s="19" t="s">
        <v>23</v>
      </c>
      <c r="B315" s="19" t="s">
        <v>27</v>
      </c>
      <c r="C315" s="2" t="str">
        <f>VLOOKUP(B315,Hoja1!B:C,2,FALSE)</f>
        <v>Tecnolog. de Información y Comunicación</v>
      </c>
      <c r="D315" s="3" t="str">
        <f t="shared" si="8"/>
        <v>6</v>
      </c>
      <c r="E315" s="3" t="str">
        <f t="shared" si="9"/>
        <v>63</v>
      </c>
      <c r="F315" s="20" t="s">
        <v>513</v>
      </c>
      <c r="G315" s="21" t="s">
        <v>505</v>
      </c>
      <c r="H315" s="22">
        <v>632000</v>
      </c>
      <c r="I315" s="22">
        <v>0</v>
      </c>
      <c r="J315" s="22">
        <v>632000</v>
      </c>
      <c r="K315" s="22">
        <v>567480.31000000006</v>
      </c>
      <c r="L315" s="22">
        <v>466651.63</v>
      </c>
    </row>
    <row r="316" spans="1:12" x14ac:dyDescent="0.3">
      <c r="A316" s="19" t="s">
        <v>23</v>
      </c>
      <c r="B316" s="19" t="s">
        <v>27</v>
      </c>
      <c r="C316" s="2" t="str">
        <f>VLOOKUP(B316,Hoja1!B:C,2,FALSE)</f>
        <v>Tecnolog. de Información y Comunicación</v>
      </c>
      <c r="D316" s="3" t="str">
        <f t="shared" si="8"/>
        <v>6</v>
      </c>
      <c r="E316" s="3" t="str">
        <f t="shared" si="9"/>
        <v>64</v>
      </c>
      <c r="F316" s="20" t="s">
        <v>494</v>
      </c>
      <c r="G316" s="21" t="s">
        <v>495</v>
      </c>
      <c r="H316" s="22">
        <v>941000</v>
      </c>
      <c r="I316" s="22">
        <v>0</v>
      </c>
      <c r="J316" s="22">
        <v>941000</v>
      </c>
      <c r="K316" s="22">
        <v>699574.31</v>
      </c>
      <c r="L316" s="22">
        <v>509471.74</v>
      </c>
    </row>
    <row r="317" spans="1:12" x14ac:dyDescent="0.3">
      <c r="A317" s="19" t="s">
        <v>23</v>
      </c>
      <c r="B317" s="19" t="s">
        <v>28</v>
      </c>
      <c r="C317" s="2" t="str">
        <f>VLOOKUP(B317,Hoja1!B:C,2,FALSE)</f>
        <v xml:space="preserve">Información, Registro y Gestión del Padrón </v>
      </c>
      <c r="D317" s="3" t="str">
        <f t="shared" si="8"/>
        <v>1</v>
      </c>
      <c r="E317" s="3" t="str">
        <f t="shared" si="9"/>
        <v>12</v>
      </c>
      <c r="F317" s="20" t="s">
        <v>397</v>
      </c>
      <c r="G317" s="21" t="s">
        <v>398</v>
      </c>
      <c r="H317" s="22">
        <v>31155</v>
      </c>
      <c r="I317" s="22">
        <v>0</v>
      </c>
      <c r="J317" s="22">
        <v>31155</v>
      </c>
      <c r="K317" s="22">
        <v>28403.75</v>
      </c>
      <c r="L317" s="22">
        <v>28403.75</v>
      </c>
    </row>
    <row r="318" spans="1:12" x14ac:dyDescent="0.3">
      <c r="A318" s="19" t="s">
        <v>23</v>
      </c>
      <c r="B318" s="19" t="s">
        <v>28</v>
      </c>
      <c r="C318" s="2" t="str">
        <f>VLOOKUP(B318,Hoja1!B:C,2,FALSE)</f>
        <v xml:space="preserve">Información, Registro y Gestión del Padrón </v>
      </c>
      <c r="D318" s="3" t="str">
        <f t="shared" si="8"/>
        <v>1</v>
      </c>
      <c r="E318" s="3" t="str">
        <f t="shared" si="9"/>
        <v>12</v>
      </c>
      <c r="F318" s="20" t="s">
        <v>440</v>
      </c>
      <c r="G318" s="21" t="s">
        <v>441</v>
      </c>
      <c r="H318" s="22">
        <v>27396</v>
      </c>
      <c r="I318" s="22">
        <v>0</v>
      </c>
      <c r="J318" s="22">
        <v>27396</v>
      </c>
      <c r="K318" s="22">
        <v>27429.64</v>
      </c>
      <c r="L318" s="22">
        <v>27429.64</v>
      </c>
    </row>
    <row r="319" spans="1:12" x14ac:dyDescent="0.3">
      <c r="A319" s="19" t="s">
        <v>23</v>
      </c>
      <c r="B319" s="19" t="s">
        <v>28</v>
      </c>
      <c r="C319" s="2" t="str">
        <f>VLOOKUP(B319,Hoja1!B:C,2,FALSE)</f>
        <v xml:space="preserve">Información, Registro y Gestión del Padrón </v>
      </c>
      <c r="D319" s="3" t="str">
        <f t="shared" si="8"/>
        <v>1</v>
      </c>
      <c r="E319" s="3" t="str">
        <f t="shared" si="9"/>
        <v>12</v>
      </c>
      <c r="F319" s="20" t="s">
        <v>363</v>
      </c>
      <c r="G319" s="21" t="s">
        <v>364</v>
      </c>
      <c r="H319" s="22">
        <v>188842</v>
      </c>
      <c r="I319" s="22">
        <v>0</v>
      </c>
      <c r="J319" s="22">
        <v>188842</v>
      </c>
      <c r="K319" s="22">
        <v>162188.73000000001</v>
      </c>
      <c r="L319" s="22">
        <v>162188.73000000001</v>
      </c>
    </row>
    <row r="320" spans="1:12" x14ac:dyDescent="0.3">
      <c r="A320" s="19" t="s">
        <v>23</v>
      </c>
      <c r="B320" s="19" t="s">
        <v>28</v>
      </c>
      <c r="C320" s="2" t="str">
        <f>VLOOKUP(B320,Hoja1!B:C,2,FALSE)</f>
        <v xml:space="preserve">Información, Registro y Gestión del Padrón </v>
      </c>
      <c r="D320" s="3" t="str">
        <f t="shared" si="8"/>
        <v>1</v>
      </c>
      <c r="E320" s="3" t="str">
        <f t="shared" si="9"/>
        <v>12</v>
      </c>
      <c r="F320" s="20" t="s">
        <v>399</v>
      </c>
      <c r="G320" s="21" t="s">
        <v>400</v>
      </c>
      <c r="H320" s="22">
        <v>97818</v>
      </c>
      <c r="I320" s="22">
        <v>0</v>
      </c>
      <c r="J320" s="22">
        <v>97818</v>
      </c>
      <c r="K320" s="22">
        <v>86740.46</v>
      </c>
      <c r="L320" s="22">
        <v>86740.46</v>
      </c>
    </row>
    <row r="321" spans="1:12" x14ac:dyDescent="0.3">
      <c r="A321" s="19" t="s">
        <v>23</v>
      </c>
      <c r="B321" s="19" t="s">
        <v>28</v>
      </c>
      <c r="C321" s="2" t="str">
        <f>VLOOKUP(B321,Hoja1!B:C,2,FALSE)</f>
        <v xml:space="preserve">Información, Registro y Gestión del Padrón </v>
      </c>
      <c r="D321" s="3" t="str">
        <f t="shared" si="8"/>
        <v>1</v>
      </c>
      <c r="E321" s="3" t="str">
        <f t="shared" si="9"/>
        <v>12</v>
      </c>
      <c r="F321" s="20" t="s">
        <v>365</v>
      </c>
      <c r="G321" s="21" t="s">
        <v>366</v>
      </c>
      <c r="H321" s="22">
        <v>93745</v>
      </c>
      <c r="I321" s="22">
        <v>0</v>
      </c>
      <c r="J321" s="22">
        <v>93745</v>
      </c>
      <c r="K321" s="22">
        <v>94873.26</v>
      </c>
      <c r="L321" s="22">
        <v>94873.26</v>
      </c>
    </row>
    <row r="322" spans="1:12" x14ac:dyDescent="0.3">
      <c r="A322" s="19" t="s">
        <v>23</v>
      </c>
      <c r="B322" s="19" t="s">
        <v>28</v>
      </c>
      <c r="C322" s="2" t="str">
        <f>VLOOKUP(B322,Hoja1!B:C,2,FALSE)</f>
        <v xml:space="preserve">Información, Registro y Gestión del Padrón </v>
      </c>
      <c r="D322" s="3" t="str">
        <f t="shared" si="8"/>
        <v>1</v>
      </c>
      <c r="E322" s="3" t="str">
        <f t="shared" si="9"/>
        <v>12</v>
      </c>
      <c r="F322" s="20" t="s">
        <v>367</v>
      </c>
      <c r="G322" s="21" t="s">
        <v>368</v>
      </c>
      <c r="H322" s="22">
        <v>204854</v>
      </c>
      <c r="I322" s="22">
        <v>0</v>
      </c>
      <c r="J322" s="22">
        <v>204854</v>
      </c>
      <c r="K322" s="22">
        <v>191076.27</v>
      </c>
      <c r="L322" s="22">
        <v>191076.27</v>
      </c>
    </row>
    <row r="323" spans="1:12" x14ac:dyDescent="0.3">
      <c r="A323" s="19" t="s">
        <v>23</v>
      </c>
      <c r="B323" s="19" t="s">
        <v>28</v>
      </c>
      <c r="C323" s="2" t="str">
        <f>VLOOKUP(B323,Hoja1!B:C,2,FALSE)</f>
        <v xml:space="preserve">Información, Registro y Gestión del Padrón </v>
      </c>
      <c r="D323" s="3" t="str">
        <f t="shared" ref="D323:D386" si="10">LEFT(F323,1)</f>
        <v>1</v>
      </c>
      <c r="E323" s="3" t="str">
        <f t="shared" ref="E323:E386" si="11">LEFT(F323,2)</f>
        <v>12</v>
      </c>
      <c r="F323" s="20" t="s">
        <v>369</v>
      </c>
      <c r="G323" s="21" t="s">
        <v>370</v>
      </c>
      <c r="H323" s="22">
        <v>461789</v>
      </c>
      <c r="I323" s="22">
        <v>0</v>
      </c>
      <c r="J323" s="22">
        <v>461789</v>
      </c>
      <c r="K323" s="22">
        <v>436081.68</v>
      </c>
      <c r="L323" s="22">
        <v>436081.68</v>
      </c>
    </row>
    <row r="324" spans="1:12" x14ac:dyDescent="0.3">
      <c r="A324" s="19" t="s">
        <v>23</v>
      </c>
      <c r="B324" s="19" t="s">
        <v>28</v>
      </c>
      <c r="C324" s="2" t="str">
        <f>VLOOKUP(B324,Hoja1!B:C,2,FALSE)</f>
        <v xml:space="preserve">Información, Registro y Gestión del Padrón </v>
      </c>
      <c r="D324" s="3" t="str">
        <f t="shared" si="10"/>
        <v>1</v>
      </c>
      <c r="E324" s="3" t="str">
        <f t="shared" si="11"/>
        <v>12</v>
      </c>
      <c r="F324" s="20" t="s">
        <v>371</v>
      </c>
      <c r="G324" s="21" t="s">
        <v>372</v>
      </c>
      <c r="H324" s="22">
        <v>55745</v>
      </c>
      <c r="I324" s="22">
        <v>0</v>
      </c>
      <c r="J324" s="22">
        <v>55745</v>
      </c>
      <c r="K324" s="22">
        <v>55680.98</v>
      </c>
      <c r="L324" s="22">
        <v>55680.98</v>
      </c>
    </row>
    <row r="325" spans="1:12" x14ac:dyDescent="0.3">
      <c r="A325" s="19" t="s">
        <v>23</v>
      </c>
      <c r="B325" s="19" t="s">
        <v>28</v>
      </c>
      <c r="C325" s="2" t="str">
        <f>VLOOKUP(B325,Hoja1!B:C,2,FALSE)</f>
        <v xml:space="preserve">Información, Registro y Gestión del Padrón </v>
      </c>
      <c r="D325" s="3" t="str">
        <f t="shared" si="10"/>
        <v>1</v>
      </c>
      <c r="E325" s="3" t="str">
        <f t="shared" si="11"/>
        <v>13</v>
      </c>
      <c r="F325" s="20" t="s">
        <v>415</v>
      </c>
      <c r="G325" s="21" t="s">
        <v>360</v>
      </c>
      <c r="H325" s="22">
        <v>66577</v>
      </c>
      <c r="I325" s="22">
        <v>0</v>
      </c>
      <c r="J325" s="22">
        <v>66577</v>
      </c>
      <c r="K325" s="22">
        <v>65363.07</v>
      </c>
      <c r="L325" s="22">
        <v>65363.07</v>
      </c>
    </row>
    <row r="326" spans="1:12" x14ac:dyDescent="0.3">
      <c r="A326" s="19" t="s">
        <v>23</v>
      </c>
      <c r="B326" s="19" t="s">
        <v>28</v>
      </c>
      <c r="C326" s="2" t="str">
        <f>VLOOKUP(B326,Hoja1!B:C,2,FALSE)</f>
        <v xml:space="preserve">Información, Registro y Gestión del Padrón </v>
      </c>
      <c r="D326" s="3" t="str">
        <f t="shared" si="10"/>
        <v>1</v>
      </c>
      <c r="E326" s="3" t="str">
        <f t="shared" si="11"/>
        <v>13</v>
      </c>
      <c r="F326" s="20" t="s">
        <v>418</v>
      </c>
      <c r="G326" s="21" t="s">
        <v>419</v>
      </c>
      <c r="H326" s="22">
        <v>58168</v>
      </c>
      <c r="I326" s="22">
        <v>2500</v>
      </c>
      <c r="J326" s="22">
        <v>60668</v>
      </c>
      <c r="K326" s="22">
        <v>60740.160000000003</v>
      </c>
      <c r="L326" s="22">
        <v>60740.160000000003</v>
      </c>
    </row>
    <row r="327" spans="1:12" x14ac:dyDescent="0.3">
      <c r="A327" s="19" t="s">
        <v>23</v>
      </c>
      <c r="B327" s="19" t="s">
        <v>28</v>
      </c>
      <c r="C327" s="2" t="str">
        <f>VLOOKUP(B327,Hoja1!B:C,2,FALSE)</f>
        <v xml:space="preserve">Información, Registro y Gestión del Padrón </v>
      </c>
      <c r="D327" s="3" t="str">
        <f t="shared" si="10"/>
        <v>2</v>
      </c>
      <c r="E327" s="3" t="str">
        <f t="shared" si="11"/>
        <v>21</v>
      </c>
      <c r="F327" s="20" t="s">
        <v>403</v>
      </c>
      <c r="G327" s="21" t="s">
        <v>404</v>
      </c>
      <c r="H327" s="22">
        <v>15000</v>
      </c>
      <c r="I327" s="22">
        <v>0</v>
      </c>
      <c r="J327" s="22">
        <v>15000</v>
      </c>
      <c r="K327" s="22">
        <v>4599.3999999999996</v>
      </c>
      <c r="L327" s="22">
        <v>4599.3999999999996</v>
      </c>
    </row>
    <row r="328" spans="1:12" x14ac:dyDescent="0.3">
      <c r="A328" s="19" t="s">
        <v>23</v>
      </c>
      <c r="B328" s="19" t="s">
        <v>28</v>
      </c>
      <c r="C328" s="2" t="str">
        <f>VLOOKUP(B328,Hoja1!B:C,2,FALSE)</f>
        <v xml:space="preserve">Información, Registro y Gestión del Padrón </v>
      </c>
      <c r="D328" s="3" t="str">
        <f t="shared" si="10"/>
        <v>2</v>
      </c>
      <c r="E328" s="3" t="str">
        <f t="shared" si="11"/>
        <v>22</v>
      </c>
      <c r="F328" s="20" t="s">
        <v>373</v>
      </c>
      <c r="G328" s="21" t="s">
        <v>374</v>
      </c>
      <c r="H328" s="22">
        <v>2000</v>
      </c>
      <c r="I328" s="22">
        <v>0</v>
      </c>
      <c r="J328" s="22">
        <v>2000</v>
      </c>
      <c r="K328" s="22">
        <v>856.92</v>
      </c>
      <c r="L328" s="22">
        <v>428.46</v>
      </c>
    </row>
    <row r="329" spans="1:12" x14ac:dyDescent="0.3">
      <c r="A329" s="19" t="s">
        <v>23</v>
      </c>
      <c r="B329" s="19" t="s">
        <v>28</v>
      </c>
      <c r="C329" s="2" t="str">
        <f>VLOOKUP(B329,Hoja1!B:C,2,FALSE)</f>
        <v xml:space="preserve">Información, Registro y Gestión del Padrón </v>
      </c>
      <c r="D329" s="3" t="str">
        <f t="shared" si="10"/>
        <v>2</v>
      </c>
      <c r="E329" s="3" t="str">
        <f t="shared" si="11"/>
        <v>22</v>
      </c>
      <c r="F329" s="20" t="s">
        <v>430</v>
      </c>
      <c r="G329" s="21" t="s">
        <v>431</v>
      </c>
      <c r="H329" s="22">
        <v>2000</v>
      </c>
      <c r="I329" s="22">
        <v>0</v>
      </c>
      <c r="J329" s="22">
        <v>2000</v>
      </c>
      <c r="K329" s="22">
        <v>17.86</v>
      </c>
      <c r="L329" s="22">
        <v>17.86</v>
      </c>
    </row>
    <row r="330" spans="1:12" x14ac:dyDescent="0.3">
      <c r="A330" s="19" t="s">
        <v>23</v>
      </c>
      <c r="B330" s="19" t="s">
        <v>28</v>
      </c>
      <c r="C330" s="2" t="str">
        <f>VLOOKUP(B330,Hoja1!B:C,2,FALSE)</f>
        <v xml:space="preserve">Información, Registro y Gestión del Padrón </v>
      </c>
      <c r="D330" s="3" t="str">
        <f t="shared" si="10"/>
        <v>2</v>
      </c>
      <c r="E330" s="3" t="str">
        <f t="shared" si="11"/>
        <v>22</v>
      </c>
      <c r="F330" s="20" t="s">
        <v>508</v>
      </c>
      <c r="G330" s="21" t="s">
        <v>509</v>
      </c>
      <c r="H330" s="22">
        <v>1292000</v>
      </c>
      <c r="I330" s="22">
        <v>20000</v>
      </c>
      <c r="J330" s="22">
        <v>1312000</v>
      </c>
      <c r="K330" s="22">
        <v>276869.8</v>
      </c>
      <c r="L330" s="22">
        <v>232958.84</v>
      </c>
    </row>
    <row r="331" spans="1:12" x14ac:dyDescent="0.3">
      <c r="A331" s="19" t="s">
        <v>23</v>
      </c>
      <c r="B331" s="19" t="s">
        <v>28</v>
      </c>
      <c r="C331" s="2" t="str">
        <f>VLOOKUP(B331,Hoja1!B:C,2,FALSE)</f>
        <v xml:space="preserve">Información, Registro y Gestión del Padrón </v>
      </c>
      <c r="D331" s="3" t="str">
        <f t="shared" si="10"/>
        <v>2</v>
      </c>
      <c r="E331" s="3" t="str">
        <f t="shared" si="11"/>
        <v>22</v>
      </c>
      <c r="F331" s="20" t="s">
        <v>514</v>
      </c>
      <c r="G331" s="21" t="s">
        <v>515</v>
      </c>
      <c r="H331" s="22">
        <v>0</v>
      </c>
      <c r="I331" s="22">
        <v>0</v>
      </c>
      <c r="J331" s="22">
        <v>0</v>
      </c>
      <c r="K331" s="22">
        <v>637720.13</v>
      </c>
      <c r="L331" s="22">
        <v>637720.13</v>
      </c>
    </row>
    <row r="332" spans="1:12" x14ac:dyDescent="0.3">
      <c r="A332" s="19" t="s">
        <v>23</v>
      </c>
      <c r="B332" s="19" t="s">
        <v>28</v>
      </c>
      <c r="C332" s="2" t="str">
        <f>VLOOKUP(B332,Hoja1!B:C,2,FALSE)</f>
        <v xml:space="preserve">Información, Registro y Gestión del Padrón </v>
      </c>
      <c r="D332" s="3" t="str">
        <f t="shared" si="10"/>
        <v>2</v>
      </c>
      <c r="E332" s="3" t="str">
        <f t="shared" si="11"/>
        <v>22</v>
      </c>
      <c r="F332" s="20" t="s">
        <v>409</v>
      </c>
      <c r="G332" s="21" t="s">
        <v>410</v>
      </c>
      <c r="H332" s="22">
        <v>6000</v>
      </c>
      <c r="I332" s="22">
        <v>0</v>
      </c>
      <c r="J332" s="22">
        <v>6000</v>
      </c>
      <c r="K332" s="22">
        <v>5646.09</v>
      </c>
      <c r="L332" s="22">
        <v>5349.03</v>
      </c>
    </row>
    <row r="333" spans="1:12" x14ac:dyDescent="0.3">
      <c r="A333" s="19" t="s">
        <v>23</v>
      </c>
      <c r="B333" s="19" t="s">
        <v>28</v>
      </c>
      <c r="C333" s="2" t="str">
        <f>VLOOKUP(B333,Hoja1!B:C,2,FALSE)</f>
        <v xml:space="preserve">Información, Registro y Gestión del Padrón </v>
      </c>
      <c r="D333" s="3" t="str">
        <f t="shared" si="10"/>
        <v>2</v>
      </c>
      <c r="E333" s="3" t="str">
        <f t="shared" si="11"/>
        <v>22</v>
      </c>
      <c r="F333" s="20" t="s">
        <v>516</v>
      </c>
      <c r="G333" s="21" t="s">
        <v>517</v>
      </c>
      <c r="H333" s="22">
        <v>140000</v>
      </c>
      <c r="I333" s="22">
        <v>0</v>
      </c>
      <c r="J333" s="22">
        <v>140000</v>
      </c>
      <c r="K333" s="22">
        <v>107474.56</v>
      </c>
      <c r="L333" s="22">
        <v>87769</v>
      </c>
    </row>
    <row r="334" spans="1:12" x14ac:dyDescent="0.3">
      <c r="A334" s="19" t="s">
        <v>23</v>
      </c>
      <c r="B334" s="19" t="s">
        <v>28</v>
      </c>
      <c r="C334" s="2" t="str">
        <f>VLOOKUP(B334,Hoja1!B:C,2,FALSE)</f>
        <v xml:space="preserve">Información, Registro y Gestión del Padrón </v>
      </c>
      <c r="D334" s="3" t="str">
        <f t="shared" si="10"/>
        <v>2</v>
      </c>
      <c r="E334" s="3" t="str">
        <f t="shared" si="11"/>
        <v>22</v>
      </c>
      <c r="F334" s="20" t="s">
        <v>411</v>
      </c>
      <c r="G334" s="21" t="s">
        <v>412</v>
      </c>
      <c r="H334" s="22">
        <v>362900</v>
      </c>
      <c r="I334" s="22">
        <v>-20000</v>
      </c>
      <c r="J334" s="22">
        <v>342900</v>
      </c>
      <c r="K334" s="22">
        <v>307696.21000000002</v>
      </c>
      <c r="L334" s="22">
        <v>273329.59000000003</v>
      </c>
    </row>
    <row r="335" spans="1:12" x14ac:dyDescent="0.3">
      <c r="A335" s="19" t="s">
        <v>23</v>
      </c>
      <c r="B335" s="19" t="s">
        <v>28</v>
      </c>
      <c r="C335" s="2" t="str">
        <f>VLOOKUP(B335,Hoja1!B:C,2,FALSE)</f>
        <v xml:space="preserve">Información, Registro y Gestión del Padrón </v>
      </c>
      <c r="D335" s="3" t="str">
        <f t="shared" si="10"/>
        <v>2</v>
      </c>
      <c r="E335" s="3" t="str">
        <f t="shared" si="11"/>
        <v>23</v>
      </c>
      <c r="F335" s="20" t="s">
        <v>387</v>
      </c>
      <c r="G335" s="21" t="s">
        <v>388</v>
      </c>
      <c r="H335" s="22">
        <v>300</v>
      </c>
      <c r="I335" s="22">
        <v>0</v>
      </c>
      <c r="J335" s="22">
        <v>300</v>
      </c>
      <c r="K335" s="22">
        <v>74.8</v>
      </c>
      <c r="L335" s="22">
        <v>74.8</v>
      </c>
    </row>
    <row r="336" spans="1:12" x14ac:dyDescent="0.3">
      <c r="A336" s="19" t="s">
        <v>23</v>
      </c>
      <c r="B336" s="19" t="s">
        <v>28</v>
      </c>
      <c r="C336" s="2" t="str">
        <f>VLOOKUP(B336,Hoja1!B:C,2,FALSE)</f>
        <v xml:space="preserve">Información, Registro y Gestión del Padrón </v>
      </c>
      <c r="D336" s="3" t="str">
        <f t="shared" si="10"/>
        <v>2</v>
      </c>
      <c r="E336" s="3" t="str">
        <f t="shared" si="11"/>
        <v>23</v>
      </c>
      <c r="F336" s="20" t="s">
        <v>391</v>
      </c>
      <c r="G336" s="21" t="s">
        <v>392</v>
      </c>
      <c r="H336" s="22">
        <v>500</v>
      </c>
      <c r="I336" s="22">
        <v>0</v>
      </c>
      <c r="J336" s="22">
        <v>500</v>
      </c>
      <c r="K336" s="22">
        <v>569.85</v>
      </c>
      <c r="L336" s="22">
        <v>569.85</v>
      </c>
    </row>
    <row r="337" spans="1:12" x14ac:dyDescent="0.3">
      <c r="A337" s="19" t="s">
        <v>23</v>
      </c>
      <c r="B337" s="19" t="s">
        <v>28</v>
      </c>
      <c r="C337" s="2" t="str">
        <f>VLOOKUP(B337,Hoja1!B:C,2,FALSE)</f>
        <v xml:space="preserve">Información, Registro y Gestión del Padrón </v>
      </c>
      <c r="D337" s="3" t="str">
        <f t="shared" si="10"/>
        <v>4</v>
      </c>
      <c r="E337" s="3" t="str">
        <f t="shared" si="11"/>
        <v>46</v>
      </c>
      <c r="F337" s="20" t="s">
        <v>446</v>
      </c>
      <c r="G337" s="21" t="s">
        <v>447</v>
      </c>
      <c r="H337" s="22">
        <v>3000</v>
      </c>
      <c r="I337" s="22">
        <v>0</v>
      </c>
      <c r="J337" s="22">
        <v>3000</v>
      </c>
      <c r="K337" s="22">
        <v>3000</v>
      </c>
      <c r="L337" s="22">
        <v>3000</v>
      </c>
    </row>
    <row r="338" spans="1:12" x14ac:dyDescent="0.3">
      <c r="A338" s="19" t="s">
        <v>23</v>
      </c>
      <c r="B338" s="19" t="s">
        <v>29</v>
      </c>
      <c r="C338" s="2" t="str">
        <f>VLOOKUP(B338,Hoja1!B:C,2,FALSE)</f>
        <v>Participación Ciudadana</v>
      </c>
      <c r="D338" s="3" t="str">
        <f t="shared" si="10"/>
        <v>1</v>
      </c>
      <c r="E338" s="3" t="str">
        <f t="shared" si="11"/>
        <v>12</v>
      </c>
      <c r="F338" s="20" t="s">
        <v>397</v>
      </c>
      <c r="G338" s="21" t="s">
        <v>398</v>
      </c>
      <c r="H338" s="22">
        <v>15578</v>
      </c>
      <c r="I338" s="22">
        <v>0</v>
      </c>
      <c r="J338" s="22">
        <v>15578</v>
      </c>
      <c r="K338" s="22">
        <v>15596.72</v>
      </c>
      <c r="L338" s="22">
        <v>15596.72</v>
      </c>
    </row>
    <row r="339" spans="1:12" x14ac:dyDescent="0.3">
      <c r="A339" s="19" t="s">
        <v>23</v>
      </c>
      <c r="B339" s="19" t="s">
        <v>29</v>
      </c>
      <c r="C339" s="2" t="str">
        <f>VLOOKUP(B339,Hoja1!B:C,2,FALSE)</f>
        <v>Participación Ciudadana</v>
      </c>
      <c r="D339" s="3" t="str">
        <f t="shared" si="10"/>
        <v>1</v>
      </c>
      <c r="E339" s="3" t="str">
        <f t="shared" si="11"/>
        <v>12</v>
      </c>
      <c r="F339" s="20" t="s">
        <v>440</v>
      </c>
      <c r="G339" s="21" t="s">
        <v>441</v>
      </c>
      <c r="H339" s="22">
        <v>216315</v>
      </c>
      <c r="I339" s="22">
        <v>0</v>
      </c>
      <c r="J339" s="22">
        <v>216315</v>
      </c>
      <c r="K339" s="22">
        <v>219823.5</v>
      </c>
      <c r="L339" s="22">
        <v>219823.5</v>
      </c>
    </row>
    <row r="340" spans="1:12" x14ac:dyDescent="0.3">
      <c r="A340" s="19" t="s">
        <v>23</v>
      </c>
      <c r="B340" s="19" t="s">
        <v>29</v>
      </c>
      <c r="C340" s="2" t="str">
        <f>VLOOKUP(B340,Hoja1!B:C,2,FALSE)</f>
        <v>Participación Ciudadana</v>
      </c>
      <c r="D340" s="3" t="str">
        <f t="shared" si="10"/>
        <v>1</v>
      </c>
      <c r="E340" s="3" t="str">
        <f t="shared" si="11"/>
        <v>12</v>
      </c>
      <c r="F340" s="20" t="s">
        <v>363</v>
      </c>
      <c r="G340" s="21" t="s">
        <v>364</v>
      </c>
      <c r="H340" s="22">
        <v>10491</v>
      </c>
      <c r="I340" s="22">
        <v>0</v>
      </c>
      <c r="J340" s="22">
        <v>10491</v>
      </c>
      <c r="K340" s="22">
        <v>8231.44</v>
      </c>
      <c r="L340" s="22">
        <v>8231.44</v>
      </c>
    </row>
    <row r="341" spans="1:12" x14ac:dyDescent="0.3">
      <c r="A341" s="19" t="s">
        <v>23</v>
      </c>
      <c r="B341" s="19" t="s">
        <v>29</v>
      </c>
      <c r="C341" s="2" t="str">
        <f>VLOOKUP(B341,Hoja1!B:C,2,FALSE)</f>
        <v>Participación Ciudadana</v>
      </c>
      <c r="D341" s="3" t="str">
        <f t="shared" si="10"/>
        <v>1</v>
      </c>
      <c r="E341" s="3" t="str">
        <f t="shared" si="11"/>
        <v>12</v>
      </c>
      <c r="F341" s="20" t="s">
        <v>399</v>
      </c>
      <c r="G341" s="21" t="s">
        <v>400</v>
      </c>
      <c r="H341" s="22">
        <v>8893</v>
      </c>
      <c r="I341" s="22">
        <v>0</v>
      </c>
      <c r="J341" s="22">
        <v>8893</v>
      </c>
      <c r="K341" s="22">
        <v>0</v>
      </c>
      <c r="L341" s="22">
        <v>0</v>
      </c>
    </row>
    <row r="342" spans="1:12" x14ac:dyDescent="0.3">
      <c r="A342" s="19" t="s">
        <v>23</v>
      </c>
      <c r="B342" s="19" t="s">
        <v>29</v>
      </c>
      <c r="C342" s="2" t="str">
        <f>VLOOKUP(B342,Hoja1!B:C,2,FALSE)</f>
        <v>Participación Ciudadana</v>
      </c>
      <c r="D342" s="3" t="str">
        <f t="shared" si="10"/>
        <v>1</v>
      </c>
      <c r="E342" s="3" t="str">
        <f t="shared" si="11"/>
        <v>12</v>
      </c>
      <c r="F342" s="20" t="s">
        <v>413</v>
      </c>
      <c r="G342" s="21" t="s">
        <v>414</v>
      </c>
      <c r="H342" s="22">
        <v>8150</v>
      </c>
      <c r="I342" s="22">
        <v>0</v>
      </c>
      <c r="J342" s="22">
        <v>8150</v>
      </c>
      <c r="K342" s="22">
        <v>8159.55</v>
      </c>
      <c r="L342" s="22">
        <v>8159.55</v>
      </c>
    </row>
    <row r="343" spans="1:12" x14ac:dyDescent="0.3">
      <c r="A343" s="19" t="s">
        <v>23</v>
      </c>
      <c r="B343" s="19" t="s">
        <v>29</v>
      </c>
      <c r="C343" s="2" t="str">
        <f>VLOOKUP(B343,Hoja1!B:C,2,FALSE)</f>
        <v>Participación Ciudadana</v>
      </c>
      <c r="D343" s="3" t="str">
        <f t="shared" si="10"/>
        <v>1</v>
      </c>
      <c r="E343" s="3" t="str">
        <f t="shared" si="11"/>
        <v>12</v>
      </c>
      <c r="F343" s="20" t="s">
        <v>365</v>
      </c>
      <c r="G343" s="21" t="s">
        <v>366</v>
      </c>
      <c r="H343" s="22">
        <v>76924</v>
      </c>
      <c r="I343" s="22">
        <v>0</v>
      </c>
      <c r="J343" s="22">
        <v>76924</v>
      </c>
      <c r="K343" s="22">
        <v>84773.79</v>
      </c>
      <c r="L343" s="22">
        <v>84773.79</v>
      </c>
    </row>
    <row r="344" spans="1:12" x14ac:dyDescent="0.3">
      <c r="A344" s="19" t="s">
        <v>23</v>
      </c>
      <c r="B344" s="19" t="s">
        <v>29</v>
      </c>
      <c r="C344" s="2" t="str">
        <f>VLOOKUP(B344,Hoja1!B:C,2,FALSE)</f>
        <v>Participación Ciudadana</v>
      </c>
      <c r="D344" s="3" t="str">
        <f t="shared" si="10"/>
        <v>1</v>
      </c>
      <c r="E344" s="3" t="str">
        <f t="shared" si="11"/>
        <v>12</v>
      </c>
      <c r="F344" s="20" t="s">
        <v>367</v>
      </c>
      <c r="G344" s="21" t="s">
        <v>368</v>
      </c>
      <c r="H344" s="22">
        <v>136442</v>
      </c>
      <c r="I344" s="22">
        <v>0</v>
      </c>
      <c r="J344" s="22">
        <v>136442</v>
      </c>
      <c r="K344" s="22">
        <v>131330.82</v>
      </c>
      <c r="L344" s="22">
        <v>131330.82</v>
      </c>
    </row>
    <row r="345" spans="1:12" x14ac:dyDescent="0.3">
      <c r="A345" s="19" t="s">
        <v>23</v>
      </c>
      <c r="B345" s="19" t="s">
        <v>29</v>
      </c>
      <c r="C345" s="2" t="str">
        <f>VLOOKUP(B345,Hoja1!B:C,2,FALSE)</f>
        <v>Participación Ciudadana</v>
      </c>
      <c r="D345" s="3" t="str">
        <f t="shared" si="10"/>
        <v>1</v>
      </c>
      <c r="E345" s="3" t="str">
        <f t="shared" si="11"/>
        <v>12</v>
      </c>
      <c r="F345" s="20" t="s">
        <v>369</v>
      </c>
      <c r="G345" s="21" t="s">
        <v>370</v>
      </c>
      <c r="H345" s="22">
        <v>346023</v>
      </c>
      <c r="I345" s="22">
        <v>18000</v>
      </c>
      <c r="J345" s="22">
        <v>364023</v>
      </c>
      <c r="K345" s="22">
        <v>354874.68</v>
      </c>
      <c r="L345" s="22">
        <v>354874.68</v>
      </c>
    </row>
    <row r="346" spans="1:12" x14ac:dyDescent="0.3">
      <c r="A346" s="19" t="s">
        <v>23</v>
      </c>
      <c r="B346" s="19" t="s">
        <v>29</v>
      </c>
      <c r="C346" s="2" t="str">
        <f>VLOOKUP(B346,Hoja1!B:C,2,FALSE)</f>
        <v>Participación Ciudadana</v>
      </c>
      <c r="D346" s="3" t="str">
        <f t="shared" si="10"/>
        <v>1</v>
      </c>
      <c r="E346" s="3" t="str">
        <f t="shared" si="11"/>
        <v>12</v>
      </c>
      <c r="F346" s="20" t="s">
        <v>371</v>
      </c>
      <c r="G346" s="21" t="s">
        <v>372</v>
      </c>
      <c r="H346" s="22">
        <v>36541</v>
      </c>
      <c r="I346" s="22">
        <v>0</v>
      </c>
      <c r="J346" s="22">
        <v>36541</v>
      </c>
      <c r="K346" s="22">
        <v>40276.29</v>
      </c>
      <c r="L346" s="22">
        <v>40276.29</v>
      </c>
    </row>
    <row r="347" spans="1:12" x14ac:dyDescent="0.3">
      <c r="A347" s="19" t="s">
        <v>23</v>
      </c>
      <c r="B347" s="19" t="s">
        <v>29</v>
      </c>
      <c r="C347" s="2" t="str">
        <f>VLOOKUP(B347,Hoja1!B:C,2,FALSE)</f>
        <v>Participación Ciudadana</v>
      </c>
      <c r="D347" s="3" t="str">
        <f t="shared" si="10"/>
        <v>1</v>
      </c>
      <c r="E347" s="3" t="str">
        <f t="shared" si="11"/>
        <v>13</v>
      </c>
      <c r="F347" s="20" t="s">
        <v>415</v>
      </c>
      <c r="G347" s="21" t="s">
        <v>360</v>
      </c>
      <c r="H347" s="22">
        <v>475944</v>
      </c>
      <c r="I347" s="22">
        <v>0</v>
      </c>
      <c r="J347" s="22">
        <v>475944</v>
      </c>
      <c r="K347" s="22">
        <v>435628.06</v>
      </c>
      <c r="L347" s="22">
        <v>435628.06</v>
      </c>
    </row>
    <row r="348" spans="1:12" x14ac:dyDescent="0.3">
      <c r="A348" s="19" t="s">
        <v>23</v>
      </c>
      <c r="B348" s="19" t="s">
        <v>29</v>
      </c>
      <c r="C348" s="2" t="str">
        <f>VLOOKUP(B348,Hoja1!B:C,2,FALSE)</f>
        <v>Participación Ciudadana</v>
      </c>
      <c r="D348" s="3" t="str">
        <f t="shared" si="10"/>
        <v>1</v>
      </c>
      <c r="E348" s="3" t="str">
        <f t="shared" si="11"/>
        <v>13</v>
      </c>
      <c r="F348" s="20" t="s">
        <v>418</v>
      </c>
      <c r="G348" s="21" t="s">
        <v>419</v>
      </c>
      <c r="H348" s="22">
        <v>404628</v>
      </c>
      <c r="I348" s="22">
        <v>0</v>
      </c>
      <c r="J348" s="22">
        <v>404628</v>
      </c>
      <c r="K348" s="22">
        <v>428943.82</v>
      </c>
      <c r="L348" s="22">
        <v>428943.82</v>
      </c>
    </row>
    <row r="349" spans="1:12" x14ac:dyDescent="0.3">
      <c r="A349" s="19" t="s">
        <v>23</v>
      </c>
      <c r="B349" s="19" t="s">
        <v>29</v>
      </c>
      <c r="C349" s="2" t="str">
        <f>VLOOKUP(B349,Hoja1!B:C,2,FALSE)</f>
        <v>Participación Ciudadana</v>
      </c>
      <c r="D349" s="3" t="str">
        <f t="shared" si="10"/>
        <v>2</v>
      </c>
      <c r="E349" s="3" t="str">
        <f t="shared" si="11"/>
        <v>20</v>
      </c>
      <c r="F349" s="20" t="s">
        <v>518</v>
      </c>
      <c r="G349" s="21" t="s">
        <v>519</v>
      </c>
      <c r="H349" s="22">
        <v>250000</v>
      </c>
      <c r="I349" s="22">
        <v>-25000</v>
      </c>
      <c r="J349" s="22">
        <v>225000</v>
      </c>
      <c r="K349" s="22">
        <v>210181.4</v>
      </c>
      <c r="L349" s="22">
        <v>183771.65</v>
      </c>
    </row>
    <row r="350" spans="1:12" x14ac:dyDescent="0.3">
      <c r="A350" s="19" t="s">
        <v>23</v>
      </c>
      <c r="B350" s="19" t="s">
        <v>29</v>
      </c>
      <c r="C350" s="2" t="str">
        <f>VLOOKUP(B350,Hoja1!B:C,2,FALSE)</f>
        <v>Participación Ciudadana</v>
      </c>
      <c r="D350" s="3" t="str">
        <f t="shared" si="10"/>
        <v>2</v>
      </c>
      <c r="E350" s="3" t="str">
        <f t="shared" si="11"/>
        <v>20</v>
      </c>
      <c r="F350" s="20" t="s">
        <v>401</v>
      </c>
      <c r="G350" s="21" t="s">
        <v>402</v>
      </c>
      <c r="H350" s="22">
        <v>15000</v>
      </c>
      <c r="I350" s="22">
        <v>0</v>
      </c>
      <c r="J350" s="22">
        <v>15000</v>
      </c>
      <c r="K350" s="22">
        <v>13053.44</v>
      </c>
      <c r="L350" s="22">
        <v>13053.44</v>
      </c>
    </row>
    <row r="351" spans="1:12" x14ac:dyDescent="0.3">
      <c r="A351" s="19" t="s">
        <v>23</v>
      </c>
      <c r="B351" s="19" t="s">
        <v>29</v>
      </c>
      <c r="C351" s="2" t="str">
        <f>VLOOKUP(B351,Hoja1!B:C,2,FALSE)</f>
        <v>Participación Ciudadana</v>
      </c>
      <c r="D351" s="3" t="str">
        <f t="shared" ref="D351:D353" si="12">LEFT(F351,1)</f>
        <v>2</v>
      </c>
      <c r="E351" s="3" t="str">
        <f t="shared" ref="E351:E353" si="13">LEFT(F351,2)</f>
        <v>21</v>
      </c>
      <c r="F351" s="20" t="s">
        <v>483</v>
      </c>
      <c r="G351" s="21" t="s">
        <v>484</v>
      </c>
      <c r="H351" s="22">
        <v>75000</v>
      </c>
      <c r="I351" s="22">
        <v>56000</v>
      </c>
      <c r="J351" s="22">
        <v>131000</v>
      </c>
      <c r="K351" s="22">
        <v>57277.05</v>
      </c>
      <c r="L351" s="22">
        <v>28970.52</v>
      </c>
    </row>
    <row r="352" spans="1:12" x14ac:dyDescent="0.3">
      <c r="A352" s="19" t="s">
        <v>23</v>
      </c>
      <c r="B352" s="19" t="s">
        <v>29</v>
      </c>
      <c r="C352" s="2" t="str">
        <f>VLOOKUP(B352,Hoja1!B:C,2,FALSE)</f>
        <v>Participación Ciudadana</v>
      </c>
      <c r="D352" s="3" t="str">
        <f t="shared" si="12"/>
        <v>2</v>
      </c>
      <c r="E352" s="3" t="str">
        <f t="shared" si="13"/>
        <v>21</v>
      </c>
      <c r="F352" s="20" t="s">
        <v>403</v>
      </c>
      <c r="G352" s="21" t="s">
        <v>404</v>
      </c>
      <c r="H352" s="22">
        <v>120000</v>
      </c>
      <c r="I352" s="22">
        <v>80000</v>
      </c>
      <c r="J352" s="22">
        <v>200000</v>
      </c>
      <c r="K352" s="22">
        <v>137693.97</v>
      </c>
      <c r="L352" s="22">
        <v>99498.21</v>
      </c>
    </row>
    <row r="353" spans="1:12" x14ac:dyDescent="0.3">
      <c r="A353" s="19" t="s">
        <v>23</v>
      </c>
      <c r="B353" s="19" t="s">
        <v>29</v>
      </c>
      <c r="C353" s="2" t="str">
        <f>VLOOKUP(B353,Hoja1!B:C,2,FALSE)</f>
        <v>Participación Ciudadana</v>
      </c>
      <c r="D353" s="3" t="str">
        <f t="shared" si="12"/>
        <v>2</v>
      </c>
      <c r="E353" s="3" t="str">
        <f t="shared" si="13"/>
        <v>22</v>
      </c>
      <c r="F353" s="20" t="s">
        <v>436</v>
      </c>
      <c r="G353" s="21" t="s">
        <v>437</v>
      </c>
      <c r="H353" s="22">
        <v>490000</v>
      </c>
      <c r="I353" s="22">
        <v>0</v>
      </c>
      <c r="J353" s="22">
        <v>490000</v>
      </c>
      <c r="K353" s="22">
        <v>321470.33</v>
      </c>
      <c r="L353" s="22">
        <v>286723.89</v>
      </c>
    </row>
    <row r="354" spans="1:12" x14ac:dyDescent="0.3">
      <c r="A354" s="19" t="s">
        <v>23</v>
      </c>
      <c r="B354" s="19" t="s">
        <v>29</v>
      </c>
      <c r="C354" s="2" t="str">
        <f>VLOOKUP(B354,Hoja1!B:C,2,FALSE)</f>
        <v>Participación Ciudadana</v>
      </c>
      <c r="D354" s="3" t="str">
        <f t="shared" si="10"/>
        <v>2</v>
      </c>
      <c r="E354" s="3" t="str">
        <f t="shared" si="11"/>
        <v>22</v>
      </c>
      <c r="F354" s="20" t="s">
        <v>638</v>
      </c>
      <c r="G354" s="21" t="s">
        <v>639</v>
      </c>
      <c r="H354" s="22">
        <v>0</v>
      </c>
      <c r="I354" s="22">
        <v>0</v>
      </c>
      <c r="J354" s="22">
        <v>0</v>
      </c>
      <c r="K354" s="22">
        <v>3648.91</v>
      </c>
      <c r="L354" s="22">
        <v>0</v>
      </c>
    </row>
    <row r="355" spans="1:12" x14ac:dyDescent="0.3">
      <c r="A355" s="19" t="s">
        <v>23</v>
      </c>
      <c r="B355" s="19" t="s">
        <v>29</v>
      </c>
      <c r="C355" s="2" t="str">
        <f>VLOOKUP(B355,Hoja1!B:C,2,FALSE)</f>
        <v>Participación Ciudadana</v>
      </c>
      <c r="D355" s="3" t="str">
        <f t="shared" si="10"/>
        <v>2</v>
      </c>
      <c r="E355" s="3" t="str">
        <f t="shared" si="11"/>
        <v>22</v>
      </c>
      <c r="F355" s="20" t="s">
        <v>485</v>
      </c>
      <c r="G355" s="21" t="s">
        <v>486</v>
      </c>
      <c r="H355" s="22">
        <v>430000</v>
      </c>
      <c r="I355" s="22">
        <v>-8000</v>
      </c>
      <c r="J355" s="22">
        <v>422000</v>
      </c>
      <c r="K355" s="22">
        <v>235928.71</v>
      </c>
      <c r="L355" s="22">
        <v>235928.71</v>
      </c>
    </row>
    <row r="356" spans="1:12" x14ac:dyDescent="0.3">
      <c r="A356" s="19" t="s">
        <v>23</v>
      </c>
      <c r="B356" s="19" t="s">
        <v>29</v>
      </c>
      <c r="C356" s="2" t="str">
        <f>VLOOKUP(B356,Hoja1!B:C,2,FALSE)</f>
        <v>Participación Ciudadana</v>
      </c>
      <c r="D356" s="3" t="str">
        <f t="shared" si="10"/>
        <v>2</v>
      </c>
      <c r="E356" s="3" t="str">
        <f t="shared" si="11"/>
        <v>22</v>
      </c>
      <c r="F356" s="20" t="s">
        <v>424</v>
      </c>
      <c r="G356" s="21" t="s">
        <v>425</v>
      </c>
      <c r="H356" s="22">
        <v>8000</v>
      </c>
      <c r="I356" s="22">
        <v>0</v>
      </c>
      <c r="J356" s="22">
        <v>8000</v>
      </c>
      <c r="K356" s="22">
        <v>3897.29</v>
      </c>
      <c r="L356" s="22">
        <v>2700.72</v>
      </c>
    </row>
    <row r="357" spans="1:12" x14ac:dyDescent="0.3">
      <c r="A357" s="19" t="s">
        <v>23</v>
      </c>
      <c r="B357" s="19" t="s">
        <v>29</v>
      </c>
      <c r="C357" s="2" t="str">
        <f>VLOOKUP(B357,Hoja1!B:C,2,FALSE)</f>
        <v>Participación Ciudadana</v>
      </c>
      <c r="D357" s="3" t="str">
        <f t="shared" si="10"/>
        <v>2</v>
      </c>
      <c r="E357" s="3" t="str">
        <f t="shared" si="11"/>
        <v>22</v>
      </c>
      <c r="F357" s="20" t="s">
        <v>426</v>
      </c>
      <c r="G357" s="21" t="s">
        <v>427</v>
      </c>
      <c r="H357" s="22">
        <v>15796</v>
      </c>
      <c r="I357" s="22">
        <v>0</v>
      </c>
      <c r="J357" s="22">
        <v>15796</v>
      </c>
      <c r="K357" s="22">
        <v>15510.76</v>
      </c>
      <c r="L357" s="22">
        <v>9345.16</v>
      </c>
    </row>
    <row r="358" spans="1:12" x14ac:dyDescent="0.3">
      <c r="A358" s="19" t="s">
        <v>23</v>
      </c>
      <c r="B358" s="19" t="s">
        <v>29</v>
      </c>
      <c r="C358" s="2" t="str">
        <f>VLOOKUP(B358,Hoja1!B:C,2,FALSE)</f>
        <v>Participación Ciudadana</v>
      </c>
      <c r="D358" s="3" t="str">
        <f t="shared" si="10"/>
        <v>2</v>
      </c>
      <c r="E358" s="3" t="str">
        <f t="shared" si="11"/>
        <v>22</v>
      </c>
      <c r="F358" s="20" t="s">
        <v>430</v>
      </c>
      <c r="G358" s="21" t="s">
        <v>431</v>
      </c>
      <c r="H358" s="22">
        <v>5000</v>
      </c>
      <c r="I358" s="22">
        <v>0</v>
      </c>
      <c r="J358" s="22">
        <v>5000</v>
      </c>
      <c r="K358" s="22">
        <v>17727.78</v>
      </c>
      <c r="L358" s="22">
        <v>15317.15</v>
      </c>
    </row>
    <row r="359" spans="1:12" x14ac:dyDescent="0.3">
      <c r="A359" s="19" t="s">
        <v>23</v>
      </c>
      <c r="B359" s="19" t="s">
        <v>29</v>
      </c>
      <c r="C359" s="2" t="str">
        <f>VLOOKUP(B359,Hoja1!B:C,2,FALSE)</f>
        <v>Participación Ciudadana</v>
      </c>
      <c r="D359" s="3" t="str">
        <f t="shared" si="10"/>
        <v>2</v>
      </c>
      <c r="E359" s="3" t="str">
        <f t="shared" si="11"/>
        <v>22</v>
      </c>
      <c r="F359" s="20" t="s">
        <v>508</v>
      </c>
      <c r="G359" s="21" t="s">
        <v>509</v>
      </c>
      <c r="H359" s="22">
        <v>55000</v>
      </c>
      <c r="I359" s="22">
        <v>-6000</v>
      </c>
      <c r="J359" s="22">
        <v>49000</v>
      </c>
      <c r="K359" s="22">
        <v>41123.760000000002</v>
      </c>
      <c r="L359" s="22">
        <v>34269.800000000003</v>
      </c>
    </row>
    <row r="360" spans="1:12" x14ac:dyDescent="0.3">
      <c r="A360" s="19" t="s">
        <v>23</v>
      </c>
      <c r="B360" s="19" t="s">
        <v>29</v>
      </c>
      <c r="C360" s="2" t="str">
        <f>VLOOKUP(B360,Hoja1!B:C,2,FALSE)</f>
        <v>Participación Ciudadana</v>
      </c>
      <c r="D360" s="3" t="str">
        <f t="shared" si="10"/>
        <v>2</v>
      </c>
      <c r="E360" s="3" t="str">
        <f t="shared" si="11"/>
        <v>22</v>
      </c>
      <c r="F360" s="20" t="s">
        <v>432</v>
      </c>
      <c r="G360" s="21" t="s">
        <v>433</v>
      </c>
      <c r="H360" s="22">
        <v>50000</v>
      </c>
      <c r="I360" s="22">
        <v>0</v>
      </c>
      <c r="J360" s="22">
        <v>50000</v>
      </c>
      <c r="K360" s="22">
        <v>51756.79</v>
      </c>
      <c r="L360" s="22">
        <v>39354.089999999997</v>
      </c>
    </row>
    <row r="361" spans="1:12" x14ac:dyDescent="0.3">
      <c r="A361" s="19" t="s">
        <v>23</v>
      </c>
      <c r="B361" s="19" t="s">
        <v>29</v>
      </c>
      <c r="C361" s="2" t="str">
        <f>VLOOKUP(B361,Hoja1!B:C,2,FALSE)</f>
        <v>Participación Ciudadana</v>
      </c>
      <c r="D361" s="3" t="str">
        <f t="shared" si="10"/>
        <v>2</v>
      </c>
      <c r="E361" s="3" t="str">
        <f t="shared" si="11"/>
        <v>22</v>
      </c>
      <c r="F361" s="20" t="s">
        <v>489</v>
      </c>
      <c r="G361" s="21" t="s">
        <v>490</v>
      </c>
      <c r="H361" s="22">
        <v>140000</v>
      </c>
      <c r="I361" s="22">
        <v>0</v>
      </c>
      <c r="J361" s="22">
        <v>140000</v>
      </c>
      <c r="K361" s="22">
        <v>104106.7</v>
      </c>
      <c r="L361" s="22">
        <v>78806.7</v>
      </c>
    </row>
    <row r="362" spans="1:12" x14ac:dyDescent="0.3">
      <c r="A362" s="19" t="s">
        <v>23</v>
      </c>
      <c r="B362" s="19" t="s">
        <v>29</v>
      </c>
      <c r="C362" s="2" t="str">
        <f>VLOOKUP(B362,Hoja1!B:C,2,FALSE)</f>
        <v>Participación Ciudadana</v>
      </c>
      <c r="D362" s="3" t="str">
        <f t="shared" si="10"/>
        <v>2</v>
      </c>
      <c r="E362" s="3" t="str">
        <f t="shared" si="11"/>
        <v>22</v>
      </c>
      <c r="F362" s="20" t="s">
        <v>409</v>
      </c>
      <c r="G362" s="21" t="s">
        <v>410</v>
      </c>
      <c r="H362" s="22">
        <v>70000</v>
      </c>
      <c r="I362" s="22">
        <v>0</v>
      </c>
      <c r="J362" s="22">
        <v>70000</v>
      </c>
      <c r="K362" s="22">
        <v>68334.92</v>
      </c>
      <c r="L362" s="22">
        <v>49326.77</v>
      </c>
    </row>
    <row r="363" spans="1:12" x14ac:dyDescent="0.3">
      <c r="A363" s="19" t="s">
        <v>23</v>
      </c>
      <c r="B363" s="19" t="s">
        <v>29</v>
      </c>
      <c r="C363" s="2" t="str">
        <f>VLOOKUP(B363,Hoja1!B:C,2,FALSE)</f>
        <v>Participación Ciudadana</v>
      </c>
      <c r="D363" s="3" t="str">
        <f t="shared" si="10"/>
        <v>2</v>
      </c>
      <c r="E363" s="3" t="str">
        <f t="shared" si="11"/>
        <v>22</v>
      </c>
      <c r="F363" s="20" t="s">
        <v>487</v>
      </c>
      <c r="G363" s="21" t="s">
        <v>488</v>
      </c>
      <c r="H363" s="22">
        <v>525000</v>
      </c>
      <c r="I363" s="22">
        <v>-80000</v>
      </c>
      <c r="J363" s="22">
        <v>445000</v>
      </c>
      <c r="K363" s="22">
        <v>437775.66</v>
      </c>
      <c r="L363" s="22">
        <v>365288.03</v>
      </c>
    </row>
    <row r="364" spans="1:12" x14ac:dyDescent="0.3">
      <c r="A364" s="19" t="s">
        <v>23</v>
      </c>
      <c r="B364" s="19" t="s">
        <v>29</v>
      </c>
      <c r="C364" s="2" t="str">
        <f>VLOOKUP(B364,Hoja1!B:C,2,FALSE)</f>
        <v>Participación Ciudadana</v>
      </c>
      <c r="D364" s="3" t="str">
        <f t="shared" si="10"/>
        <v>2</v>
      </c>
      <c r="E364" s="3" t="str">
        <f t="shared" si="11"/>
        <v>22</v>
      </c>
      <c r="F364" s="20" t="s">
        <v>510</v>
      </c>
      <c r="G364" s="21" t="s">
        <v>511</v>
      </c>
      <c r="H364" s="22">
        <v>225000</v>
      </c>
      <c r="I364" s="22">
        <v>0</v>
      </c>
      <c r="J364" s="22">
        <v>225000</v>
      </c>
      <c r="K364" s="22">
        <v>147732.93</v>
      </c>
      <c r="L364" s="22">
        <v>133359.18</v>
      </c>
    </row>
    <row r="365" spans="1:12" x14ac:dyDescent="0.3">
      <c r="A365" s="19" t="s">
        <v>23</v>
      </c>
      <c r="B365" s="19" t="s">
        <v>29</v>
      </c>
      <c r="C365" s="2" t="str">
        <f>VLOOKUP(B365,Hoja1!B:C,2,FALSE)</f>
        <v>Participación Ciudadana</v>
      </c>
      <c r="D365" s="3" t="str">
        <f t="shared" si="10"/>
        <v>2</v>
      </c>
      <c r="E365" s="3" t="str">
        <f t="shared" si="11"/>
        <v>22</v>
      </c>
      <c r="F365" s="20" t="s">
        <v>381</v>
      </c>
      <c r="G365" s="21" t="s">
        <v>382</v>
      </c>
      <c r="H365" s="22">
        <v>30000</v>
      </c>
      <c r="I365" s="22">
        <v>0</v>
      </c>
      <c r="J365" s="22">
        <v>30000</v>
      </c>
      <c r="K365" s="22">
        <v>29620.35</v>
      </c>
      <c r="L365" s="22">
        <v>20698.490000000002</v>
      </c>
    </row>
    <row r="366" spans="1:12" x14ac:dyDescent="0.3">
      <c r="A366" s="19" t="s">
        <v>23</v>
      </c>
      <c r="B366" s="19" t="s">
        <v>29</v>
      </c>
      <c r="C366" s="2" t="str">
        <f>VLOOKUP(B366,Hoja1!B:C,2,FALSE)</f>
        <v>Participación Ciudadana</v>
      </c>
      <c r="D366" s="3" t="str">
        <f t="shared" si="10"/>
        <v>2</v>
      </c>
      <c r="E366" s="3" t="str">
        <f t="shared" si="11"/>
        <v>22</v>
      </c>
      <c r="F366" s="20" t="s">
        <v>411</v>
      </c>
      <c r="G366" s="21" t="s">
        <v>412</v>
      </c>
      <c r="H366" s="22">
        <v>260000</v>
      </c>
      <c r="I366" s="22">
        <v>-47000</v>
      </c>
      <c r="J366" s="22">
        <v>213000</v>
      </c>
      <c r="K366" s="22">
        <v>150556.89000000001</v>
      </c>
      <c r="L366" s="22">
        <v>96851.23</v>
      </c>
    </row>
    <row r="367" spans="1:12" x14ac:dyDescent="0.3">
      <c r="A367" s="19" t="s">
        <v>23</v>
      </c>
      <c r="B367" s="19" t="s">
        <v>29</v>
      </c>
      <c r="C367" s="2" t="str">
        <f>VLOOKUP(B367,Hoja1!B:C,2,FALSE)</f>
        <v>Participación Ciudadana</v>
      </c>
      <c r="D367" s="3" t="str">
        <f t="shared" si="10"/>
        <v>4</v>
      </c>
      <c r="E367" s="3" t="str">
        <f t="shared" si="11"/>
        <v>48</v>
      </c>
      <c r="F367" s="20" t="s">
        <v>520</v>
      </c>
      <c r="G367" s="21" t="s">
        <v>521</v>
      </c>
      <c r="H367" s="22">
        <v>42000</v>
      </c>
      <c r="I367" s="22">
        <v>0</v>
      </c>
      <c r="J367" s="22">
        <v>42000</v>
      </c>
      <c r="K367" s="22">
        <v>36800</v>
      </c>
      <c r="L367" s="22">
        <v>36800</v>
      </c>
    </row>
    <row r="368" spans="1:12" x14ac:dyDescent="0.3">
      <c r="A368" s="19" t="s">
        <v>23</v>
      </c>
      <c r="B368" s="19" t="s">
        <v>29</v>
      </c>
      <c r="C368" s="2" t="str">
        <f>VLOOKUP(B368,Hoja1!B:C,2,FALSE)</f>
        <v>Participación Ciudadana</v>
      </c>
      <c r="D368" s="3" t="str">
        <f t="shared" si="10"/>
        <v>4</v>
      </c>
      <c r="E368" s="3" t="str">
        <f t="shared" si="11"/>
        <v>48</v>
      </c>
      <c r="F368" s="20" t="s">
        <v>395</v>
      </c>
      <c r="G368" s="21" t="s">
        <v>396</v>
      </c>
      <c r="H368" s="22">
        <v>220821</v>
      </c>
      <c r="I368" s="22">
        <v>0</v>
      </c>
      <c r="J368" s="22">
        <v>220821</v>
      </c>
      <c r="K368" s="22">
        <v>220821</v>
      </c>
      <c r="L368" s="22">
        <v>220821</v>
      </c>
    </row>
    <row r="369" spans="1:12" x14ac:dyDescent="0.3">
      <c r="A369" s="19" t="s">
        <v>23</v>
      </c>
      <c r="B369" s="19" t="s">
        <v>29</v>
      </c>
      <c r="C369" s="2" t="str">
        <f>VLOOKUP(B369,Hoja1!B:C,2,FALSE)</f>
        <v>Participación Ciudadana</v>
      </c>
      <c r="D369" s="3" t="str">
        <f t="shared" si="10"/>
        <v>6</v>
      </c>
      <c r="E369" s="3" t="str">
        <f t="shared" si="11"/>
        <v>63</v>
      </c>
      <c r="F369" s="20" t="s">
        <v>468</v>
      </c>
      <c r="G369" s="21" t="s">
        <v>465</v>
      </c>
      <c r="H369" s="22">
        <v>277769</v>
      </c>
      <c r="I369" s="22">
        <v>12000</v>
      </c>
      <c r="J369" s="22">
        <v>289769</v>
      </c>
      <c r="K369" s="22">
        <v>52624.08</v>
      </c>
      <c r="L369" s="22">
        <v>0</v>
      </c>
    </row>
    <row r="370" spans="1:12" x14ac:dyDescent="0.3">
      <c r="A370" s="19" t="s">
        <v>23</v>
      </c>
      <c r="B370" s="19" t="s">
        <v>29</v>
      </c>
      <c r="C370" s="2" t="str">
        <f>VLOOKUP(B370,Hoja1!B:C,2,FALSE)</f>
        <v>Participación Ciudadana</v>
      </c>
      <c r="D370" s="3" t="str">
        <f t="shared" si="10"/>
        <v>6</v>
      </c>
      <c r="E370" s="3" t="str">
        <f t="shared" si="11"/>
        <v>63</v>
      </c>
      <c r="F370" s="20" t="s">
        <v>469</v>
      </c>
      <c r="G370" s="21" t="s">
        <v>439</v>
      </c>
      <c r="H370" s="22">
        <v>59775</v>
      </c>
      <c r="I370" s="22">
        <v>158008.13</v>
      </c>
      <c r="J370" s="22">
        <v>217783.13</v>
      </c>
      <c r="K370" s="22">
        <v>200117.94</v>
      </c>
      <c r="L370" s="22">
        <v>182693.94</v>
      </c>
    </row>
    <row r="371" spans="1:12" x14ac:dyDescent="0.3">
      <c r="A371" s="19" t="s">
        <v>23</v>
      </c>
      <c r="B371" s="19" t="s">
        <v>29</v>
      </c>
      <c r="C371" s="2" t="str">
        <f>VLOOKUP(B371,Hoja1!B:C,2,FALSE)</f>
        <v>Participación Ciudadana</v>
      </c>
      <c r="D371" s="3" t="str">
        <f t="shared" si="10"/>
        <v>6</v>
      </c>
      <c r="E371" s="3" t="str">
        <f t="shared" si="11"/>
        <v>63</v>
      </c>
      <c r="F371" s="20" t="s">
        <v>493</v>
      </c>
      <c r="G371" s="21" t="s">
        <v>482</v>
      </c>
      <c r="H371" s="22">
        <v>68546</v>
      </c>
      <c r="I371" s="22">
        <v>0</v>
      </c>
      <c r="J371" s="22">
        <v>68546</v>
      </c>
      <c r="K371" s="22">
        <v>44625.66</v>
      </c>
      <c r="L371" s="22">
        <v>0</v>
      </c>
    </row>
    <row r="372" spans="1:12" x14ac:dyDescent="0.3">
      <c r="A372" s="19" t="s">
        <v>23</v>
      </c>
      <c r="B372" s="19" t="s">
        <v>342</v>
      </c>
      <c r="C372" s="2" t="str">
        <f>VLOOKUP(B372,Hoja1!B:C,2,FALSE)</f>
        <v>Patrimonio I.F.S. Area 03</v>
      </c>
      <c r="D372" s="3" t="str">
        <f t="shared" si="10"/>
        <v>6</v>
      </c>
      <c r="E372" s="3" t="str">
        <f t="shared" si="11"/>
        <v>63</v>
      </c>
      <c r="F372" s="20" t="s">
        <v>468</v>
      </c>
      <c r="G372" s="21" t="s">
        <v>465</v>
      </c>
      <c r="H372" s="22">
        <v>0</v>
      </c>
      <c r="I372" s="22">
        <v>373368.07</v>
      </c>
      <c r="J372" s="22">
        <v>373368.07</v>
      </c>
      <c r="K372" s="22">
        <v>300652.92</v>
      </c>
      <c r="L372" s="22">
        <v>296124.53000000003</v>
      </c>
    </row>
    <row r="373" spans="1:12" x14ac:dyDescent="0.3">
      <c r="A373" s="19" t="s">
        <v>23</v>
      </c>
      <c r="B373" s="19" t="s">
        <v>342</v>
      </c>
      <c r="C373" s="2" t="str">
        <f>VLOOKUP(B373,Hoja1!B:C,2,FALSE)</f>
        <v>Patrimonio I.F.S. Area 03</v>
      </c>
      <c r="D373" s="3" t="str">
        <f t="shared" si="10"/>
        <v>6</v>
      </c>
      <c r="E373" s="3" t="str">
        <f t="shared" si="11"/>
        <v>63</v>
      </c>
      <c r="F373" s="20" t="s">
        <v>469</v>
      </c>
      <c r="G373" s="21" t="s">
        <v>439</v>
      </c>
      <c r="H373" s="22">
        <v>0</v>
      </c>
      <c r="I373" s="22">
        <v>343251.73</v>
      </c>
      <c r="J373" s="22">
        <v>343251.73</v>
      </c>
      <c r="K373" s="22">
        <v>309196.71000000002</v>
      </c>
      <c r="L373" s="22">
        <v>168513.43</v>
      </c>
    </row>
    <row r="374" spans="1:12" x14ac:dyDescent="0.3">
      <c r="A374" s="19" t="s">
        <v>30</v>
      </c>
      <c r="B374" s="19" t="s">
        <v>31</v>
      </c>
      <c r="C374" s="2" t="str">
        <f>VLOOKUP(B374,Hoja1!B:C,2,FALSE)</f>
        <v>Deuda Pública</v>
      </c>
      <c r="D374" s="3" t="str">
        <f t="shared" si="10"/>
        <v>3</v>
      </c>
      <c r="E374" s="3" t="str">
        <f t="shared" si="11"/>
        <v>31</v>
      </c>
      <c r="F374" s="20" t="s">
        <v>522</v>
      </c>
      <c r="G374" s="21" t="s">
        <v>523</v>
      </c>
      <c r="H374" s="22">
        <v>1600000</v>
      </c>
      <c r="I374" s="22">
        <v>0</v>
      </c>
      <c r="J374" s="22">
        <v>1600000</v>
      </c>
      <c r="K374" s="22">
        <v>728886.58</v>
      </c>
      <c r="L374" s="22">
        <v>728783.09</v>
      </c>
    </row>
    <row r="375" spans="1:12" x14ac:dyDescent="0.3">
      <c r="A375" s="19" t="s">
        <v>30</v>
      </c>
      <c r="B375" s="19" t="s">
        <v>31</v>
      </c>
      <c r="C375" s="2" t="str">
        <f>VLOOKUP(B375,Hoja1!B:C,2,FALSE)</f>
        <v>Deuda Pública</v>
      </c>
      <c r="D375" s="3" t="str">
        <f t="shared" si="10"/>
        <v>9</v>
      </c>
      <c r="E375" s="3" t="str">
        <f t="shared" si="11"/>
        <v>91</v>
      </c>
      <c r="F375" s="20" t="s">
        <v>524</v>
      </c>
      <c r="G375" s="21" t="s">
        <v>525</v>
      </c>
      <c r="H375" s="22">
        <v>10900000</v>
      </c>
      <c r="I375" s="22">
        <v>7396913.8899999997</v>
      </c>
      <c r="J375" s="22">
        <v>18296913.890000001</v>
      </c>
      <c r="K375" s="22">
        <v>18260401.890000001</v>
      </c>
      <c r="L375" s="22">
        <v>18184115.219999999</v>
      </c>
    </row>
    <row r="376" spans="1:12" x14ac:dyDescent="0.3">
      <c r="A376" s="19" t="s">
        <v>30</v>
      </c>
      <c r="B376" s="19" t="s">
        <v>32</v>
      </c>
      <c r="C376" s="2" t="str">
        <f>VLOOKUP(B376,Hoja1!B:C,2,FALSE)</f>
        <v>Agencia de Innovación y Desarrollo Económico</v>
      </c>
      <c r="D376" s="3" t="str">
        <f t="shared" si="10"/>
        <v>1</v>
      </c>
      <c r="E376" s="3" t="str">
        <f t="shared" si="11"/>
        <v>12</v>
      </c>
      <c r="F376" s="20" t="s">
        <v>397</v>
      </c>
      <c r="G376" s="21" t="s">
        <v>398</v>
      </c>
      <c r="H376" s="22">
        <v>31155</v>
      </c>
      <c r="I376" s="22">
        <v>26068.9</v>
      </c>
      <c r="J376" s="22">
        <v>57223.9</v>
      </c>
      <c r="K376" s="22">
        <v>57799.68</v>
      </c>
      <c r="L376" s="22">
        <v>57799.68</v>
      </c>
    </row>
    <row r="377" spans="1:12" x14ac:dyDescent="0.3">
      <c r="A377" s="19" t="s">
        <v>30</v>
      </c>
      <c r="B377" s="19" t="s">
        <v>32</v>
      </c>
      <c r="C377" s="2" t="str">
        <f>VLOOKUP(B377,Hoja1!B:C,2,FALSE)</f>
        <v>Agencia de Innovación y Desarrollo Económico</v>
      </c>
      <c r="D377" s="3" t="str">
        <f t="shared" si="10"/>
        <v>1</v>
      </c>
      <c r="E377" s="3" t="str">
        <f t="shared" si="11"/>
        <v>12</v>
      </c>
      <c r="F377" s="20" t="s">
        <v>440</v>
      </c>
      <c r="G377" s="21" t="s">
        <v>441</v>
      </c>
      <c r="H377" s="22">
        <v>109584</v>
      </c>
      <c r="I377" s="22">
        <v>0</v>
      </c>
      <c r="J377" s="22">
        <v>109584</v>
      </c>
      <c r="K377" s="22">
        <v>70834.47</v>
      </c>
      <c r="L377" s="22">
        <v>70834.47</v>
      </c>
    </row>
    <row r="378" spans="1:12" x14ac:dyDescent="0.3">
      <c r="A378" s="19" t="s">
        <v>30</v>
      </c>
      <c r="B378" s="19" t="s">
        <v>32</v>
      </c>
      <c r="C378" s="2" t="str">
        <f>VLOOKUP(B378,Hoja1!B:C,2,FALSE)</f>
        <v>Agencia de Innovación y Desarrollo Económico</v>
      </c>
      <c r="D378" s="3" t="str">
        <f t="shared" si="10"/>
        <v>1</v>
      </c>
      <c r="E378" s="3" t="str">
        <f t="shared" si="11"/>
        <v>12</v>
      </c>
      <c r="F378" s="20" t="s">
        <v>363</v>
      </c>
      <c r="G378" s="21" t="s">
        <v>364</v>
      </c>
      <c r="H378" s="22">
        <v>20982</v>
      </c>
      <c r="I378" s="22">
        <v>0</v>
      </c>
      <c r="J378" s="22">
        <v>20982</v>
      </c>
      <c r="K378" s="22">
        <v>12743.69</v>
      </c>
      <c r="L378" s="22">
        <v>12743.69</v>
      </c>
    </row>
    <row r="379" spans="1:12" x14ac:dyDescent="0.3">
      <c r="A379" s="19" t="s">
        <v>30</v>
      </c>
      <c r="B379" s="19" t="s">
        <v>32</v>
      </c>
      <c r="C379" s="2" t="str">
        <f>VLOOKUP(B379,Hoja1!B:C,2,FALSE)</f>
        <v>Agencia de Innovación y Desarrollo Económico</v>
      </c>
      <c r="D379" s="3" t="str">
        <f t="shared" si="10"/>
        <v>1</v>
      </c>
      <c r="E379" s="3" t="str">
        <f t="shared" si="11"/>
        <v>12</v>
      </c>
      <c r="F379" s="20" t="s">
        <v>399</v>
      </c>
      <c r="G379" s="21" t="s">
        <v>400</v>
      </c>
      <c r="H379" s="22">
        <v>0</v>
      </c>
      <c r="I379" s="22">
        <v>0</v>
      </c>
      <c r="J379" s="22">
        <v>0</v>
      </c>
      <c r="K379" s="22">
        <v>1906.9</v>
      </c>
      <c r="L379" s="22">
        <v>1906.9</v>
      </c>
    </row>
    <row r="380" spans="1:12" x14ac:dyDescent="0.3">
      <c r="A380" s="19" t="s">
        <v>30</v>
      </c>
      <c r="B380" s="19" t="s">
        <v>32</v>
      </c>
      <c r="C380" s="2" t="str">
        <f>VLOOKUP(B380,Hoja1!B:C,2,FALSE)</f>
        <v>Agencia de Innovación y Desarrollo Económico</v>
      </c>
      <c r="D380" s="3" t="str">
        <f t="shared" si="10"/>
        <v>1</v>
      </c>
      <c r="E380" s="3" t="str">
        <f t="shared" si="11"/>
        <v>12</v>
      </c>
      <c r="F380" s="20" t="s">
        <v>365</v>
      </c>
      <c r="G380" s="21" t="s">
        <v>366</v>
      </c>
      <c r="H380" s="22">
        <v>29924</v>
      </c>
      <c r="I380" s="22">
        <v>0</v>
      </c>
      <c r="J380" s="22">
        <v>29924</v>
      </c>
      <c r="K380" s="22">
        <v>32373.29</v>
      </c>
      <c r="L380" s="22">
        <v>32373.29</v>
      </c>
    </row>
    <row r="381" spans="1:12" x14ac:dyDescent="0.3">
      <c r="A381" s="19" t="s">
        <v>30</v>
      </c>
      <c r="B381" s="19" t="s">
        <v>32</v>
      </c>
      <c r="C381" s="2" t="str">
        <f>VLOOKUP(B381,Hoja1!B:C,2,FALSE)</f>
        <v>Agencia de Innovación y Desarrollo Económico</v>
      </c>
      <c r="D381" s="3" t="str">
        <f t="shared" si="10"/>
        <v>1</v>
      </c>
      <c r="E381" s="3" t="str">
        <f t="shared" si="11"/>
        <v>12</v>
      </c>
      <c r="F381" s="20" t="s">
        <v>367</v>
      </c>
      <c r="G381" s="21" t="s">
        <v>368</v>
      </c>
      <c r="H381" s="22">
        <v>91532</v>
      </c>
      <c r="I381" s="22">
        <v>64875.73</v>
      </c>
      <c r="J381" s="22">
        <v>156407.73000000001</v>
      </c>
      <c r="K381" s="22">
        <v>80646.75</v>
      </c>
      <c r="L381" s="22">
        <v>80646.75</v>
      </c>
    </row>
    <row r="382" spans="1:12" x14ac:dyDescent="0.3">
      <c r="A382" s="19" t="s">
        <v>30</v>
      </c>
      <c r="B382" s="19" t="s">
        <v>32</v>
      </c>
      <c r="C382" s="2" t="str">
        <f>VLOOKUP(B382,Hoja1!B:C,2,FALSE)</f>
        <v>Agencia de Innovación y Desarrollo Económico</v>
      </c>
      <c r="D382" s="3" t="str">
        <f t="shared" si="10"/>
        <v>1</v>
      </c>
      <c r="E382" s="3" t="str">
        <f t="shared" si="11"/>
        <v>12</v>
      </c>
      <c r="F382" s="20" t="s">
        <v>369</v>
      </c>
      <c r="G382" s="21" t="s">
        <v>370</v>
      </c>
      <c r="H382" s="22">
        <v>217082</v>
      </c>
      <c r="I382" s="22">
        <v>0</v>
      </c>
      <c r="J382" s="22">
        <v>217082</v>
      </c>
      <c r="K382" s="22">
        <v>223351.45</v>
      </c>
      <c r="L382" s="22">
        <v>223351.45</v>
      </c>
    </row>
    <row r="383" spans="1:12" x14ac:dyDescent="0.3">
      <c r="A383" s="19" t="s">
        <v>30</v>
      </c>
      <c r="B383" s="19" t="s">
        <v>32</v>
      </c>
      <c r="C383" s="2" t="str">
        <f>VLOOKUP(B383,Hoja1!B:C,2,FALSE)</f>
        <v>Agencia de Innovación y Desarrollo Económico</v>
      </c>
      <c r="D383" s="3" t="str">
        <f t="shared" si="10"/>
        <v>1</v>
      </c>
      <c r="E383" s="3" t="str">
        <f t="shared" si="11"/>
        <v>12</v>
      </c>
      <c r="F383" s="20" t="s">
        <v>371</v>
      </c>
      <c r="G383" s="21" t="s">
        <v>372</v>
      </c>
      <c r="H383" s="22">
        <v>13529</v>
      </c>
      <c r="I383" s="22">
        <v>0</v>
      </c>
      <c r="J383" s="22">
        <v>13529</v>
      </c>
      <c r="K383" s="22">
        <v>15313.5</v>
      </c>
      <c r="L383" s="22">
        <v>15313.5</v>
      </c>
    </row>
    <row r="384" spans="1:12" x14ac:dyDescent="0.3">
      <c r="A384" s="19" t="s">
        <v>30</v>
      </c>
      <c r="B384" s="19" t="s">
        <v>32</v>
      </c>
      <c r="C384" s="2" t="str">
        <f>VLOOKUP(B384,Hoja1!B:C,2,FALSE)</f>
        <v>Agencia de Innovación y Desarrollo Económico</v>
      </c>
      <c r="D384" s="3" t="str">
        <f t="shared" si="10"/>
        <v>1</v>
      </c>
      <c r="E384" s="3" t="str">
        <f t="shared" si="11"/>
        <v>13</v>
      </c>
      <c r="F384" s="20" t="s">
        <v>415</v>
      </c>
      <c r="G384" s="21" t="s">
        <v>360</v>
      </c>
      <c r="H384" s="22">
        <v>102999</v>
      </c>
      <c r="I384" s="22">
        <v>0</v>
      </c>
      <c r="J384" s="22">
        <v>102999</v>
      </c>
      <c r="K384" s="22">
        <v>105227.87</v>
      </c>
      <c r="L384" s="22">
        <v>105227.87</v>
      </c>
    </row>
    <row r="385" spans="1:12" x14ac:dyDescent="0.3">
      <c r="A385" s="19" t="s">
        <v>30</v>
      </c>
      <c r="B385" s="19" t="s">
        <v>32</v>
      </c>
      <c r="C385" s="2" t="str">
        <f>VLOOKUP(B385,Hoja1!B:C,2,FALSE)</f>
        <v>Agencia de Innovación y Desarrollo Económico</v>
      </c>
      <c r="D385" s="3" t="str">
        <f t="shared" si="10"/>
        <v>1</v>
      </c>
      <c r="E385" s="3" t="str">
        <f t="shared" si="11"/>
        <v>13</v>
      </c>
      <c r="F385" s="20" t="s">
        <v>418</v>
      </c>
      <c r="G385" s="21" t="s">
        <v>419</v>
      </c>
      <c r="H385" s="22">
        <v>52885</v>
      </c>
      <c r="I385" s="22">
        <v>0</v>
      </c>
      <c r="J385" s="22">
        <v>52885</v>
      </c>
      <c r="K385" s="22">
        <v>54291.33</v>
      </c>
      <c r="L385" s="22">
        <v>54291.33</v>
      </c>
    </row>
    <row r="386" spans="1:12" x14ac:dyDescent="0.3">
      <c r="A386" s="19" t="s">
        <v>30</v>
      </c>
      <c r="B386" s="19" t="s">
        <v>32</v>
      </c>
      <c r="C386" s="2" t="str">
        <f>VLOOKUP(B386,Hoja1!B:C,2,FALSE)</f>
        <v>Agencia de Innovación y Desarrollo Económico</v>
      </c>
      <c r="D386" s="3" t="str">
        <f t="shared" si="10"/>
        <v>1</v>
      </c>
      <c r="E386" s="3" t="str">
        <f t="shared" si="11"/>
        <v>13</v>
      </c>
      <c r="F386" s="20" t="s">
        <v>442</v>
      </c>
      <c r="G386" s="21" t="s">
        <v>443</v>
      </c>
      <c r="H386" s="22">
        <v>39697</v>
      </c>
      <c r="I386" s="22">
        <v>0</v>
      </c>
      <c r="J386" s="22">
        <v>39697</v>
      </c>
      <c r="K386" s="22">
        <v>29.69</v>
      </c>
      <c r="L386" s="22">
        <v>29.69</v>
      </c>
    </row>
    <row r="387" spans="1:12" x14ac:dyDescent="0.3">
      <c r="A387" s="19" t="s">
        <v>30</v>
      </c>
      <c r="B387" s="19" t="s">
        <v>32</v>
      </c>
      <c r="C387" s="2" t="str">
        <f>VLOOKUP(B387,Hoja1!B:C,2,FALSE)</f>
        <v>Agencia de Innovación y Desarrollo Económico</v>
      </c>
      <c r="D387" s="3" t="str">
        <f t="shared" ref="D387:D450" si="14">LEFT(F387,1)</f>
        <v>1</v>
      </c>
      <c r="E387" s="3" t="str">
        <f t="shared" ref="E387:E450" si="15">LEFT(F387,2)</f>
        <v>14</v>
      </c>
      <c r="F387" s="20" t="s">
        <v>526</v>
      </c>
      <c r="G387" s="21" t="s">
        <v>527</v>
      </c>
      <c r="H387" s="22">
        <v>254146</v>
      </c>
      <c r="I387" s="22">
        <v>30000</v>
      </c>
      <c r="J387" s="22">
        <v>284146</v>
      </c>
      <c r="K387" s="22">
        <v>258762.61</v>
      </c>
      <c r="L387" s="22">
        <v>258762.61</v>
      </c>
    </row>
    <row r="388" spans="1:12" x14ac:dyDescent="0.3">
      <c r="A388" s="19" t="s">
        <v>30</v>
      </c>
      <c r="B388" s="19" t="s">
        <v>32</v>
      </c>
      <c r="C388" s="2" t="str">
        <f>VLOOKUP(B388,Hoja1!B:C,2,FALSE)</f>
        <v>Agencia de Innovación y Desarrollo Económico</v>
      </c>
      <c r="D388" s="3" t="str">
        <f t="shared" si="14"/>
        <v>2</v>
      </c>
      <c r="E388" s="3" t="str">
        <f t="shared" si="15"/>
        <v>20</v>
      </c>
      <c r="F388" s="20" t="s">
        <v>518</v>
      </c>
      <c r="G388" s="21" t="s">
        <v>519</v>
      </c>
      <c r="H388" s="22">
        <v>6000</v>
      </c>
      <c r="I388" s="22">
        <v>0</v>
      </c>
      <c r="J388" s="22">
        <v>6000</v>
      </c>
      <c r="K388" s="22">
        <v>5334.72</v>
      </c>
      <c r="L388" s="22">
        <v>5334.72</v>
      </c>
    </row>
    <row r="389" spans="1:12" x14ac:dyDescent="0.3">
      <c r="A389" s="19" t="s">
        <v>30</v>
      </c>
      <c r="B389" s="19" t="s">
        <v>32</v>
      </c>
      <c r="C389" s="2" t="str">
        <f>VLOOKUP(B389,Hoja1!B:C,2,FALSE)</f>
        <v>Agencia de Innovación y Desarrollo Económico</v>
      </c>
      <c r="D389" s="3" t="str">
        <f t="shared" si="14"/>
        <v>2</v>
      </c>
      <c r="E389" s="3" t="str">
        <f t="shared" si="15"/>
        <v>20</v>
      </c>
      <c r="F389" s="20" t="s">
        <v>401</v>
      </c>
      <c r="G389" s="21" t="s">
        <v>402</v>
      </c>
      <c r="H389" s="22">
        <v>5800</v>
      </c>
      <c r="I389" s="22">
        <v>0</v>
      </c>
      <c r="J389" s="22">
        <v>5800</v>
      </c>
      <c r="K389" s="22">
        <v>3930.37</v>
      </c>
      <c r="L389" s="22">
        <v>3850.75</v>
      </c>
    </row>
    <row r="390" spans="1:12" x14ac:dyDescent="0.3">
      <c r="A390" s="19" t="s">
        <v>30</v>
      </c>
      <c r="B390" s="19" t="s">
        <v>32</v>
      </c>
      <c r="C390" s="2" t="str">
        <f>VLOOKUP(B390,Hoja1!B:C,2,FALSE)</f>
        <v>Agencia de Innovación y Desarrollo Económico</v>
      </c>
      <c r="D390" s="3" t="str">
        <f t="shared" si="14"/>
        <v>2</v>
      </c>
      <c r="E390" s="3" t="str">
        <f t="shared" si="15"/>
        <v>20</v>
      </c>
      <c r="F390" s="20" t="s">
        <v>475</v>
      </c>
      <c r="G390" s="21" t="s">
        <v>476</v>
      </c>
      <c r="H390" s="22">
        <v>800</v>
      </c>
      <c r="I390" s="22">
        <v>0</v>
      </c>
      <c r="J390" s="22">
        <v>800</v>
      </c>
      <c r="K390" s="22">
        <v>676.36</v>
      </c>
      <c r="L390" s="22">
        <v>507.27</v>
      </c>
    </row>
    <row r="391" spans="1:12" x14ac:dyDescent="0.3">
      <c r="A391" s="19" t="s">
        <v>30</v>
      </c>
      <c r="B391" s="19" t="s">
        <v>32</v>
      </c>
      <c r="C391" s="2" t="str">
        <f>VLOOKUP(B391,Hoja1!B:C,2,FALSE)</f>
        <v>Agencia de Innovación y Desarrollo Económico</v>
      </c>
      <c r="D391" s="3" t="str">
        <f t="shared" si="14"/>
        <v>2</v>
      </c>
      <c r="E391" s="3" t="str">
        <f t="shared" si="15"/>
        <v>21</v>
      </c>
      <c r="F391" s="20" t="s">
        <v>483</v>
      </c>
      <c r="G391" s="21" t="s">
        <v>484</v>
      </c>
      <c r="H391" s="22">
        <v>100</v>
      </c>
      <c r="I391" s="22">
        <v>0</v>
      </c>
      <c r="J391" s="22">
        <v>100</v>
      </c>
      <c r="K391" s="22">
        <v>151.22999999999999</v>
      </c>
      <c r="L391" s="22">
        <v>151.22999999999999</v>
      </c>
    </row>
    <row r="392" spans="1:12" x14ac:dyDescent="0.3">
      <c r="A392" s="19" t="s">
        <v>30</v>
      </c>
      <c r="B392" s="19" t="s">
        <v>32</v>
      </c>
      <c r="C392" s="2" t="str">
        <f>VLOOKUP(B392,Hoja1!B:C,2,FALSE)</f>
        <v>Agencia de Innovación y Desarrollo Económico</v>
      </c>
      <c r="D392" s="3" t="str">
        <f t="shared" si="14"/>
        <v>2</v>
      </c>
      <c r="E392" s="3" t="str">
        <f t="shared" si="15"/>
        <v>21</v>
      </c>
      <c r="F392" s="20" t="s">
        <v>403</v>
      </c>
      <c r="G392" s="21" t="s">
        <v>404</v>
      </c>
      <c r="H392" s="22">
        <v>19000</v>
      </c>
      <c r="I392" s="22">
        <v>0</v>
      </c>
      <c r="J392" s="22">
        <v>19000</v>
      </c>
      <c r="K392" s="22">
        <v>7923.29</v>
      </c>
      <c r="L392" s="22">
        <v>3683.45</v>
      </c>
    </row>
    <row r="393" spans="1:12" x14ac:dyDescent="0.3">
      <c r="A393" s="19" t="s">
        <v>30</v>
      </c>
      <c r="B393" s="19" t="s">
        <v>32</v>
      </c>
      <c r="C393" s="2" t="str">
        <f>VLOOKUP(B393,Hoja1!B:C,2,FALSE)</f>
        <v>Agencia de Innovación y Desarrollo Económico</v>
      </c>
      <c r="D393" s="3" t="str">
        <f t="shared" si="14"/>
        <v>2</v>
      </c>
      <c r="E393" s="3" t="str">
        <f t="shared" si="15"/>
        <v>21</v>
      </c>
      <c r="F393" s="20" t="s">
        <v>422</v>
      </c>
      <c r="G393" s="21" t="s">
        <v>423</v>
      </c>
      <c r="H393" s="22">
        <v>1400</v>
      </c>
      <c r="I393" s="22">
        <v>0</v>
      </c>
      <c r="J393" s="22">
        <v>1400</v>
      </c>
      <c r="K393" s="22">
        <v>895.73</v>
      </c>
      <c r="L393" s="22">
        <v>895.73</v>
      </c>
    </row>
    <row r="394" spans="1:12" x14ac:dyDescent="0.3">
      <c r="A394" s="19" t="s">
        <v>30</v>
      </c>
      <c r="B394" s="19" t="s">
        <v>32</v>
      </c>
      <c r="C394" s="2" t="str">
        <f>VLOOKUP(B394,Hoja1!B:C,2,FALSE)</f>
        <v>Agencia de Innovación y Desarrollo Económico</v>
      </c>
      <c r="D394" s="3" t="str">
        <f t="shared" si="14"/>
        <v>2</v>
      </c>
      <c r="E394" s="3" t="str">
        <f t="shared" si="15"/>
        <v>22</v>
      </c>
      <c r="F394" s="20" t="s">
        <v>375</v>
      </c>
      <c r="G394" s="21" t="s">
        <v>376</v>
      </c>
      <c r="H394" s="22">
        <v>1500</v>
      </c>
      <c r="I394" s="22">
        <v>0</v>
      </c>
      <c r="J394" s="22">
        <v>1500</v>
      </c>
      <c r="K394" s="22">
        <v>1748.56</v>
      </c>
      <c r="L394" s="22">
        <v>1748.56</v>
      </c>
    </row>
    <row r="395" spans="1:12" x14ac:dyDescent="0.3">
      <c r="A395" s="19" t="s">
        <v>30</v>
      </c>
      <c r="B395" s="19" t="s">
        <v>32</v>
      </c>
      <c r="C395" s="2" t="str">
        <f>VLOOKUP(B395,Hoja1!B:C,2,FALSE)</f>
        <v>Agencia de Innovación y Desarrollo Económico</v>
      </c>
      <c r="D395" s="3" t="str">
        <f t="shared" si="14"/>
        <v>2</v>
      </c>
      <c r="E395" s="3" t="str">
        <f t="shared" si="15"/>
        <v>22</v>
      </c>
      <c r="F395" s="20" t="s">
        <v>436</v>
      </c>
      <c r="G395" s="21" t="s">
        <v>437</v>
      </c>
      <c r="H395" s="22">
        <v>21000</v>
      </c>
      <c r="I395" s="22">
        <v>0</v>
      </c>
      <c r="J395" s="22">
        <v>21000</v>
      </c>
      <c r="K395" s="22">
        <v>18289.63</v>
      </c>
      <c r="L395" s="22">
        <v>16374.42</v>
      </c>
    </row>
    <row r="396" spans="1:12" x14ac:dyDescent="0.3">
      <c r="A396" s="19" t="s">
        <v>30</v>
      </c>
      <c r="B396" s="19" t="s">
        <v>32</v>
      </c>
      <c r="C396" s="2" t="str">
        <f>VLOOKUP(B396,Hoja1!B:C,2,FALSE)</f>
        <v>Agencia de Innovación y Desarrollo Económico</v>
      </c>
      <c r="D396" s="3" t="str">
        <f t="shared" si="14"/>
        <v>2</v>
      </c>
      <c r="E396" s="3" t="str">
        <f t="shared" si="15"/>
        <v>22</v>
      </c>
      <c r="F396" s="20" t="s">
        <v>428</v>
      </c>
      <c r="G396" s="21" t="s">
        <v>429</v>
      </c>
      <c r="H396" s="22">
        <v>100</v>
      </c>
      <c r="I396" s="22">
        <v>0</v>
      </c>
      <c r="J396" s="22">
        <v>100</v>
      </c>
      <c r="K396" s="22">
        <v>0</v>
      </c>
      <c r="L396" s="22">
        <v>0</v>
      </c>
    </row>
    <row r="397" spans="1:12" x14ac:dyDescent="0.3">
      <c r="A397" s="19" t="s">
        <v>30</v>
      </c>
      <c r="B397" s="19" t="s">
        <v>32</v>
      </c>
      <c r="C397" s="2" t="str">
        <f>VLOOKUP(B397,Hoja1!B:C,2,FALSE)</f>
        <v>Agencia de Innovación y Desarrollo Económico</v>
      </c>
      <c r="D397" s="3" t="str">
        <f t="shared" si="14"/>
        <v>2</v>
      </c>
      <c r="E397" s="3" t="str">
        <f t="shared" si="15"/>
        <v>22</v>
      </c>
      <c r="F397" s="20" t="s">
        <v>430</v>
      </c>
      <c r="G397" s="21" t="s">
        <v>431</v>
      </c>
      <c r="H397" s="22">
        <v>3000</v>
      </c>
      <c r="I397" s="22">
        <v>0</v>
      </c>
      <c r="J397" s="22">
        <v>3000</v>
      </c>
      <c r="K397" s="22">
        <v>975.39</v>
      </c>
      <c r="L397" s="22">
        <v>613.29999999999995</v>
      </c>
    </row>
    <row r="398" spans="1:12" x14ac:dyDescent="0.3">
      <c r="A398" s="19" t="s">
        <v>30</v>
      </c>
      <c r="B398" s="19" t="s">
        <v>32</v>
      </c>
      <c r="C398" s="2" t="str">
        <f>VLOOKUP(B398,Hoja1!B:C,2,FALSE)</f>
        <v>Agencia de Innovación y Desarrollo Económico</v>
      </c>
      <c r="D398" s="3" t="str">
        <f t="shared" si="14"/>
        <v>2</v>
      </c>
      <c r="E398" s="3" t="str">
        <f t="shared" si="15"/>
        <v>22</v>
      </c>
      <c r="F398" s="20" t="s">
        <v>508</v>
      </c>
      <c r="G398" s="21" t="s">
        <v>509</v>
      </c>
      <c r="H398" s="22">
        <v>10000</v>
      </c>
      <c r="I398" s="22">
        <v>0</v>
      </c>
      <c r="J398" s="22">
        <v>10000</v>
      </c>
      <c r="K398" s="22">
        <v>7820.76</v>
      </c>
      <c r="L398" s="22">
        <v>6517.3</v>
      </c>
    </row>
    <row r="399" spans="1:12" x14ac:dyDescent="0.3">
      <c r="A399" s="19" t="s">
        <v>30</v>
      </c>
      <c r="B399" s="19" t="s">
        <v>32</v>
      </c>
      <c r="C399" s="2" t="str">
        <f>VLOOKUP(B399,Hoja1!B:C,2,FALSE)</f>
        <v>Agencia de Innovación y Desarrollo Económico</v>
      </c>
      <c r="D399" s="3" t="str">
        <f t="shared" si="14"/>
        <v>2</v>
      </c>
      <c r="E399" s="3" t="str">
        <f t="shared" si="15"/>
        <v>22</v>
      </c>
      <c r="F399" s="20" t="s">
        <v>514</v>
      </c>
      <c r="G399" s="21" t="s">
        <v>515</v>
      </c>
      <c r="H399" s="22">
        <v>200</v>
      </c>
      <c r="I399" s="22">
        <v>0</v>
      </c>
      <c r="J399" s="22">
        <v>200</v>
      </c>
      <c r="K399" s="22">
        <v>0</v>
      </c>
      <c r="L399" s="22">
        <v>0</v>
      </c>
    </row>
    <row r="400" spans="1:12" x14ac:dyDescent="0.3">
      <c r="A400" s="19" t="s">
        <v>30</v>
      </c>
      <c r="B400" s="19" t="s">
        <v>32</v>
      </c>
      <c r="C400" s="2" t="str">
        <f>VLOOKUP(B400,Hoja1!B:C,2,FALSE)</f>
        <v>Agencia de Innovación y Desarrollo Económico</v>
      </c>
      <c r="D400" s="3" t="str">
        <f t="shared" si="14"/>
        <v>2</v>
      </c>
      <c r="E400" s="3" t="str">
        <f t="shared" si="15"/>
        <v>22</v>
      </c>
      <c r="F400" s="20" t="s">
        <v>377</v>
      </c>
      <c r="G400" s="21" t="s">
        <v>378</v>
      </c>
      <c r="H400" s="22">
        <v>200</v>
      </c>
      <c r="I400" s="22">
        <v>0</v>
      </c>
      <c r="J400" s="22">
        <v>200</v>
      </c>
      <c r="K400" s="22">
        <v>0</v>
      </c>
      <c r="L400" s="22">
        <v>0</v>
      </c>
    </row>
    <row r="401" spans="1:12" x14ac:dyDescent="0.3">
      <c r="A401" s="19" t="s">
        <v>30</v>
      </c>
      <c r="B401" s="19" t="s">
        <v>32</v>
      </c>
      <c r="C401" s="2" t="str">
        <f>VLOOKUP(B401,Hoja1!B:C,2,FALSE)</f>
        <v>Agencia de Innovación y Desarrollo Económico</v>
      </c>
      <c r="D401" s="3" t="str">
        <f t="shared" si="14"/>
        <v>2</v>
      </c>
      <c r="E401" s="3" t="str">
        <f t="shared" si="15"/>
        <v>22</v>
      </c>
      <c r="F401" s="20" t="s">
        <v>528</v>
      </c>
      <c r="G401" s="21" t="s">
        <v>529</v>
      </c>
      <c r="H401" s="22">
        <v>1500</v>
      </c>
      <c r="I401" s="22">
        <v>0</v>
      </c>
      <c r="J401" s="22">
        <v>1500</v>
      </c>
      <c r="K401" s="22">
        <v>569.54999999999995</v>
      </c>
      <c r="L401" s="22">
        <v>569.54999999999995</v>
      </c>
    </row>
    <row r="402" spans="1:12" x14ac:dyDescent="0.3">
      <c r="A402" s="19" t="s">
        <v>30</v>
      </c>
      <c r="B402" s="19" t="s">
        <v>32</v>
      </c>
      <c r="C402" s="2" t="str">
        <f>VLOOKUP(B402,Hoja1!B:C,2,FALSE)</f>
        <v>Agencia de Innovación y Desarrollo Económico</v>
      </c>
      <c r="D402" s="3" t="str">
        <f t="shared" si="14"/>
        <v>2</v>
      </c>
      <c r="E402" s="3" t="str">
        <f t="shared" si="15"/>
        <v>22</v>
      </c>
      <c r="F402" s="20" t="s">
        <v>432</v>
      </c>
      <c r="G402" s="21" t="s">
        <v>433</v>
      </c>
      <c r="H402" s="22">
        <v>34000</v>
      </c>
      <c r="I402" s="22">
        <v>0</v>
      </c>
      <c r="J402" s="22">
        <v>34000</v>
      </c>
      <c r="K402" s="22">
        <v>44158.27</v>
      </c>
      <c r="L402" s="22">
        <v>30942.12</v>
      </c>
    </row>
    <row r="403" spans="1:12" x14ac:dyDescent="0.3">
      <c r="A403" s="19" t="s">
        <v>30</v>
      </c>
      <c r="B403" s="19" t="s">
        <v>32</v>
      </c>
      <c r="C403" s="2" t="str">
        <f>VLOOKUP(B403,Hoja1!B:C,2,FALSE)</f>
        <v>Agencia de Innovación y Desarrollo Económico</v>
      </c>
      <c r="D403" s="3" t="str">
        <f t="shared" si="14"/>
        <v>2</v>
      </c>
      <c r="E403" s="3" t="str">
        <f t="shared" si="15"/>
        <v>22</v>
      </c>
      <c r="F403" s="20" t="s">
        <v>434</v>
      </c>
      <c r="G403" s="21" t="s">
        <v>435</v>
      </c>
      <c r="H403" s="22">
        <v>59500</v>
      </c>
      <c r="I403" s="22">
        <v>0</v>
      </c>
      <c r="J403" s="22">
        <v>59500</v>
      </c>
      <c r="K403" s="22">
        <v>28167.43</v>
      </c>
      <c r="L403" s="22">
        <v>28167.43</v>
      </c>
    </row>
    <row r="404" spans="1:12" x14ac:dyDescent="0.3">
      <c r="A404" s="19" t="s">
        <v>30</v>
      </c>
      <c r="B404" s="19" t="s">
        <v>32</v>
      </c>
      <c r="C404" s="2" t="str">
        <f>VLOOKUP(B404,Hoja1!B:C,2,FALSE)</f>
        <v>Agencia de Innovación y Desarrollo Económico</v>
      </c>
      <c r="D404" s="3" t="str">
        <f t="shared" si="14"/>
        <v>2</v>
      </c>
      <c r="E404" s="3" t="str">
        <f t="shared" si="15"/>
        <v>22</v>
      </c>
      <c r="F404" s="20" t="s">
        <v>409</v>
      </c>
      <c r="G404" s="21" t="s">
        <v>410</v>
      </c>
      <c r="H404" s="22">
        <v>47000</v>
      </c>
      <c r="I404" s="22">
        <v>0</v>
      </c>
      <c r="J404" s="22">
        <v>47000</v>
      </c>
      <c r="K404" s="22">
        <v>61639.5</v>
      </c>
      <c r="L404" s="22">
        <v>54594.05</v>
      </c>
    </row>
    <row r="405" spans="1:12" x14ac:dyDescent="0.3">
      <c r="A405" s="19" t="s">
        <v>30</v>
      </c>
      <c r="B405" s="19" t="s">
        <v>32</v>
      </c>
      <c r="C405" s="2" t="str">
        <f>VLOOKUP(B405,Hoja1!B:C,2,FALSE)</f>
        <v>Agencia de Innovación y Desarrollo Económico</v>
      </c>
      <c r="D405" s="3" t="str">
        <f t="shared" si="14"/>
        <v>2</v>
      </c>
      <c r="E405" s="3" t="str">
        <f t="shared" si="15"/>
        <v>22</v>
      </c>
      <c r="F405" s="20" t="s">
        <v>487</v>
      </c>
      <c r="G405" s="21" t="s">
        <v>488</v>
      </c>
      <c r="H405" s="22">
        <v>17000</v>
      </c>
      <c r="I405" s="22">
        <v>0</v>
      </c>
      <c r="J405" s="22">
        <v>17000</v>
      </c>
      <c r="K405" s="22">
        <v>16908.96</v>
      </c>
      <c r="L405" s="22">
        <v>14090.8</v>
      </c>
    </row>
    <row r="406" spans="1:12" x14ac:dyDescent="0.3">
      <c r="A406" s="19" t="s">
        <v>30</v>
      </c>
      <c r="B406" s="19" t="s">
        <v>32</v>
      </c>
      <c r="C406" s="2" t="str">
        <f>VLOOKUP(B406,Hoja1!B:C,2,FALSE)</f>
        <v>Agencia de Innovación y Desarrollo Económico</v>
      </c>
      <c r="D406" s="3" t="str">
        <f t="shared" si="14"/>
        <v>2</v>
      </c>
      <c r="E406" s="3" t="str">
        <f t="shared" si="15"/>
        <v>22</v>
      </c>
      <c r="F406" s="20" t="s">
        <v>381</v>
      </c>
      <c r="G406" s="21" t="s">
        <v>382</v>
      </c>
      <c r="H406" s="22">
        <v>120000</v>
      </c>
      <c r="I406" s="22">
        <v>0</v>
      </c>
      <c r="J406" s="22">
        <v>120000</v>
      </c>
      <c r="K406" s="22">
        <v>5294.67</v>
      </c>
      <c r="L406" s="22">
        <v>5294.67</v>
      </c>
    </row>
    <row r="407" spans="1:12" x14ac:dyDescent="0.3">
      <c r="A407" s="19" t="s">
        <v>30</v>
      </c>
      <c r="B407" s="19" t="s">
        <v>32</v>
      </c>
      <c r="C407" s="2" t="str">
        <f>VLOOKUP(B407,Hoja1!B:C,2,FALSE)</f>
        <v>Agencia de Innovación y Desarrollo Económico</v>
      </c>
      <c r="D407" s="3" t="str">
        <f t="shared" si="14"/>
        <v>2</v>
      </c>
      <c r="E407" s="3" t="str">
        <f t="shared" si="15"/>
        <v>22</v>
      </c>
      <c r="F407" s="20" t="s">
        <v>411</v>
      </c>
      <c r="G407" s="21" t="s">
        <v>412</v>
      </c>
      <c r="H407" s="22">
        <v>701000</v>
      </c>
      <c r="I407" s="22">
        <v>0</v>
      </c>
      <c r="J407" s="22">
        <v>701000</v>
      </c>
      <c r="K407" s="22">
        <v>321265.09999999998</v>
      </c>
      <c r="L407" s="22">
        <v>133743.20000000001</v>
      </c>
    </row>
    <row r="408" spans="1:12" x14ac:dyDescent="0.3">
      <c r="A408" s="19" t="s">
        <v>30</v>
      </c>
      <c r="B408" s="19" t="s">
        <v>32</v>
      </c>
      <c r="C408" s="2" t="str">
        <f>VLOOKUP(B408,Hoja1!B:C,2,FALSE)</f>
        <v>Agencia de Innovación y Desarrollo Económico</v>
      </c>
      <c r="D408" s="3" t="str">
        <f t="shared" si="14"/>
        <v>2</v>
      </c>
      <c r="E408" s="3" t="str">
        <f t="shared" si="15"/>
        <v>23</v>
      </c>
      <c r="F408" s="20" t="s">
        <v>387</v>
      </c>
      <c r="G408" s="21" t="s">
        <v>388</v>
      </c>
      <c r="H408" s="22">
        <v>14000</v>
      </c>
      <c r="I408" s="22">
        <v>0</v>
      </c>
      <c r="J408" s="22">
        <v>14000</v>
      </c>
      <c r="K408" s="22">
        <v>13918.69</v>
      </c>
      <c r="L408" s="22">
        <v>13563.44</v>
      </c>
    </row>
    <row r="409" spans="1:12" x14ac:dyDescent="0.3">
      <c r="A409" s="19" t="s">
        <v>30</v>
      </c>
      <c r="B409" s="19" t="s">
        <v>32</v>
      </c>
      <c r="C409" s="2" t="str">
        <f>VLOOKUP(B409,Hoja1!B:C,2,FALSE)</f>
        <v>Agencia de Innovación y Desarrollo Económico</v>
      </c>
      <c r="D409" s="3" t="str">
        <f t="shared" si="14"/>
        <v>2</v>
      </c>
      <c r="E409" s="3" t="str">
        <f t="shared" si="15"/>
        <v>23</v>
      </c>
      <c r="F409" s="20" t="s">
        <v>391</v>
      </c>
      <c r="G409" s="21" t="s">
        <v>392</v>
      </c>
      <c r="H409" s="22">
        <v>22000</v>
      </c>
      <c r="I409" s="22">
        <v>0</v>
      </c>
      <c r="J409" s="22">
        <v>22000</v>
      </c>
      <c r="K409" s="22">
        <v>13307.99</v>
      </c>
      <c r="L409" s="22">
        <v>12124.03</v>
      </c>
    </row>
    <row r="410" spans="1:12" x14ac:dyDescent="0.3">
      <c r="A410" s="19" t="s">
        <v>30</v>
      </c>
      <c r="B410" s="19" t="s">
        <v>32</v>
      </c>
      <c r="C410" s="2" t="str">
        <f>VLOOKUP(B410,Hoja1!B:C,2,FALSE)</f>
        <v>Agencia de Innovación y Desarrollo Económico</v>
      </c>
      <c r="D410" s="3" t="str">
        <f t="shared" si="14"/>
        <v>2</v>
      </c>
      <c r="E410" s="3" t="str">
        <f t="shared" si="15"/>
        <v>23</v>
      </c>
      <c r="F410" s="20" t="s">
        <v>393</v>
      </c>
      <c r="G410" s="21" t="s">
        <v>394</v>
      </c>
      <c r="H410" s="22">
        <v>700</v>
      </c>
      <c r="I410" s="22">
        <v>0</v>
      </c>
      <c r="J410" s="22">
        <v>700</v>
      </c>
      <c r="K410" s="22">
        <v>338.8</v>
      </c>
      <c r="L410" s="22">
        <v>0</v>
      </c>
    </row>
    <row r="411" spans="1:12" x14ac:dyDescent="0.3">
      <c r="A411" s="19" t="s">
        <v>30</v>
      </c>
      <c r="B411" s="19" t="s">
        <v>32</v>
      </c>
      <c r="C411" s="2" t="str">
        <f>VLOOKUP(B411,Hoja1!B:C,2,FALSE)</f>
        <v>Agencia de Innovación y Desarrollo Económico</v>
      </c>
      <c r="D411" s="3" t="str">
        <f t="shared" si="14"/>
        <v>4</v>
      </c>
      <c r="E411" s="3" t="str">
        <f t="shared" si="15"/>
        <v>47</v>
      </c>
      <c r="F411" s="20" t="s">
        <v>530</v>
      </c>
      <c r="G411" s="21" t="s">
        <v>531</v>
      </c>
      <c r="H411" s="22">
        <v>2800000</v>
      </c>
      <c r="I411" s="22">
        <v>0</v>
      </c>
      <c r="J411" s="22">
        <v>2800000</v>
      </c>
      <c r="K411" s="22">
        <v>1847456.02</v>
      </c>
      <c r="L411" s="22">
        <v>1485055.63</v>
      </c>
    </row>
    <row r="412" spans="1:12" x14ac:dyDescent="0.3">
      <c r="A412" s="19" t="s">
        <v>30</v>
      </c>
      <c r="B412" s="19" t="s">
        <v>32</v>
      </c>
      <c r="C412" s="2" t="str">
        <f>VLOOKUP(B412,Hoja1!B:C,2,FALSE)</f>
        <v>Agencia de Innovación y Desarrollo Económico</v>
      </c>
      <c r="D412" s="3" t="str">
        <f t="shared" si="14"/>
        <v>4</v>
      </c>
      <c r="E412" s="3" t="str">
        <f t="shared" si="15"/>
        <v>47</v>
      </c>
      <c r="F412" s="20" t="s">
        <v>532</v>
      </c>
      <c r="G412" s="21" t="s">
        <v>533</v>
      </c>
      <c r="H412" s="22">
        <v>400000</v>
      </c>
      <c r="I412" s="22">
        <v>0</v>
      </c>
      <c r="J412" s="22">
        <v>400000</v>
      </c>
      <c r="K412" s="22">
        <v>100045.55</v>
      </c>
      <c r="L412" s="22">
        <v>0</v>
      </c>
    </row>
    <row r="413" spans="1:12" x14ac:dyDescent="0.3">
      <c r="A413" s="19" t="s">
        <v>30</v>
      </c>
      <c r="B413" s="19" t="s">
        <v>32</v>
      </c>
      <c r="C413" s="2" t="str">
        <f>VLOOKUP(B413,Hoja1!B:C,2,FALSE)</f>
        <v>Agencia de Innovación y Desarrollo Económico</v>
      </c>
      <c r="D413" s="3" t="str">
        <f t="shared" si="14"/>
        <v>4</v>
      </c>
      <c r="E413" s="3" t="str">
        <f t="shared" si="15"/>
        <v>48</v>
      </c>
      <c r="F413" s="20" t="s">
        <v>520</v>
      </c>
      <c r="G413" s="21" t="s">
        <v>521</v>
      </c>
      <c r="H413" s="22">
        <v>300000</v>
      </c>
      <c r="I413" s="22">
        <v>0</v>
      </c>
      <c r="J413" s="22">
        <v>300000</v>
      </c>
      <c r="K413" s="22">
        <v>94661</v>
      </c>
      <c r="L413" s="22">
        <v>72661</v>
      </c>
    </row>
    <row r="414" spans="1:12" x14ac:dyDescent="0.3">
      <c r="A414" s="19" t="s">
        <v>30</v>
      </c>
      <c r="B414" s="19" t="s">
        <v>32</v>
      </c>
      <c r="C414" s="2" t="str">
        <f>VLOOKUP(B414,Hoja1!B:C,2,FALSE)</f>
        <v>Agencia de Innovación y Desarrollo Económico</v>
      </c>
      <c r="D414" s="3" t="str">
        <f t="shared" si="14"/>
        <v>4</v>
      </c>
      <c r="E414" s="3" t="str">
        <f t="shared" si="15"/>
        <v>48</v>
      </c>
      <c r="F414" s="20" t="s">
        <v>534</v>
      </c>
      <c r="G414" s="21" t="s">
        <v>535</v>
      </c>
      <c r="H414" s="22">
        <v>1324500</v>
      </c>
      <c r="I414" s="22">
        <v>0</v>
      </c>
      <c r="J414" s="22">
        <v>1324500</v>
      </c>
      <c r="K414" s="22">
        <v>681383.28</v>
      </c>
      <c r="L414" s="22">
        <v>60000</v>
      </c>
    </row>
    <row r="415" spans="1:12" x14ac:dyDescent="0.3">
      <c r="A415" s="19" t="s">
        <v>30</v>
      </c>
      <c r="B415" s="19" t="s">
        <v>32</v>
      </c>
      <c r="C415" s="2" t="str">
        <f>VLOOKUP(B415,Hoja1!B:C,2,FALSE)</f>
        <v>Agencia de Innovación y Desarrollo Económico</v>
      </c>
      <c r="D415" s="3" t="str">
        <f t="shared" si="14"/>
        <v>6</v>
      </c>
      <c r="E415" s="3" t="str">
        <f t="shared" si="15"/>
        <v>60</v>
      </c>
      <c r="F415" s="20" t="s">
        <v>460</v>
      </c>
      <c r="G415" s="21" t="s">
        <v>461</v>
      </c>
      <c r="H415" s="22">
        <v>1544157</v>
      </c>
      <c r="I415" s="22">
        <v>0</v>
      </c>
      <c r="J415" s="22">
        <v>1544157</v>
      </c>
      <c r="K415" s="22">
        <v>0</v>
      </c>
      <c r="L415" s="22">
        <v>0</v>
      </c>
    </row>
    <row r="416" spans="1:12" x14ac:dyDescent="0.3">
      <c r="A416" s="19" t="s">
        <v>30</v>
      </c>
      <c r="B416" s="19" t="s">
        <v>33</v>
      </c>
      <c r="C416" s="2" t="str">
        <f>VLOOKUP(B416,Hoja1!B:C,2,FALSE)</f>
        <v>Prevención y Salud Laboral</v>
      </c>
      <c r="D416" s="3" t="str">
        <f t="shared" si="14"/>
        <v>1</v>
      </c>
      <c r="E416" s="3" t="str">
        <f t="shared" si="15"/>
        <v>12</v>
      </c>
      <c r="F416" s="20" t="s">
        <v>397</v>
      </c>
      <c r="G416" s="21" t="s">
        <v>398</v>
      </c>
      <c r="H416" s="22">
        <v>77888</v>
      </c>
      <c r="I416" s="22">
        <v>0</v>
      </c>
      <c r="J416" s="22">
        <v>77888</v>
      </c>
      <c r="K416" s="22">
        <v>69042.350000000006</v>
      </c>
      <c r="L416" s="22">
        <v>69042.350000000006</v>
      </c>
    </row>
    <row r="417" spans="1:12" x14ac:dyDescent="0.3">
      <c r="A417" s="19" t="s">
        <v>30</v>
      </c>
      <c r="B417" s="19" t="s">
        <v>33</v>
      </c>
      <c r="C417" s="2" t="str">
        <f>VLOOKUP(B417,Hoja1!B:C,2,FALSE)</f>
        <v>Prevención y Salud Laboral</v>
      </c>
      <c r="D417" s="3" t="str">
        <f t="shared" si="14"/>
        <v>1</v>
      </c>
      <c r="E417" s="3" t="str">
        <f t="shared" si="15"/>
        <v>12</v>
      </c>
      <c r="F417" s="20" t="s">
        <v>440</v>
      </c>
      <c r="G417" s="21" t="s">
        <v>441</v>
      </c>
      <c r="H417" s="22">
        <v>41094</v>
      </c>
      <c r="I417" s="22">
        <v>0</v>
      </c>
      <c r="J417" s="22">
        <v>41094</v>
      </c>
      <c r="K417" s="22">
        <v>40124.18</v>
      </c>
      <c r="L417" s="22">
        <v>40124.18</v>
      </c>
    </row>
    <row r="418" spans="1:12" x14ac:dyDescent="0.3">
      <c r="A418" s="19" t="s">
        <v>30</v>
      </c>
      <c r="B418" s="19" t="s">
        <v>33</v>
      </c>
      <c r="C418" s="2" t="str">
        <f>VLOOKUP(B418,Hoja1!B:C,2,FALSE)</f>
        <v>Prevención y Salud Laboral</v>
      </c>
      <c r="D418" s="3" t="str">
        <f t="shared" si="14"/>
        <v>1</v>
      </c>
      <c r="E418" s="3" t="str">
        <f t="shared" si="15"/>
        <v>12</v>
      </c>
      <c r="F418" s="20" t="s">
        <v>399</v>
      </c>
      <c r="G418" s="21" t="s">
        <v>400</v>
      </c>
      <c r="H418" s="22">
        <v>8893</v>
      </c>
      <c r="I418" s="22">
        <v>0</v>
      </c>
      <c r="J418" s="22">
        <v>8893</v>
      </c>
      <c r="K418" s="22">
        <v>5723.4</v>
      </c>
      <c r="L418" s="22">
        <v>5723.4</v>
      </c>
    </row>
    <row r="419" spans="1:12" x14ac:dyDescent="0.3">
      <c r="A419" s="19" t="s">
        <v>30</v>
      </c>
      <c r="B419" s="19" t="s">
        <v>33</v>
      </c>
      <c r="C419" s="2" t="str">
        <f>VLOOKUP(B419,Hoja1!B:C,2,FALSE)</f>
        <v>Prevención y Salud Laboral</v>
      </c>
      <c r="D419" s="3" t="str">
        <f t="shared" si="14"/>
        <v>1</v>
      </c>
      <c r="E419" s="3" t="str">
        <f t="shared" si="15"/>
        <v>12</v>
      </c>
      <c r="F419" s="20" t="s">
        <v>365</v>
      </c>
      <c r="G419" s="21" t="s">
        <v>366</v>
      </c>
      <c r="H419" s="22">
        <v>30943</v>
      </c>
      <c r="I419" s="22">
        <v>0</v>
      </c>
      <c r="J419" s="22">
        <v>30943</v>
      </c>
      <c r="K419" s="22">
        <v>33503.79</v>
      </c>
      <c r="L419" s="22">
        <v>33503.79</v>
      </c>
    </row>
    <row r="420" spans="1:12" x14ac:dyDescent="0.3">
      <c r="A420" s="19" t="s">
        <v>30</v>
      </c>
      <c r="B420" s="19" t="s">
        <v>33</v>
      </c>
      <c r="C420" s="2" t="str">
        <f>VLOOKUP(B420,Hoja1!B:C,2,FALSE)</f>
        <v>Prevención y Salud Laboral</v>
      </c>
      <c r="D420" s="3" t="str">
        <f t="shared" si="14"/>
        <v>1</v>
      </c>
      <c r="E420" s="3" t="str">
        <f t="shared" si="15"/>
        <v>12</v>
      </c>
      <c r="F420" s="20" t="s">
        <v>367</v>
      </c>
      <c r="G420" s="21" t="s">
        <v>368</v>
      </c>
      <c r="H420" s="22">
        <v>69603</v>
      </c>
      <c r="I420" s="22">
        <v>3300</v>
      </c>
      <c r="J420" s="22">
        <v>72903</v>
      </c>
      <c r="K420" s="22">
        <v>62633.19</v>
      </c>
      <c r="L420" s="22">
        <v>62633.19</v>
      </c>
    </row>
    <row r="421" spans="1:12" x14ac:dyDescent="0.3">
      <c r="A421" s="19" t="s">
        <v>30</v>
      </c>
      <c r="B421" s="19" t="s">
        <v>33</v>
      </c>
      <c r="C421" s="2" t="str">
        <f>VLOOKUP(B421,Hoja1!B:C,2,FALSE)</f>
        <v>Prevención y Salud Laboral</v>
      </c>
      <c r="D421" s="3" t="str">
        <f t="shared" si="14"/>
        <v>1</v>
      </c>
      <c r="E421" s="3" t="str">
        <f t="shared" si="15"/>
        <v>12</v>
      </c>
      <c r="F421" s="20" t="s">
        <v>369</v>
      </c>
      <c r="G421" s="21" t="s">
        <v>370</v>
      </c>
      <c r="H421" s="22">
        <v>176803</v>
      </c>
      <c r="I421" s="22">
        <v>0</v>
      </c>
      <c r="J421" s="22">
        <v>176803</v>
      </c>
      <c r="K421" s="22">
        <v>176105.89</v>
      </c>
      <c r="L421" s="22">
        <v>176105.89</v>
      </c>
    </row>
    <row r="422" spans="1:12" x14ac:dyDescent="0.3">
      <c r="A422" s="19" t="s">
        <v>30</v>
      </c>
      <c r="B422" s="19" t="s">
        <v>33</v>
      </c>
      <c r="C422" s="2" t="str">
        <f>VLOOKUP(B422,Hoja1!B:C,2,FALSE)</f>
        <v>Prevención y Salud Laboral</v>
      </c>
      <c r="D422" s="3" t="str">
        <f t="shared" si="14"/>
        <v>1</v>
      </c>
      <c r="E422" s="3" t="str">
        <f t="shared" si="15"/>
        <v>12</v>
      </c>
      <c r="F422" s="20" t="s">
        <v>371</v>
      </c>
      <c r="G422" s="21" t="s">
        <v>372</v>
      </c>
      <c r="H422" s="22">
        <v>14447</v>
      </c>
      <c r="I422" s="22">
        <v>0</v>
      </c>
      <c r="J422" s="22">
        <v>14447</v>
      </c>
      <c r="K422" s="22">
        <v>17523.349999999999</v>
      </c>
      <c r="L422" s="22">
        <v>17523.349999999999</v>
      </c>
    </row>
    <row r="423" spans="1:12" x14ac:dyDescent="0.3">
      <c r="A423" s="19" t="s">
        <v>30</v>
      </c>
      <c r="B423" s="19" t="s">
        <v>33</v>
      </c>
      <c r="C423" s="2" t="str">
        <f>VLOOKUP(B423,Hoja1!B:C,2,FALSE)</f>
        <v>Prevención y Salud Laboral</v>
      </c>
      <c r="D423" s="3" t="str">
        <f t="shared" si="14"/>
        <v>1</v>
      </c>
      <c r="E423" s="3" t="str">
        <f t="shared" si="15"/>
        <v>13</v>
      </c>
      <c r="F423" s="20" t="s">
        <v>415</v>
      </c>
      <c r="G423" s="21" t="s">
        <v>360</v>
      </c>
      <c r="H423" s="22">
        <v>16572</v>
      </c>
      <c r="I423" s="22">
        <v>1000</v>
      </c>
      <c r="J423" s="22">
        <v>17572</v>
      </c>
      <c r="K423" s="22">
        <v>16473.72</v>
      </c>
      <c r="L423" s="22">
        <v>16473.72</v>
      </c>
    </row>
    <row r="424" spans="1:12" x14ac:dyDescent="0.3">
      <c r="A424" s="19" t="s">
        <v>30</v>
      </c>
      <c r="B424" s="19" t="s">
        <v>33</v>
      </c>
      <c r="C424" s="2" t="str">
        <f>VLOOKUP(B424,Hoja1!B:C,2,FALSE)</f>
        <v>Prevención y Salud Laboral</v>
      </c>
      <c r="D424" s="3" t="str">
        <f t="shared" si="14"/>
        <v>1</v>
      </c>
      <c r="E424" s="3" t="str">
        <f t="shared" si="15"/>
        <v>13</v>
      </c>
      <c r="F424" s="20" t="s">
        <v>418</v>
      </c>
      <c r="G424" s="21" t="s">
        <v>419</v>
      </c>
      <c r="H424" s="22">
        <v>11695</v>
      </c>
      <c r="I424" s="22">
        <v>1000</v>
      </c>
      <c r="J424" s="22">
        <v>12695</v>
      </c>
      <c r="K424" s="22">
        <v>12129.63</v>
      </c>
      <c r="L424" s="22">
        <v>12129.63</v>
      </c>
    </row>
    <row r="425" spans="1:12" x14ac:dyDescent="0.3">
      <c r="A425" s="19" t="s">
        <v>30</v>
      </c>
      <c r="B425" s="19" t="s">
        <v>33</v>
      </c>
      <c r="C425" s="2" t="str">
        <f>VLOOKUP(B425,Hoja1!B:C,2,FALSE)</f>
        <v>Prevención y Salud Laboral</v>
      </c>
      <c r="D425" s="3" t="str">
        <f t="shared" si="14"/>
        <v>2</v>
      </c>
      <c r="E425" s="3" t="str">
        <f t="shared" si="15"/>
        <v>21</v>
      </c>
      <c r="F425" s="20" t="s">
        <v>403</v>
      </c>
      <c r="G425" s="21" t="s">
        <v>404</v>
      </c>
      <c r="H425" s="22">
        <v>2030</v>
      </c>
      <c r="I425" s="22">
        <v>0</v>
      </c>
      <c r="J425" s="22">
        <v>2030</v>
      </c>
      <c r="K425" s="22">
        <v>692.25</v>
      </c>
      <c r="L425" s="22">
        <v>692.25</v>
      </c>
    </row>
    <row r="426" spans="1:12" x14ac:dyDescent="0.3">
      <c r="A426" s="19" t="s">
        <v>30</v>
      </c>
      <c r="B426" s="19" t="s">
        <v>33</v>
      </c>
      <c r="C426" s="2" t="str">
        <f>VLOOKUP(B426,Hoja1!B:C,2,FALSE)</f>
        <v>Prevención y Salud Laboral</v>
      </c>
      <c r="D426" s="3" t="str">
        <f t="shared" si="14"/>
        <v>2</v>
      </c>
      <c r="E426" s="3" t="str">
        <f t="shared" si="15"/>
        <v>22</v>
      </c>
      <c r="F426" s="20" t="s">
        <v>506</v>
      </c>
      <c r="G426" s="21" t="s">
        <v>507</v>
      </c>
      <c r="H426" s="22">
        <v>2030</v>
      </c>
      <c r="I426" s="22">
        <v>0</v>
      </c>
      <c r="J426" s="22">
        <v>2030</v>
      </c>
      <c r="K426" s="22">
        <v>0</v>
      </c>
      <c r="L426" s="22">
        <v>0</v>
      </c>
    </row>
    <row r="427" spans="1:12" x14ac:dyDescent="0.3">
      <c r="A427" s="19" t="s">
        <v>30</v>
      </c>
      <c r="B427" s="19" t="s">
        <v>33</v>
      </c>
      <c r="C427" s="2" t="str">
        <f>VLOOKUP(B427,Hoja1!B:C,2,FALSE)</f>
        <v>Prevención y Salud Laboral</v>
      </c>
      <c r="D427" s="3" t="str">
        <f t="shared" si="14"/>
        <v>2</v>
      </c>
      <c r="E427" s="3" t="str">
        <f t="shared" si="15"/>
        <v>22</v>
      </c>
      <c r="F427" s="20" t="s">
        <v>426</v>
      </c>
      <c r="G427" s="21" t="s">
        <v>427</v>
      </c>
      <c r="H427" s="22">
        <v>812</v>
      </c>
      <c r="I427" s="22">
        <v>0</v>
      </c>
      <c r="J427" s="22">
        <v>812</v>
      </c>
      <c r="K427" s="22">
        <v>745.84</v>
      </c>
      <c r="L427" s="22">
        <v>0</v>
      </c>
    </row>
    <row r="428" spans="1:12" x14ac:dyDescent="0.3">
      <c r="A428" s="19" t="s">
        <v>30</v>
      </c>
      <c r="B428" s="19" t="s">
        <v>33</v>
      </c>
      <c r="C428" s="2" t="str">
        <f>VLOOKUP(B428,Hoja1!B:C,2,FALSE)</f>
        <v>Prevención y Salud Laboral</v>
      </c>
      <c r="D428" s="3" t="str">
        <f t="shared" si="14"/>
        <v>2</v>
      </c>
      <c r="E428" s="3" t="str">
        <f t="shared" si="15"/>
        <v>22</v>
      </c>
      <c r="F428" s="20" t="s">
        <v>536</v>
      </c>
      <c r="G428" s="21" t="s">
        <v>537</v>
      </c>
      <c r="H428" s="22">
        <v>42630</v>
      </c>
      <c r="I428" s="22">
        <v>0</v>
      </c>
      <c r="J428" s="22">
        <v>42630</v>
      </c>
      <c r="K428" s="22">
        <v>25106.7</v>
      </c>
      <c r="L428" s="22">
        <v>19528.91</v>
      </c>
    </row>
    <row r="429" spans="1:12" x14ac:dyDescent="0.3">
      <c r="A429" s="19" t="s">
        <v>30</v>
      </c>
      <c r="B429" s="19" t="s">
        <v>33</v>
      </c>
      <c r="C429" s="2" t="str">
        <f>VLOOKUP(B429,Hoja1!B:C,2,FALSE)</f>
        <v>Prevención y Salud Laboral</v>
      </c>
      <c r="D429" s="3" t="str">
        <f t="shared" si="14"/>
        <v>2</v>
      </c>
      <c r="E429" s="3" t="str">
        <f t="shared" si="15"/>
        <v>22</v>
      </c>
      <c r="F429" s="20" t="s">
        <v>430</v>
      </c>
      <c r="G429" s="21" t="s">
        <v>431</v>
      </c>
      <c r="H429" s="22">
        <v>508</v>
      </c>
      <c r="I429" s="22">
        <v>0</v>
      </c>
      <c r="J429" s="22">
        <v>508</v>
      </c>
      <c r="K429" s="22">
        <v>1641.94</v>
      </c>
      <c r="L429" s="22">
        <v>1566.31</v>
      </c>
    </row>
    <row r="430" spans="1:12" x14ac:dyDescent="0.3">
      <c r="A430" s="19" t="s">
        <v>30</v>
      </c>
      <c r="B430" s="19" t="s">
        <v>33</v>
      </c>
      <c r="C430" s="2" t="str">
        <f>VLOOKUP(B430,Hoja1!B:C,2,FALSE)</f>
        <v>Prevención y Salud Laboral</v>
      </c>
      <c r="D430" s="3" t="str">
        <f t="shared" si="14"/>
        <v>2</v>
      </c>
      <c r="E430" s="3" t="str">
        <f t="shared" si="15"/>
        <v>22</v>
      </c>
      <c r="F430" s="20" t="s">
        <v>381</v>
      </c>
      <c r="G430" s="21" t="s">
        <v>382</v>
      </c>
      <c r="H430" s="22">
        <v>26390</v>
      </c>
      <c r="I430" s="22">
        <v>0</v>
      </c>
      <c r="J430" s="22">
        <v>26390</v>
      </c>
      <c r="K430" s="22">
        <v>30225.97</v>
      </c>
      <c r="L430" s="22">
        <v>25522.14</v>
      </c>
    </row>
    <row r="431" spans="1:12" x14ac:dyDescent="0.3">
      <c r="A431" s="19" t="s">
        <v>30</v>
      </c>
      <c r="B431" s="19" t="s">
        <v>33</v>
      </c>
      <c r="C431" s="2" t="str">
        <f>VLOOKUP(B431,Hoja1!B:C,2,FALSE)</f>
        <v>Prevención y Salud Laboral</v>
      </c>
      <c r="D431" s="3" t="str">
        <f t="shared" si="14"/>
        <v>2</v>
      </c>
      <c r="E431" s="3" t="str">
        <f t="shared" si="15"/>
        <v>22</v>
      </c>
      <c r="F431" s="20" t="s">
        <v>411</v>
      </c>
      <c r="G431" s="21" t="s">
        <v>412</v>
      </c>
      <c r="H431" s="22">
        <v>28120</v>
      </c>
      <c r="I431" s="22">
        <v>0</v>
      </c>
      <c r="J431" s="22">
        <v>28120</v>
      </c>
      <c r="K431" s="22">
        <v>4186.6899999999996</v>
      </c>
      <c r="L431" s="22">
        <v>2561.81</v>
      </c>
    </row>
    <row r="432" spans="1:12" x14ac:dyDescent="0.3">
      <c r="A432" s="19" t="s">
        <v>30</v>
      </c>
      <c r="B432" s="19" t="s">
        <v>33</v>
      </c>
      <c r="C432" s="2" t="str">
        <f>VLOOKUP(B432,Hoja1!B:C,2,FALSE)</f>
        <v>Prevención y Salud Laboral</v>
      </c>
      <c r="D432" s="3" t="str">
        <f t="shared" si="14"/>
        <v>6</v>
      </c>
      <c r="E432" s="3" t="str">
        <f t="shared" si="15"/>
        <v>62</v>
      </c>
      <c r="F432" s="20" t="s">
        <v>438</v>
      </c>
      <c r="G432" s="21" t="s">
        <v>439</v>
      </c>
      <c r="H432" s="22">
        <v>7000</v>
      </c>
      <c r="I432" s="22">
        <v>0</v>
      </c>
      <c r="J432" s="22">
        <v>7000</v>
      </c>
      <c r="K432" s="22">
        <v>5503.08</v>
      </c>
      <c r="L432" s="22">
        <v>1981.98</v>
      </c>
    </row>
    <row r="433" spans="1:12" x14ac:dyDescent="0.3">
      <c r="A433" s="19" t="s">
        <v>30</v>
      </c>
      <c r="B433" s="19" t="s">
        <v>34</v>
      </c>
      <c r="C433" s="2" t="str">
        <f>VLOOKUP(B433,Hoja1!B:C,2,FALSE)</f>
        <v xml:space="preserve">Fomento del Comercio </v>
      </c>
      <c r="D433" s="3" t="str">
        <f t="shared" si="14"/>
        <v>1</v>
      </c>
      <c r="E433" s="3" t="str">
        <f t="shared" si="15"/>
        <v>13</v>
      </c>
      <c r="F433" s="20" t="s">
        <v>442</v>
      </c>
      <c r="G433" s="21" t="s">
        <v>443</v>
      </c>
      <c r="H433" s="22">
        <v>39697</v>
      </c>
      <c r="I433" s="22">
        <v>0</v>
      </c>
      <c r="J433" s="22">
        <v>39697</v>
      </c>
      <c r="K433" s="22">
        <v>0</v>
      </c>
      <c r="L433" s="22">
        <v>0</v>
      </c>
    </row>
    <row r="434" spans="1:12" x14ac:dyDescent="0.3">
      <c r="A434" s="19" t="s">
        <v>30</v>
      </c>
      <c r="B434" s="19" t="s">
        <v>34</v>
      </c>
      <c r="C434" s="2" t="str">
        <f>VLOOKUP(B434,Hoja1!B:C,2,FALSE)</f>
        <v xml:space="preserve">Fomento del Comercio </v>
      </c>
      <c r="D434" s="3" t="str">
        <f t="shared" si="14"/>
        <v>2</v>
      </c>
      <c r="E434" s="3" t="str">
        <f t="shared" si="15"/>
        <v>22</v>
      </c>
      <c r="F434" s="20" t="s">
        <v>432</v>
      </c>
      <c r="G434" s="21" t="s">
        <v>433</v>
      </c>
      <c r="H434" s="22">
        <v>15200</v>
      </c>
      <c r="I434" s="22">
        <v>41805</v>
      </c>
      <c r="J434" s="22">
        <v>57005</v>
      </c>
      <c r="K434" s="22">
        <v>54863.57</v>
      </c>
      <c r="L434" s="22">
        <v>29804.720000000001</v>
      </c>
    </row>
    <row r="435" spans="1:12" x14ac:dyDescent="0.3">
      <c r="A435" s="19" t="s">
        <v>30</v>
      </c>
      <c r="B435" s="19" t="s">
        <v>34</v>
      </c>
      <c r="C435" s="2" t="str">
        <f>VLOOKUP(B435,Hoja1!B:C,2,FALSE)</f>
        <v xml:space="preserve">Fomento del Comercio </v>
      </c>
      <c r="D435" s="3" t="str">
        <f t="shared" si="14"/>
        <v>2</v>
      </c>
      <c r="E435" s="3" t="str">
        <f t="shared" si="15"/>
        <v>22</v>
      </c>
      <c r="F435" s="20" t="s">
        <v>409</v>
      </c>
      <c r="G435" s="21" t="s">
        <v>410</v>
      </c>
      <c r="H435" s="22">
        <v>3000</v>
      </c>
      <c r="I435" s="22">
        <v>10712</v>
      </c>
      <c r="J435" s="22">
        <v>13712</v>
      </c>
      <c r="K435" s="22">
        <v>13712</v>
      </c>
      <c r="L435" s="22">
        <v>10712</v>
      </c>
    </row>
    <row r="436" spans="1:12" x14ac:dyDescent="0.3">
      <c r="A436" s="19" t="s">
        <v>30</v>
      </c>
      <c r="B436" s="19" t="s">
        <v>34</v>
      </c>
      <c r="C436" s="2" t="str">
        <f>VLOOKUP(B436,Hoja1!B:C,2,FALSE)</f>
        <v xml:space="preserve">Fomento del Comercio </v>
      </c>
      <c r="D436" s="3" t="str">
        <f t="shared" si="14"/>
        <v>2</v>
      </c>
      <c r="E436" s="3" t="str">
        <f t="shared" si="15"/>
        <v>22</v>
      </c>
      <c r="F436" s="20" t="s">
        <v>381</v>
      </c>
      <c r="G436" s="21" t="s">
        <v>382</v>
      </c>
      <c r="H436" s="22">
        <v>150000</v>
      </c>
      <c r="I436" s="22">
        <v>0</v>
      </c>
      <c r="J436" s="22">
        <v>150000</v>
      </c>
      <c r="K436" s="22">
        <v>0</v>
      </c>
      <c r="L436" s="22">
        <v>0</v>
      </c>
    </row>
    <row r="437" spans="1:12" x14ac:dyDescent="0.3">
      <c r="A437" s="19" t="s">
        <v>30</v>
      </c>
      <c r="B437" s="19" t="s">
        <v>34</v>
      </c>
      <c r="C437" s="2" t="str">
        <f>VLOOKUP(B437,Hoja1!B:C,2,FALSE)</f>
        <v xml:space="preserve">Fomento del Comercio </v>
      </c>
      <c r="D437" s="3" t="str">
        <f t="shared" si="14"/>
        <v>2</v>
      </c>
      <c r="E437" s="3" t="str">
        <f t="shared" si="15"/>
        <v>22</v>
      </c>
      <c r="F437" s="20" t="s">
        <v>411</v>
      </c>
      <c r="G437" s="21" t="s">
        <v>412</v>
      </c>
      <c r="H437" s="22">
        <v>25000</v>
      </c>
      <c r="I437" s="22">
        <v>-3711.04</v>
      </c>
      <c r="J437" s="22">
        <v>21288.959999999999</v>
      </c>
      <c r="K437" s="22">
        <v>17210.939999999999</v>
      </c>
      <c r="L437" s="22">
        <v>9950.94</v>
      </c>
    </row>
    <row r="438" spans="1:12" x14ac:dyDescent="0.3">
      <c r="A438" s="19" t="s">
        <v>30</v>
      </c>
      <c r="B438" s="19" t="s">
        <v>34</v>
      </c>
      <c r="C438" s="2" t="str">
        <f>VLOOKUP(B438,Hoja1!B:C,2,FALSE)</f>
        <v xml:space="preserve">Fomento del Comercio </v>
      </c>
      <c r="D438" s="3" t="str">
        <f t="shared" si="14"/>
        <v>4</v>
      </c>
      <c r="E438" s="3" t="str">
        <f t="shared" si="15"/>
        <v>46</v>
      </c>
      <c r="F438" s="20" t="s">
        <v>538</v>
      </c>
      <c r="G438" s="21" t="s">
        <v>539</v>
      </c>
      <c r="H438" s="22">
        <v>200000</v>
      </c>
      <c r="I438" s="22">
        <v>0</v>
      </c>
      <c r="J438" s="22">
        <v>200000</v>
      </c>
      <c r="K438" s="22">
        <v>200000</v>
      </c>
      <c r="L438" s="22">
        <v>200000</v>
      </c>
    </row>
    <row r="439" spans="1:12" x14ac:dyDescent="0.3">
      <c r="A439" s="19" t="s">
        <v>30</v>
      </c>
      <c r="B439" s="19" t="s">
        <v>34</v>
      </c>
      <c r="C439" s="2" t="str">
        <f>VLOOKUP(B439,Hoja1!B:C,2,FALSE)</f>
        <v xml:space="preserve">Fomento del Comercio </v>
      </c>
      <c r="D439" s="3" t="str">
        <f t="shared" si="14"/>
        <v>4</v>
      </c>
      <c r="E439" s="3" t="str">
        <f t="shared" si="15"/>
        <v>48</v>
      </c>
      <c r="F439" s="20" t="s">
        <v>395</v>
      </c>
      <c r="G439" s="21" t="s">
        <v>396</v>
      </c>
      <c r="H439" s="22">
        <v>280000</v>
      </c>
      <c r="I439" s="22">
        <v>-41805</v>
      </c>
      <c r="J439" s="22">
        <v>238195</v>
      </c>
      <c r="K439" s="22">
        <v>238194.96</v>
      </c>
      <c r="L439" s="22">
        <v>238194.96</v>
      </c>
    </row>
    <row r="440" spans="1:12" x14ac:dyDescent="0.3">
      <c r="A440" s="19" t="s">
        <v>30</v>
      </c>
      <c r="B440" s="19" t="s">
        <v>34</v>
      </c>
      <c r="C440" s="2" t="str">
        <f>VLOOKUP(B440,Hoja1!B:C,2,FALSE)</f>
        <v xml:space="preserve">Fomento del Comercio </v>
      </c>
      <c r="D440" s="3" t="str">
        <f t="shared" si="14"/>
        <v>8</v>
      </c>
      <c r="E440" s="3" t="str">
        <f t="shared" si="15"/>
        <v>82</v>
      </c>
      <c r="F440" s="20" t="s">
        <v>540</v>
      </c>
      <c r="G440" s="21" t="s">
        <v>541</v>
      </c>
      <c r="H440" s="22">
        <v>1000000</v>
      </c>
      <c r="I440" s="22">
        <v>0</v>
      </c>
      <c r="J440" s="22">
        <v>1000000</v>
      </c>
      <c r="K440" s="22">
        <v>999960.35</v>
      </c>
      <c r="L440" s="22">
        <v>0</v>
      </c>
    </row>
    <row r="441" spans="1:12" x14ac:dyDescent="0.3">
      <c r="A441" s="19" t="s">
        <v>30</v>
      </c>
      <c r="B441" s="19" t="s">
        <v>35</v>
      </c>
      <c r="C441" s="2" t="str">
        <f>VLOOKUP(B441,Hoja1!B:C,2,FALSE)</f>
        <v>Gestión de Recursos Humanos</v>
      </c>
      <c r="D441" s="3" t="str">
        <f t="shared" si="14"/>
        <v>1</v>
      </c>
      <c r="E441" s="3" t="str">
        <f t="shared" si="15"/>
        <v>12</v>
      </c>
      <c r="F441" s="20" t="s">
        <v>397</v>
      </c>
      <c r="G441" s="21" t="s">
        <v>398</v>
      </c>
      <c r="H441" s="22">
        <v>46733</v>
      </c>
      <c r="I441" s="22">
        <v>0</v>
      </c>
      <c r="J441" s="22">
        <v>46733</v>
      </c>
      <c r="K441" s="22">
        <v>26222.11</v>
      </c>
      <c r="L441" s="22">
        <v>26222.11</v>
      </c>
    </row>
    <row r="442" spans="1:12" x14ac:dyDescent="0.3">
      <c r="A442" s="19" t="s">
        <v>30</v>
      </c>
      <c r="B442" s="19" t="s">
        <v>35</v>
      </c>
      <c r="C442" s="2" t="str">
        <f>VLOOKUP(B442,Hoja1!B:C,2,FALSE)</f>
        <v>Gestión de Recursos Humanos</v>
      </c>
      <c r="D442" s="3" t="str">
        <f t="shared" si="14"/>
        <v>1</v>
      </c>
      <c r="E442" s="3" t="str">
        <f t="shared" si="15"/>
        <v>12</v>
      </c>
      <c r="F442" s="20" t="s">
        <v>440</v>
      </c>
      <c r="G442" s="21" t="s">
        <v>441</v>
      </c>
      <c r="H442" s="22">
        <v>41094</v>
      </c>
      <c r="I442" s="22">
        <v>0</v>
      </c>
      <c r="J442" s="22">
        <v>41094</v>
      </c>
      <c r="K442" s="22">
        <v>43929.13</v>
      </c>
      <c r="L442" s="22">
        <v>43929.13</v>
      </c>
    </row>
    <row r="443" spans="1:12" x14ac:dyDescent="0.3">
      <c r="A443" s="19" t="s">
        <v>30</v>
      </c>
      <c r="B443" s="19" t="s">
        <v>35</v>
      </c>
      <c r="C443" s="2" t="str">
        <f>VLOOKUP(B443,Hoja1!B:C,2,FALSE)</f>
        <v>Gestión de Recursos Humanos</v>
      </c>
      <c r="D443" s="3" t="str">
        <f t="shared" si="14"/>
        <v>1</v>
      </c>
      <c r="E443" s="3" t="str">
        <f t="shared" si="15"/>
        <v>12</v>
      </c>
      <c r="F443" s="20" t="s">
        <v>363</v>
      </c>
      <c r="G443" s="21" t="s">
        <v>364</v>
      </c>
      <c r="H443" s="22">
        <v>115403</v>
      </c>
      <c r="I443" s="22">
        <v>0</v>
      </c>
      <c r="J443" s="22">
        <v>115403</v>
      </c>
      <c r="K443" s="22">
        <v>101040.49</v>
      </c>
      <c r="L443" s="22">
        <v>101040.49</v>
      </c>
    </row>
    <row r="444" spans="1:12" x14ac:dyDescent="0.3">
      <c r="A444" s="19" t="s">
        <v>30</v>
      </c>
      <c r="B444" s="19" t="s">
        <v>35</v>
      </c>
      <c r="C444" s="2" t="str">
        <f>VLOOKUP(B444,Hoja1!B:C,2,FALSE)</f>
        <v>Gestión de Recursos Humanos</v>
      </c>
      <c r="D444" s="3" t="str">
        <f t="shared" si="14"/>
        <v>1</v>
      </c>
      <c r="E444" s="3" t="str">
        <f t="shared" si="15"/>
        <v>12</v>
      </c>
      <c r="F444" s="20" t="s">
        <v>399</v>
      </c>
      <c r="G444" s="21" t="s">
        <v>400</v>
      </c>
      <c r="H444" s="22">
        <v>17785</v>
      </c>
      <c r="I444" s="22">
        <v>5078.3</v>
      </c>
      <c r="J444" s="22">
        <v>22863.3</v>
      </c>
      <c r="K444" s="22">
        <v>27310.98</v>
      </c>
      <c r="L444" s="22">
        <v>27310.98</v>
      </c>
    </row>
    <row r="445" spans="1:12" x14ac:dyDescent="0.3">
      <c r="A445" s="19" t="s">
        <v>30</v>
      </c>
      <c r="B445" s="19" t="s">
        <v>35</v>
      </c>
      <c r="C445" s="2" t="str">
        <f>VLOOKUP(B445,Hoja1!B:C,2,FALSE)</f>
        <v>Gestión de Recursos Humanos</v>
      </c>
      <c r="D445" s="3" t="str">
        <f t="shared" si="14"/>
        <v>1</v>
      </c>
      <c r="E445" s="3" t="str">
        <f t="shared" si="15"/>
        <v>12</v>
      </c>
      <c r="F445" s="20" t="s">
        <v>365</v>
      </c>
      <c r="G445" s="21" t="s">
        <v>366</v>
      </c>
      <c r="H445" s="22">
        <v>62987</v>
      </c>
      <c r="I445" s="22">
        <v>0</v>
      </c>
      <c r="J445" s="22">
        <v>62987</v>
      </c>
      <c r="K445" s="22">
        <v>69749.990000000005</v>
      </c>
      <c r="L445" s="22">
        <v>69749.990000000005</v>
      </c>
    </row>
    <row r="446" spans="1:12" x14ac:dyDescent="0.3">
      <c r="A446" s="19" t="s">
        <v>30</v>
      </c>
      <c r="B446" s="19" t="s">
        <v>35</v>
      </c>
      <c r="C446" s="2" t="str">
        <f>VLOOKUP(B446,Hoja1!B:C,2,FALSE)</f>
        <v>Gestión de Recursos Humanos</v>
      </c>
      <c r="D446" s="3" t="str">
        <f t="shared" si="14"/>
        <v>1</v>
      </c>
      <c r="E446" s="3" t="str">
        <f t="shared" si="15"/>
        <v>12</v>
      </c>
      <c r="F446" s="20" t="s">
        <v>367</v>
      </c>
      <c r="G446" s="21" t="s">
        <v>368</v>
      </c>
      <c r="H446" s="22">
        <v>136150</v>
      </c>
      <c r="I446" s="22">
        <v>8234.35</v>
      </c>
      <c r="J446" s="22">
        <v>144384.35</v>
      </c>
      <c r="K446" s="22">
        <v>124043.46</v>
      </c>
      <c r="L446" s="22">
        <v>124043.46</v>
      </c>
    </row>
    <row r="447" spans="1:12" x14ac:dyDescent="0.3">
      <c r="A447" s="19" t="s">
        <v>30</v>
      </c>
      <c r="B447" s="19" t="s">
        <v>35</v>
      </c>
      <c r="C447" s="2" t="str">
        <f>VLOOKUP(B447,Hoja1!B:C,2,FALSE)</f>
        <v>Gestión de Recursos Humanos</v>
      </c>
      <c r="D447" s="3" t="str">
        <f t="shared" si="14"/>
        <v>1</v>
      </c>
      <c r="E447" s="3" t="str">
        <f t="shared" si="15"/>
        <v>12</v>
      </c>
      <c r="F447" s="20" t="s">
        <v>369</v>
      </c>
      <c r="G447" s="21" t="s">
        <v>370</v>
      </c>
      <c r="H447" s="22">
        <v>308644</v>
      </c>
      <c r="I447" s="22">
        <v>22125.9</v>
      </c>
      <c r="J447" s="22">
        <v>330769.90000000002</v>
      </c>
      <c r="K447" s="22">
        <v>301971.61</v>
      </c>
      <c r="L447" s="22">
        <v>301971.61</v>
      </c>
    </row>
    <row r="448" spans="1:12" x14ac:dyDescent="0.3">
      <c r="A448" s="19" t="s">
        <v>30</v>
      </c>
      <c r="B448" s="19" t="s">
        <v>35</v>
      </c>
      <c r="C448" s="2" t="str">
        <f>VLOOKUP(B448,Hoja1!B:C,2,FALSE)</f>
        <v>Gestión de Recursos Humanos</v>
      </c>
      <c r="D448" s="3" t="str">
        <f t="shared" si="14"/>
        <v>1</v>
      </c>
      <c r="E448" s="3" t="str">
        <f t="shared" si="15"/>
        <v>12</v>
      </c>
      <c r="F448" s="20" t="s">
        <v>371</v>
      </c>
      <c r="G448" s="21" t="s">
        <v>372</v>
      </c>
      <c r="H448" s="22">
        <v>30843</v>
      </c>
      <c r="I448" s="22">
        <v>0</v>
      </c>
      <c r="J448" s="22">
        <v>30843</v>
      </c>
      <c r="K448" s="22">
        <v>31695.09</v>
      </c>
      <c r="L448" s="22">
        <v>31695.09</v>
      </c>
    </row>
    <row r="449" spans="1:12" x14ac:dyDescent="0.3">
      <c r="A449" s="19" t="s">
        <v>30</v>
      </c>
      <c r="B449" s="19" t="s">
        <v>35</v>
      </c>
      <c r="C449" s="2" t="str">
        <f>VLOOKUP(B449,Hoja1!B:C,2,FALSE)</f>
        <v>Gestión de Recursos Humanos</v>
      </c>
      <c r="D449" s="3" t="str">
        <f t="shared" si="14"/>
        <v>1</v>
      </c>
      <c r="E449" s="3" t="str">
        <f t="shared" si="15"/>
        <v>14</v>
      </c>
      <c r="F449" s="20" t="s">
        <v>526</v>
      </c>
      <c r="G449" s="21" t="s">
        <v>527</v>
      </c>
      <c r="H449" s="22">
        <v>547748</v>
      </c>
      <c r="I449" s="22">
        <v>2827500</v>
      </c>
      <c r="J449" s="22">
        <v>3375248</v>
      </c>
      <c r="K449" s="22">
        <v>2525784.44</v>
      </c>
      <c r="L449" s="22">
        <v>2525784.44</v>
      </c>
    </row>
    <row r="450" spans="1:12" x14ac:dyDescent="0.3">
      <c r="A450" s="19" t="s">
        <v>30</v>
      </c>
      <c r="B450" s="19" t="s">
        <v>35</v>
      </c>
      <c r="C450" s="2" t="str">
        <f>VLOOKUP(B450,Hoja1!B:C,2,FALSE)</f>
        <v>Gestión de Recursos Humanos</v>
      </c>
      <c r="D450" s="3" t="str">
        <f t="shared" si="14"/>
        <v>1</v>
      </c>
      <c r="E450" s="3" t="str">
        <f t="shared" si="15"/>
        <v>15</v>
      </c>
      <c r="F450" s="20" t="s">
        <v>542</v>
      </c>
      <c r="G450" s="21" t="s">
        <v>543</v>
      </c>
      <c r="H450" s="22">
        <v>313322</v>
      </c>
      <c r="I450" s="22">
        <v>0</v>
      </c>
      <c r="J450" s="22">
        <v>313322</v>
      </c>
      <c r="K450" s="22">
        <v>244683.17</v>
      </c>
      <c r="L450" s="22">
        <v>244683.17</v>
      </c>
    </row>
    <row r="451" spans="1:12" x14ac:dyDescent="0.3">
      <c r="A451" s="19" t="s">
        <v>30</v>
      </c>
      <c r="B451" s="19" t="s">
        <v>35</v>
      </c>
      <c r="C451" s="2" t="str">
        <f>VLOOKUP(B451,Hoja1!B:C,2,FALSE)</f>
        <v>Gestión de Recursos Humanos</v>
      </c>
      <c r="D451" s="3" t="str">
        <f t="shared" ref="D451:D514" si="16">LEFT(F451,1)</f>
        <v>1</v>
      </c>
      <c r="E451" s="3" t="str">
        <f t="shared" ref="E451:E514" si="17">LEFT(F451,2)</f>
        <v>15</v>
      </c>
      <c r="F451" s="20" t="s">
        <v>420</v>
      </c>
      <c r="G451" s="21" t="s">
        <v>421</v>
      </c>
      <c r="H451" s="22">
        <v>10000</v>
      </c>
      <c r="I451" s="22">
        <v>0</v>
      </c>
      <c r="J451" s="22">
        <v>10000</v>
      </c>
      <c r="K451" s="22">
        <v>0</v>
      </c>
      <c r="L451" s="22">
        <v>0</v>
      </c>
    </row>
    <row r="452" spans="1:12" x14ac:dyDescent="0.3">
      <c r="A452" s="19" t="s">
        <v>30</v>
      </c>
      <c r="B452" s="19" t="s">
        <v>35</v>
      </c>
      <c r="C452" s="2" t="str">
        <f>VLOOKUP(B452,Hoja1!B:C,2,FALSE)</f>
        <v>Gestión de Recursos Humanos</v>
      </c>
      <c r="D452" s="3" t="str">
        <f t="shared" si="16"/>
        <v>1</v>
      </c>
      <c r="E452" s="3" t="str">
        <f t="shared" si="17"/>
        <v>16</v>
      </c>
      <c r="F452" s="20" t="s">
        <v>544</v>
      </c>
      <c r="G452" s="21" t="s">
        <v>545</v>
      </c>
      <c r="H452" s="22">
        <v>21683245</v>
      </c>
      <c r="I452" s="22">
        <v>1269173.81</v>
      </c>
      <c r="J452" s="22">
        <v>22952418.809999999</v>
      </c>
      <c r="K452" s="22">
        <v>22916622.52</v>
      </c>
      <c r="L452" s="22">
        <v>22916622.52</v>
      </c>
    </row>
    <row r="453" spans="1:12" x14ac:dyDescent="0.3">
      <c r="A453" s="19" t="s">
        <v>30</v>
      </c>
      <c r="B453" s="19" t="s">
        <v>35</v>
      </c>
      <c r="C453" s="2" t="str">
        <f>VLOOKUP(B453,Hoja1!B:C,2,FALSE)</f>
        <v>Gestión de Recursos Humanos</v>
      </c>
      <c r="D453" s="3" t="str">
        <f t="shared" si="16"/>
        <v>1</v>
      </c>
      <c r="E453" s="3" t="str">
        <f t="shared" si="17"/>
        <v>16</v>
      </c>
      <c r="F453" s="20" t="s">
        <v>546</v>
      </c>
      <c r="G453" s="21" t="s">
        <v>547</v>
      </c>
      <c r="H453" s="22">
        <v>10000</v>
      </c>
      <c r="I453" s="22">
        <v>0</v>
      </c>
      <c r="J453" s="22">
        <v>10000</v>
      </c>
      <c r="K453" s="22">
        <v>0</v>
      </c>
      <c r="L453" s="22">
        <v>0</v>
      </c>
    </row>
    <row r="454" spans="1:12" x14ac:dyDescent="0.3">
      <c r="A454" s="19" t="s">
        <v>30</v>
      </c>
      <c r="B454" s="19" t="s">
        <v>35</v>
      </c>
      <c r="C454" s="2" t="str">
        <f>VLOOKUP(B454,Hoja1!B:C,2,FALSE)</f>
        <v>Gestión de Recursos Humanos</v>
      </c>
      <c r="D454" s="3" t="str">
        <f t="shared" si="16"/>
        <v>1</v>
      </c>
      <c r="E454" s="3" t="str">
        <f t="shared" si="17"/>
        <v>16</v>
      </c>
      <c r="F454" s="20" t="s">
        <v>548</v>
      </c>
      <c r="G454" s="21" t="s">
        <v>549</v>
      </c>
      <c r="H454" s="22">
        <v>5000</v>
      </c>
      <c r="I454" s="22">
        <v>0</v>
      </c>
      <c r="J454" s="22">
        <v>5000</v>
      </c>
      <c r="K454" s="22">
        <v>941.64</v>
      </c>
      <c r="L454" s="22">
        <v>941.64</v>
      </c>
    </row>
    <row r="455" spans="1:12" x14ac:dyDescent="0.3">
      <c r="A455" s="19" t="s">
        <v>30</v>
      </c>
      <c r="B455" s="19" t="s">
        <v>35</v>
      </c>
      <c r="C455" s="2" t="str">
        <f>VLOOKUP(B455,Hoja1!B:C,2,FALSE)</f>
        <v>Gestión de Recursos Humanos</v>
      </c>
      <c r="D455" s="3" t="str">
        <f t="shared" si="16"/>
        <v>1</v>
      </c>
      <c r="E455" s="3" t="str">
        <f t="shared" si="17"/>
        <v>16</v>
      </c>
      <c r="F455" s="20" t="s">
        <v>550</v>
      </c>
      <c r="G455" s="21" t="s">
        <v>551</v>
      </c>
      <c r="H455" s="22">
        <v>98760</v>
      </c>
      <c r="I455" s="22">
        <v>0</v>
      </c>
      <c r="J455" s="22">
        <v>98760</v>
      </c>
      <c r="K455" s="22">
        <v>56119.44</v>
      </c>
      <c r="L455" s="22">
        <v>56119.44</v>
      </c>
    </row>
    <row r="456" spans="1:12" x14ac:dyDescent="0.3">
      <c r="A456" s="19" t="s">
        <v>30</v>
      </c>
      <c r="B456" s="19" t="s">
        <v>35</v>
      </c>
      <c r="C456" s="2" t="str">
        <f>VLOOKUP(B456,Hoja1!B:C,2,FALSE)</f>
        <v>Gestión de Recursos Humanos</v>
      </c>
      <c r="D456" s="3" t="str">
        <f t="shared" si="16"/>
        <v>1</v>
      </c>
      <c r="E456" s="3" t="str">
        <f t="shared" si="17"/>
        <v>16</v>
      </c>
      <c r="F456" s="20" t="s">
        <v>552</v>
      </c>
      <c r="G456" s="21" t="s">
        <v>553</v>
      </c>
      <c r="H456" s="22">
        <v>599300</v>
      </c>
      <c r="I456" s="22">
        <v>0</v>
      </c>
      <c r="J456" s="22">
        <v>599300</v>
      </c>
      <c r="K456" s="22">
        <v>385557.08</v>
      </c>
      <c r="L456" s="22">
        <v>385407.08</v>
      </c>
    </row>
    <row r="457" spans="1:12" x14ac:dyDescent="0.3">
      <c r="A457" s="19" t="s">
        <v>30</v>
      </c>
      <c r="B457" s="19" t="s">
        <v>35</v>
      </c>
      <c r="C457" s="2" t="str">
        <f>VLOOKUP(B457,Hoja1!B:C,2,FALSE)</f>
        <v>Gestión de Recursos Humanos</v>
      </c>
      <c r="D457" s="3" t="str">
        <f t="shared" si="16"/>
        <v>1</v>
      </c>
      <c r="E457" s="3" t="str">
        <f t="shared" si="17"/>
        <v>16</v>
      </c>
      <c r="F457" s="20" t="s">
        <v>554</v>
      </c>
      <c r="G457" s="21" t="s">
        <v>555</v>
      </c>
      <c r="H457" s="22">
        <v>381000</v>
      </c>
      <c r="I457" s="22">
        <v>0</v>
      </c>
      <c r="J457" s="22">
        <v>381000</v>
      </c>
      <c r="K457" s="22">
        <v>221650.99</v>
      </c>
      <c r="L457" s="22">
        <v>221650.99</v>
      </c>
    </row>
    <row r="458" spans="1:12" x14ac:dyDescent="0.3">
      <c r="A458" s="19" t="s">
        <v>30</v>
      </c>
      <c r="B458" s="19" t="s">
        <v>35</v>
      </c>
      <c r="C458" s="2" t="str">
        <f>VLOOKUP(B458,Hoja1!B:C,2,FALSE)</f>
        <v>Gestión de Recursos Humanos</v>
      </c>
      <c r="D458" s="3" t="str">
        <f t="shared" si="16"/>
        <v>1</v>
      </c>
      <c r="E458" s="3" t="str">
        <f t="shared" si="17"/>
        <v>16</v>
      </c>
      <c r="F458" s="20" t="s">
        <v>556</v>
      </c>
      <c r="G458" s="21" t="s">
        <v>557</v>
      </c>
      <c r="H458" s="22">
        <v>0</v>
      </c>
      <c r="I458" s="22">
        <v>0</v>
      </c>
      <c r="J458" s="22">
        <v>0</v>
      </c>
      <c r="K458" s="22">
        <v>0</v>
      </c>
      <c r="L458" s="22">
        <v>0</v>
      </c>
    </row>
    <row r="459" spans="1:12" x14ac:dyDescent="0.3">
      <c r="A459" s="19" t="s">
        <v>30</v>
      </c>
      <c r="B459" s="19" t="s">
        <v>35</v>
      </c>
      <c r="C459" s="2" t="str">
        <f>VLOOKUP(B459,Hoja1!B:C,2,FALSE)</f>
        <v>Gestión de Recursos Humanos</v>
      </c>
      <c r="D459" s="3" t="str">
        <f t="shared" si="16"/>
        <v>2</v>
      </c>
      <c r="E459" s="3" t="str">
        <f t="shared" si="17"/>
        <v>20</v>
      </c>
      <c r="F459" s="20" t="s">
        <v>401</v>
      </c>
      <c r="G459" s="21" t="s">
        <v>402</v>
      </c>
      <c r="H459" s="22">
        <v>1150</v>
      </c>
      <c r="I459" s="22">
        <v>1600</v>
      </c>
      <c r="J459" s="22">
        <v>2750</v>
      </c>
      <c r="K459" s="22">
        <v>1449.44</v>
      </c>
      <c r="L459" s="22">
        <v>1449.44</v>
      </c>
    </row>
    <row r="460" spans="1:12" x14ac:dyDescent="0.3">
      <c r="A460" s="19" t="s">
        <v>30</v>
      </c>
      <c r="B460" s="19" t="s">
        <v>35</v>
      </c>
      <c r="C460" s="2" t="str">
        <f>VLOOKUP(B460,Hoja1!B:C,2,FALSE)</f>
        <v>Gestión de Recursos Humanos</v>
      </c>
      <c r="D460" s="3" t="str">
        <f t="shared" si="16"/>
        <v>2</v>
      </c>
      <c r="E460" s="3" t="str">
        <f t="shared" si="17"/>
        <v>21</v>
      </c>
      <c r="F460" s="20" t="s">
        <v>403</v>
      </c>
      <c r="G460" s="21" t="s">
        <v>404</v>
      </c>
      <c r="H460" s="22">
        <v>2500</v>
      </c>
      <c r="I460" s="22">
        <v>3000</v>
      </c>
      <c r="J460" s="22">
        <v>5500</v>
      </c>
      <c r="K460" s="22">
        <v>2425.23</v>
      </c>
      <c r="L460" s="22">
        <v>2398.9</v>
      </c>
    </row>
    <row r="461" spans="1:12" x14ac:dyDescent="0.3">
      <c r="A461" s="19" t="s">
        <v>30</v>
      </c>
      <c r="B461" s="19" t="s">
        <v>35</v>
      </c>
      <c r="C461" s="2" t="str">
        <f>VLOOKUP(B461,Hoja1!B:C,2,FALSE)</f>
        <v>Gestión de Recursos Humanos</v>
      </c>
      <c r="D461" s="3" t="str">
        <f t="shared" si="16"/>
        <v>2</v>
      </c>
      <c r="E461" s="3" t="str">
        <f t="shared" si="17"/>
        <v>22</v>
      </c>
      <c r="F461" s="20" t="s">
        <v>432</v>
      </c>
      <c r="G461" s="21" t="s">
        <v>433</v>
      </c>
      <c r="H461" s="22">
        <v>20000</v>
      </c>
      <c r="I461" s="22">
        <v>0</v>
      </c>
      <c r="J461" s="22">
        <v>20000</v>
      </c>
      <c r="K461" s="22">
        <v>627.6</v>
      </c>
      <c r="L461" s="22">
        <v>445.2</v>
      </c>
    </row>
    <row r="462" spans="1:12" x14ac:dyDescent="0.3">
      <c r="A462" s="19" t="s">
        <v>30</v>
      </c>
      <c r="B462" s="19" t="s">
        <v>35</v>
      </c>
      <c r="C462" s="2" t="str">
        <f>VLOOKUP(B462,Hoja1!B:C,2,FALSE)</f>
        <v>Gestión de Recursos Humanos</v>
      </c>
      <c r="D462" s="3" t="str">
        <f t="shared" si="16"/>
        <v>2</v>
      </c>
      <c r="E462" s="3" t="str">
        <f t="shared" si="17"/>
        <v>22</v>
      </c>
      <c r="F462" s="20" t="s">
        <v>405</v>
      </c>
      <c r="G462" s="21" t="s">
        <v>406</v>
      </c>
      <c r="H462" s="22">
        <v>0</v>
      </c>
      <c r="I462" s="22">
        <v>0</v>
      </c>
      <c r="J462" s="22">
        <v>0</v>
      </c>
      <c r="K462" s="22">
        <v>494.69</v>
      </c>
      <c r="L462" s="22">
        <v>494.69</v>
      </c>
    </row>
    <row r="463" spans="1:12" x14ac:dyDescent="0.3">
      <c r="A463" s="19" t="s">
        <v>30</v>
      </c>
      <c r="B463" s="19" t="s">
        <v>35</v>
      </c>
      <c r="C463" s="2" t="str">
        <f>VLOOKUP(B463,Hoja1!B:C,2,FALSE)</f>
        <v>Gestión de Recursos Humanos</v>
      </c>
      <c r="D463" s="3" t="str">
        <f t="shared" si="16"/>
        <v>2</v>
      </c>
      <c r="E463" s="3" t="str">
        <f t="shared" si="17"/>
        <v>22</v>
      </c>
      <c r="F463" s="20" t="s">
        <v>558</v>
      </c>
      <c r="G463" s="21" t="s">
        <v>559</v>
      </c>
      <c r="H463" s="22">
        <v>50000</v>
      </c>
      <c r="I463" s="22">
        <v>0</v>
      </c>
      <c r="J463" s="22">
        <v>50000</v>
      </c>
      <c r="K463" s="22">
        <v>22010.32</v>
      </c>
      <c r="L463" s="22">
        <v>13829.88</v>
      </c>
    </row>
    <row r="464" spans="1:12" x14ac:dyDescent="0.3">
      <c r="A464" s="19" t="s">
        <v>30</v>
      </c>
      <c r="B464" s="19" t="s">
        <v>35</v>
      </c>
      <c r="C464" s="2" t="str">
        <f>VLOOKUP(B464,Hoja1!B:C,2,FALSE)</f>
        <v>Gestión de Recursos Humanos</v>
      </c>
      <c r="D464" s="3" t="str">
        <f t="shared" si="16"/>
        <v>2</v>
      </c>
      <c r="E464" s="3" t="str">
        <f t="shared" si="17"/>
        <v>22</v>
      </c>
      <c r="F464" s="20" t="s">
        <v>409</v>
      </c>
      <c r="G464" s="21" t="s">
        <v>410</v>
      </c>
      <c r="H464" s="22">
        <v>2100</v>
      </c>
      <c r="I464" s="22">
        <v>0</v>
      </c>
      <c r="J464" s="22">
        <v>2100</v>
      </c>
      <c r="K464" s="22">
        <v>5647.54</v>
      </c>
      <c r="L464" s="22">
        <v>5647.54</v>
      </c>
    </row>
    <row r="465" spans="1:12" x14ac:dyDescent="0.3">
      <c r="A465" s="19" t="s">
        <v>30</v>
      </c>
      <c r="B465" s="19" t="s">
        <v>35</v>
      </c>
      <c r="C465" s="2" t="str">
        <f>VLOOKUP(B465,Hoja1!B:C,2,FALSE)</f>
        <v>Gestión de Recursos Humanos</v>
      </c>
      <c r="D465" s="3" t="str">
        <f t="shared" si="16"/>
        <v>2</v>
      </c>
      <c r="E465" s="3" t="str">
        <f t="shared" si="17"/>
        <v>22</v>
      </c>
      <c r="F465" s="20" t="s">
        <v>411</v>
      </c>
      <c r="G465" s="21" t="s">
        <v>412</v>
      </c>
      <c r="H465" s="22">
        <v>35000</v>
      </c>
      <c r="I465" s="22">
        <v>0</v>
      </c>
      <c r="J465" s="22">
        <v>35000</v>
      </c>
      <c r="K465" s="22">
        <v>605.61</v>
      </c>
      <c r="L465" s="22">
        <v>605.61</v>
      </c>
    </row>
    <row r="466" spans="1:12" x14ac:dyDescent="0.3">
      <c r="A466" s="19" t="s">
        <v>30</v>
      </c>
      <c r="B466" s="19" t="s">
        <v>35</v>
      </c>
      <c r="C466" s="2" t="str">
        <f>VLOOKUP(B466,Hoja1!B:C,2,FALSE)</f>
        <v>Gestión de Recursos Humanos</v>
      </c>
      <c r="D466" s="3" t="str">
        <f t="shared" si="16"/>
        <v>2</v>
      </c>
      <c r="E466" s="3" t="str">
        <f t="shared" si="17"/>
        <v>23</v>
      </c>
      <c r="F466" s="20" t="s">
        <v>387</v>
      </c>
      <c r="G466" s="21" t="s">
        <v>388</v>
      </c>
      <c r="H466" s="22">
        <v>4000</v>
      </c>
      <c r="I466" s="22">
        <v>0</v>
      </c>
      <c r="J466" s="22">
        <v>4000</v>
      </c>
      <c r="K466" s="22">
        <v>2166.5300000000002</v>
      </c>
      <c r="L466" s="22">
        <v>2166.5300000000002</v>
      </c>
    </row>
    <row r="467" spans="1:12" x14ac:dyDescent="0.3">
      <c r="A467" s="19" t="s">
        <v>30</v>
      </c>
      <c r="B467" s="19" t="s">
        <v>35</v>
      </c>
      <c r="C467" s="2" t="str">
        <f>VLOOKUP(B467,Hoja1!B:C,2,FALSE)</f>
        <v>Gestión de Recursos Humanos</v>
      </c>
      <c r="D467" s="3" t="str">
        <f t="shared" si="16"/>
        <v>2</v>
      </c>
      <c r="E467" s="3" t="str">
        <f t="shared" si="17"/>
        <v>23</v>
      </c>
      <c r="F467" s="20" t="s">
        <v>391</v>
      </c>
      <c r="G467" s="21" t="s">
        <v>392</v>
      </c>
      <c r="H467" s="22">
        <v>4000</v>
      </c>
      <c r="I467" s="22">
        <v>0</v>
      </c>
      <c r="J467" s="22">
        <v>4000</v>
      </c>
      <c r="K467" s="22">
        <v>1869.75</v>
      </c>
      <c r="L467" s="22">
        <v>1869.75</v>
      </c>
    </row>
    <row r="468" spans="1:12" x14ac:dyDescent="0.3">
      <c r="A468" s="19" t="s">
        <v>30</v>
      </c>
      <c r="B468" s="19" t="s">
        <v>35</v>
      </c>
      <c r="C468" s="2" t="str">
        <f>VLOOKUP(B468,Hoja1!B:C,2,FALSE)</f>
        <v>Gestión de Recursos Humanos</v>
      </c>
      <c r="D468" s="3" t="str">
        <f t="shared" si="16"/>
        <v>2</v>
      </c>
      <c r="E468" s="3" t="str">
        <f t="shared" si="17"/>
        <v>23</v>
      </c>
      <c r="F468" s="20" t="s">
        <v>393</v>
      </c>
      <c r="G468" s="21" t="s">
        <v>394</v>
      </c>
      <c r="H468" s="22">
        <v>154500</v>
      </c>
      <c r="I468" s="22">
        <v>-4600</v>
      </c>
      <c r="J468" s="22">
        <v>149900</v>
      </c>
      <c r="K468" s="22">
        <v>25578.29</v>
      </c>
      <c r="L468" s="22">
        <v>25578.29</v>
      </c>
    </row>
    <row r="469" spans="1:12" x14ac:dyDescent="0.3">
      <c r="A469" s="19" t="s">
        <v>30</v>
      </c>
      <c r="B469" s="19" t="s">
        <v>35</v>
      </c>
      <c r="C469" s="2" t="str">
        <f>VLOOKUP(B469,Hoja1!B:C,2,FALSE)</f>
        <v>Gestión de Recursos Humanos</v>
      </c>
      <c r="D469" s="3" t="str">
        <f t="shared" si="16"/>
        <v>8</v>
      </c>
      <c r="E469" s="3" t="str">
        <f t="shared" si="17"/>
        <v>83</v>
      </c>
      <c r="F469" s="20" t="s">
        <v>560</v>
      </c>
      <c r="G469" s="21" t="s">
        <v>561</v>
      </c>
      <c r="H469" s="22">
        <v>170000</v>
      </c>
      <c r="I469" s="22">
        <v>0</v>
      </c>
      <c r="J469" s="22">
        <v>170000</v>
      </c>
      <c r="K469" s="22">
        <v>8200</v>
      </c>
      <c r="L469" s="22">
        <v>8200</v>
      </c>
    </row>
    <row r="470" spans="1:12" x14ac:dyDescent="0.3">
      <c r="A470" s="19" t="s">
        <v>30</v>
      </c>
      <c r="B470" s="19" t="s">
        <v>35</v>
      </c>
      <c r="C470" s="2" t="str">
        <f>VLOOKUP(B470,Hoja1!B:C,2,FALSE)</f>
        <v>Gestión de Recursos Humanos</v>
      </c>
      <c r="D470" s="3" t="str">
        <f t="shared" si="16"/>
        <v>8</v>
      </c>
      <c r="E470" s="3" t="str">
        <f t="shared" si="17"/>
        <v>83</v>
      </c>
      <c r="F470" s="20" t="s">
        <v>562</v>
      </c>
      <c r="G470" s="21" t="s">
        <v>563</v>
      </c>
      <c r="H470" s="22">
        <v>400000</v>
      </c>
      <c r="I470" s="22">
        <v>0</v>
      </c>
      <c r="J470" s="22">
        <v>400000</v>
      </c>
      <c r="K470" s="22">
        <v>91965</v>
      </c>
      <c r="L470" s="22">
        <v>91965</v>
      </c>
    </row>
    <row r="471" spans="1:12" x14ac:dyDescent="0.3">
      <c r="A471" s="19" t="s">
        <v>30</v>
      </c>
      <c r="B471" s="19" t="s">
        <v>36</v>
      </c>
      <c r="C471" s="2" t="str">
        <f>VLOOKUP(B471,Hoja1!B:C,2,FALSE)</f>
        <v>Dirección del Área de Hacienda</v>
      </c>
      <c r="D471" s="3" t="str">
        <f t="shared" si="16"/>
        <v>1</v>
      </c>
      <c r="E471" s="3" t="str">
        <f t="shared" si="17"/>
        <v>12</v>
      </c>
      <c r="F471" s="20" t="s">
        <v>397</v>
      </c>
      <c r="G471" s="21" t="s">
        <v>398</v>
      </c>
      <c r="H471" s="22">
        <v>109043</v>
      </c>
      <c r="I471" s="22">
        <v>5245.62</v>
      </c>
      <c r="J471" s="22">
        <v>114288.62</v>
      </c>
      <c r="K471" s="22">
        <v>81129.36</v>
      </c>
      <c r="L471" s="22">
        <v>81129.36</v>
      </c>
    </row>
    <row r="472" spans="1:12" x14ac:dyDescent="0.3">
      <c r="A472" s="19" t="s">
        <v>30</v>
      </c>
      <c r="B472" s="19" t="s">
        <v>36</v>
      </c>
      <c r="C472" s="2" t="str">
        <f>VLOOKUP(B472,Hoja1!B:C,2,FALSE)</f>
        <v>Dirección del Área de Hacienda</v>
      </c>
      <c r="D472" s="3" t="str">
        <f t="shared" si="16"/>
        <v>1</v>
      </c>
      <c r="E472" s="3" t="str">
        <f t="shared" si="17"/>
        <v>12</v>
      </c>
      <c r="F472" s="20" t="s">
        <v>440</v>
      </c>
      <c r="G472" s="21" t="s">
        <v>441</v>
      </c>
      <c r="H472" s="22">
        <v>0</v>
      </c>
      <c r="I472" s="22">
        <v>0</v>
      </c>
      <c r="J472" s="22">
        <v>0</v>
      </c>
      <c r="K472" s="22">
        <v>0</v>
      </c>
      <c r="L472" s="22">
        <v>0</v>
      </c>
    </row>
    <row r="473" spans="1:12" x14ac:dyDescent="0.3">
      <c r="A473" s="19" t="s">
        <v>30</v>
      </c>
      <c r="B473" s="19" t="s">
        <v>36</v>
      </c>
      <c r="C473" s="2" t="str">
        <f>VLOOKUP(B473,Hoja1!B:C,2,FALSE)</f>
        <v>Dirección del Área de Hacienda</v>
      </c>
      <c r="D473" s="3" t="str">
        <f t="shared" si="16"/>
        <v>1</v>
      </c>
      <c r="E473" s="3" t="str">
        <f t="shared" si="17"/>
        <v>12</v>
      </c>
      <c r="F473" s="20" t="s">
        <v>363</v>
      </c>
      <c r="G473" s="21" t="s">
        <v>364</v>
      </c>
      <c r="H473" s="22">
        <v>62947</v>
      </c>
      <c r="I473" s="22">
        <v>0</v>
      </c>
      <c r="J473" s="22">
        <v>62947</v>
      </c>
      <c r="K473" s="22">
        <v>65252.45</v>
      </c>
      <c r="L473" s="22">
        <v>65252.45</v>
      </c>
    </row>
    <row r="474" spans="1:12" x14ac:dyDescent="0.3">
      <c r="A474" s="19" t="s">
        <v>30</v>
      </c>
      <c r="B474" s="19" t="s">
        <v>36</v>
      </c>
      <c r="C474" s="2" t="str">
        <f>VLOOKUP(B474,Hoja1!B:C,2,FALSE)</f>
        <v>Dirección del Área de Hacienda</v>
      </c>
      <c r="D474" s="3" t="str">
        <f t="shared" si="16"/>
        <v>1</v>
      </c>
      <c r="E474" s="3" t="str">
        <f t="shared" si="17"/>
        <v>12</v>
      </c>
      <c r="F474" s="20" t="s">
        <v>399</v>
      </c>
      <c r="G474" s="21" t="s">
        <v>400</v>
      </c>
      <c r="H474" s="22">
        <v>8893</v>
      </c>
      <c r="I474" s="22">
        <v>0</v>
      </c>
      <c r="J474" s="22">
        <v>8893</v>
      </c>
      <c r="K474" s="22">
        <v>7637.23</v>
      </c>
      <c r="L474" s="22">
        <v>7637.23</v>
      </c>
    </row>
    <row r="475" spans="1:12" x14ac:dyDescent="0.3">
      <c r="A475" s="19" t="s">
        <v>30</v>
      </c>
      <c r="B475" s="19" t="s">
        <v>36</v>
      </c>
      <c r="C475" s="2" t="str">
        <f>VLOOKUP(B475,Hoja1!B:C,2,FALSE)</f>
        <v>Dirección del Área de Hacienda</v>
      </c>
      <c r="D475" s="3" t="str">
        <f t="shared" si="16"/>
        <v>1</v>
      </c>
      <c r="E475" s="3" t="str">
        <f t="shared" si="17"/>
        <v>12</v>
      </c>
      <c r="F475" s="20" t="s">
        <v>365</v>
      </c>
      <c r="G475" s="21" t="s">
        <v>366</v>
      </c>
      <c r="H475" s="22">
        <v>56297</v>
      </c>
      <c r="I475" s="22">
        <v>0</v>
      </c>
      <c r="J475" s="22">
        <v>56297</v>
      </c>
      <c r="K475" s="22">
        <v>48102.39</v>
      </c>
      <c r="L475" s="22">
        <v>48102.39</v>
      </c>
    </row>
    <row r="476" spans="1:12" x14ac:dyDescent="0.3">
      <c r="A476" s="19" t="s">
        <v>30</v>
      </c>
      <c r="B476" s="19" t="s">
        <v>36</v>
      </c>
      <c r="C476" s="2" t="str">
        <f>VLOOKUP(B476,Hoja1!B:C,2,FALSE)</f>
        <v>Dirección del Área de Hacienda</v>
      </c>
      <c r="D476" s="3" t="str">
        <f t="shared" si="16"/>
        <v>1</v>
      </c>
      <c r="E476" s="3" t="str">
        <f t="shared" si="17"/>
        <v>12</v>
      </c>
      <c r="F476" s="20" t="s">
        <v>367</v>
      </c>
      <c r="G476" s="21" t="s">
        <v>368</v>
      </c>
      <c r="H476" s="22">
        <v>124183</v>
      </c>
      <c r="I476" s="22">
        <v>9601.76</v>
      </c>
      <c r="J476" s="22">
        <v>133784.76</v>
      </c>
      <c r="K476" s="22">
        <v>109595.54</v>
      </c>
      <c r="L476" s="22">
        <v>109595.54</v>
      </c>
    </row>
    <row r="477" spans="1:12" x14ac:dyDescent="0.3">
      <c r="A477" s="19" t="s">
        <v>30</v>
      </c>
      <c r="B477" s="19" t="s">
        <v>36</v>
      </c>
      <c r="C477" s="2" t="str">
        <f>VLOOKUP(B477,Hoja1!B:C,2,FALSE)</f>
        <v>Dirección del Área de Hacienda</v>
      </c>
      <c r="D477" s="3" t="str">
        <f t="shared" si="16"/>
        <v>1</v>
      </c>
      <c r="E477" s="3" t="str">
        <f t="shared" si="17"/>
        <v>12</v>
      </c>
      <c r="F477" s="20" t="s">
        <v>369</v>
      </c>
      <c r="G477" s="21" t="s">
        <v>370</v>
      </c>
      <c r="H477" s="22">
        <v>289639</v>
      </c>
      <c r="I477" s="22">
        <v>0</v>
      </c>
      <c r="J477" s="22">
        <v>289639</v>
      </c>
      <c r="K477" s="22">
        <v>260381.91</v>
      </c>
      <c r="L477" s="22">
        <v>260381.91</v>
      </c>
    </row>
    <row r="478" spans="1:12" x14ac:dyDescent="0.3">
      <c r="A478" s="19" t="s">
        <v>30</v>
      </c>
      <c r="B478" s="19" t="s">
        <v>36</v>
      </c>
      <c r="C478" s="2" t="str">
        <f>VLOOKUP(B478,Hoja1!B:C,2,FALSE)</f>
        <v>Dirección del Área de Hacienda</v>
      </c>
      <c r="D478" s="3" t="str">
        <f t="shared" si="16"/>
        <v>1</v>
      </c>
      <c r="E478" s="3" t="str">
        <f t="shared" si="17"/>
        <v>12</v>
      </c>
      <c r="F478" s="20" t="s">
        <v>371</v>
      </c>
      <c r="G478" s="21" t="s">
        <v>372</v>
      </c>
      <c r="H478" s="22">
        <v>28468</v>
      </c>
      <c r="I478" s="22">
        <v>0</v>
      </c>
      <c r="J478" s="22">
        <v>28468</v>
      </c>
      <c r="K478" s="22">
        <v>27971.37</v>
      </c>
      <c r="L478" s="22">
        <v>27971.37</v>
      </c>
    </row>
    <row r="479" spans="1:12" x14ac:dyDescent="0.3">
      <c r="A479" s="19" t="s">
        <v>30</v>
      </c>
      <c r="B479" s="19" t="s">
        <v>36</v>
      </c>
      <c r="C479" s="2" t="str">
        <f>VLOOKUP(B479,Hoja1!B:C,2,FALSE)</f>
        <v>Dirección del Área de Hacienda</v>
      </c>
      <c r="D479" s="3" t="str">
        <f t="shared" si="16"/>
        <v>1</v>
      </c>
      <c r="E479" s="3" t="str">
        <f t="shared" si="17"/>
        <v>13</v>
      </c>
      <c r="F479" s="20" t="s">
        <v>442</v>
      </c>
      <c r="G479" s="21" t="s">
        <v>443</v>
      </c>
      <c r="H479" s="22">
        <v>39970</v>
      </c>
      <c r="I479" s="22">
        <v>0</v>
      </c>
      <c r="J479" s="22">
        <v>39970</v>
      </c>
      <c r="K479" s="22">
        <v>0</v>
      </c>
      <c r="L479" s="22">
        <v>0</v>
      </c>
    </row>
    <row r="480" spans="1:12" x14ac:dyDescent="0.3">
      <c r="A480" s="19" t="s">
        <v>30</v>
      </c>
      <c r="B480" s="19" t="s">
        <v>36</v>
      </c>
      <c r="C480" s="2" t="str">
        <f>VLOOKUP(B480,Hoja1!B:C,2,FALSE)</f>
        <v>Dirección del Área de Hacienda</v>
      </c>
      <c r="D480" s="3" t="str">
        <f t="shared" si="16"/>
        <v>2</v>
      </c>
      <c r="E480" s="3" t="str">
        <f t="shared" si="17"/>
        <v>20</v>
      </c>
      <c r="F480" s="20" t="s">
        <v>401</v>
      </c>
      <c r="G480" s="21" t="s">
        <v>402</v>
      </c>
      <c r="H480" s="22">
        <v>4000</v>
      </c>
      <c r="I480" s="22">
        <v>0</v>
      </c>
      <c r="J480" s="22">
        <v>4000</v>
      </c>
      <c r="K480" s="22">
        <v>2723.41</v>
      </c>
      <c r="L480" s="22">
        <v>2723.41</v>
      </c>
    </row>
    <row r="481" spans="1:12" x14ac:dyDescent="0.3">
      <c r="A481" s="19" t="s">
        <v>30</v>
      </c>
      <c r="B481" s="19" t="s">
        <v>36</v>
      </c>
      <c r="C481" s="2" t="str">
        <f>VLOOKUP(B481,Hoja1!B:C,2,FALSE)</f>
        <v>Dirección del Área de Hacienda</v>
      </c>
      <c r="D481" s="3" t="str">
        <f t="shared" si="16"/>
        <v>2</v>
      </c>
      <c r="E481" s="3" t="str">
        <f t="shared" si="17"/>
        <v>22</v>
      </c>
      <c r="F481" s="20" t="s">
        <v>373</v>
      </c>
      <c r="G481" s="21" t="s">
        <v>374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</row>
    <row r="482" spans="1:12" x14ac:dyDescent="0.3">
      <c r="A482" s="19" t="s">
        <v>30</v>
      </c>
      <c r="B482" s="19" t="s">
        <v>36</v>
      </c>
      <c r="C482" s="2" t="str">
        <f>VLOOKUP(B482,Hoja1!B:C,2,FALSE)</f>
        <v>Dirección del Área de Hacienda</v>
      </c>
      <c r="D482" s="3" t="str">
        <f t="shared" si="16"/>
        <v>2</v>
      </c>
      <c r="E482" s="3" t="str">
        <f t="shared" si="17"/>
        <v>22</v>
      </c>
      <c r="F482" s="20" t="s">
        <v>381</v>
      </c>
      <c r="G482" s="21" t="s">
        <v>382</v>
      </c>
      <c r="H482" s="22">
        <v>85000</v>
      </c>
      <c r="I482" s="22">
        <v>0</v>
      </c>
      <c r="J482" s="22">
        <v>85000</v>
      </c>
      <c r="K482" s="22">
        <v>17961.12</v>
      </c>
      <c r="L482" s="22">
        <v>17961.12</v>
      </c>
    </row>
    <row r="483" spans="1:12" x14ac:dyDescent="0.3">
      <c r="A483" s="19" t="s">
        <v>30</v>
      </c>
      <c r="B483" s="19" t="s">
        <v>36</v>
      </c>
      <c r="C483" s="2" t="str">
        <f>VLOOKUP(B483,Hoja1!B:C,2,FALSE)</f>
        <v>Dirección del Área de Hacienda</v>
      </c>
      <c r="D483" s="3" t="str">
        <f t="shared" si="16"/>
        <v>2</v>
      </c>
      <c r="E483" s="3" t="str">
        <f t="shared" si="17"/>
        <v>23</v>
      </c>
      <c r="F483" s="20" t="s">
        <v>385</v>
      </c>
      <c r="G483" s="21" t="s">
        <v>386</v>
      </c>
      <c r="H483" s="22">
        <v>1000</v>
      </c>
      <c r="I483" s="22">
        <v>0</v>
      </c>
      <c r="J483" s="22">
        <v>1000</v>
      </c>
      <c r="K483" s="22">
        <v>0</v>
      </c>
      <c r="L483" s="22">
        <v>0</v>
      </c>
    </row>
    <row r="484" spans="1:12" x14ac:dyDescent="0.3">
      <c r="A484" s="19" t="s">
        <v>30</v>
      </c>
      <c r="B484" s="19" t="s">
        <v>36</v>
      </c>
      <c r="C484" s="2" t="str">
        <f>VLOOKUP(B484,Hoja1!B:C,2,FALSE)</f>
        <v>Dirección del Área de Hacienda</v>
      </c>
      <c r="D484" s="3" t="str">
        <f t="shared" si="16"/>
        <v>2</v>
      </c>
      <c r="E484" s="3" t="str">
        <f t="shared" si="17"/>
        <v>23</v>
      </c>
      <c r="F484" s="20" t="s">
        <v>387</v>
      </c>
      <c r="G484" s="21" t="s">
        <v>388</v>
      </c>
      <c r="H484" s="22">
        <v>1000</v>
      </c>
      <c r="I484" s="22">
        <v>0</v>
      </c>
      <c r="J484" s="22">
        <v>1000</v>
      </c>
      <c r="K484" s="22">
        <v>0</v>
      </c>
      <c r="L484" s="22">
        <v>0</v>
      </c>
    </row>
    <row r="485" spans="1:12" x14ac:dyDescent="0.3">
      <c r="A485" s="19" t="s">
        <v>30</v>
      </c>
      <c r="B485" s="19" t="s">
        <v>36</v>
      </c>
      <c r="C485" s="2" t="str">
        <f>VLOOKUP(B485,Hoja1!B:C,2,FALSE)</f>
        <v>Dirección del Área de Hacienda</v>
      </c>
      <c r="D485" s="3" t="str">
        <f t="shared" si="16"/>
        <v>6</v>
      </c>
      <c r="E485" s="3" t="str">
        <f t="shared" si="17"/>
        <v>62</v>
      </c>
      <c r="F485" s="20" t="s">
        <v>438</v>
      </c>
      <c r="G485" s="21" t="s">
        <v>439</v>
      </c>
      <c r="H485" s="22">
        <v>0</v>
      </c>
      <c r="I485" s="22">
        <v>0</v>
      </c>
      <c r="J485" s="22">
        <v>0</v>
      </c>
      <c r="K485" s="22">
        <v>5445.73</v>
      </c>
      <c r="L485" s="22">
        <v>5445.73</v>
      </c>
    </row>
    <row r="486" spans="1:12" x14ac:dyDescent="0.3">
      <c r="A486" s="19" t="s">
        <v>30</v>
      </c>
      <c r="B486" s="19" t="s">
        <v>36</v>
      </c>
      <c r="C486" s="2" t="str">
        <f>VLOOKUP(B486,Hoja1!B:C,2,FALSE)</f>
        <v>Dirección del Área de Hacienda</v>
      </c>
      <c r="D486" s="3" t="str">
        <f t="shared" si="16"/>
        <v>6</v>
      </c>
      <c r="E486" s="3" t="str">
        <f t="shared" si="17"/>
        <v>62</v>
      </c>
      <c r="F486" s="20" t="s">
        <v>481</v>
      </c>
      <c r="G486" s="21" t="s">
        <v>482</v>
      </c>
      <c r="H486" s="22">
        <v>50000</v>
      </c>
      <c r="I486" s="22">
        <v>0</v>
      </c>
      <c r="J486" s="22">
        <v>50000</v>
      </c>
      <c r="K486" s="22">
        <v>32381.73</v>
      </c>
      <c r="L486" s="22">
        <v>23830.05</v>
      </c>
    </row>
    <row r="487" spans="1:12" x14ac:dyDescent="0.3">
      <c r="A487" s="19" t="s">
        <v>30</v>
      </c>
      <c r="B487" s="19" t="s">
        <v>36</v>
      </c>
      <c r="C487" s="2" t="str">
        <f>VLOOKUP(B487,Hoja1!B:C,2,FALSE)</f>
        <v>Dirección del Área de Hacienda</v>
      </c>
      <c r="D487" s="3" t="str">
        <f t="shared" si="16"/>
        <v>8</v>
      </c>
      <c r="E487" s="3" t="str">
        <f t="shared" si="17"/>
        <v>83</v>
      </c>
      <c r="F487" s="20" t="s">
        <v>448</v>
      </c>
      <c r="G487" s="21" t="s">
        <v>449</v>
      </c>
      <c r="H487" s="22">
        <v>6000</v>
      </c>
      <c r="I487" s="22">
        <v>0</v>
      </c>
      <c r="J487" s="22">
        <v>6000</v>
      </c>
      <c r="K487" s="22">
        <v>0</v>
      </c>
      <c r="L487" s="22">
        <v>0</v>
      </c>
    </row>
    <row r="488" spans="1:12" x14ac:dyDescent="0.3">
      <c r="A488" s="19" t="s">
        <v>30</v>
      </c>
      <c r="B488" s="19" t="s">
        <v>37</v>
      </c>
      <c r="C488" s="2" t="str">
        <f>VLOOKUP(B488,Hoja1!B:C,2,FALSE)</f>
        <v>Imprevistos y contingencias de ejecución</v>
      </c>
      <c r="D488" s="3" t="str">
        <f t="shared" si="16"/>
        <v>5</v>
      </c>
      <c r="E488" s="3" t="str">
        <f t="shared" si="17"/>
        <v>50</v>
      </c>
      <c r="F488" s="20" t="s">
        <v>564</v>
      </c>
      <c r="G488" s="21" t="s">
        <v>565</v>
      </c>
      <c r="H488" s="22">
        <v>955000</v>
      </c>
      <c r="I488" s="22">
        <v>0</v>
      </c>
      <c r="J488" s="22">
        <v>955000</v>
      </c>
      <c r="K488" s="22">
        <v>0</v>
      </c>
      <c r="L488" s="22">
        <v>0</v>
      </c>
    </row>
    <row r="489" spans="1:12" x14ac:dyDescent="0.3">
      <c r="A489" s="19" t="s">
        <v>30</v>
      </c>
      <c r="B489" s="19" t="s">
        <v>38</v>
      </c>
      <c r="C489" s="2" t="str">
        <f>VLOOKUP(B489,Hoja1!B:C,2,FALSE)</f>
        <v>Planificación Económico-financiera</v>
      </c>
      <c r="D489" s="3" t="str">
        <f t="shared" si="16"/>
        <v>1</v>
      </c>
      <c r="E489" s="3" t="str">
        <f t="shared" si="17"/>
        <v>12</v>
      </c>
      <c r="F489" s="20" t="s">
        <v>397</v>
      </c>
      <c r="G489" s="21" t="s">
        <v>398</v>
      </c>
      <c r="H489" s="22">
        <v>31155</v>
      </c>
      <c r="I489" s="22">
        <v>0</v>
      </c>
      <c r="J489" s="22">
        <v>31155</v>
      </c>
      <c r="K489" s="22">
        <v>31193.439999999999</v>
      </c>
      <c r="L489" s="22">
        <v>31193.439999999999</v>
      </c>
    </row>
    <row r="490" spans="1:12" x14ac:dyDescent="0.3">
      <c r="A490" s="19" t="s">
        <v>30</v>
      </c>
      <c r="B490" s="19" t="s">
        <v>38</v>
      </c>
      <c r="C490" s="2" t="str">
        <f>VLOOKUP(B490,Hoja1!B:C,2,FALSE)</f>
        <v>Planificación Económico-financiera</v>
      </c>
      <c r="D490" s="3" t="str">
        <f t="shared" si="16"/>
        <v>1</v>
      </c>
      <c r="E490" s="3" t="str">
        <f t="shared" si="17"/>
        <v>12</v>
      </c>
      <c r="F490" s="20" t="s">
        <v>363</v>
      </c>
      <c r="G490" s="21" t="s">
        <v>364</v>
      </c>
      <c r="H490" s="22">
        <v>20982</v>
      </c>
      <c r="I490" s="22">
        <v>0</v>
      </c>
      <c r="J490" s="22">
        <v>20982</v>
      </c>
      <c r="K490" s="22">
        <v>23306.34</v>
      </c>
      <c r="L490" s="22">
        <v>23306.34</v>
      </c>
    </row>
    <row r="491" spans="1:12" x14ac:dyDescent="0.3">
      <c r="A491" s="19" t="s">
        <v>30</v>
      </c>
      <c r="B491" s="19" t="s">
        <v>38</v>
      </c>
      <c r="C491" s="2" t="str">
        <f>VLOOKUP(B491,Hoja1!B:C,2,FALSE)</f>
        <v>Planificación Económico-financiera</v>
      </c>
      <c r="D491" s="3" t="str">
        <f t="shared" si="16"/>
        <v>1</v>
      </c>
      <c r="E491" s="3" t="str">
        <f t="shared" si="17"/>
        <v>12</v>
      </c>
      <c r="F491" s="20" t="s">
        <v>365</v>
      </c>
      <c r="G491" s="21" t="s">
        <v>366</v>
      </c>
      <c r="H491" s="22">
        <v>16926</v>
      </c>
      <c r="I491" s="22">
        <v>0</v>
      </c>
      <c r="J491" s="22">
        <v>16926</v>
      </c>
      <c r="K491" s="22">
        <v>18118.34</v>
      </c>
      <c r="L491" s="22">
        <v>18118.34</v>
      </c>
    </row>
    <row r="492" spans="1:12" x14ac:dyDescent="0.3">
      <c r="A492" s="19" t="s">
        <v>30</v>
      </c>
      <c r="B492" s="19" t="s">
        <v>38</v>
      </c>
      <c r="C492" s="2" t="str">
        <f>VLOOKUP(B492,Hoja1!B:C,2,FALSE)</f>
        <v>Planificación Económico-financiera</v>
      </c>
      <c r="D492" s="3" t="str">
        <f t="shared" si="16"/>
        <v>1</v>
      </c>
      <c r="E492" s="3" t="str">
        <f t="shared" si="17"/>
        <v>12</v>
      </c>
      <c r="F492" s="20" t="s">
        <v>367</v>
      </c>
      <c r="G492" s="21" t="s">
        <v>368</v>
      </c>
      <c r="H492" s="22">
        <v>35810</v>
      </c>
      <c r="I492" s="22">
        <v>0</v>
      </c>
      <c r="J492" s="22">
        <v>35810</v>
      </c>
      <c r="K492" s="22">
        <v>37257.56</v>
      </c>
      <c r="L492" s="22">
        <v>37257.56</v>
      </c>
    </row>
    <row r="493" spans="1:12" x14ac:dyDescent="0.3">
      <c r="A493" s="19" t="s">
        <v>30</v>
      </c>
      <c r="B493" s="19" t="s">
        <v>38</v>
      </c>
      <c r="C493" s="2" t="str">
        <f>VLOOKUP(B493,Hoja1!B:C,2,FALSE)</f>
        <v>Planificación Económico-financiera</v>
      </c>
      <c r="D493" s="3" t="str">
        <f t="shared" si="16"/>
        <v>1</v>
      </c>
      <c r="E493" s="3" t="str">
        <f t="shared" si="17"/>
        <v>12</v>
      </c>
      <c r="F493" s="20" t="s">
        <v>369</v>
      </c>
      <c r="G493" s="21" t="s">
        <v>370</v>
      </c>
      <c r="H493" s="22">
        <v>85174</v>
      </c>
      <c r="I493" s="22">
        <v>20000</v>
      </c>
      <c r="J493" s="22">
        <v>105174</v>
      </c>
      <c r="K493" s="22">
        <v>89197.51</v>
      </c>
      <c r="L493" s="22">
        <v>89197.51</v>
      </c>
    </row>
    <row r="494" spans="1:12" x14ac:dyDescent="0.3">
      <c r="A494" s="19" t="s">
        <v>30</v>
      </c>
      <c r="B494" s="19" t="s">
        <v>38</v>
      </c>
      <c r="C494" s="2" t="str">
        <f>VLOOKUP(B494,Hoja1!B:C,2,FALSE)</f>
        <v>Planificación Económico-financiera</v>
      </c>
      <c r="D494" s="3" t="str">
        <f t="shared" si="16"/>
        <v>1</v>
      </c>
      <c r="E494" s="3" t="str">
        <f t="shared" si="17"/>
        <v>12</v>
      </c>
      <c r="F494" s="20" t="s">
        <v>371</v>
      </c>
      <c r="G494" s="21" t="s">
        <v>372</v>
      </c>
      <c r="H494" s="22">
        <v>8489</v>
      </c>
      <c r="I494" s="22">
        <v>0</v>
      </c>
      <c r="J494" s="22">
        <v>8489</v>
      </c>
      <c r="K494" s="22">
        <v>9023.74</v>
      </c>
      <c r="L494" s="22">
        <v>9023.74</v>
      </c>
    </row>
    <row r="495" spans="1:12" x14ac:dyDescent="0.3">
      <c r="A495" s="19" t="s">
        <v>30</v>
      </c>
      <c r="B495" s="19" t="s">
        <v>38</v>
      </c>
      <c r="C495" s="2" t="str">
        <f>VLOOKUP(B495,Hoja1!B:C,2,FALSE)</f>
        <v>Planificación Económico-financiera</v>
      </c>
      <c r="D495" s="3" t="str">
        <f t="shared" si="16"/>
        <v>2</v>
      </c>
      <c r="E495" s="3" t="str">
        <f t="shared" si="17"/>
        <v>20</v>
      </c>
      <c r="F495" s="20" t="s">
        <v>401</v>
      </c>
      <c r="G495" s="21" t="s">
        <v>402</v>
      </c>
      <c r="H495" s="22">
        <v>5000</v>
      </c>
      <c r="I495" s="22">
        <v>0</v>
      </c>
      <c r="J495" s="22">
        <v>5000</v>
      </c>
      <c r="K495" s="22">
        <v>1518.95</v>
      </c>
      <c r="L495" s="22">
        <v>1518.95</v>
      </c>
    </row>
    <row r="496" spans="1:12" x14ac:dyDescent="0.3">
      <c r="A496" s="19" t="s">
        <v>30</v>
      </c>
      <c r="B496" s="19" t="s">
        <v>38</v>
      </c>
      <c r="C496" s="2" t="str">
        <f>VLOOKUP(B496,Hoja1!B:C,2,FALSE)</f>
        <v>Planificación Económico-financiera</v>
      </c>
      <c r="D496" s="3" t="str">
        <f t="shared" si="16"/>
        <v>2</v>
      </c>
      <c r="E496" s="3" t="str">
        <f t="shared" si="17"/>
        <v>21</v>
      </c>
      <c r="F496" s="20" t="s">
        <v>403</v>
      </c>
      <c r="G496" s="21" t="s">
        <v>404</v>
      </c>
      <c r="H496" s="22">
        <v>600</v>
      </c>
      <c r="I496" s="22">
        <v>0</v>
      </c>
      <c r="J496" s="22">
        <v>600</v>
      </c>
      <c r="K496" s="22">
        <v>0</v>
      </c>
      <c r="L496" s="22">
        <v>0</v>
      </c>
    </row>
    <row r="497" spans="1:12" x14ac:dyDescent="0.3">
      <c r="A497" s="19" t="s">
        <v>30</v>
      </c>
      <c r="B497" s="19" t="s">
        <v>38</v>
      </c>
      <c r="C497" s="2" t="str">
        <f>VLOOKUP(B497,Hoja1!B:C,2,FALSE)</f>
        <v>Planificación Económico-financiera</v>
      </c>
      <c r="D497" s="3" t="str">
        <f t="shared" si="16"/>
        <v>2</v>
      </c>
      <c r="E497" s="3" t="str">
        <f t="shared" si="17"/>
        <v>22</v>
      </c>
      <c r="F497" s="20" t="s">
        <v>566</v>
      </c>
      <c r="G497" s="21" t="s">
        <v>567</v>
      </c>
      <c r="H497" s="22">
        <v>5000</v>
      </c>
      <c r="I497" s="22">
        <v>0</v>
      </c>
      <c r="J497" s="22">
        <v>5000</v>
      </c>
      <c r="K497" s="22">
        <v>4088.79</v>
      </c>
      <c r="L497" s="22">
        <v>4088.79</v>
      </c>
    </row>
    <row r="498" spans="1:12" x14ac:dyDescent="0.3">
      <c r="A498" s="19" t="s">
        <v>30</v>
      </c>
      <c r="B498" s="19" t="s">
        <v>38</v>
      </c>
      <c r="C498" s="2" t="str">
        <f>VLOOKUP(B498,Hoja1!B:C,2,FALSE)</f>
        <v>Planificación Económico-financiera</v>
      </c>
      <c r="D498" s="3" t="str">
        <f t="shared" si="16"/>
        <v>2</v>
      </c>
      <c r="E498" s="3" t="str">
        <f t="shared" si="17"/>
        <v>22</v>
      </c>
      <c r="F498" s="20" t="s">
        <v>432</v>
      </c>
      <c r="G498" s="21" t="s">
        <v>433</v>
      </c>
      <c r="H498" s="22">
        <v>1800</v>
      </c>
      <c r="I498" s="22">
        <v>0</v>
      </c>
      <c r="J498" s="22">
        <v>1800</v>
      </c>
      <c r="K498" s="22">
        <v>105.6</v>
      </c>
      <c r="L498" s="22">
        <v>88.8</v>
      </c>
    </row>
    <row r="499" spans="1:12" x14ac:dyDescent="0.3">
      <c r="A499" s="19" t="s">
        <v>30</v>
      </c>
      <c r="B499" s="19" t="s">
        <v>38</v>
      </c>
      <c r="C499" s="2" t="str">
        <f>VLOOKUP(B499,Hoja1!B:C,2,FALSE)</f>
        <v>Planificación Económico-financiera</v>
      </c>
      <c r="D499" s="3" t="str">
        <f t="shared" si="16"/>
        <v>2</v>
      </c>
      <c r="E499" s="3" t="str">
        <f t="shared" si="17"/>
        <v>22</v>
      </c>
      <c r="F499" s="20" t="s">
        <v>409</v>
      </c>
      <c r="G499" s="21" t="s">
        <v>410</v>
      </c>
      <c r="H499" s="22">
        <v>7000</v>
      </c>
      <c r="I499" s="22">
        <v>0</v>
      </c>
      <c r="J499" s="22">
        <v>7000</v>
      </c>
      <c r="K499" s="22">
        <v>0</v>
      </c>
      <c r="L499" s="22">
        <v>0</v>
      </c>
    </row>
    <row r="500" spans="1:12" x14ac:dyDescent="0.3">
      <c r="A500" s="19" t="s">
        <v>30</v>
      </c>
      <c r="B500" s="19" t="s">
        <v>38</v>
      </c>
      <c r="C500" s="2" t="str">
        <f>VLOOKUP(B500,Hoja1!B:C,2,FALSE)</f>
        <v>Planificación Económico-financiera</v>
      </c>
      <c r="D500" s="3" t="str">
        <f t="shared" si="16"/>
        <v>2</v>
      </c>
      <c r="E500" s="3" t="str">
        <f t="shared" si="17"/>
        <v>22</v>
      </c>
      <c r="F500" s="20" t="s">
        <v>411</v>
      </c>
      <c r="G500" s="21" t="s">
        <v>412</v>
      </c>
      <c r="H500" s="22">
        <v>10000</v>
      </c>
      <c r="I500" s="22">
        <v>0</v>
      </c>
      <c r="J500" s="22">
        <v>10000</v>
      </c>
      <c r="K500" s="22">
        <v>8673.19</v>
      </c>
      <c r="L500" s="22">
        <v>7464.19</v>
      </c>
    </row>
    <row r="501" spans="1:12" x14ac:dyDescent="0.3">
      <c r="A501" s="19" t="s">
        <v>30</v>
      </c>
      <c r="B501" s="19" t="s">
        <v>38</v>
      </c>
      <c r="C501" s="2" t="str">
        <f>VLOOKUP(B501,Hoja1!B:C,2,FALSE)</f>
        <v>Planificación Económico-financiera</v>
      </c>
      <c r="D501" s="3" t="str">
        <f t="shared" si="16"/>
        <v>2</v>
      </c>
      <c r="E501" s="3" t="str">
        <f t="shared" si="17"/>
        <v>23</v>
      </c>
      <c r="F501" s="20" t="s">
        <v>387</v>
      </c>
      <c r="G501" s="21" t="s">
        <v>388</v>
      </c>
      <c r="H501" s="22">
        <v>2000</v>
      </c>
      <c r="I501" s="22">
        <v>0</v>
      </c>
      <c r="J501" s="22">
        <v>2000</v>
      </c>
      <c r="K501" s="22">
        <v>0</v>
      </c>
      <c r="L501" s="22">
        <v>0</v>
      </c>
    </row>
    <row r="502" spans="1:12" x14ac:dyDescent="0.3">
      <c r="A502" s="19" t="s">
        <v>30</v>
      </c>
      <c r="B502" s="19" t="s">
        <v>38</v>
      </c>
      <c r="C502" s="2" t="str">
        <f>VLOOKUP(B502,Hoja1!B:C,2,FALSE)</f>
        <v>Planificación Económico-financiera</v>
      </c>
      <c r="D502" s="3" t="str">
        <f t="shared" si="16"/>
        <v>2</v>
      </c>
      <c r="E502" s="3" t="str">
        <f t="shared" si="17"/>
        <v>23</v>
      </c>
      <c r="F502" s="20" t="s">
        <v>391</v>
      </c>
      <c r="G502" s="21" t="s">
        <v>392</v>
      </c>
      <c r="H502" s="22">
        <v>2000</v>
      </c>
      <c r="I502" s="22">
        <v>0</v>
      </c>
      <c r="J502" s="22">
        <v>2000</v>
      </c>
      <c r="K502" s="22">
        <v>0</v>
      </c>
      <c r="L502" s="22">
        <v>0</v>
      </c>
    </row>
    <row r="503" spans="1:12" x14ac:dyDescent="0.3">
      <c r="A503" s="19" t="s">
        <v>30</v>
      </c>
      <c r="B503" s="19" t="s">
        <v>39</v>
      </c>
      <c r="C503" s="2" t="str">
        <f>VLOOKUP(B503,Hoja1!B:C,2,FALSE)</f>
        <v>Gestión Ingresos e Inspección</v>
      </c>
      <c r="D503" s="3" t="str">
        <f t="shared" si="16"/>
        <v>1</v>
      </c>
      <c r="E503" s="3" t="str">
        <f t="shared" si="17"/>
        <v>12</v>
      </c>
      <c r="F503" s="20" t="s">
        <v>397</v>
      </c>
      <c r="G503" s="21" t="s">
        <v>398</v>
      </c>
      <c r="H503" s="22">
        <v>103850</v>
      </c>
      <c r="I503" s="22">
        <v>0</v>
      </c>
      <c r="J503" s="22">
        <v>103850</v>
      </c>
      <c r="K503" s="22">
        <v>77826.66</v>
      </c>
      <c r="L503" s="22">
        <v>77826.66</v>
      </c>
    </row>
    <row r="504" spans="1:12" x14ac:dyDescent="0.3">
      <c r="A504" s="19" t="s">
        <v>30</v>
      </c>
      <c r="B504" s="19" t="s">
        <v>39</v>
      </c>
      <c r="C504" s="2" t="str">
        <f>VLOOKUP(B504,Hoja1!B:C,2,FALSE)</f>
        <v>Gestión Ingresos e Inspección</v>
      </c>
      <c r="D504" s="3" t="str">
        <f t="shared" si="16"/>
        <v>1</v>
      </c>
      <c r="E504" s="3" t="str">
        <f t="shared" si="17"/>
        <v>12</v>
      </c>
      <c r="F504" s="20" t="s">
        <v>440</v>
      </c>
      <c r="G504" s="21" t="s">
        <v>441</v>
      </c>
      <c r="H504" s="22">
        <v>54792</v>
      </c>
      <c r="I504" s="22">
        <v>0</v>
      </c>
      <c r="J504" s="22">
        <v>54792</v>
      </c>
      <c r="K504" s="22">
        <v>49501.89</v>
      </c>
      <c r="L504" s="22">
        <v>49501.89</v>
      </c>
    </row>
    <row r="505" spans="1:12" x14ac:dyDescent="0.3">
      <c r="A505" s="19" t="s">
        <v>30</v>
      </c>
      <c r="B505" s="19" t="s">
        <v>39</v>
      </c>
      <c r="C505" s="2" t="str">
        <f>VLOOKUP(B505,Hoja1!B:C,2,FALSE)</f>
        <v>Gestión Ingresos e Inspección</v>
      </c>
      <c r="D505" s="3" t="str">
        <f t="shared" si="16"/>
        <v>1</v>
      </c>
      <c r="E505" s="3" t="str">
        <f t="shared" si="17"/>
        <v>12</v>
      </c>
      <c r="F505" s="20" t="s">
        <v>363</v>
      </c>
      <c r="G505" s="21" t="s">
        <v>364</v>
      </c>
      <c r="H505" s="22">
        <v>230807</v>
      </c>
      <c r="I505" s="22">
        <v>0</v>
      </c>
      <c r="J505" s="22">
        <v>230807</v>
      </c>
      <c r="K505" s="22">
        <v>210654.52</v>
      </c>
      <c r="L505" s="22">
        <v>210654.52</v>
      </c>
    </row>
    <row r="506" spans="1:12" x14ac:dyDescent="0.3">
      <c r="A506" s="19" t="s">
        <v>30</v>
      </c>
      <c r="B506" s="19" t="s">
        <v>39</v>
      </c>
      <c r="C506" s="2" t="str">
        <f>VLOOKUP(B506,Hoja1!B:C,2,FALSE)</f>
        <v>Gestión Ingresos e Inspección</v>
      </c>
      <c r="D506" s="3" t="str">
        <f t="shared" si="16"/>
        <v>1</v>
      </c>
      <c r="E506" s="3" t="str">
        <f t="shared" si="17"/>
        <v>12</v>
      </c>
      <c r="F506" s="20" t="s">
        <v>399</v>
      </c>
      <c r="G506" s="21" t="s">
        <v>400</v>
      </c>
      <c r="H506" s="22">
        <v>71140</v>
      </c>
      <c r="I506" s="22">
        <v>0</v>
      </c>
      <c r="J506" s="22">
        <v>71140</v>
      </c>
      <c r="K506" s="22">
        <v>68741.899999999994</v>
      </c>
      <c r="L506" s="22">
        <v>68741.899999999994</v>
      </c>
    </row>
    <row r="507" spans="1:12" x14ac:dyDescent="0.3">
      <c r="A507" s="19" t="s">
        <v>30</v>
      </c>
      <c r="B507" s="19" t="s">
        <v>39</v>
      </c>
      <c r="C507" s="2" t="str">
        <f>VLOOKUP(B507,Hoja1!B:C,2,FALSE)</f>
        <v>Gestión Ingresos e Inspección</v>
      </c>
      <c r="D507" s="3" t="str">
        <f t="shared" si="16"/>
        <v>1</v>
      </c>
      <c r="E507" s="3" t="str">
        <f t="shared" si="17"/>
        <v>12</v>
      </c>
      <c r="F507" s="20" t="s">
        <v>365</v>
      </c>
      <c r="G507" s="21" t="s">
        <v>366</v>
      </c>
      <c r="H507" s="22">
        <v>127392</v>
      </c>
      <c r="I507" s="22">
        <v>0</v>
      </c>
      <c r="J507" s="22">
        <v>127392</v>
      </c>
      <c r="K507" s="22">
        <v>123789.58</v>
      </c>
      <c r="L507" s="22">
        <v>123789.58</v>
      </c>
    </row>
    <row r="508" spans="1:12" x14ac:dyDescent="0.3">
      <c r="A508" s="19" t="s">
        <v>30</v>
      </c>
      <c r="B508" s="19" t="s">
        <v>39</v>
      </c>
      <c r="C508" s="2" t="str">
        <f>VLOOKUP(B508,Hoja1!B:C,2,FALSE)</f>
        <v>Gestión Ingresos e Inspección</v>
      </c>
      <c r="D508" s="3" t="str">
        <f t="shared" si="16"/>
        <v>1</v>
      </c>
      <c r="E508" s="3" t="str">
        <f t="shared" si="17"/>
        <v>12</v>
      </c>
      <c r="F508" s="20" t="s">
        <v>367</v>
      </c>
      <c r="G508" s="21" t="s">
        <v>368</v>
      </c>
      <c r="H508" s="22">
        <v>275780</v>
      </c>
      <c r="I508" s="22">
        <v>0</v>
      </c>
      <c r="J508" s="22">
        <v>275780</v>
      </c>
      <c r="K508" s="22">
        <v>246792.45</v>
      </c>
      <c r="L508" s="22">
        <v>246792.45</v>
      </c>
    </row>
    <row r="509" spans="1:12" x14ac:dyDescent="0.3">
      <c r="A509" s="19" t="s">
        <v>30</v>
      </c>
      <c r="B509" s="19" t="s">
        <v>39</v>
      </c>
      <c r="C509" s="2" t="str">
        <f>VLOOKUP(B509,Hoja1!B:C,2,FALSE)</f>
        <v>Gestión Ingresos e Inspección</v>
      </c>
      <c r="D509" s="3" t="str">
        <f t="shared" si="16"/>
        <v>1</v>
      </c>
      <c r="E509" s="3" t="str">
        <f t="shared" si="17"/>
        <v>12</v>
      </c>
      <c r="F509" s="20" t="s">
        <v>369</v>
      </c>
      <c r="G509" s="21" t="s">
        <v>370</v>
      </c>
      <c r="H509" s="22">
        <v>631845</v>
      </c>
      <c r="I509" s="22">
        <v>0</v>
      </c>
      <c r="J509" s="22">
        <v>631845</v>
      </c>
      <c r="K509" s="22">
        <v>587908.35</v>
      </c>
      <c r="L509" s="22">
        <v>587908.35</v>
      </c>
    </row>
    <row r="510" spans="1:12" x14ac:dyDescent="0.3">
      <c r="A510" s="19" t="s">
        <v>30</v>
      </c>
      <c r="B510" s="19" t="s">
        <v>39</v>
      </c>
      <c r="C510" s="2" t="str">
        <f>VLOOKUP(B510,Hoja1!B:C,2,FALSE)</f>
        <v>Gestión Ingresos e Inspección</v>
      </c>
      <c r="D510" s="3" t="str">
        <f t="shared" si="16"/>
        <v>1</v>
      </c>
      <c r="E510" s="3" t="str">
        <f t="shared" si="17"/>
        <v>12</v>
      </c>
      <c r="F510" s="20" t="s">
        <v>371</v>
      </c>
      <c r="G510" s="21" t="s">
        <v>372</v>
      </c>
      <c r="H510" s="22">
        <v>62272</v>
      </c>
      <c r="I510" s="22">
        <v>0</v>
      </c>
      <c r="J510" s="22">
        <v>62272</v>
      </c>
      <c r="K510" s="22">
        <v>63637.78</v>
      </c>
      <c r="L510" s="22">
        <v>63637.78</v>
      </c>
    </row>
    <row r="511" spans="1:12" x14ac:dyDescent="0.3">
      <c r="A511" s="19" t="s">
        <v>30</v>
      </c>
      <c r="B511" s="19" t="s">
        <v>39</v>
      </c>
      <c r="C511" s="2" t="str">
        <f>VLOOKUP(B511,Hoja1!B:C,2,FALSE)</f>
        <v>Gestión Ingresos e Inspección</v>
      </c>
      <c r="D511" s="3" t="str">
        <f t="shared" si="16"/>
        <v>1</v>
      </c>
      <c r="E511" s="3" t="str">
        <f t="shared" si="17"/>
        <v>13</v>
      </c>
      <c r="F511" s="20" t="s">
        <v>415</v>
      </c>
      <c r="G511" s="21" t="s">
        <v>360</v>
      </c>
      <c r="H511" s="22">
        <v>30368</v>
      </c>
      <c r="I511" s="22">
        <v>0</v>
      </c>
      <c r="J511" s="22">
        <v>30368</v>
      </c>
      <c r="K511" s="22">
        <v>30405.06</v>
      </c>
      <c r="L511" s="22">
        <v>30405.06</v>
      </c>
    </row>
    <row r="512" spans="1:12" x14ac:dyDescent="0.3">
      <c r="A512" s="19" t="s">
        <v>30</v>
      </c>
      <c r="B512" s="19" t="s">
        <v>39</v>
      </c>
      <c r="C512" s="2" t="str">
        <f>VLOOKUP(B512,Hoja1!B:C,2,FALSE)</f>
        <v>Gestión Ingresos e Inspección</v>
      </c>
      <c r="D512" s="3" t="str">
        <f t="shared" si="16"/>
        <v>1</v>
      </c>
      <c r="E512" s="3" t="str">
        <f t="shared" si="17"/>
        <v>13</v>
      </c>
      <c r="F512" s="20" t="s">
        <v>418</v>
      </c>
      <c r="G512" s="21" t="s">
        <v>419</v>
      </c>
      <c r="H512" s="22">
        <v>27633</v>
      </c>
      <c r="I512" s="22">
        <v>1500</v>
      </c>
      <c r="J512" s="22">
        <v>29133</v>
      </c>
      <c r="K512" s="22">
        <v>28269.56</v>
      </c>
      <c r="L512" s="22">
        <v>28269.56</v>
      </c>
    </row>
    <row r="513" spans="1:12" x14ac:dyDescent="0.3">
      <c r="A513" s="19" t="s">
        <v>30</v>
      </c>
      <c r="B513" s="19" t="s">
        <v>39</v>
      </c>
      <c r="C513" s="2" t="str">
        <f>VLOOKUP(B513,Hoja1!B:C,2,FALSE)</f>
        <v>Gestión Ingresos e Inspección</v>
      </c>
      <c r="D513" s="3" t="str">
        <f t="shared" si="16"/>
        <v>1</v>
      </c>
      <c r="E513" s="3" t="str">
        <f t="shared" si="17"/>
        <v>15</v>
      </c>
      <c r="F513" s="20" t="s">
        <v>420</v>
      </c>
      <c r="G513" s="21" t="s">
        <v>421</v>
      </c>
      <c r="H513" s="22">
        <v>2000</v>
      </c>
      <c r="I513" s="22">
        <v>0</v>
      </c>
      <c r="J513" s="22">
        <v>2000</v>
      </c>
      <c r="K513" s="22">
        <v>1908.91</v>
      </c>
      <c r="L513" s="22">
        <v>1908.91</v>
      </c>
    </row>
    <row r="514" spans="1:12" x14ac:dyDescent="0.3">
      <c r="A514" s="19" t="s">
        <v>30</v>
      </c>
      <c r="B514" s="19" t="s">
        <v>39</v>
      </c>
      <c r="C514" s="2" t="str">
        <f>VLOOKUP(B514,Hoja1!B:C,2,FALSE)</f>
        <v>Gestión Ingresos e Inspección</v>
      </c>
      <c r="D514" s="3" t="str">
        <f t="shared" si="16"/>
        <v>2</v>
      </c>
      <c r="E514" s="3" t="str">
        <f t="shared" si="17"/>
        <v>20</v>
      </c>
      <c r="F514" s="20" t="s">
        <v>401</v>
      </c>
      <c r="G514" s="21" t="s">
        <v>402</v>
      </c>
      <c r="H514" s="22">
        <v>7100</v>
      </c>
      <c r="I514" s="22">
        <v>0</v>
      </c>
      <c r="J514" s="22">
        <v>7100</v>
      </c>
      <c r="K514" s="22">
        <v>3769.35</v>
      </c>
      <c r="L514" s="22">
        <v>3769.35</v>
      </c>
    </row>
    <row r="515" spans="1:12" x14ac:dyDescent="0.3">
      <c r="A515" s="19" t="s">
        <v>30</v>
      </c>
      <c r="B515" s="19" t="s">
        <v>39</v>
      </c>
      <c r="C515" s="2" t="str">
        <f>VLOOKUP(B515,Hoja1!B:C,2,FALSE)</f>
        <v>Gestión Ingresos e Inspección</v>
      </c>
      <c r="D515" s="3" t="str">
        <f t="shared" ref="D515:D578" si="18">LEFT(F515,1)</f>
        <v>2</v>
      </c>
      <c r="E515" s="3" t="str">
        <f t="shared" ref="E515:E578" si="19">LEFT(F515,2)</f>
        <v>21</v>
      </c>
      <c r="F515" s="20" t="s">
        <v>568</v>
      </c>
      <c r="G515" s="21" t="s">
        <v>482</v>
      </c>
      <c r="H515" s="22">
        <v>200</v>
      </c>
      <c r="I515" s="22">
        <v>0</v>
      </c>
      <c r="J515" s="22">
        <v>200</v>
      </c>
      <c r="K515" s="22">
        <v>0</v>
      </c>
      <c r="L515" s="22">
        <v>0</v>
      </c>
    </row>
    <row r="516" spans="1:12" x14ac:dyDescent="0.3">
      <c r="A516" s="19" t="s">
        <v>30</v>
      </c>
      <c r="B516" s="19" t="s">
        <v>39</v>
      </c>
      <c r="C516" s="2" t="str">
        <f>VLOOKUP(B516,Hoja1!B:C,2,FALSE)</f>
        <v>Gestión Ingresos e Inspección</v>
      </c>
      <c r="D516" s="3" t="str">
        <f t="shared" si="18"/>
        <v>2</v>
      </c>
      <c r="E516" s="3" t="str">
        <f t="shared" si="19"/>
        <v>22</v>
      </c>
      <c r="F516" s="20" t="s">
        <v>373</v>
      </c>
      <c r="G516" s="21" t="s">
        <v>374</v>
      </c>
      <c r="H516" s="22">
        <v>20500</v>
      </c>
      <c r="I516" s="22">
        <v>-8000</v>
      </c>
      <c r="J516" s="22">
        <v>12500</v>
      </c>
      <c r="K516" s="22">
        <v>1518.58</v>
      </c>
      <c r="L516" s="22">
        <v>1096.8900000000001</v>
      </c>
    </row>
    <row r="517" spans="1:12" x14ac:dyDescent="0.3">
      <c r="A517" s="19" t="s">
        <v>30</v>
      </c>
      <c r="B517" s="19" t="s">
        <v>39</v>
      </c>
      <c r="C517" s="2" t="str">
        <f>VLOOKUP(B517,Hoja1!B:C,2,FALSE)</f>
        <v>Gestión Ingresos e Inspección</v>
      </c>
      <c r="D517" s="3" t="str">
        <f t="shared" si="18"/>
        <v>2</v>
      </c>
      <c r="E517" s="3" t="str">
        <f t="shared" si="19"/>
        <v>22</v>
      </c>
      <c r="F517" s="20" t="s">
        <v>485</v>
      </c>
      <c r="G517" s="21" t="s">
        <v>486</v>
      </c>
      <c r="H517" s="22">
        <v>6000</v>
      </c>
      <c r="I517" s="22">
        <v>-6000</v>
      </c>
      <c r="J517" s="22">
        <v>0</v>
      </c>
      <c r="K517" s="22">
        <v>0</v>
      </c>
      <c r="L517" s="22">
        <v>0</v>
      </c>
    </row>
    <row r="518" spans="1:12" x14ac:dyDescent="0.3">
      <c r="A518" s="19" t="s">
        <v>30</v>
      </c>
      <c r="B518" s="19" t="s">
        <v>39</v>
      </c>
      <c r="C518" s="2" t="str">
        <f>VLOOKUP(B518,Hoja1!B:C,2,FALSE)</f>
        <v>Gestión Ingresos e Inspección</v>
      </c>
      <c r="D518" s="3" t="str">
        <f t="shared" si="18"/>
        <v>2</v>
      </c>
      <c r="E518" s="3" t="str">
        <f t="shared" si="19"/>
        <v>22</v>
      </c>
      <c r="F518" s="20" t="s">
        <v>432</v>
      </c>
      <c r="G518" s="21" t="s">
        <v>433</v>
      </c>
      <c r="H518" s="22">
        <v>6000</v>
      </c>
      <c r="I518" s="22">
        <v>0</v>
      </c>
      <c r="J518" s="22">
        <v>6000</v>
      </c>
      <c r="K518" s="22">
        <v>7213.88</v>
      </c>
      <c r="L518" s="22">
        <v>7213.88</v>
      </c>
    </row>
    <row r="519" spans="1:12" x14ac:dyDescent="0.3">
      <c r="A519" s="19" t="s">
        <v>30</v>
      </c>
      <c r="B519" s="19" t="s">
        <v>39</v>
      </c>
      <c r="C519" s="2" t="str">
        <f>VLOOKUP(B519,Hoja1!B:C,2,FALSE)</f>
        <v>Gestión Ingresos e Inspección</v>
      </c>
      <c r="D519" s="3" t="str">
        <f t="shared" si="18"/>
        <v>2</v>
      </c>
      <c r="E519" s="3" t="str">
        <f t="shared" si="19"/>
        <v>22</v>
      </c>
      <c r="F519" s="20" t="s">
        <v>405</v>
      </c>
      <c r="G519" s="21" t="s">
        <v>406</v>
      </c>
      <c r="H519" s="22">
        <v>1000</v>
      </c>
      <c r="I519" s="22">
        <v>0</v>
      </c>
      <c r="J519" s="22">
        <v>1000</v>
      </c>
      <c r="K519" s="22">
        <v>0</v>
      </c>
      <c r="L519" s="22">
        <v>0</v>
      </c>
    </row>
    <row r="520" spans="1:12" x14ac:dyDescent="0.3">
      <c r="A520" s="19" t="s">
        <v>30</v>
      </c>
      <c r="B520" s="19" t="s">
        <v>39</v>
      </c>
      <c r="C520" s="2" t="str">
        <f>VLOOKUP(B520,Hoja1!B:C,2,FALSE)</f>
        <v>Gestión Ingresos e Inspección</v>
      </c>
      <c r="D520" s="3" t="str">
        <f t="shared" si="18"/>
        <v>2</v>
      </c>
      <c r="E520" s="3" t="str">
        <f t="shared" si="19"/>
        <v>22</v>
      </c>
      <c r="F520" s="20" t="s">
        <v>409</v>
      </c>
      <c r="G520" s="21" t="s">
        <v>410</v>
      </c>
      <c r="H520" s="22">
        <v>15200</v>
      </c>
      <c r="I520" s="22">
        <v>0</v>
      </c>
      <c r="J520" s="22">
        <v>15200</v>
      </c>
      <c r="K520" s="22">
        <v>6169</v>
      </c>
      <c r="L520" s="22">
        <v>240</v>
      </c>
    </row>
    <row r="521" spans="1:12" x14ac:dyDescent="0.3">
      <c r="A521" s="19" t="s">
        <v>30</v>
      </c>
      <c r="B521" s="19" t="s">
        <v>39</v>
      </c>
      <c r="C521" s="2" t="str">
        <f>VLOOKUP(B521,Hoja1!B:C,2,FALSE)</f>
        <v>Gestión Ingresos e Inspección</v>
      </c>
      <c r="D521" s="3" t="str">
        <f t="shared" si="18"/>
        <v>2</v>
      </c>
      <c r="E521" s="3" t="str">
        <f t="shared" si="19"/>
        <v>22</v>
      </c>
      <c r="F521" s="20" t="s">
        <v>411</v>
      </c>
      <c r="G521" s="21" t="s">
        <v>412</v>
      </c>
      <c r="H521" s="22">
        <v>31000</v>
      </c>
      <c r="I521" s="22">
        <v>0</v>
      </c>
      <c r="J521" s="22">
        <v>31000</v>
      </c>
      <c r="K521" s="22">
        <v>23119.27</v>
      </c>
      <c r="L521" s="22">
        <v>23119.27</v>
      </c>
    </row>
    <row r="522" spans="1:12" x14ac:dyDescent="0.3">
      <c r="A522" s="19" t="s">
        <v>30</v>
      </c>
      <c r="B522" s="19" t="s">
        <v>39</v>
      </c>
      <c r="C522" s="2" t="str">
        <f>VLOOKUP(B522,Hoja1!B:C,2,FALSE)</f>
        <v>Gestión Ingresos e Inspección</v>
      </c>
      <c r="D522" s="3" t="str">
        <f t="shared" si="18"/>
        <v>6</v>
      </c>
      <c r="E522" s="3" t="str">
        <f t="shared" si="19"/>
        <v>64</v>
      </c>
      <c r="F522" s="20" t="s">
        <v>494</v>
      </c>
      <c r="G522" s="21" t="s">
        <v>495</v>
      </c>
      <c r="H522" s="22">
        <v>112000</v>
      </c>
      <c r="I522" s="22">
        <v>14000</v>
      </c>
      <c r="J522" s="22">
        <v>126000</v>
      </c>
      <c r="K522" s="22">
        <v>81675</v>
      </c>
      <c r="L522" s="22">
        <v>40837.5</v>
      </c>
    </row>
    <row r="523" spans="1:12" x14ac:dyDescent="0.3">
      <c r="A523" s="19" t="s">
        <v>30</v>
      </c>
      <c r="B523" s="19" t="s">
        <v>40</v>
      </c>
      <c r="C523" s="2" t="str">
        <f>VLOOKUP(B523,Hoja1!B:C,2,FALSE)</f>
        <v>Gestión del Patrimonio</v>
      </c>
      <c r="D523" s="3" t="str">
        <f t="shared" si="18"/>
        <v>1</v>
      </c>
      <c r="E523" s="3" t="str">
        <f t="shared" si="19"/>
        <v>12</v>
      </c>
      <c r="F523" s="20" t="s">
        <v>397</v>
      </c>
      <c r="G523" s="21" t="s">
        <v>398</v>
      </c>
      <c r="H523" s="22">
        <v>62310</v>
      </c>
      <c r="I523" s="22">
        <v>0</v>
      </c>
      <c r="J523" s="22">
        <v>62310</v>
      </c>
      <c r="K523" s="22">
        <v>49444.84</v>
      </c>
      <c r="L523" s="22">
        <v>49444.84</v>
      </c>
    </row>
    <row r="524" spans="1:12" x14ac:dyDescent="0.3">
      <c r="A524" s="19" t="s">
        <v>30</v>
      </c>
      <c r="B524" s="19" t="s">
        <v>40</v>
      </c>
      <c r="C524" s="2" t="str">
        <f>VLOOKUP(B524,Hoja1!B:C,2,FALSE)</f>
        <v>Gestión del Patrimonio</v>
      </c>
      <c r="D524" s="3" t="str">
        <f t="shared" si="18"/>
        <v>1</v>
      </c>
      <c r="E524" s="3" t="str">
        <f t="shared" si="19"/>
        <v>12</v>
      </c>
      <c r="F524" s="20" t="s">
        <v>440</v>
      </c>
      <c r="G524" s="21" t="s">
        <v>441</v>
      </c>
      <c r="H524" s="22">
        <v>13698</v>
      </c>
      <c r="I524" s="22">
        <v>0</v>
      </c>
      <c r="J524" s="22">
        <v>13698</v>
      </c>
      <c r="K524" s="22">
        <v>12220.99</v>
      </c>
      <c r="L524" s="22">
        <v>12220.99</v>
      </c>
    </row>
    <row r="525" spans="1:12" x14ac:dyDescent="0.3">
      <c r="A525" s="19" t="s">
        <v>30</v>
      </c>
      <c r="B525" s="19" t="s">
        <v>40</v>
      </c>
      <c r="C525" s="2" t="str">
        <f>VLOOKUP(B525,Hoja1!B:C,2,FALSE)</f>
        <v>Gestión del Patrimonio</v>
      </c>
      <c r="D525" s="3" t="str">
        <f t="shared" si="18"/>
        <v>1</v>
      </c>
      <c r="E525" s="3" t="str">
        <f t="shared" si="19"/>
        <v>12</v>
      </c>
      <c r="F525" s="20" t="s">
        <v>363</v>
      </c>
      <c r="G525" s="21" t="s">
        <v>364</v>
      </c>
      <c r="H525" s="22">
        <v>41965</v>
      </c>
      <c r="I525" s="22">
        <v>0</v>
      </c>
      <c r="J525" s="22">
        <v>41965</v>
      </c>
      <c r="K525" s="22">
        <v>34667.410000000003</v>
      </c>
      <c r="L525" s="22">
        <v>34667.410000000003</v>
      </c>
    </row>
    <row r="526" spans="1:12" x14ac:dyDescent="0.3">
      <c r="A526" s="19" t="s">
        <v>30</v>
      </c>
      <c r="B526" s="19" t="s">
        <v>40</v>
      </c>
      <c r="C526" s="2" t="str">
        <f>VLOOKUP(B526,Hoja1!B:C,2,FALSE)</f>
        <v>Gestión del Patrimonio</v>
      </c>
      <c r="D526" s="3" t="str">
        <f t="shared" si="18"/>
        <v>1</v>
      </c>
      <c r="E526" s="3" t="str">
        <f t="shared" si="19"/>
        <v>12</v>
      </c>
      <c r="F526" s="20" t="s">
        <v>365</v>
      </c>
      <c r="G526" s="21" t="s">
        <v>366</v>
      </c>
      <c r="H526" s="22">
        <v>24042</v>
      </c>
      <c r="I526" s="22">
        <v>0</v>
      </c>
      <c r="J526" s="22">
        <v>24042</v>
      </c>
      <c r="K526" s="22">
        <v>23223.23</v>
      </c>
      <c r="L526" s="22">
        <v>23223.23</v>
      </c>
    </row>
    <row r="527" spans="1:12" x14ac:dyDescent="0.3">
      <c r="A527" s="19" t="s">
        <v>30</v>
      </c>
      <c r="B527" s="19" t="s">
        <v>40</v>
      </c>
      <c r="C527" s="2" t="str">
        <f>VLOOKUP(B527,Hoja1!B:C,2,FALSE)</f>
        <v>Gestión del Patrimonio</v>
      </c>
      <c r="D527" s="3" t="str">
        <f t="shared" si="18"/>
        <v>1</v>
      </c>
      <c r="E527" s="3" t="str">
        <f t="shared" si="19"/>
        <v>12</v>
      </c>
      <c r="F527" s="20" t="s">
        <v>367</v>
      </c>
      <c r="G527" s="21" t="s">
        <v>368</v>
      </c>
      <c r="H527" s="22">
        <v>68849</v>
      </c>
      <c r="I527" s="22">
        <v>0</v>
      </c>
      <c r="J527" s="22">
        <v>68849</v>
      </c>
      <c r="K527" s="22">
        <v>56752.51</v>
      </c>
      <c r="L527" s="22">
        <v>56752.51</v>
      </c>
    </row>
    <row r="528" spans="1:12" x14ac:dyDescent="0.3">
      <c r="A528" s="19" t="s">
        <v>30</v>
      </c>
      <c r="B528" s="19" t="s">
        <v>40</v>
      </c>
      <c r="C528" s="2" t="str">
        <f>VLOOKUP(B528,Hoja1!B:C,2,FALSE)</f>
        <v>Gestión del Patrimonio</v>
      </c>
      <c r="D528" s="3" t="str">
        <f t="shared" si="18"/>
        <v>1</v>
      </c>
      <c r="E528" s="3" t="str">
        <f t="shared" si="19"/>
        <v>12</v>
      </c>
      <c r="F528" s="20" t="s">
        <v>369</v>
      </c>
      <c r="G528" s="21" t="s">
        <v>370</v>
      </c>
      <c r="H528" s="22">
        <v>161347</v>
      </c>
      <c r="I528" s="22">
        <v>0</v>
      </c>
      <c r="J528" s="22">
        <v>161347</v>
      </c>
      <c r="K528" s="22">
        <v>144852.47</v>
      </c>
      <c r="L528" s="22">
        <v>144852.47</v>
      </c>
    </row>
    <row r="529" spans="1:12" x14ac:dyDescent="0.3">
      <c r="A529" s="19" t="s">
        <v>30</v>
      </c>
      <c r="B529" s="19" t="s">
        <v>40</v>
      </c>
      <c r="C529" s="2" t="str">
        <f>VLOOKUP(B529,Hoja1!B:C,2,FALSE)</f>
        <v>Gestión del Patrimonio</v>
      </c>
      <c r="D529" s="3" t="str">
        <f t="shared" si="18"/>
        <v>1</v>
      </c>
      <c r="E529" s="3" t="str">
        <f t="shared" si="19"/>
        <v>12</v>
      </c>
      <c r="F529" s="20" t="s">
        <v>371</v>
      </c>
      <c r="G529" s="21" t="s">
        <v>372</v>
      </c>
      <c r="H529" s="22">
        <v>11529</v>
      </c>
      <c r="I529" s="22">
        <v>0</v>
      </c>
      <c r="J529" s="22">
        <v>11529</v>
      </c>
      <c r="K529" s="22">
        <v>11394.29</v>
      </c>
      <c r="L529" s="22">
        <v>11394.29</v>
      </c>
    </row>
    <row r="530" spans="1:12" x14ac:dyDescent="0.3">
      <c r="A530" s="19" t="s">
        <v>30</v>
      </c>
      <c r="B530" s="19" t="s">
        <v>40</v>
      </c>
      <c r="C530" s="2" t="str">
        <f>VLOOKUP(B530,Hoja1!B:C,2,FALSE)</f>
        <v>Gestión del Patrimonio</v>
      </c>
      <c r="D530" s="3" t="str">
        <f t="shared" si="18"/>
        <v>2</v>
      </c>
      <c r="E530" s="3" t="str">
        <f t="shared" si="19"/>
        <v>20</v>
      </c>
      <c r="F530" s="20" t="s">
        <v>401</v>
      </c>
      <c r="G530" s="21" t="s">
        <v>402</v>
      </c>
      <c r="H530" s="22">
        <v>800</v>
      </c>
      <c r="I530" s="22">
        <v>0</v>
      </c>
      <c r="J530" s="22">
        <v>800</v>
      </c>
      <c r="K530" s="22">
        <v>527.07000000000005</v>
      </c>
      <c r="L530" s="22">
        <v>527.07000000000005</v>
      </c>
    </row>
    <row r="531" spans="1:12" x14ac:dyDescent="0.3">
      <c r="A531" s="19" t="s">
        <v>30</v>
      </c>
      <c r="B531" s="19" t="s">
        <v>40</v>
      </c>
      <c r="C531" s="2" t="str">
        <f>VLOOKUP(B531,Hoja1!B:C,2,FALSE)</f>
        <v>Gestión del Patrimonio</v>
      </c>
      <c r="D531" s="3" t="str">
        <f t="shared" si="18"/>
        <v>2</v>
      </c>
      <c r="E531" s="3" t="str">
        <f t="shared" si="19"/>
        <v>21</v>
      </c>
      <c r="F531" s="20" t="s">
        <v>403</v>
      </c>
      <c r="G531" s="21" t="s">
        <v>404</v>
      </c>
      <c r="H531" s="22">
        <v>5000</v>
      </c>
      <c r="I531" s="22">
        <v>1600</v>
      </c>
      <c r="J531" s="22">
        <v>6600</v>
      </c>
      <c r="K531" s="22">
        <v>1948.92</v>
      </c>
      <c r="L531" s="22">
        <v>1948.92</v>
      </c>
    </row>
    <row r="532" spans="1:12" x14ac:dyDescent="0.3">
      <c r="A532" s="19" t="s">
        <v>30</v>
      </c>
      <c r="B532" s="19" t="s">
        <v>40</v>
      </c>
      <c r="C532" s="2" t="str">
        <f>VLOOKUP(B532,Hoja1!B:C,2,FALSE)</f>
        <v>Gestión del Patrimonio</v>
      </c>
      <c r="D532" s="3" t="str">
        <f t="shared" si="18"/>
        <v>2</v>
      </c>
      <c r="E532" s="3" t="str">
        <f t="shared" si="19"/>
        <v>22</v>
      </c>
      <c r="F532" s="20" t="s">
        <v>528</v>
      </c>
      <c r="G532" s="21" t="s">
        <v>529</v>
      </c>
      <c r="H532" s="22">
        <v>466000</v>
      </c>
      <c r="I532" s="22">
        <v>0</v>
      </c>
      <c r="J532" s="22">
        <v>466000</v>
      </c>
      <c r="K532" s="22">
        <v>428247.03999999998</v>
      </c>
      <c r="L532" s="22">
        <v>428247.03999999998</v>
      </c>
    </row>
    <row r="533" spans="1:12" x14ac:dyDescent="0.3">
      <c r="A533" s="19" t="s">
        <v>30</v>
      </c>
      <c r="B533" s="19" t="s">
        <v>40</v>
      </c>
      <c r="C533" s="2" t="str">
        <f>VLOOKUP(B533,Hoja1!B:C,2,FALSE)</f>
        <v>Gestión del Patrimonio</v>
      </c>
      <c r="D533" s="3" t="str">
        <f t="shared" si="18"/>
        <v>2</v>
      </c>
      <c r="E533" s="3" t="str">
        <f t="shared" si="19"/>
        <v>22</v>
      </c>
      <c r="F533" s="20" t="s">
        <v>566</v>
      </c>
      <c r="G533" s="21" t="s">
        <v>567</v>
      </c>
      <c r="H533" s="22">
        <v>3500</v>
      </c>
      <c r="I533" s="22">
        <v>0</v>
      </c>
      <c r="J533" s="22">
        <v>3500</v>
      </c>
      <c r="K533" s="22">
        <v>6115.08</v>
      </c>
      <c r="L533" s="22">
        <v>6115.08</v>
      </c>
    </row>
    <row r="534" spans="1:12" x14ac:dyDescent="0.3">
      <c r="A534" s="19" t="s">
        <v>30</v>
      </c>
      <c r="B534" s="19" t="s">
        <v>40</v>
      </c>
      <c r="C534" s="2" t="str">
        <f>VLOOKUP(B534,Hoja1!B:C,2,FALSE)</f>
        <v>Gestión del Patrimonio</v>
      </c>
      <c r="D534" s="3" t="str">
        <f t="shared" si="18"/>
        <v>2</v>
      </c>
      <c r="E534" s="3" t="str">
        <f t="shared" si="19"/>
        <v>22</v>
      </c>
      <c r="F534" s="20" t="s">
        <v>432</v>
      </c>
      <c r="G534" s="21" t="s">
        <v>433</v>
      </c>
      <c r="H534" s="22">
        <v>2000</v>
      </c>
      <c r="I534" s="22">
        <v>0</v>
      </c>
      <c r="J534" s="22">
        <v>2000</v>
      </c>
      <c r="K534" s="22">
        <v>19.2</v>
      </c>
      <c r="L534" s="22">
        <v>19.2</v>
      </c>
    </row>
    <row r="535" spans="1:12" x14ac:dyDescent="0.3">
      <c r="A535" s="19" t="s">
        <v>30</v>
      </c>
      <c r="B535" s="19" t="s">
        <v>40</v>
      </c>
      <c r="C535" s="2" t="str">
        <f>VLOOKUP(B535,Hoja1!B:C,2,FALSE)</f>
        <v>Gestión del Patrimonio</v>
      </c>
      <c r="D535" s="3" t="str">
        <f t="shared" si="18"/>
        <v>2</v>
      </c>
      <c r="E535" s="3" t="str">
        <f t="shared" si="19"/>
        <v>22</v>
      </c>
      <c r="F535" s="20" t="s">
        <v>405</v>
      </c>
      <c r="G535" s="21" t="s">
        <v>406</v>
      </c>
      <c r="H535" s="22">
        <v>7000</v>
      </c>
      <c r="I535" s="22">
        <v>0</v>
      </c>
      <c r="J535" s="22">
        <v>7000</v>
      </c>
      <c r="K535" s="22">
        <v>5510.89</v>
      </c>
      <c r="L535" s="22">
        <v>5510.89</v>
      </c>
    </row>
    <row r="536" spans="1:12" x14ac:dyDescent="0.3">
      <c r="A536" s="19" t="s">
        <v>30</v>
      </c>
      <c r="B536" s="19" t="s">
        <v>40</v>
      </c>
      <c r="C536" s="2" t="str">
        <f>VLOOKUP(B536,Hoja1!B:C,2,FALSE)</f>
        <v>Gestión del Patrimonio</v>
      </c>
      <c r="D536" s="3" t="str">
        <f t="shared" si="18"/>
        <v>2</v>
      </c>
      <c r="E536" s="3" t="str">
        <f t="shared" si="19"/>
        <v>22</v>
      </c>
      <c r="F536" s="20" t="s">
        <v>409</v>
      </c>
      <c r="G536" s="21" t="s">
        <v>410</v>
      </c>
      <c r="H536" s="22">
        <v>28500</v>
      </c>
      <c r="I536" s="22">
        <v>-1600</v>
      </c>
      <c r="J536" s="22">
        <v>26900</v>
      </c>
      <c r="K536" s="22">
        <v>21695.22</v>
      </c>
      <c r="L536" s="22">
        <v>21695.22</v>
      </c>
    </row>
    <row r="537" spans="1:12" x14ac:dyDescent="0.3">
      <c r="A537" s="19" t="s">
        <v>30</v>
      </c>
      <c r="B537" s="19" t="s">
        <v>40</v>
      </c>
      <c r="C537" s="2" t="str">
        <f>VLOOKUP(B537,Hoja1!B:C,2,FALSE)</f>
        <v>Gestión del Patrimonio</v>
      </c>
      <c r="D537" s="3" t="str">
        <f t="shared" si="18"/>
        <v>2</v>
      </c>
      <c r="E537" s="3" t="str">
        <f t="shared" si="19"/>
        <v>22</v>
      </c>
      <c r="F537" s="20" t="s">
        <v>381</v>
      </c>
      <c r="G537" s="21" t="s">
        <v>382</v>
      </c>
      <c r="H537" s="22">
        <v>5000</v>
      </c>
      <c r="I537" s="22">
        <v>0</v>
      </c>
      <c r="J537" s="22">
        <v>5000</v>
      </c>
      <c r="K537" s="22">
        <v>0</v>
      </c>
      <c r="L537" s="22">
        <v>0</v>
      </c>
    </row>
    <row r="538" spans="1:12" x14ac:dyDescent="0.3">
      <c r="A538" s="19" t="s">
        <v>30</v>
      </c>
      <c r="B538" s="19" t="s">
        <v>40</v>
      </c>
      <c r="C538" s="2" t="str">
        <f>VLOOKUP(B538,Hoja1!B:C,2,FALSE)</f>
        <v>Gestión del Patrimonio</v>
      </c>
      <c r="D538" s="3" t="str">
        <f t="shared" si="18"/>
        <v>2</v>
      </c>
      <c r="E538" s="3" t="str">
        <f t="shared" si="19"/>
        <v>23</v>
      </c>
      <c r="F538" s="20" t="s">
        <v>387</v>
      </c>
      <c r="G538" s="21" t="s">
        <v>388</v>
      </c>
      <c r="H538" s="22">
        <v>200</v>
      </c>
      <c r="I538" s="22">
        <v>0</v>
      </c>
      <c r="J538" s="22">
        <v>200</v>
      </c>
      <c r="K538" s="22">
        <v>0</v>
      </c>
      <c r="L538" s="22">
        <v>0</v>
      </c>
    </row>
    <row r="539" spans="1:12" x14ac:dyDescent="0.3">
      <c r="A539" s="19" t="s">
        <v>30</v>
      </c>
      <c r="B539" s="19" t="s">
        <v>40</v>
      </c>
      <c r="C539" s="2" t="str">
        <f>VLOOKUP(B539,Hoja1!B:C,2,FALSE)</f>
        <v>Gestión del Patrimonio</v>
      </c>
      <c r="D539" s="3" t="str">
        <f t="shared" si="18"/>
        <v>2</v>
      </c>
      <c r="E539" s="3" t="str">
        <f t="shared" si="19"/>
        <v>23</v>
      </c>
      <c r="F539" s="20" t="s">
        <v>391</v>
      </c>
      <c r="G539" s="21" t="s">
        <v>392</v>
      </c>
      <c r="H539" s="22">
        <v>200</v>
      </c>
      <c r="I539" s="22">
        <v>0</v>
      </c>
      <c r="J539" s="22">
        <v>200</v>
      </c>
      <c r="K539" s="22">
        <v>0</v>
      </c>
      <c r="L539" s="22">
        <v>0</v>
      </c>
    </row>
    <row r="540" spans="1:12" x14ac:dyDescent="0.3">
      <c r="A540" s="19" t="s">
        <v>30</v>
      </c>
      <c r="B540" s="19" t="s">
        <v>40</v>
      </c>
      <c r="C540" s="2" t="str">
        <f>VLOOKUP(B540,Hoja1!B:C,2,FALSE)</f>
        <v>Gestión del Patrimonio</v>
      </c>
      <c r="D540" s="3" t="str">
        <f t="shared" si="18"/>
        <v>6</v>
      </c>
      <c r="E540" s="3" t="str">
        <f t="shared" si="19"/>
        <v>63</v>
      </c>
      <c r="F540" s="20" t="s">
        <v>468</v>
      </c>
      <c r="G540" s="21" t="s">
        <v>465</v>
      </c>
      <c r="H540" s="22">
        <v>0</v>
      </c>
      <c r="I540" s="22">
        <v>863000</v>
      </c>
      <c r="J540" s="22">
        <v>863000</v>
      </c>
      <c r="K540" s="22">
        <v>0</v>
      </c>
      <c r="L540" s="22">
        <v>0</v>
      </c>
    </row>
    <row r="541" spans="1:12" x14ac:dyDescent="0.3">
      <c r="A541" s="19" t="s">
        <v>30</v>
      </c>
      <c r="B541" s="19" t="s">
        <v>40</v>
      </c>
      <c r="C541" s="2" t="str">
        <f>VLOOKUP(B541,Hoja1!B:C,2,FALSE)</f>
        <v>Gestión del Patrimonio</v>
      </c>
      <c r="D541" s="3" t="str">
        <f t="shared" si="18"/>
        <v>8</v>
      </c>
      <c r="E541" s="3" t="str">
        <f t="shared" si="19"/>
        <v>83</v>
      </c>
      <c r="F541" s="20" t="s">
        <v>448</v>
      </c>
      <c r="G541" s="21" t="s">
        <v>449</v>
      </c>
      <c r="H541" s="22">
        <v>6000</v>
      </c>
      <c r="I541" s="22">
        <v>0</v>
      </c>
      <c r="J541" s="22">
        <v>6000</v>
      </c>
      <c r="K541" s="22">
        <v>63.6</v>
      </c>
      <c r="L541" s="22">
        <v>63.6</v>
      </c>
    </row>
    <row r="542" spans="1:12" x14ac:dyDescent="0.3">
      <c r="A542" s="19" t="s">
        <v>30</v>
      </c>
      <c r="B542" s="19" t="s">
        <v>40</v>
      </c>
      <c r="C542" s="2" t="str">
        <f>VLOOKUP(B542,Hoja1!B:C,2,FALSE)</f>
        <v>Gestión del Patrimonio</v>
      </c>
      <c r="D542" s="3" t="str">
        <f t="shared" si="18"/>
        <v>8</v>
      </c>
      <c r="E542" s="3" t="str">
        <f t="shared" si="19"/>
        <v>83</v>
      </c>
      <c r="F542" s="20" t="s">
        <v>569</v>
      </c>
      <c r="G542" s="21" t="s">
        <v>570</v>
      </c>
      <c r="H542" s="22">
        <v>35000</v>
      </c>
      <c r="I542" s="22">
        <v>0</v>
      </c>
      <c r="J542" s="22">
        <v>35000</v>
      </c>
      <c r="K542" s="22">
        <v>2011.02</v>
      </c>
      <c r="L542" s="22">
        <v>2011.02</v>
      </c>
    </row>
    <row r="543" spans="1:12" x14ac:dyDescent="0.3">
      <c r="A543" s="19" t="s">
        <v>30</v>
      </c>
      <c r="B543" s="19" t="s">
        <v>40</v>
      </c>
      <c r="C543" s="2" t="str">
        <f>VLOOKUP(B543,Hoja1!B:C,2,FALSE)</f>
        <v>Gestión del Patrimonio</v>
      </c>
      <c r="D543" s="3" t="str">
        <f t="shared" si="18"/>
        <v>8</v>
      </c>
      <c r="E543" s="3" t="str">
        <f t="shared" si="19"/>
        <v>83</v>
      </c>
      <c r="F543" s="20" t="s">
        <v>456</v>
      </c>
      <c r="G543" s="21" t="s">
        <v>457</v>
      </c>
      <c r="H543" s="22">
        <v>20000</v>
      </c>
      <c r="I543" s="22">
        <v>0</v>
      </c>
      <c r="J543" s="22">
        <v>20000</v>
      </c>
      <c r="K543" s="22">
        <v>0</v>
      </c>
      <c r="L543" s="22">
        <v>0</v>
      </c>
    </row>
    <row r="544" spans="1:12" x14ac:dyDescent="0.3">
      <c r="A544" s="19" t="s">
        <v>30</v>
      </c>
      <c r="B544" s="19" t="s">
        <v>41</v>
      </c>
      <c r="C544" s="2" t="str">
        <f>VLOOKUP(B544,Hoja1!B:C,2,FALSE)</f>
        <v>Tesorería y Recaudación</v>
      </c>
      <c r="D544" s="3" t="str">
        <f t="shared" si="18"/>
        <v>1</v>
      </c>
      <c r="E544" s="3" t="str">
        <f t="shared" si="19"/>
        <v>12</v>
      </c>
      <c r="F544" s="20" t="s">
        <v>397</v>
      </c>
      <c r="G544" s="21" t="s">
        <v>398</v>
      </c>
      <c r="H544" s="22">
        <v>75291</v>
      </c>
      <c r="I544" s="22">
        <v>0</v>
      </c>
      <c r="J544" s="22">
        <v>75291</v>
      </c>
      <c r="K544" s="22">
        <v>50772.82</v>
      </c>
      <c r="L544" s="22">
        <v>50772.82</v>
      </c>
    </row>
    <row r="545" spans="1:12" x14ac:dyDescent="0.3">
      <c r="A545" s="19" t="s">
        <v>30</v>
      </c>
      <c r="B545" s="19" t="s">
        <v>41</v>
      </c>
      <c r="C545" s="2" t="str">
        <f>VLOOKUP(B545,Hoja1!B:C,2,FALSE)</f>
        <v>Tesorería y Recaudación</v>
      </c>
      <c r="D545" s="3" t="str">
        <f t="shared" si="18"/>
        <v>1</v>
      </c>
      <c r="E545" s="3" t="str">
        <f t="shared" si="19"/>
        <v>12</v>
      </c>
      <c r="F545" s="20" t="s">
        <v>440</v>
      </c>
      <c r="G545" s="21" t="s">
        <v>441</v>
      </c>
      <c r="H545" s="22">
        <v>27396</v>
      </c>
      <c r="I545" s="22">
        <v>0</v>
      </c>
      <c r="J545" s="22">
        <v>27396</v>
      </c>
      <c r="K545" s="22">
        <v>13714.82</v>
      </c>
      <c r="L545" s="22">
        <v>13714.82</v>
      </c>
    </row>
    <row r="546" spans="1:12" x14ac:dyDescent="0.3">
      <c r="A546" s="19" t="s">
        <v>30</v>
      </c>
      <c r="B546" s="19" t="s">
        <v>41</v>
      </c>
      <c r="C546" s="2" t="str">
        <f>VLOOKUP(B546,Hoja1!B:C,2,FALSE)</f>
        <v>Tesorería y Recaudación</v>
      </c>
      <c r="D546" s="3" t="str">
        <f t="shared" si="18"/>
        <v>1</v>
      </c>
      <c r="E546" s="3" t="str">
        <f t="shared" si="19"/>
        <v>12</v>
      </c>
      <c r="F546" s="20" t="s">
        <v>363</v>
      </c>
      <c r="G546" s="21" t="s">
        <v>364</v>
      </c>
      <c r="H546" s="22">
        <v>220316</v>
      </c>
      <c r="I546" s="22">
        <v>0</v>
      </c>
      <c r="J546" s="22">
        <v>220316</v>
      </c>
      <c r="K546" s="22">
        <v>200578.48</v>
      </c>
      <c r="L546" s="22">
        <v>200578.48</v>
      </c>
    </row>
    <row r="547" spans="1:12" x14ac:dyDescent="0.3">
      <c r="A547" s="19" t="s">
        <v>30</v>
      </c>
      <c r="B547" s="19" t="s">
        <v>41</v>
      </c>
      <c r="C547" s="2" t="str">
        <f>VLOOKUP(B547,Hoja1!B:C,2,FALSE)</f>
        <v>Tesorería y Recaudación</v>
      </c>
      <c r="D547" s="3" t="str">
        <f t="shared" si="18"/>
        <v>1</v>
      </c>
      <c r="E547" s="3" t="str">
        <f t="shared" si="19"/>
        <v>12</v>
      </c>
      <c r="F547" s="20" t="s">
        <v>399</v>
      </c>
      <c r="G547" s="21" t="s">
        <v>400</v>
      </c>
      <c r="H547" s="22">
        <v>62248</v>
      </c>
      <c r="I547" s="22">
        <v>0</v>
      </c>
      <c r="J547" s="22">
        <v>62248</v>
      </c>
      <c r="K547" s="22">
        <v>52295.81</v>
      </c>
      <c r="L547" s="22">
        <v>52295.81</v>
      </c>
    </row>
    <row r="548" spans="1:12" x14ac:dyDescent="0.3">
      <c r="A548" s="19" t="s">
        <v>30</v>
      </c>
      <c r="B548" s="19" t="s">
        <v>41</v>
      </c>
      <c r="C548" s="2" t="str">
        <f>VLOOKUP(B548,Hoja1!B:C,2,FALSE)</f>
        <v>Tesorería y Recaudación</v>
      </c>
      <c r="D548" s="3" t="str">
        <f t="shared" si="18"/>
        <v>1</v>
      </c>
      <c r="E548" s="3" t="str">
        <f t="shared" si="19"/>
        <v>12</v>
      </c>
      <c r="F548" s="20" t="s">
        <v>365</v>
      </c>
      <c r="G548" s="21" t="s">
        <v>366</v>
      </c>
      <c r="H548" s="22">
        <v>135998</v>
      </c>
      <c r="I548" s="22">
        <v>0</v>
      </c>
      <c r="J548" s="22">
        <v>135998</v>
      </c>
      <c r="K548" s="22">
        <v>114372.74</v>
      </c>
      <c r="L548" s="22">
        <v>114372.74</v>
      </c>
    </row>
    <row r="549" spans="1:12" x14ac:dyDescent="0.3">
      <c r="A549" s="19" t="s">
        <v>30</v>
      </c>
      <c r="B549" s="19" t="s">
        <v>41</v>
      </c>
      <c r="C549" s="2" t="str">
        <f>VLOOKUP(B549,Hoja1!B:C,2,FALSE)</f>
        <v>Tesorería y Recaudación</v>
      </c>
      <c r="D549" s="3" t="str">
        <f t="shared" si="18"/>
        <v>1</v>
      </c>
      <c r="E549" s="3" t="str">
        <f t="shared" si="19"/>
        <v>12</v>
      </c>
      <c r="F549" s="20" t="s">
        <v>367</v>
      </c>
      <c r="G549" s="21" t="s">
        <v>368</v>
      </c>
      <c r="H549" s="22">
        <v>233855</v>
      </c>
      <c r="I549" s="22">
        <v>0</v>
      </c>
      <c r="J549" s="22">
        <v>233855</v>
      </c>
      <c r="K549" s="22">
        <v>196738.78</v>
      </c>
      <c r="L549" s="22">
        <v>196738.78</v>
      </c>
    </row>
    <row r="550" spans="1:12" x14ac:dyDescent="0.3">
      <c r="A550" s="19" t="s">
        <v>30</v>
      </c>
      <c r="B550" s="19" t="s">
        <v>41</v>
      </c>
      <c r="C550" s="2" t="str">
        <f>VLOOKUP(B550,Hoja1!B:C,2,FALSE)</f>
        <v>Tesorería y Recaudación</v>
      </c>
      <c r="D550" s="3" t="str">
        <f t="shared" si="18"/>
        <v>1</v>
      </c>
      <c r="E550" s="3" t="str">
        <f t="shared" si="19"/>
        <v>12</v>
      </c>
      <c r="F550" s="20" t="s">
        <v>369</v>
      </c>
      <c r="G550" s="21" t="s">
        <v>370</v>
      </c>
      <c r="H550" s="22">
        <v>542045</v>
      </c>
      <c r="I550" s="22">
        <v>0</v>
      </c>
      <c r="J550" s="22">
        <v>542045</v>
      </c>
      <c r="K550" s="22">
        <v>482317.34</v>
      </c>
      <c r="L550" s="22">
        <v>482317.34</v>
      </c>
    </row>
    <row r="551" spans="1:12" x14ac:dyDescent="0.3">
      <c r="A551" s="19" t="s">
        <v>30</v>
      </c>
      <c r="B551" s="19" t="s">
        <v>41</v>
      </c>
      <c r="C551" s="2" t="str">
        <f>VLOOKUP(B551,Hoja1!B:C,2,FALSE)</f>
        <v>Tesorería y Recaudación</v>
      </c>
      <c r="D551" s="3" t="str">
        <f t="shared" si="18"/>
        <v>1</v>
      </c>
      <c r="E551" s="3" t="str">
        <f t="shared" si="19"/>
        <v>12</v>
      </c>
      <c r="F551" s="20" t="s">
        <v>371</v>
      </c>
      <c r="G551" s="21" t="s">
        <v>372</v>
      </c>
      <c r="H551" s="22">
        <v>77052</v>
      </c>
      <c r="I551" s="22">
        <v>0</v>
      </c>
      <c r="J551" s="22">
        <v>77052</v>
      </c>
      <c r="K551" s="22">
        <v>63638.84</v>
      </c>
      <c r="L551" s="22">
        <v>63638.84</v>
      </c>
    </row>
    <row r="552" spans="1:12" x14ac:dyDescent="0.3">
      <c r="A552" s="19" t="s">
        <v>30</v>
      </c>
      <c r="B552" s="19" t="s">
        <v>41</v>
      </c>
      <c r="C552" s="2" t="str">
        <f>VLOOKUP(B552,Hoja1!B:C,2,FALSE)</f>
        <v>Tesorería y Recaudación</v>
      </c>
      <c r="D552" s="3" t="str">
        <f t="shared" si="18"/>
        <v>1</v>
      </c>
      <c r="E552" s="3" t="str">
        <f t="shared" si="19"/>
        <v>13</v>
      </c>
      <c r="F552" s="20" t="s">
        <v>415</v>
      </c>
      <c r="G552" s="21" t="s">
        <v>360</v>
      </c>
      <c r="H552" s="22">
        <v>131455</v>
      </c>
      <c r="I552" s="22">
        <v>0</v>
      </c>
      <c r="J552" s="22">
        <v>131455</v>
      </c>
      <c r="K552" s="22">
        <v>97877.58</v>
      </c>
      <c r="L552" s="22">
        <v>97877.58</v>
      </c>
    </row>
    <row r="553" spans="1:12" x14ac:dyDescent="0.3">
      <c r="A553" s="19" t="s">
        <v>30</v>
      </c>
      <c r="B553" s="19" t="s">
        <v>41</v>
      </c>
      <c r="C553" s="2" t="str">
        <f>VLOOKUP(B553,Hoja1!B:C,2,FALSE)</f>
        <v>Tesorería y Recaudación</v>
      </c>
      <c r="D553" s="3" t="str">
        <f t="shared" si="18"/>
        <v>1</v>
      </c>
      <c r="E553" s="3" t="str">
        <f t="shared" si="19"/>
        <v>13</v>
      </c>
      <c r="F553" s="20" t="s">
        <v>418</v>
      </c>
      <c r="G553" s="21" t="s">
        <v>419</v>
      </c>
      <c r="H553" s="22">
        <v>120507</v>
      </c>
      <c r="I553" s="22">
        <v>0</v>
      </c>
      <c r="J553" s="22">
        <v>120507</v>
      </c>
      <c r="K553" s="22">
        <v>83310.399999999994</v>
      </c>
      <c r="L553" s="22">
        <v>83310.399999999994</v>
      </c>
    </row>
    <row r="554" spans="1:12" x14ac:dyDescent="0.3">
      <c r="A554" s="19" t="s">
        <v>30</v>
      </c>
      <c r="B554" s="19" t="s">
        <v>41</v>
      </c>
      <c r="C554" s="2" t="str">
        <f>VLOOKUP(B554,Hoja1!B:C,2,FALSE)</f>
        <v>Tesorería y Recaudación</v>
      </c>
      <c r="D554" s="3" t="str">
        <f t="shared" si="18"/>
        <v>1</v>
      </c>
      <c r="E554" s="3" t="str">
        <f t="shared" si="19"/>
        <v>15</v>
      </c>
      <c r="F554" s="20" t="s">
        <v>420</v>
      </c>
      <c r="G554" s="21" t="s">
        <v>421</v>
      </c>
      <c r="H554" s="22">
        <v>0</v>
      </c>
      <c r="I554" s="22">
        <v>3147.6</v>
      </c>
      <c r="J554" s="22">
        <v>3147.6</v>
      </c>
      <c r="K554" s="22">
        <v>3147</v>
      </c>
      <c r="L554" s="22">
        <v>3147</v>
      </c>
    </row>
    <row r="555" spans="1:12" x14ac:dyDescent="0.3">
      <c r="A555" s="19" t="s">
        <v>30</v>
      </c>
      <c r="B555" s="19" t="s">
        <v>41</v>
      </c>
      <c r="C555" s="2" t="str">
        <f>VLOOKUP(B555,Hoja1!B:C,2,FALSE)</f>
        <v>Tesorería y Recaudación</v>
      </c>
      <c r="D555" s="3" t="str">
        <f t="shared" si="18"/>
        <v>2</v>
      </c>
      <c r="E555" s="3" t="str">
        <f t="shared" si="19"/>
        <v>21</v>
      </c>
      <c r="F555" s="20" t="s">
        <v>403</v>
      </c>
      <c r="G555" s="21" t="s">
        <v>404</v>
      </c>
      <c r="H555" s="22">
        <v>5700</v>
      </c>
      <c r="I555" s="22">
        <v>0</v>
      </c>
      <c r="J555" s="22">
        <v>5700</v>
      </c>
      <c r="K555" s="22">
        <v>3947.93</v>
      </c>
      <c r="L555" s="22">
        <v>3947.93</v>
      </c>
    </row>
    <row r="556" spans="1:12" x14ac:dyDescent="0.3">
      <c r="A556" s="19" t="s">
        <v>30</v>
      </c>
      <c r="B556" s="19" t="s">
        <v>41</v>
      </c>
      <c r="C556" s="2" t="str">
        <f>VLOOKUP(B556,Hoja1!B:C,2,FALSE)</f>
        <v>Tesorería y Recaudación</v>
      </c>
      <c r="D556" s="3" t="str">
        <f t="shared" si="18"/>
        <v>2</v>
      </c>
      <c r="E556" s="3" t="str">
        <f t="shared" si="19"/>
        <v>22</v>
      </c>
      <c r="F556" s="20" t="s">
        <v>373</v>
      </c>
      <c r="G556" s="21" t="s">
        <v>374</v>
      </c>
      <c r="H556" s="22">
        <v>1200</v>
      </c>
      <c r="I556" s="22">
        <v>0</v>
      </c>
      <c r="J556" s="22">
        <v>1200</v>
      </c>
      <c r="K556" s="22">
        <v>1283.8699999999999</v>
      </c>
      <c r="L556" s="22">
        <v>1283.8699999999999</v>
      </c>
    </row>
    <row r="557" spans="1:12" x14ac:dyDescent="0.3">
      <c r="A557" s="19" t="s">
        <v>30</v>
      </c>
      <c r="B557" s="19" t="s">
        <v>41</v>
      </c>
      <c r="C557" s="2" t="str">
        <f>VLOOKUP(B557,Hoja1!B:C,2,FALSE)</f>
        <v>Tesorería y Recaudación</v>
      </c>
      <c r="D557" s="3" t="str">
        <f t="shared" si="18"/>
        <v>2</v>
      </c>
      <c r="E557" s="3" t="str">
        <f t="shared" si="19"/>
        <v>22</v>
      </c>
      <c r="F557" s="20" t="s">
        <v>432</v>
      </c>
      <c r="G557" s="21" t="s">
        <v>433</v>
      </c>
      <c r="H557" s="22">
        <v>3100</v>
      </c>
      <c r="I557" s="22">
        <v>0</v>
      </c>
      <c r="J557" s="22">
        <v>3100</v>
      </c>
      <c r="K557" s="22">
        <v>242.4</v>
      </c>
      <c r="L557" s="22">
        <v>242.4</v>
      </c>
    </row>
    <row r="558" spans="1:12" x14ac:dyDescent="0.3">
      <c r="A558" s="19" t="s">
        <v>30</v>
      </c>
      <c r="B558" s="19" t="s">
        <v>41</v>
      </c>
      <c r="C558" s="2" t="str">
        <f>VLOOKUP(B558,Hoja1!B:C,2,FALSE)</f>
        <v>Tesorería y Recaudación</v>
      </c>
      <c r="D558" s="3" t="str">
        <f t="shared" si="18"/>
        <v>2</v>
      </c>
      <c r="E558" s="3" t="str">
        <f t="shared" si="19"/>
        <v>22</v>
      </c>
      <c r="F558" s="20" t="s">
        <v>409</v>
      </c>
      <c r="G558" s="21" t="s">
        <v>410</v>
      </c>
      <c r="H558" s="22">
        <v>61200</v>
      </c>
      <c r="I558" s="22">
        <v>0</v>
      </c>
      <c r="J558" s="22">
        <v>61200</v>
      </c>
      <c r="K558" s="22">
        <v>17454.28</v>
      </c>
      <c r="L558" s="22">
        <v>16127.71</v>
      </c>
    </row>
    <row r="559" spans="1:12" x14ac:dyDescent="0.3">
      <c r="A559" s="19" t="s">
        <v>30</v>
      </c>
      <c r="B559" s="19" t="s">
        <v>41</v>
      </c>
      <c r="C559" s="2" t="str">
        <f>VLOOKUP(B559,Hoja1!B:C,2,FALSE)</f>
        <v>Tesorería y Recaudación</v>
      </c>
      <c r="D559" s="3" t="str">
        <f t="shared" si="18"/>
        <v>2</v>
      </c>
      <c r="E559" s="3" t="str">
        <f t="shared" si="19"/>
        <v>23</v>
      </c>
      <c r="F559" s="20" t="s">
        <v>387</v>
      </c>
      <c r="G559" s="21" t="s">
        <v>388</v>
      </c>
      <c r="H559" s="22">
        <v>2000</v>
      </c>
      <c r="I559" s="22">
        <v>0</v>
      </c>
      <c r="J559" s="22">
        <v>2000</v>
      </c>
      <c r="K559" s="22">
        <v>0</v>
      </c>
      <c r="L559" s="22">
        <v>0</v>
      </c>
    </row>
    <row r="560" spans="1:12" x14ac:dyDescent="0.3">
      <c r="A560" s="19" t="s">
        <v>30</v>
      </c>
      <c r="B560" s="19" t="s">
        <v>41</v>
      </c>
      <c r="C560" s="2" t="str">
        <f>VLOOKUP(B560,Hoja1!B:C,2,FALSE)</f>
        <v>Tesorería y Recaudación</v>
      </c>
      <c r="D560" s="3" t="str">
        <f t="shared" si="18"/>
        <v>2</v>
      </c>
      <c r="E560" s="3" t="str">
        <f t="shared" si="19"/>
        <v>23</v>
      </c>
      <c r="F560" s="20" t="s">
        <v>391</v>
      </c>
      <c r="G560" s="21" t="s">
        <v>392</v>
      </c>
      <c r="H560" s="22">
        <v>900</v>
      </c>
      <c r="I560" s="22">
        <v>0</v>
      </c>
      <c r="J560" s="22">
        <v>900</v>
      </c>
      <c r="K560" s="22">
        <v>0</v>
      </c>
      <c r="L560" s="22">
        <v>0</v>
      </c>
    </row>
    <row r="561" spans="1:12" x14ac:dyDescent="0.3">
      <c r="A561" s="19" t="s">
        <v>30</v>
      </c>
      <c r="B561" s="19" t="s">
        <v>41</v>
      </c>
      <c r="C561" s="2" t="str">
        <f>VLOOKUP(B561,Hoja1!B:C,2,FALSE)</f>
        <v>Tesorería y Recaudación</v>
      </c>
      <c r="D561" s="3" t="str">
        <f t="shared" si="18"/>
        <v>2</v>
      </c>
      <c r="E561" s="3" t="str">
        <f t="shared" si="19"/>
        <v>23</v>
      </c>
      <c r="F561" s="20" t="s">
        <v>393</v>
      </c>
      <c r="G561" s="21" t="s">
        <v>394</v>
      </c>
      <c r="H561" s="22">
        <v>2450</v>
      </c>
      <c r="I561" s="22">
        <v>0</v>
      </c>
      <c r="J561" s="22">
        <v>2450</v>
      </c>
      <c r="K561" s="22">
        <v>0</v>
      </c>
      <c r="L561" s="22">
        <v>0</v>
      </c>
    </row>
    <row r="562" spans="1:12" x14ac:dyDescent="0.3">
      <c r="A562" s="19" t="s">
        <v>42</v>
      </c>
      <c r="B562" s="19" t="s">
        <v>43</v>
      </c>
      <c r="C562" s="2" t="str">
        <f>VLOOKUP(B562,Hoja1!B:C,2,FALSE)</f>
        <v>Politicas de Igualdad e infancia</v>
      </c>
      <c r="D562" s="3" t="str">
        <f t="shared" si="18"/>
        <v>1</v>
      </c>
      <c r="E562" s="3" t="str">
        <f t="shared" si="19"/>
        <v>12</v>
      </c>
      <c r="F562" s="20" t="s">
        <v>397</v>
      </c>
      <c r="G562" s="21" t="s">
        <v>398</v>
      </c>
      <c r="H562" s="22">
        <v>31155</v>
      </c>
      <c r="I562" s="22">
        <v>0</v>
      </c>
      <c r="J562" s="22">
        <v>31155</v>
      </c>
      <c r="K562" s="22">
        <v>25805.9</v>
      </c>
      <c r="L562" s="22">
        <v>25805.9</v>
      </c>
    </row>
    <row r="563" spans="1:12" x14ac:dyDescent="0.3">
      <c r="A563" s="19" t="s">
        <v>42</v>
      </c>
      <c r="B563" s="19" t="s">
        <v>43</v>
      </c>
      <c r="C563" s="2" t="str">
        <f>VLOOKUP(B563,Hoja1!B:C,2,FALSE)</f>
        <v>Politicas de Igualdad e infancia</v>
      </c>
      <c r="D563" s="3" t="str">
        <f t="shared" si="18"/>
        <v>1</v>
      </c>
      <c r="E563" s="3" t="str">
        <f t="shared" si="19"/>
        <v>12</v>
      </c>
      <c r="F563" s="20" t="s">
        <v>440</v>
      </c>
      <c r="G563" s="21" t="s">
        <v>441</v>
      </c>
      <c r="H563" s="22">
        <v>13698</v>
      </c>
      <c r="I563" s="22">
        <v>0</v>
      </c>
      <c r="J563" s="22">
        <v>13698</v>
      </c>
      <c r="K563" s="22">
        <v>508.9</v>
      </c>
      <c r="L563" s="22">
        <v>508.9</v>
      </c>
    </row>
    <row r="564" spans="1:12" x14ac:dyDescent="0.3">
      <c r="A564" s="19" t="s">
        <v>42</v>
      </c>
      <c r="B564" s="19" t="s">
        <v>43</v>
      </c>
      <c r="C564" s="2" t="str">
        <f>VLOOKUP(B564,Hoja1!B:C,2,FALSE)</f>
        <v>Politicas de Igualdad e infancia</v>
      </c>
      <c r="D564" s="3" t="str">
        <f t="shared" si="18"/>
        <v>1</v>
      </c>
      <c r="E564" s="3" t="str">
        <f t="shared" si="19"/>
        <v>12</v>
      </c>
      <c r="F564" s="20" t="s">
        <v>399</v>
      </c>
      <c r="G564" s="21" t="s">
        <v>400</v>
      </c>
      <c r="H564" s="22">
        <v>8893</v>
      </c>
      <c r="I564" s="22">
        <v>0</v>
      </c>
      <c r="J564" s="22">
        <v>8893</v>
      </c>
      <c r="K564" s="22">
        <v>8861.0499999999993</v>
      </c>
      <c r="L564" s="22">
        <v>8861.0499999999993</v>
      </c>
    </row>
    <row r="565" spans="1:12" x14ac:dyDescent="0.3">
      <c r="A565" s="19" t="s">
        <v>42</v>
      </c>
      <c r="B565" s="19" t="s">
        <v>43</v>
      </c>
      <c r="C565" s="2" t="str">
        <f>VLOOKUP(B565,Hoja1!B:C,2,FALSE)</f>
        <v>Politicas de Igualdad e infancia</v>
      </c>
      <c r="D565" s="3" t="str">
        <f t="shared" si="18"/>
        <v>1</v>
      </c>
      <c r="E565" s="3" t="str">
        <f t="shared" si="19"/>
        <v>12</v>
      </c>
      <c r="F565" s="20" t="s">
        <v>365</v>
      </c>
      <c r="G565" s="21" t="s">
        <v>366</v>
      </c>
      <c r="H565" s="22">
        <v>10834</v>
      </c>
      <c r="I565" s="22">
        <v>0</v>
      </c>
      <c r="J565" s="22">
        <v>10834</v>
      </c>
      <c r="K565" s="22">
        <v>5145.2</v>
      </c>
      <c r="L565" s="22">
        <v>5145.2</v>
      </c>
    </row>
    <row r="566" spans="1:12" x14ac:dyDescent="0.3">
      <c r="A566" s="19" t="s">
        <v>42</v>
      </c>
      <c r="B566" s="19" t="s">
        <v>43</v>
      </c>
      <c r="C566" s="2" t="str">
        <f>VLOOKUP(B566,Hoja1!B:C,2,FALSE)</f>
        <v>Politicas de Igualdad e infancia</v>
      </c>
      <c r="D566" s="3" t="str">
        <f t="shared" si="18"/>
        <v>1</v>
      </c>
      <c r="E566" s="3" t="str">
        <f t="shared" si="19"/>
        <v>12</v>
      </c>
      <c r="F566" s="20" t="s">
        <v>367</v>
      </c>
      <c r="G566" s="21" t="s">
        <v>368</v>
      </c>
      <c r="H566" s="22">
        <v>31010</v>
      </c>
      <c r="I566" s="22">
        <v>0</v>
      </c>
      <c r="J566" s="22">
        <v>31010</v>
      </c>
      <c r="K566" s="22">
        <v>20491.91</v>
      </c>
      <c r="L566" s="22">
        <v>20491.91</v>
      </c>
    </row>
    <row r="567" spans="1:12" x14ac:dyDescent="0.3">
      <c r="A567" s="19" t="s">
        <v>42</v>
      </c>
      <c r="B567" s="19" t="s">
        <v>43</v>
      </c>
      <c r="C567" s="2" t="str">
        <f>VLOOKUP(B567,Hoja1!B:C,2,FALSE)</f>
        <v>Politicas de Igualdad e infancia</v>
      </c>
      <c r="D567" s="3" t="str">
        <f t="shared" si="18"/>
        <v>1</v>
      </c>
      <c r="E567" s="3" t="str">
        <f t="shared" si="19"/>
        <v>12</v>
      </c>
      <c r="F567" s="20" t="s">
        <v>369</v>
      </c>
      <c r="G567" s="21" t="s">
        <v>370</v>
      </c>
      <c r="H567" s="22">
        <v>76394</v>
      </c>
      <c r="I567" s="22">
        <v>0</v>
      </c>
      <c r="J567" s="22">
        <v>76394</v>
      </c>
      <c r="K567" s="22">
        <v>65607.62</v>
      </c>
      <c r="L567" s="22">
        <v>65607.62</v>
      </c>
    </row>
    <row r="568" spans="1:12" x14ac:dyDescent="0.3">
      <c r="A568" s="19" t="s">
        <v>42</v>
      </c>
      <c r="B568" s="19" t="s">
        <v>43</v>
      </c>
      <c r="C568" s="2" t="str">
        <f>VLOOKUP(B568,Hoja1!B:C,2,FALSE)</f>
        <v>Politicas de Igualdad e infancia</v>
      </c>
      <c r="D568" s="3" t="str">
        <f t="shared" si="18"/>
        <v>1</v>
      </c>
      <c r="E568" s="3" t="str">
        <f t="shared" si="19"/>
        <v>12</v>
      </c>
      <c r="F568" s="20" t="s">
        <v>371</v>
      </c>
      <c r="G568" s="21" t="s">
        <v>372</v>
      </c>
      <c r="H568" s="22">
        <v>5423</v>
      </c>
      <c r="I568" s="22">
        <v>0</v>
      </c>
      <c r="J568" s="22">
        <v>5423</v>
      </c>
      <c r="K568" s="22">
        <v>2637.17</v>
      </c>
      <c r="L568" s="22">
        <v>2637.17</v>
      </c>
    </row>
    <row r="569" spans="1:12" x14ac:dyDescent="0.3">
      <c r="A569" s="19" t="s">
        <v>42</v>
      </c>
      <c r="B569" s="19" t="s">
        <v>43</v>
      </c>
      <c r="C569" s="2" t="str">
        <f>VLOOKUP(B569,Hoja1!B:C,2,FALSE)</f>
        <v>Politicas de Igualdad e infancia</v>
      </c>
      <c r="D569" s="3" t="str">
        <f t="shared" si="18"/>
        <v>1</v>
      </c>
      <c r="E569" s="3" t="str">
        <f t="shared" si="19"/>
        <v>13</v>
      </c>
      <c r="F569" s="20" t="s">
        <v>415</v>
      </c>
      <c r="G569" s="21" t="s">
        <v>360</v>
      </c>
      <c r="H569" s="22">
        <v>26310</v>
      </c>
      <c r="I569" s="22">
        <v>0</v>
      </c>
      <c r="J569" s="22">
        <v>26310</v>
      </c>
      <c r="K569" s="22">
        <v>26185.86</v>
      </c>
      <c r="L569" s="22">
        <v>26185.86</v>
      </c>
    </row>
    <row r="570" spans="1:12" x14ac:dyDescent="0.3">
      <c r="A570" s="19" t="s">
        <v>42</v>
      </c>
      <c r="B570" s="19" t="s">
        <v>43</v>
      </c>
      <c r="C570" s="2" t="str">
        <f>VLOOKUP(B570,Hoja1!B:C,2,FALSE)</f>
        <v>Politicas de Igualdad e infancia</v>
      </c>
      <c r="D570" s="3" t="str">
        <f t="shared" si="18"/>
        <v>1</v>
      </c>
      <c r="E570" s="3" t="str">
        <f t="shared" si="19"/>
        <v>13</v>
      </c>
      <c r="F570" s="20" t="s">
        <v>418</v>
      </c>
      <c r="G570" s="21" t="s">
        <v>419</v>
      </c>
      <c r="H570" s="22">
        <v>16884</v>
      </c>
      <c r="I570" s="22">
        <v>0</v>
      </c>
      <c r="J570" s="22">
        <v>16884</v>
      </c>
      <c r="K570" s="22">
        <v>17110.29</v>
      </c>
      <c r="L570" s="22">
        <v>17110.29</v>
      </c>
    </row>
    <row r="571" spans="1:12" x14ac:dyDescent="0.3">
      <c r="A571" s="19" t="s">
        <v>42</v>
      </c>
      <c r="B571" s="19" t="s">
        <v>43</v>
      </c>
      <c r="C571" s="2" t="str">
        <f>VLOOKUP(B571,Hoja1!B:C,2,FALSE)</f>
        <v>Politicas de Igualdad e infancia</v>
      </c>
      <c r="D571" s="3" t="str">
        <f t="shared" si="18"/>
        <v>1</v>
      </c>
      <c r="E571" s="3" t="str">
        <f t="shared" si="19"/>
        <v>13</v>
      </c>
      <c r="F571" s="20" t="s">
        <v>442</v>
      </c>
      <c r="G571" s="21" t="s">
        <v>443</v>
      </c>
      <c r="H571" s="22">
        <v>174645</v>
      </c>
      <c r="I571" s="22">
        <v>0</v>
      </c>
      <c r="J571" s="22">
        <v>174645</v>
      </c>
      <c r="K571" s="22">
        <v>129034.51</v>
      </c>
      <c r="L571" s="22">
        <v>129034.51</v>
      </c>
    </row>
    <row r="572" spans="1:12" x14ac:dyDescent="0.3">
      <c r="A572" s="19" t="s">
        <v>42</v>
      </c>
      <c r="B572" s="19" t="s">
        <v>43</v>
      </c>
      <c r="C572" s="2" t="str">
        <f>VLOOKUP(B572,Hoja1!B:C,2,FALSE)</f>
        <v>Politicas de Igualdad e infancia</v>
      </c>
      <c r="D572" s="3" t="str">
        <f t="shared" si="18"/>
        <v>2</v>
      </c>
      <c r="E572" s="3" t="str">
        <f t="shared" si="19"/>
        <v>21</v>
      </c>
      <c r="F572" s="20" t="s">
        <v>483</v>
      </c>
      <c r="G572" s="21" t="s">
        <v>484</v>
      </c>
      <c r="H572" s="22">
        <v>12900</v>
      </c>
      <c r="I572" s="22">
        <v>-10000</v>
      </c>
      <c r="J572" s="22">
        <v>2900</v>
      </c>
      <c r="K572" s="22">
        <v>0</v>
      </c>
      <c r="L572" s="22">
        <v>0</v>
      </c>
    </row>
    <row r="573" spans="1:12" x14ac:dyDescent="0.3">
      <c r="A573" s="19" t="s">
        <v>42</v>
      </c>
      <c r="B573" s="19" t="s">
        <v>43</v>
      </c>
      <c r="C573" s="2" t="str">
        <f>VLOOKUP(B573,Hoja1!B:C,2,FALSE)</f>
        <v>Politicas de Igualdad e infancia</v>
      </c>
      <c r="D573" s="3" t="str">
        <f t="shared" si="18"/>
        <v>2</v>
      </c>
      <c r="E573" s="3" t="str">
        <f t="shared" si="19"/>
        <v>21</v>
      </c>
      <c r="F573" s="20" t="s">
        <v>403</v>
      </c>
      <c r="G573" s="21" t="s">
        <v>404</v>
      </c>
      <c r="H573" s="22">
        <v>3500</v>
      </c>
      <c r="I573" s="22">
        <v>0</v>
      </c>
      <c r="J573" s="22">
        <v>3500</v>
      </c>
      <c r="K573" s="22">
        <v>2429.11</v>
      </c>
      <c r="L573" s="22">
        <v>2416.04</v>
      </c>
    </row>
    <row r="574" spans="1:12" x14ac:dyDescent="0.3">
      <c r="A574" s="19" t="s">
        <v>42</v>
      </c>
      <c r="B574" s="19" t="s">
        <v>43</v>
      </c>
      <c r="C574" s="2" t="str">
        <f>VLOOKUP(B574,Hoja1!B:C,2,FALSE)</f>
        <v>Politicas de Igualdad e infancia</v>
      </c>
      <c r="D574" s="3" t="str">
        <f t="shared" si="18"/>
        <v>2</v>
      </c>
      <c r="E574" s="3" t="str">
        <f t="shared" si="19"/>
        <v>22</v>
      </c>
      <c r="F574" s="20" t="s">
        <v>436</v>
      </c>
      <c r="G574" s="21" t="s">
        <v>437</v>
      </c>
      <c r="H574" s="22">
        <v>9000</v>
      </c>
      <c r="I574" s="22">
        <v>0</v>
      </c>
      <c r="J574" s="22">
        <v>9000</v>
      </c>
      <c r="K574" s="22">
        <v>2030.27</v>
      </c>
      <c r="L574" s="22">
        <v>1842.18</v>
      </c>
    </row>
    <row r="575" spans="1:12" x14ac:dyDescent="0.3">
      <c r="A575" s="19" t="s">
        <v>42</v>
      </c>
      <c r="B575" s="19" t="s">
        <v>43</v>
      </c>
      <c r="C575" s="2" t="str">
        <f>VLOOKUP(B575,Hoja1!B:C,2,FALSE)</f>
        <v>Politicas de Igualdad e infancia</v>
      </c>
      <c r="D575" s="3" t="str">
        <f t="shared" si="18"/>
        <v>2</v>
      </c>
      <c r="E575" s="3" t="str">
        <f t="shared" si="19"/>
        <v>22</v>
      </c>
      <c r="F575" s="20" t="s">
        <v>485</v>
      </c>
      <c r="G575" s="21" t="s">
        <v>486</v>
      </c>
      <c r="H575" s="22">
        <v>7500</v>
      </c>
      <c r="I575" s="22">
        <v>0</v>
      </c>
      <c r="J575" s="22">
        <v>7500</v>
      </c>
      <c r="K575" s="22">
        <v>3490.47</v>
      </c>
      <c r="L575" s="22">
        <v>2305.0500000000002</v>
      </c>
    </row>
    <row r="576" spans="1:12" x14ac:dyDescent="0.3">
      <c r="A576" s="19" t="s">
        <v>42</v>
      </c>
      <c r="B576" s="19" t="s">
        <v>43</v>
      </c>
      <c r="C576" s="2" t="str">
        <f>VLOOKUP(B576,Hoja1!B:C,2,FALSE)</f>
        <v>Politicas de Igualdad e infancia</v>
      </c>
      <c r="D576" s="3" t="str">
        <f t="shared" si="18"/>
        <v>2</v>
      </c>
      <c r="E576" s="3" t="str">
        <f t="shared" si="19"/>
        <v>22</v>
      </c>
      <c r="F576" s="20" t="s">
        <v>430</v>
      </c>
      <c r="G576" s="21" t="s">
        <v>431</v>
      </c>
      <c r="H576" s="22">
        <v>0</v>
      </c>
      <c r="I576" s="22">
        <v>0</v>
      </c>
      <c r="J576" s="22">
        <v>0</v>
      </c>
      <c r="K576" s="22">
        <v>411.4</v>
      </c>
      <c r="L576" s="22">
        <v>411.4</v>
      </c>
    </row>
    <row r="577" spans="1:12" x14ac:dyDescent="0.3">
      <c r="A577" s="19" t="s">
        <v>42</v>
      </c>
      <c r="B577" s="19" t="s">
        <v>43</v>
      </c>
      <c r="C577" s="2" t="str">
        <f>VLOOKUP(B577,Hoja1!B:C,2,FALSE)</f>
        <v>Politicas de Igualdad e infancia</v>
      </c>
      <c r="D577" s="3" t="str">
        <f t="shared" si="18"/>
        <v>2</v>
      </c>
      <c r="E577" s="3" t="str">
        <f t="shared" si="19"/>
        <v>22</v>
      </c>
      <c r="F577" s="20" t="s">
        <v>571</v>
      </c>
      <c r="G577" s="21" t="s">
        <v>572</v>
      </c>
      <c r="H577" s="22">
        <v>300</v>
      </c>
      <c r="I577" s="22">
        <v>0</v>
      </c>
      <c r="J577" s="22">
        <v>300</v>
      </c>
      <c r="K577" s="22">
        <v>0</v>
      </c>
      <c r="L577" s="22">
        <v>0</v>
      </c>
    </row>
    <row r="578" spans="1:12" x14ac:dyDescent="0.3">
      <c r="A578" s="19" t="s">
        <v>42</v>
      </c>
      <c r="B578" s="19" t="s">
        <v>43</v>
      </c>
      <c r="C578" s="2" t="str">
        <f>VLOOKUP(B578,Hoja1!B:C,2,FALSE)</f>
        <v>Politicas de Igualdad e infancia</v>
      </c>
      <c r="D578" s="3" t="str">
        <f t="shared" si="18"/>
        <v>2</v>
      </c>
      <c r="E578" s="3" t="str">
        <f t="shared" si="19"/>
        <v>22</v>
      </c>
      <c r="F578" s="20" t="s">
        <v>573</v>
      </c>
      <c r="G578" s="21" t="s">
        <v>574</v>
      </c>
      <c r="H578" s="22">
        <v>55000</v>
      </c>
      <c r="I578" s="22">
        <v>140726.6</v>
      </c>
      <c r="J578" s="22">
        <v>195726.6</v>
      </c>
      <c r="K578" s="22">
        <v>79129.3</v>
      </c>
      <c r="L578" s="22">
        <v>70087.199999999997</v>
      </c>
    </row>
    <row r="579" spans="1:12" x14ac:dyDescent="0.3">
      <c r="A579" s="19" t="s">
        <v>42</v>
      </c>
      <c r="B579" s="19" t="s">
        <v>43</v>
      </c>
      <c r="C579" s="2" t="str">
        <f>VLOOKUP(B579,Hoja1!B:C,2,FALSE)</f>
        <v>Politicas de Igualdad e infancia</v>
      </c>
      <c r="D579" s="3" t="str">
        <f t="shared" ref="D579:D642" si="20">LEFT(F579,1)</f>
        <v>2</v>
      </c>
      <c r="E579" s="3" t="str">
        <f t="shared" ref="E579:E642" si="21">LEFT(F579,2)</f>
        <v>22</v>
      </c>
      <c r="F579" s="20" t="s">
        <v>575</v>
      </c>
      <c r="G579" s="21" t="s">
        <v>576</v>
      </c>
      <c r="H579" s="22">
        <v>250000</v>
      </c>
      <c r="I579" s="22">
        <v>48000</v>
      </c>
      <c r="J579" s="22">
        <v>298000</v>
      </c>
      <c r="K579" s="22">
        <v>240169.55</v>
      </c>
      <c r="L579" s="22">
        <v>188793.79</v>
      </c>
    </row>
    <row r="580" spans="1:12" x14ac:dyDescent="0.3">
      <c r="A580" s="19" t="s">
        <v>42</v>
      </c>
      <c r="B580" s="19" t="s">
        <v>43</v>
      </c>
      <c r="C580" s="2" t="str">
        <f>VLOOKUP(B580,Hoja1!B:C,2,FALSE)</f>
        <v>Politicas de Igualdad e infancia</v>
      </c>
      <c r="D580" s="3" t="str">
        <f t="shared" si="20"/>
        <v>2</v>
      </c>
      <c r="E580" s="3" t="str">
        <f t="shared" si="21"/>
        <v>22</v>
      </c>
      <c r="F580" s="20" t="s">
        <v>577</v>
      </c>
      <c r="G580" s="21" t="s">
        <v>578</v>
      </c>
      <c r="H580" s="22">
        <v>60000</v>
      </c>
      <c r="I580" s="22">
        <v>-33000</v>
      </c>
      <c r="J580" s="22">
        <v>27000</v>
      </c>
      <c r="K580" s="22">
        <v>53973.72</v>
      </c>
      <c r="L580" s="22">
        <v>20381.509999999998</v>
      </c>
    </row>
    <row r="581" spans="1:12" x14ac:dyDescent="0.3">
      <c r="A581" s="19" t="s">
        <v>42</v>
      </c>
      <c r="B581" s="19" t="s">
        <v>43</v>
      </c>
      <c r="C581" s="2" t="str">
        <f>VLOOKUP(B581,Hoja1!B:C,2,FALSE)</f>
        <v>Politicas de Igualdad e infancia</v>
      </c>
      <c r="D581" s="3" t="str">
        <f t="shared" si="20"/>
        <v>2</v>
      </c>
      <c r="E581" s="3" t="str">
        <f t="shared" si="21"/>
        <v>22</v>
      </c>
      <c r="F581" s="20" t="s">
        <v>409</v>
      </c>
      <c r="G581" s="21" t="s">
        <v>410</v>
      </c>
      <c r="H581" s="22">
        <v>0</v>
      </c>
      <c r="I581" s="22">
        <v>0</v>
      </c>
      <c r="J581" s="22">
        <v>0</v>
      </c>
      <c r="K581" s="22">
        <v>525.92999999999995</v>
      </c>
      <c r="L581" s="22">
        <v>525.92999999999995</v>
      </c>
    </row>
    <row r="582" spans="1:12" x14ac:dyDescent="0.3">
      <c r="A582" s="19" t="s">
        <v>42</v>
      </c>
      <c r="B582" s="19" t="s">
        <v>43</v>
      </c>
      <c r="C582" s="2" t="str">
        <f>VLOOKUP(B582,Hoja1!B:C,2,FALSE)</f>
        <v>Politicas de Igualdad e infancia</v>
      </c>
      <c r="D582" s="3" t="str">
        <f t="shared" si="20"/>
        <v>2</v>
      </c>
      <c r="E582" s="3" t="str">
        <f t="shared" si="21"/>
        <v>22</v>
      </c>
      <c r="F582" s="20" t="s">
        <v>487</v>
      </c>
      <c r="G582" s="21" t="s">
        <v>488</v>
      </c>
      <c r="H582" s="22">
        <v>8470</v>
      </c>
      <c r="I582" s="22">
        <v>0</v>
      </c>
      <c r="J582" s="22">
        <v>8470</v>
      </c>
      <c r="K582" s="22">
        <v>6805.4</v>
      </c>
      <c r="L582" s="22">
        <v>5962.37</v>
      </c>
    </row>
    <row r="583" spans="1:12" x14ac:dyDescent="0.3">
      <c r="A583" s="19" t="s">
        <v>42</v>
      </c>
      <c r="B583" s="19" t="s">
        <v>43</v>
      </c>
      <c r="C583" s="2" t="str">
        <f>VLOOKUP(B583,Hoja1!B:C,2,FALSE)</f>
        <v>Politicas de Igualdad e infancia</v>
      </c>
      <c r="D583" s="3" t="str">
        <f t="shared" si="20"/>
        <v>2</v>
      </c>
      <c r="E583" s="3" t="str">
        <f t="shared" si="21"/>
        <v>22</v>
      </c>
      <c r="F583" s="20" t="s">
        <v>411</v>
      </c>
      <c r="G583" s="21" t="s">
        <v>412</v>
      </c>
      <c r="H583" s="22">
        <v>176190</v>
      </c>
      <c r="I583" s="22">
        <v>-30600</v>
      </c>
      <c r="J583" s="22">
        <v>145590</v>
      </c>
      <c r="K583" s="22">
        <v>108040.9</v>
      </c>
      <c r="L583" s="22">
        <v>94256.9</v>
      </c>
    </row>
    <row r="584" spans="1:12" x14ac:dyDescent="0.3">
      <c r="A584" s="19" t="s">
        <v>42</v>
      </c>
      <c r="B584" s="19" t="s">
        <v>43</v>
      </c>
      <c r="C584" s="2" t="str">
        <f>VLOOKUP(B584,Hoja1!B:C,2,FALSE)</f>
        <v>Politicas de Igualdad e infancia</v>
      </c>
      <c r="D584" s="3" t="str">
        <f t="shared" si="20"/>
        <v>2</v>
      </c>
      <c r="E584" s="3" t="str">
        <f t="shared" si="21"/>
        <v>23</v>
      </c>
      <c r="F584" s="20" t="s">
        <v>387</v>
      </c>
      <c r="G584" s="21" t="s">
        <v>388</v>
      </c>
      <c r="H584" s="22">
        <v>1000</v>
      </c>
      <c r="I584" s="22">
        <v>0</v>
      </c>
      <c r="J584" s="22">
        <v>1000</v>
      </c>
      <c r="K584" s="22">
        <v>0</v>
      </c>
      <c r="L584" s="22">
        <v>0</v>
      </c>
    </row>
    <row r="585" spans="1:12" x14ac:dyDescent="0.3">
      <c r="A585" s="19" t="s">
        <v>42</v>
      </c>
      <c r="B585" s="19" t="s">
        <v>43</v>
      </c>
      <c r="C585" s="2" t="str">
        <f>VLOOKUP(B585,Hoja1!B:C,2,FALSE)</f>
        <v>Politicas de Igualdad e infancia</v>
      </c>
      <c r="D585" s="3" t="str">
        <f t="shared" si="20"/>
        <v>4</v>
      </c>
      <c r="E585" s="3" t="str">
        <f t="shared" si="21"/>
        <v>48</v>
      </c>
      <c r="F585" s="20" t="s">
        <v>491</v>
      </c>
      <c r="G585" s="21" t="s">
        <v>492</v>
      </c>
      <c r="H585" s="22">
        <v>46200</v>
      </c>
      <c r="I585" s="22">
        <v>0</v>
      </c>
      <c r="J585" s="22">
        <v>46200</v>
      </c>
      <c r="K585" s="22">
        <v>45999.94</v>
      </c>
      <c r="L585" s="22">
        <v>45999.94</v>
      </c>
    </row>
    <row r="586" spans="1:12" x14ac:dyDescent="0.3">
      <c r="A586" s="19" t="s">
        <v>42</v>
      </c>
      <c r="B586" s="19" t="s">
        <v>43</v>
      </c>
      <c r="C586" s="2" t="str">
        <f>VLOOKUP(B586,Hoja1!B:C,2,FALSE)</f>
        <v>Politicas de Igualdad e infancia</v>
      </c>
      <c r="D586" s="3" t="str">
        <f t="shared" si="20"/>
        <v>4</v>
      </c>
      <c r="E586" s="3" t="str">
        <f t="shared" si="21"/>
        <v>48</v>
      </c>
      <c r="F586" s="20" t="s">
        <v>395</v>
      </c>
      <c r="G586" s="21" t="s">
        <v>396</v>
      </c>
      <c r="H586" s="22">
        <v>93500</v>
      </c>
      <c r="I586" s="22">
        <v>-9000</v>
      </c>
      <c r="J586" s="22">
        <v>84500</v>
      </c>
      <c r="K586" s="22">
        <v>84500</v>
      </c>
      <c r="L586" s="22">
        <v>84500</v>
      </c>
    </row>
    <row r="587" spans="1:12" x14ac:dyDescent="0.3">
      <c r="A587" s="19" t="s">
        <v>42</v>
      </c>
      <c r="B587" s="19" t="s">
        <v>43</v>
      </c>
      <c r="C587" s="2" t="str">
        <f>VLOOKUP(B587,Hoja1!B:C,2,FALSE)</f>
        <v>Politicas de Igualdad e infancia</v>
      </c>
      <c r="D587" s="3" t="str">
        <f t="shared" si="20"/>
        <v>6</v>
      </c>
      <c r="E587" s="3" t="str">
        <f t="shared" si="21"/>
        <v>62</v>
      </c>
      <c r="F587" s="20" t="s">
        <v>481</v>
      </c>
      <c r="G587" s="21" t="s">
        <v>482</v>
      </c>
      <c r="H587" s="22">
        <v>5000</v>
      </c>
      <c r="I587" s="22">
        <v>0</v>
      </c>
      <c r="J587" s="22">
        <v>5000</v>
      </c>
      <c r="K587" s="22">
        <v>118.77</v>
      </c>
      <c r="L587" s="22">
        <v>118.77</v>
      </c>
    </row>
    <row r="588" spans="1:12" x14ac:dyDescent="0.3">
      <c r="A588" s="19" t="s">
        <v>42</v>
      </c>
      <c r="B588" s="19" t="s">
        <v>44</v>
      </c>
      <c r="C588" s="2" t="str">
        <f>VLOOKUP(B588,Hoja1!B:C,2,FALSE)</f>
        <v>Dirección del Área de Educación</v>
      </c>
      <c r="D588" s="3" t="str">
        <f t="shared" si="20"/>
        <v>1</v>
      </c>
      <c r="E588" s="3" t="str">
        <f t="shared" si="21"/>
        <v>12</v>
      </c>
      <c r="F588" s="20" t="s">
        <v>397</v>
      </c>
      <c r="G588" s="21" t="s">
        <v>398</v>
      </c>
      <c r="H588" s="22">
        <v>46733</v>
      </c>
      <c r="I588" s="22">
        <v>0</v>
      </c>
      <c r="J588" s="22">
        <v>46733</v>
      </c>
      <c r="K588" s="22">
        <v>40859.67</v>
      </c>
      <c r="L588" s="22">
        <v>40859.67</v>
      </c>
    </row>
    <row r="589" spans="1:12" x14ac:dyDescent="0.3">
      <c r="A589" s="19" t="s">
        <v>42</v>
      </c>
      <c r="B589" s="19" t="s">
        <v>44</v>
      </c>
      <c r="C589" s="2" t="str">
        <f>VLOOKUP(B589,Hoja1!B:C,2,FALSE)</f>
        <v>Dirección del Área de Educación</v>
      </c>
      <c r="D589" s="3" t="str">
        <f t="shared" si="20"/>
        <v>1</v>
      </c>
      <c r="E589" s="3" t="str">
        <f t="shared" si="21"/>
        <v>12</v>
      </c>
      <c r="F589" s="20" t="s">
        <v>363</v>
      </c>
      <c r="G589" s="21" t="s">
        <v>364</v>
      </c>
      <c r="H589" s="22">
        <v>10491</v>
      </c>
      <c r="I589" s="22">
        <v>0</v>
      </c>
      <c r="J589" s="22">
        <v>10491</v>
      </c>
      <c r="K589" s="22">
        <v>10427.48</v>
      </c>
      <c r="L589" s="22">
        <v>10427.48</v>
      </c>
    </row>
    <row r="590" spans="1:12" x14ac:dyDescent="0.3">
      <c r="A590" s="19" t="s">
        <v>42</v>
      </c>
      <c r="B590" s="19" t="s">
        <v>44</v>
      </c>
      <c r="C590" s="2" t="str">
        <f>VLOOKUP(B590,Hoja1!B:C,2,FALSE)</f>
        <v>Dirección del Área de Educación</v>
      </c>
      <c r="D590" s="3" t="str">
        <f t="shared" si="20"/>
        <v>1</v>
      </c>
      <c r="E590" s="3" t="str">
        <f t="shared" si="21"/>
        <v>12</v>
      </c>
      <c r="F590" s="20" t="s">
        <v>399</v>
      </c>
      <c r="G590" s="21" t="s">
        <v>400</v>
      </c>
      <c r="H590" s="22">
        <v>17785</v>
      </c>
      <c r="I590" s="22">
        <v>0</v>
      </c>
      <c r="J590" s="22">
        <v>17785</v>
      </c>
      <c r="K590" s="22">
        <v>17806.900000000001</v>
      </c>
      <c r="L590" s="22">
        <v>17806.900000000001</v>
      </c>
    </row>
    <row r="591" spans="1:12" x14ac:dyDescent="0.3">
      <c r="A591" s="19" t="s">
        <v>42</v>
      </c>
      <c r="B591" s="19" t="s">
        <v>44</v>
      </c>
      <c r="C591" s="2" t="str">
        <f>VLOOKUP(B591,Hoja1!B:C,2,FALSE)</f>
        <v>Dirección del Área de Educación</v>
      </c>
      <c r="D591" s="3" t="str">
        <f t="shared" si="20"/>
        <v>1</v>
      </c>
      <c r="E591" s="3" t="str">
        <f t="shared" si="21"/>
        <v>12</v>
      </c>
      <c r="F591" s="20" t="s">
        <v>365</v>
      </c>
      <c r="G591" s="21" t="s">
        <v>366</v>
      </c>
      <c r="H591" s="22">
        <v>15245</v>
      </c>
      <c r="I591" s="22">
        <v>0</v>
      </c>
      <c r="J591" s="22">
        <v>15245</v>
      </c>
      <c r="K591" s="22">
        <v>18844.93</v>
      </c>
      <c r="L591" s="22">
        <v>18844.93</v>
      </c>
    </row>
    <row r="592" spans="1:12" x14ac:dyDescent="0.3">
      <c r="A592" s="19" t="s">
        <v>42</v>
      </c>
      <c r="B592" s="19" t="s">
        <v>44</v>
      </c>
      <c r="C592" s="2" t="str">
        <f>VLOOKUP(B592,Hoja1!B:C,2,FALSE)</f>
        <v>Dirección del Área de Educación</v>
      </c>
      <c r="D592" s="3" t="str">
        <f t="shared" si="20"/>
        <v>1</v>
      </c>
      <c r="E592" s="3" t="str">
        <f t="shared" si="21"/>
        <v>12</v>
      </c>
      <c r="F592" s="20" t="s">
        <v>367</v>
      </c>
      <c r="G592" s="21" t="s">
        <v>368</v>
      </c>
      <c r="H592" s="22">
        <v>54069</v>
      </c>
      <c r="I592" s="22">
        <v>0</v>
      </c>
      <c r="J592" s="22">
        <v>54069</v>
      </c>
      <c r="K592" s="22">
        <v>50355.59</v>
      </c>
      <c r="L592" s="22">
        <v>50355.59</v>
      </c>
    </row>
    <row r="593" spans="1:12" x14ac:dyDescent="0.3">
      <c r="A593" s="19" t="s">
        <v>42</v>
      </c>
      <c r="B593" s="19" t="s">
        <v>44</v>
      </c>
      <c r="C593" s="2" t="str">
        <f>VLOOKUP(B593,Hoja1!B:C,2,FALSE)</f>
        <v>Dirección del Área de Educación</v>
      </c>
      <c r="D593" s="3" t="str">
        <f t="shared" si="20"/>
        <v>1</v>
      </c>
      <c r="E593" s="3" t="str">
        <f t="shared" si="21"/>
        <v>12</v>
      </c>
      <c r="F593" s="20" t="s">
        <v>369</v>
      </c>
      <c r="G593" s="21" t="s">
        <v>370</v>
      </c>
      <c r="H593" s="22">
        <v>130011</v>
      </c>
      <c r="I593" s="22">
        <v>4000</v>
      </c>
      <c r="J593" s="22">
        <v>134011</v>
      </c>
      <c r="K593" s="22">
        <v>131169.69</v>
      </c>
      <c r="L593" s="22">
        <v>131169.69</v>
      </c>
    </row>
    <row r="594" spans="1:12" x14ac:dyDescent="0.3">
      <c r="A594" s="19" t="s">
        <v>42</v>
      </c>
      <c r="B594" s="19" t="s">
        <v>44</v>
      </c>
      <c r="C594" s="2" t="str">
        <f>VLOOKUP(B594,Hoja1!B:C,2,FALSE)</f>
        <v>Dirección del Área de Educación</v>
      </c>
      <c r="D594" s="3" t="str">
        <f t="shared" si="20"/>
        <v>1</v>
      </c>
      <c r="E594" s="3" t="str">
        <f t="shared" si="21"/>
        <v>12</v>
      </c>
      <c r="F594" s="20" t="s">
        <v>371</v>
      </c>
      <c r="G594" s="21" t="s">
        <v>372</v>
      </c>
      <c r="H594" s="22">
        <v>6476</v>
      </c>
      <c r="I594" s="22">
        <v>0</v>
      </c>
      <c r="J594" s="22">
        <v>6476</v>
      </c>
      <c r="K594" s="22">
        <v>11439.64</v>
      </c>
      <c r="L594" s="22">
        <v>11439.64</v>
      </c>
    </row>
    <row r="595" spans="1:12" x14ac:dyDescent="0.3">
      <c r="A595" s="19" t="s">
        <v>42</v>
      </c>
      <c r="B595" s="19" t="s">
        <v>44</v>
      </c>
      <c r="C595" s="2" t="str">
        <f>VLOOKUP(B595,Hoja1!B:C,2,FALSE)</f>
        <v>Dirección del Área de Educación</v>
      </c>
      <c r="D595" s="3" t="str">
        <f t="shared" si="20"/>
        <v>2</v>
      </c>
      <c r="E595" s="3" t="str">
        <f t="shared" si="21"/>
        <v>21</v>
      </c>
      <c r="F595" s="20" t="s">
        <v>403</v>
      </c>
      <c r="G595" s="21" t="s">
        <v>404</v>
      </c>
      <c r="H595" s="22">
        <v>1500</v>
      </c>
      <c r="I595" s="22">
        <v>0</v>
      </c>
      <c r="J595" s="22">
        <v>1500</v>
      </c>
      <c r="K595" s="22">
        <v>1230.1400000000001</v>
      </c>
      <c r="L595" s="22">
        <v>1230.1400000000001</v>
      </c>
    </row>
    <row r="596" spans="1:12" x14ac:dyDescent="0.3">
      <c r="A596" s="19" t="s">
        <v>42</v>
      </c>
      <c r="B596" s="19" t="s">
        <v>44</v>
      </c>
      <c r="C596" s="2" t="str">
        <f>VLOOKUP(B596,Hoja1!B:C,2,FALSE)</f>
        <v>Dirección del Área de Educación</v>
      </c>
      <c r="D596" s="3" t="str">
        <f t="shared" si="20"/>
        <v>2</v>
      </c>
      <c r="E596" s="3" t="str">
        <f t="shared" si="21"/>
        <v>23</v>
      </c>
      <c r="F596" s="20" t="s">
        <v>387</v>
      </c>
      <c r="G596" s="21" t="s">
        <v>388</v>
      </c>
      <c r="H596" s="22">
        <v>1500</v>
      </c>
      <c r="I596" s="22">
        <v>0</v>
      </c>
      <c r="J596" s="22">
        <v>1500</v>
      </c>
      <c r="K596" s="22">
        <v>45.68</v>
      </c>
      <c r="L596" s="22">
        <v>45.68</v>
      </c>
    </row>
    <row r="597" spans="1:12" x14ac:dyDescent="0.3">
      <c r="A597" s="19" t="s">
        <v>42</v>
      </c>
      <c r="B597" s="19" t="s">
        <v>44</v>
      </c>
      <c r="C597" s="2" t="str">
        <f>VLOOKUP(B597,Hoja1!B:C,2,FALSE)</f>
        <v>Dirección del Área de Educación</v>
      </c>
      <c r="D597" s="3" t="str">
        <f t="shared" si="20"/>
        <v>2</v>
      </c>
      <c r="E597" s="3" t="str">
        <f t="shared" si="21"/>
        <v>23</v>
      </c>
      <c r="F597" s="20" t="s">
        <v>391</v>
      </c>
      <c r="G597" s="21" t="s">
        <v>392</v>
      </c>
      <c r="H597" s="22">
        <v>0</v>
      </c>
      <c r="I597" s="22">
        <v>0</v>
      </c>
      <c r="J597" s="22">
        <v>0</v>
      </c>
      <c r="K597" s="22">
        <v>39.4</v>
      </c>
      <c r="L597" s="22">
        <v>39.4</v>
      </c>
    </row>
    <row r="598" spans="1:12" x14ac:dyDescent="0.3">
      <c r="A598" s="19" t="s">
        <v>42</v>
      </c>
      <c r="B598" s="19" t="s">
        <v>45</v>
      </c>
      <c r="C598" s="2" t="str">
        <f>VLOOKUP(B598,Hoja1!B:C,2,FALSE)</f>
        <v>Escuelas Infantiles</v>
      </c>
      <c r="D598" s="3" t="str">
        <f t="shared" si="20"/>
        <v>1</v>
      </c>
      <c r="E598" s="3" t="str">
        <f t="shared" si="21"/>
        <v>12</v>
      </c>
      <c r="F598" s="20" t="s">
        <v>397</v>
      </c>
      <c r="G598" s="21" t="s">
        <v>398</v>
      </c>
      <c r="H598" s="22">
        <v>15578</v>
      </c>
      <c r="I598" s="22">
        <v>0</v>
      </c>
      <c r="J598" s="22">
        <v>15578</v>
      </c>
      <c r="K598" s="22">
        <v>15592.68</v>
      </c>
      <c r="L598" s="22">
        <v>15592.68</v>
      </c>
    </row>
    <row r="599" spans="1:12" x14ac:dyDescent="0.3">
      <c r="A599" s="19" t="s">
        <v>42</v>
      </c>
      <c r="B599" s="19" t="s">
        <v>45</v>
      </c>
      <c r="C599" s="2" t="str">
        <f>VLOOKUP(B599,Hoja1!B:C,2,FALSE)</f>
        <v>Escuelas Infantiles</v>
      </c>
      <c r="D599" s="3" t="str">
        <f t="shared" si="20"/>
        <v>1</v>
      </c>
      <c r="E599" s="3" t="str">
        <f t="shared" si="21"/>
        <v>12</v>
      </c>
      <c r="F599" s="20" t="s">
        <v>440</v>
      </c>
      <c r="G599" s="21" t="s">
        <v>441</v>
      </c>
      <c r="H599" s="22">
        <v>13698</v>
      </c>
      <c r="I599" s="22">
        <v>0</v>
      </c>
      <c r="J599" s="22">
        <v>13698</v>
      </c>
      <c r="K599" s="22">
        <v>13714.82</v>
      </c>
      <c r="L599" s="22">
        <v>13714.82</v>
      </c>
    </row>
    <row r="600" spans="1:12" x14ac:dyDescent="0.3">
      <c r="A600" s="19" t="s">
        <v>42</v>
      </c>
      <c r="B600" s="19" t="s">
        <v>45</v>
      </c>
      <c r="C600" s="2" t="str">
        <f>VLOOKUP(B600,Hoja1!B:C,2,FALSE)</f>
        <v>Escuelas Infantiles</v>
      </c>
      <c r="D600" s="3" t="str">
        <f t="shared" si="20"/>
        <v>1</v>
      </c>
      <c r="E600" s="3" t="str">
        <f t="shared" si="21"/>
        <v>12</v>
      </c>
      <c r="F600" s="20" t="s">
        <v>399</v>
      </c>
      <c r="G600" s="21" t="s">
        <v>400</v>
      </c>
      <c r="H600" s="22">
        <v>8893</v>
      </c>
      <c r="I600" s="22">
        <v>0</v>
      </c>
      <c r="J600" s="22">
        <v>8893</v>
      </c>
      <c r="K600" s="22">
        <v>8903.4500000000007</v>
      </c>
      <c r="L600" s="22">
        <v>8903.4500000000007</v>
      </c>
    </row>
    <row r="601" spans="1:12" x14ac:dyDescent="0.3">
      <c r="A601" s="19" t="s">
        <v>42</v>
      </c>
      <c r="B601" s="19" t="s">
        <v>45</v>
      </c>
      <c r="C601" s="2" t="str">
        <f>VLOOKUP(B601,Hoja1!B:C,2,FALSE)</f>
        <v>Escuelas Infantiles</v>
      </c>
      <c r="D601" s="3" t="str">
        <f t="shared" si="20"/>
        <v>1</v>
      </c>
      <c r="E601" s="3" t="str">
        <f t="shared" si="21"/>
        <v>12</v>
      </c>
      <c r="F601" s="20" t="s">
        <v>365</v>
      </c>
      <c r="G601" s="21" t="s">
        <v>366</v>
      </c>
      <c r="H601" s="22">
        <v>10561</v>
      </c>
      <c r="I601" s="22">
        <v>0</v>
      </c>
      <c r="J601" s="22">
        <v>10561</v>
      </c>
      <c r="K601" s="22">
        <v>10994.68</v>
      </c>
      <c r="L601" s="22">
        <v>10994.68</v>
      </c>
    </row>
    <row r="602" spans="1:12" x14ac:dyDescent="0.3">
      <c r="A602" s="19" t="s">
        <v>42</v>
      </c>
      <c r="B602" s="19" t="s">
        <v>45</v>
      </c>
      <c r="C602" s="2" t="str">
        <f>VLOOKUP(B602,Hoja1!B:C,2,FALSE)</f>
        <v>Escuelas Infantiles</v>
      </c>
      <c r="D602" s="3" t="str">
        <f t="shared" si="20"/>
        <v>1</v>
      </c>
      <c r="E602" s="3" t="str">
        <f t="shared" si="21"/>
        <v>12</v>
      </c>
      <c r="F602" s="20" t="s">
        <v>367</v>
      </c>
      <c r="G602" s="21" t="s">
        <v>368</v>
      </c>
      <c r="H602" s="22">
        <v>20227</v>
      </c>
      <c r="I602" s="22">
        <v>0</v>
      </c>
      <c r="J602" s="22">
        <v>20227</v>
      </c>
      <c r="K602" s="22">
        <v>20248.75</v>
      </c>
      <c r="L602" s="22">
        <v>20248.75</v>
      </c>
    </row>
    <row r="603" spans="1:12" x14ac:dyDescent="0.3">
      <c r="A603" s="19" t="s">
        <v>42</v>
      </c>
      <c r="B603" s="19" t="s">
        <v>45</v>
      </c>
      <c r="C603" s="2" t="str">
        <f>VLOOKUP(B603,Hoja1!B:C,2,FALSE)</f>
        <v>Escuelas Infantiles</v>
      </c>
      <c r="D603" s="3" t="str">
        <f t="shared" si="20"/>
        <v>1</v>
      </c>
      <c r="E603" s="3" t="str">
        <f t="shared" si="21"/>
        <v>12</v>
      </c>
      <c r="F603" s="20" t="s">
        <v>369</v>
      </c>
      <c r="G603" s="21" t="s">
        <v>370</v>
      </c>
      <c r="H603" s="22">
        <v>50734</v>
      </c>
      <c r="I603" s="22">
        <v>5000</v>
      </c>
      <c r="J603" s="22">
        <v>55734</v>
      </c>
      <c r="K603" s="22">
        <v>51481.54</v>
      </c>
      <c r="L603" s="22">
        <v>51481.54</v>
      </c>
    </row>
    <row r="604" spans="1:12" x14ac:dyDescent="0.3">
      <c r="A604" s="19" t="s">
        <v>42</v>
      </c>
      <c r="B604" s="19" t="s">
        <v>45</v>
      </c>
      <c r="C604" s="2" t="str">
        <f>VLOOKUP(B604,Hoja1!B:C,2,FALSE)</f>
        <v>Escuelas Infantiles</v>
      </c>
      <c r="D604" s="3" t="str">
        <f t="shared" si="20"/>
        <v>1</v>
      </c>
      <c r="E604" s="3" t="str">
        <f t="shared" si="21"/>
        <v>12</v>
      </c>
      <c r="F604" s="20" t="s">
        <v>371</v>
      </c>
      <c r="G604" s="21" t="s">
        <v>372</v>
      </c>
      <c r="H604" s="22">
        <v>5495</v>
      </c>
      <c r="I604" s="22">
        <v>0</v>
      </c>
      <c r="J604" s="22">
        <v>5495</v>
      </c>
      <c r="K604" s="22">
        <v>5729.65</v>
      </c>
      <c r="L604" s="22">
        <v>5729.65</v>
      </c>
    </row>
    <row r="605" spans="1:12" x14ac:dyDescent="0.3">
      <c r="A605" s="19" t="s">
        <v>42</v>
      </c>
      <c r="B605" s="19" t="s">
        <v>45</v>
      </c>
      <c r="C605" s="2" t="str">
        <f>VLOOKUP(B605,Hoja1!B:C,2,FALSE)</f>
        <v>Escuelas Infantiles</v>
      </c>
      <c r="D605" s="3" t="str">
        <f t="shared" si="20"/>
        <v>2</v>
      </c>
      <c r="E605" s="3" t="str">
        <f t="shared" si="21"/>
        <v>21</v>
      </c>
      <c r="F605" s="20" t="s">
        <v>483</v>
      </c>
      <c r="G605" s="21" t="s">
        <v>484</v>
      </c>
      <c r="H605" s="22">
        <v>50000</v>
      </c>
      <c r="I605" s="22">
        <v>0</v>
      </c>
      <c r="J605" s="22">
        <v>50000</v>
      </c>
      <c r="K605" s="22">
        <v>36629.519999999997</v>
      </c>
      <c r="L605" s="22">
        <v>35895.42</v>
      </c>
    </row>
    <row r="606" spans="1:12" x14ac:dyDescent="0.3">
      <c r="A606" s="19" t="s">
        <v>42</v>
      </c>
      <c r="B606" s="19" t="s">
        <v>45</v>
      </c>
      <c r="C606" s="2" t="str">
        <f>VLOOKUP(B606,Hoja1!B:C,2,FALSE)</f>
        <v>Escuelas Infantiles</v>
      </c>
      <c r="D606" s="3" t="str">
        <f t="shared" si="20"/>
        <v>2</v>
      </c>
      <c r="E606" s="3" t="str">
        <f t="shared" si="21"/>
        <v>21</v>
      </c>
      <c r="F606" s="20" t="s">
        <v>403</v>
      </c>
      <c r="G606" s="21" t="s">
        <v>404</v>
      </c>
      <c r="H606" s="22">
        <v>24700</v>
      </c>
      <c r="I606" s="22">
        <v>0</v>
      </c>
      <c r="J606" s="22">
        <v>24700</v>
      </c>
      <c r="K606" s="22">
        <v>37893.550000000003</v>
      </c>
      <c r="L606" s="22">
        <v>30663.75</v>
      </c>
    </row>
    <row r="607" spans="1:12" x14ac:dyDescent="0.3">
      <c r="A607" s="19" t="s">
        <v>42</v>
      </c>
      <c r="B607" s="19" t="s">
        <v>45</v>
      </c>
      <c r="C607" s="2" t="str">
        <f>VLOOKUP(B607,Hoja1!B:C,2,FALSE)</f>
        <v>Escuelas Infantiles</v>
      </c>
      <c r="D607" s="3" t="str">
        <f t="shared" si="20"/>
        <v>2</v>
      </c>
      <c r="E607" s="3" t="str">
        <f t="shared" si="21"/>
        <v>22</v>
      </c>
      <c r="F607" s="20" t="s">
        <v>436</v>
      </c>
      <c r="G607" s="21" t="s">
        <v>437</v>
      </c>
      <c r="H607" s="22">
        <v>52750</v>
      </c>
      <c r="I607" s="22">
        <v>0</v>
      </c>
      <c r="J607" s="22">
        <v>52750</v>
      </c>
      <c r="K607" s="22">
        <v>44414.98</v>
      </c>
      <c r="L607" s="22">
        <v>39633.769999999997</v>
      </c>
    </row>
    <row r="608" spans="1:12" x14ac:dyDescent="0.3">
      <c r="A608" s="19" t="s">
        <v>42</v>
      </c>
      <c r="B608" s="19" t="s">
        <v>45</v>
      </c>
      <c r="C608" s="2" t="str">
        <f>VLOOKUP(B608,Hoja1!B:C,2,FALSE)</f>
        <v>Escuelas Infantiles</v>
      </c>
      <c r="D608" s="3" t="str">
        <f t="shared" si="20"/>
        <v>2</v>
      </c>
      <c r="E608" s="3" t="str">
        <f t="shared" si="21"/>
        <v>22</v>
      </c>
      <c r="F608" s="20" t="s">
        <v>485</v>
      </c>
      <c r="G608" s="21" t="s">
        <v>486</v>
      </c>
      <c r="H608" s="22">
        <v>72663</v>
      </c>
      <c r="I608" s="22">
        <v>0</v>
      </c>
      <c r="J608" s="22">
        <v>72663</v>
      </c>
      <c r="K608" s="22">
        <v>54583.67</v>
      </c>
      <c r="L608" s="22">
        <v>54305.68</v>
      </c>
    </row>
    <row r="609" spans="1:12" x14ac:dyDescent="0.3">
      <c r="A609" s="19" t="s">
        <v>42</v>
      </c>
      <c r="B609" s="19" t="s">
        <v>45</v>
      </c>
      <c r="C609" s="2" t="str">
        <f>VLOOKUP(B609,Hoja1!B:C,2,FALSE)</f>
        <v>Escuelas Infantiles</v>
      </c>
      <c r="D609" s="3" t="str">
        <f t="shared" si="20"/>
        <v>2</v>
      </c>
      <c r="E609" s="3" t="str">
        <f t="shared" si="21"/>
        <v>22</v>
      </c>
      <c r="F609" s="20" t="s">
        <v>430</v>
      </c>
      <c r="G609" s="21" t="s">
        <v>431</v>
      </c>
      <c r="H609" s="22">
        <v>10000</v>
      </c>
      <c r="I609" s="22">
        <v>0</v>
      </c>
      <c r="J609" s="22">
        <v>10000</v>
      </c>
      <c r="K609" s="22">
        <v>0</v>
      </c>
      <c r="L609" s="22">
        <v>0</v>
      </c>
    </row>
    <row r="610" spans="1:12" x14ac:dyDescent="0.3">
      <c r="A610" s="19" t="s">
        <v>42</v>
      </c>
      <c r="B610" s="19" t="s">
        <v>45</v>
      </c>
      <c r="C610" s="2" t="str">
        <f>VLOOKUP(B610,Hoja1!B:C,2,FALSE)</f>
        <v>Escuelas Infantiles</v>
      </c>
      <c r="D610" s="3" t="str">
        <f t="shared" si="20"/>
        <v>2</v>
      </c>
      <c r="E610" s="3" t="str">
        <f t="shared" si="21"/>
        <v>22</v>
      </c>
      <c r="F610" s="20" t="s">
        <v>432</v>
      </c>
      <c r="G610" s="21" t="s">
        <v>433</v>
      </c>
      <c r="H610" s="22">
        <v>3000</v>
      </c>
      <c r="I610" s="22">
        <v>0</v>
      </c>
      <c r="J610" s="22">
        <v>3000</v>
      </c>
      <c r="K610" s="22">
        <v>724.73</v>
      </c>
      <c r="L610" s="22">
        <v>724.73</v>
      </c>
    </row>
    <row r="611" spans="1:12" x14ac:dyDescent="0.3">
      <c r="A611" s="19" t="s">
        <v>42</v>
      </c>
      <c r="B611" s="19" t="s">
        <v>45</v>
      </c>
      <c r="C611" s="2" t="str">
        <f>VLOOKUP(B611,Hoja1!B:C,2,FALSE)</f>
        <v>Escuelas Infantiles</v>
      </c>
      <c r="D611" s="3" t="str">
        <f t="shared" si="20"/>
        <v>2</v>
      </c>
      <c r="E611" s="3" t="str">
        <f t="shared" si="21"/>
        <v>22</v>
      </c>
      <c r="F611" s="20" t="s">
        <v>409</v>
      </c>
      <c r="G611" s="21" t="s">
        <v>410</v>
      </c>
      <c r="H611" s="22">
        <v>2000</v>
      </c>
      <c r="I611" s="22">
        <v>0</v>
      </c>
      <c r="J611" s="22">
        <v>2000</v>
      </c>
      <c r="K611" s="22">
        <v>586.85</v>
      </c>
      <c r="L611" s="22">
        <v>586.85</v>
      </c>
    </row>
    <row r="612" spans="1:12" x14ac:dyDescent="0.3">
      <c r="A612" s="19" t="s">
        <v>42</v>
      </c>
      <c r="B612" s="19" t="s">
        <v>45</v>
      </c>
      <c r="C612" s="2" t="str">
        <f>VLOOKUP(B612,Hoja1!B:C,2,FALSE)</f>
        <v>Escuelas Infantiles</v>
      </c>
      <c r="D612" s="3" t="str">
        <f t="shared" si="20"/>
        <v>2</v>
      </c>
      <c r="E612" s="3" t="str">
        <f t="shared" si="21"/>
        <v>22</v>
      </c>
      <c r="F612" s="20" t="s">
        <v>487</v>
      </c>
      <c r="G612" s="21" t="s">
        <v>488</v>
      </c>
      <c r="H612" s="22">
        <v>280900</v>
      </c>
      <c r="I612" s="22">
        <v>0</v>
      </c>
      <c r="J612" s="22">
        <v>280900</v>
      </c>
      <c r="K612" s="22">
        <v>254268.65</v>
      </c>
      <c r="L612" s="22">
        <v>233326.15</v>
      </c>
    </row>
    <row r="613" spans="1:12" x14ac:dyDescent="0.3">
      <c r="A613" s="19" t="s">
        <v>42</v>
      </c>
      <c r="B613" s="19" t="s">
        <v>45</v>
      </c>
      <c r="C613" s="2" t="str">
        <f>VLOOKUP(B613,Hoja1!B:C,2,FALSE)</f>
        <v>Escuelas Infantiles</v>
      </c>
      <c r="D613" s="3" t="str">
        <f t="shared" si="20"/>
        <v>2</v>
      </c>
      <c r="E613" s="3" t="str">
        <f t="shared" si="21"/>
        <v>22</v>
      </c>
      <c r="F613" s="20" t="s">
        <v>381</v>
      </c>
      <c r="G613" s="21" t="s">
        <v>382</v>
      </c>
      <c r="H613" s="22">
        <v>0</v>
      </c>
      <c r="I613" s="22">
        <v>0</v>
      </c>
      <c r="J613" s="22">
        <v>0</v>
      </c>
      <c r="K613" s="22">
        <v>9216.69</v>
      </c>
      <c r="L613" s="22">
        <v>9216.69</v>
      </c>
    </row>
    <row r="614" spans="1:12" x14ac:dyDescent="0.3">
      <c r="A614" s="19" t="s">
        <v>42</v>
      </c>
      <c r="B614" s="19" t="s">
        <v>45</v>
      </c>
      <c r="C614" s="2" t="str">
        <f>VLOOKUP(B614,Hoja1!B:C,2,FALSE)</f>
        <v>Escuelas Infantiles</v>
      </c>
      <c r="D614" s="3" t="str">
        <f t="shared" si="20"/>
        <v>2</v>
      </c>
      <c r="E614" s="3" t="str">
        <f t="shared" si="21"/>
        <v>22</v>
      </c>
      <c r="F614" s="20" t="s">
        <v>411</v>
      </c>
      <c r="G614" s="21" t="s">
        <v>412</v>
      </c>
      <c r="H614" s="22">
        <v>2176800</v>
      </c>
      <c r="I614" s="22">
        <v>0</v>
      </c>
      <c r="J614" s="22">
        <v>2176800</v>
      </c>
      <c r="K614" s="22">
        <v>2160792.39</v>
      </c>
      <c r="L614" s="22">
        <v>2158436.77</v>
      </c>
    </row>
    <row r="615" spans="1:12" x14ac:dyDescent="0.3">
      <c r="A615" s="19" t="s">
        <v>42</v>
      </c>
      <c r="B615" s="19" t="s">
        <v>45</v>
      </c>
      <c r="C615" s="2" t="str">
        <f>VLOOKUP(B615,Hoja1!B:C,2,FALSE)</f>
        <v>Escuelas Infantiles</v>
      </c>
      <c r="D615" s="3" t="str">
        <f t="shared" si="20"/>
        <v>4</v>
      </c>
      <c r="E615" s="3" t="str">
        <f t="shared" si="21"/>
        <v>48</v>
      </c>
      <c r="F615" s="20" t="s">
        <v>395</v>
      </c>
      <c r="G615" s="21" t="s">
        <v>396</v>
      </c>
      <c r="H615" s="22">
        <v>27930</v>
      </c>
      <c r="I615" s="22">
        <v>0</v>
      </c>
      <c r="J615" s="22">
        <v>27930</v>
      </c>
      <c r="K615" s="22">
        <v>27930</v>
      </c>
      <c r="L615" s="22">
        <v>27930</v>
      </c>
    </row>
    <row r="616" spans="1:12" x14ac:dyDescent="0.3">
      <c r="A616" s="19" t="s">
        <v>42</v>
      </c>
      <c r="B616" s="19" t="s">
        <v>45</v>
      </c>
      <c r="C616" s="2" t="str">
        <f>VLOOKUP(B616,Hoja1!B:C,2,FALSE)</f>
        <v>Escuelas Infantiles</v>
      </c>
      <c r="D616" s="3" t="str">
        <f t="shared" si="20"/>
        <v>6</v>
      </c>
      <c r="E616" s="3" t="str">
        <f t="shared" si="21"/>
        <v>62</v>
      </c>
      <c r="F616" s="20" t="s">
        <v>464</v>
      </c>
      <c r="G616" s="21" t="s">
        <v>465</v>
      </c>
      <c r="H616" s="22">
        <v>0</v>
      </c>
      <c r="I616" s="22">
        <v>211000</v>
      </c>
      <c r="J616" s="22">
        <v>211000</v>
      </c>
      <c r="K616" s="22">
        <v>0</v>
      </c>
      <c r="L616" s="22">
        <v>0</v>
      </c>
    </row>
    <row r="617" spans="1:12" x14ac:dyDescent="0.3">
      <c r="A617" s="19" t="s">
        <v>42</v>
      </c>
      <c r="B617" s="19" t="s">
        <v>45</v>
      </c>
      <c r="C617" s="2" t="str">
        <f>VLOOKUP(B617,Hoja1!B:C,2,FALSE)</f>
        <v>Escuelas Infantiles</v>
      </c>
      <c r="D617" s="3" t="str">
        <f t="shared" si="20"/>
        <v>6</v>
      </c>
      <c r="E617" s="3" t="str">
        <f t="shared" si="21"/>
        <v>62</v>
      </c>
      <c r="F617" s="20" t="s">
        <v>438</v>
      </c>
      <c r="G617" s="21" t="s">
        <v>439</v>
      </c>
      <c r="H617" s="22">
        <v>0</v>
      </c>
      <c r="I617" s="22">
        <v>128633.83</v>
      </c>
      <c r="J617" s="22">
        <v>128633.83</v>
      </c>
      <c r="K617" s="22">
        <v>128633.83</v>
      </c>
      <c r="L617" s="22">
        <v>128633.83</v>
      </c>
    </row>
    <row r="618" spans="1:12" x14ac:dyDescent="0.3">
      <c r="A618" s="19" t="s">
        <v>42</v>
      </c>
      <c r="B618" s="19" t="s">
        <v>45</v>
      </c>
      <c r="C618" s="2" t="str">
        <f>VLOOKUP(B618,Hoja1!B:C,2,FALSE)</f>
        <v>Escuelas Infantiles</v>
      </c>
      <c r="D618" s="3" t="str">
        <f t="shared" si="20"/>
        <v>6</v>
      </c>
      <c r="E618" s="3" t="str">
        <f t="shared" si="21"/>
        <v>63</v>
      </c>
      <c r="F618" s="20" t="s">
        <v>468</v>
      </c>
      <c r="G618" s="21" t="s">
        <v>465</v>
      </c>
      <c r="H618" s="22">
        <v>40000</v>
      </c>
      <c r="I618" s="22">
        <v>0</v>
      </c>
      <c r="J618" s="22">
        <v>40000</v>
      </c>
      <c r="K618" s="22">
        <v>17496.080000000002</v>
      </c>
      <c r="L618" s="22">
        <v>17496.080000000002</v>
      </c>
    </row>
    <row r="619" spans="1:12" x14ac:dyDescent="0.3">
      <c r="A619" s="19" t="s">
        <v>42</v>
      </c>
      <c r="B619" s="19" t="s">
        <v>45</v>
      </c>
      <c r="C619" s="2" t="str">
        <f>VLOOKUP(B619,Hoja1!B:C,2,FALSE)</f>
        <v>Escuelas Infantiles</v>
      </c>
      <c r="D619" s="3" t="str">
        <f t="shared" si="20"/>
        <v>6</v>
      </c>
      <c r="E619" s="3" t="str">
        <f t="shared" si="21"/>
        <v>63</v>
      </c>
      <c r="F619" s="20" t="s">
        <v>469</v>
      </c>
      <c r="G619" s="21" t="s">
        <v>439</v>
      </c>
      <c r="H619" s="22">
        <v>15000</v>
      </c>
      <c r="I619" s="22">
        <v>25653.21</v>
      </c>
      <c r="J619" s="22">
        <v>40653.21</v>
      </c>
      <c r="K619" s="22">
        <v>28503.06</v>
      </c>
      <c r="L619" s="22">
        <v>26040.41</v>
      </c>
    </row>
    <row r="620" spans="1:12" x14ac:dyDescent="0.3">
      <c r="A620" s="19" t="s">
        <v>42</v>
      </c>
      <c r="B620" s="19" t="s">
        <v>45</v>
      </c>
      <c r="C620" s="2" t="str">
        <f>VLOOKUP(B620,Hoja1!B:C,2,FALSE)</f>
        <v>Escuelas Infantiles</v>
      </c>
      <c r="D620" s="3" t="str">
        <f t="shared" si="20"/>
        <v>8</v>
      </c>
      <c r="E620" s="3" t="str">
        <f t="shared" si="21"/>
        <v>83</v>
      </c>
      <c r="F620" s="20" t="s">
        <v>448</v>
      </c>
      <c r="G620" s="21" t="s">
        <v>449</v>
      </c>
      <c r="H620" s="22">
        <v>2000</v>
      </c>
      <c r="I620" s="22">
        <v>0</v>
      </c>
      <c r="J620" s="22">
        <v>2000</v>
      </c>
      <c r="K620" s="22">
        <v>0</v>
      </c>
      <c r="L620" s="22">
        <v>0</v>
      </c>
    </row>
    <row r="621" spans="1:12" x14ac:dyDescent="0.3">
      <c r="A621" s="19" t="s">
        <v>42</v>
      </c>
      <c r="B621" s="19" t="s">
        <v>141</v>
      </c>
      <c r="C621" s="2" t="str">
        <f>VLOOKUP(B621,Hoja1!B:C,2,FALSE)</f>
        <v>Conservación centros de educación infantil y primaria</v>
      </c>
      <c r="D621" s="3" t="str">
        <f t="shared" si="20"/>
        <v>1</v>
      </c>
      <c r="E621" s="3" t="str">
        <f t="shared" si="21"/>
        <v>12</v>
      </c>
      <c r="F621" s="20" t="s">
        <v>397</v>
      </c>
      <c r="G621" s="21" t="s">
        <v>398</v>
      </c>
      <c r="H621" s="22">
        <v>15578</v>
      </c>
      <c r="I621" s="22">
        <v>0</v>
      </c>
      <c r="J621" s="22">
        <v>15578</v>
      </c>
      <c r="K621" s="22">
        <v>15596.72</v>
      </c>
      <c r="L621" s="22">
        <v>15596.72</v>
      </c>
    </row>
    <row r="622" spans="1:12" x14ac:dyDescent="0.3">
      <c r="A622" s="19" t="s">
        <v>42</v>
      </c>
      <c r="B622" s="19" t="s">
        <v>141</v>
      </c>
      <c r="C622" s="2" t="str">
        <f>VLOOKUP(B622,Hoja1!B:C,2,FALSE)</f>
        <v>Conservación centros de educación infantil y primaria</v>
      </c>
      <c r="D622" s="3" t="str">
        <f t="shared" si="20"/>
        <v>1</v>
      </c>
      <c r="E622" s="3" t="str">
        <f t="shared" si="21"/>
        <v>12</v>
      </c>
      <c r="F622" s="20" t="s">
        <v>440</v>
      </c>
      <c r="G622" s="21" t="s">
        <v>441</v>
      </c>
      <c r="H622" s="22">
        <v>54792</v>
      </c>
      <c r="I622" s="22">
        <v>0</v>
      </c>
      <c r="J622" s="22">
        <v>54792</v>
      </c>
      <c r="K622" s="22">
        <v>38562.18</v>
      </c>
      <c r="L622" s="22">
        <v>38562.18</v>
      </c>
    </row>
    <row r="623" spans="1:12" x14ac:dyDescent="0.3">
      <c r="A623" s="19" t="s">
        <v>42</v>
      </c>
      <c r="B623" s="19" t="s">
        <v>141</v>
      </c>
      <c r="C623" s="2" t="str">
        <f>VLOOKUP(B623,Hoja1!B:C,2,FALSE)</f>
        <v>Conservación centros de educación infantil y primaria</v>
      </c>
      <c r="D623" s="3" t="str">
        <f t="shared" si="20"/>
        <v>1</v>
      </c>
      <c r="E623" s="3" t="str">
        <f t="shared" si="21"/>
        <v>12</v>
      </c>
      <c r="F623" s="20" t="s">
        <v>363</v>
      </c>
      <c r="G623" s="21" t="s">
        <v>364</v>
      </c>
      <c r="H623" s="22">
        <v>10491</v>
      </c>
      <c r="I623" s="22">
        <v>0</v>
      </c>
      <c r="J623" s="22">
        <v>10491</v>
      </c>
      <c r="K623" s="22">
        <v>11838.24</v>
      </c>
      <c r="L623" s="22">
        <v>11838.24</v>
      </c>
    </row>
    <row r="624" spans="1:12" x14ac:dyDescent="0.3">
      <c r="A624" s="19" t="s">
        <v>42</v>
      </c>
      <c r="B624" s="19" t="s">
        <v>141</v>
      </c>
      <c r="C624" s="2" t="str">
        <f>VLOOKUP(B624,Hoja1!B:C,2,FALSE)</f>
        <v>Conservación centros de educación infantil y primaria</v>
      </c>
      <c r="D624" s="3" t="str">
        <f t="shared" si="20"/>
        <v>1</v>
      </c>
      <c r="E624" s="3" t="str">
        <f t="shared" si="21"/>
        <v>12</v>
      </c>
      <c r="F624" s="20" t="s">
        <v>399</v>
      </c>
      <c r="G624" s="21" t="s">
        <v>400</v>
      </c>
      <c r="H624" s="22">
        <v>26678</v>
      </c>
      <c r="I624" s="22">
        <v>0</v>
      </c>
      <c r="J624" s="22">
        <v>26678</v>
      </c>
      <c r="K624" s="22">
        <v>30280.79</v>
      </c>
      <c r="L624" s="22">
        <v>30280.79</v>
      </c>
    </row>
    <row r="625" spans="1:12" x14ac:dyDescent="0.3">
      <c r="A625" s="19" t="s">
        <v>42</v>
      </c>
      <c r="B625" s="19" t="s">
        <v>141</v>
      </c>
      <c r="C625" s="2" t="str">
        <f>VLOOKUP(B625,Hoja1!B:C,2,FALSE)</f>
        <v>Conservación centros de educación infantil y primaria</v>
      </c>
      <c r="D625" s="3" t="str">
        <f t="shared" si="20"/>
        <v>1</v>
      </c>
      <c r="E625" s="3" t="str">
        <f t="shared" si="21"/>
        <v>12</v>
      </c>
      <c r="F625" s="20" t="s">
        <v>365</v>
      </c>
      <c r="G625" s="21" t="s">
        <v>366</v>
      </c>
      <c r="H625" s="22">
        <v>22971</v>
      </c>
      <c r="I625" s="22">
        <v>0</v>
      </c>
      <c r="J625" s="22">
        <v>22971</v>
      </c>
      <c r="K625" s="22">
        <v>22721.46</v>
      </c>
      <c r="L625" s="22">
        <v>22721.46</v>
      </c>
    </row>
    <row r="626" spans="1:12" x14ac:dyDescent="0.3">
      <c r="A626" s="19" t="s">
        <v>42</v>
      </c>
      <c r="B626" s="19" t="s">
        <v>141</v>
      </c>
      <c r="C626" s="2" t="str">
        <f>VLOOKUP(B626,Hoja1!B:C,2,FALSE)</f>
        <v>Conservación centros de educación infantil y primaria</v>
      </c>
      <c r="D626" s="3" t="str">
        <f t="shared" si="20"/>
        <v>1</v>
      </c>
      <c r="E626" s="3" t="str">
        <f t="shared" si="21"/>
        <v>12</v>
      </c>
      <c r="F626" s="20" t="s">
        <v>367</v>
      </c>
      <c r="G626" s="21" t="s">
        <v>368</v>
      </c>
      <c r="H626" s="22">
        <v>60760</v>
      </c>
      <c r="I626" s="22">
        <v>0</v>
      </c>
      <c r="J626" s="22">
        <v>60760</v>
      </c>
      <c r="K626" s="22">
        <v>54029.63</v>
      </c>
      <c r="L626" s="22">
        <v>54029.63</v>
      </c>
    </row>
    <row r="627" spans="1:12" x14ac:dyDescent="0.3">
      <c r="A627" s="19" t="s">
        <v>42</v>
      </c>
      <c r="B627" s="19" t="s">
        <v>141</v>
      </c>
      <c r="C627" s="2" t="str">
        <f>VLOOKUP(B627,Hoja1!B:C,2,FALSE)</f>
        <v>Conservación centros de educación infantil y primaria</v>
      </c>
      <c r="D627" s="3" t="str">
        <f t="shared" si="20"/>
        <v>1</v>
      </c>
      <c r="E627" s="3" t="str">
        <f t="shared" si="21"/>
        <v>12</v>
      </c>
      <c r="F627" s="20" t="s">
        <v>369</v>
      </c>
      <c r="G627" s="21" t="s">
        <v>370</v>
      </c>
      <c r="H627" s="22">
        <v>145566</v>
      </c>
      <c r="I627" s="22">
        <v>0</v>
      </c>
      <c r="J627" s="22">
        <v>145566</v>
      </c>
      <c r="K627" s="22">
        <v>134939.70000000001</v>
      </c>
      <c r="L627" s="22">
        <v>134939.70000000001</v>
      </c>
    </row>
    <row r="628" spans="1:12" x14ac:dyDescent="0.3">
      <c r="A628" s="19" t="s">
        <v>42</v>
      </c>
      <c r="B628" s="19" t="s">
        <v>141</v>
      </c>
      <c r="C628" s="2" t="str">
        <f>VLOOKUP(B628,Hoja1!B:C,2,FALSE)</f>
        <v>Conservación centros de educación infantil y primaria</v>
      </c>
      <c r="D628" s="3" t="str">
        <f t="shared" si="20"/>
        <v>1</v>
      </c>
      <c r="E628" s="3" t="str">
        <f t="shared" si="21"/>
        <v>12</v>
      </c>
      <c r="F628" s="20" t="s">
        <v>371</v>
      </c>
      <c r="G628" s="21" t="s">
        <v>372</v>
      </c>
      <c r="H628" s="22">
        <v>11898</v>
      </c>
      <c r="I628" s="22">
        <v>0</v>
      </c>
      <c r="J628" s="22">
        <v>11898</v>
      </c>
      <c r="K628" s="22">
        <v>11992.01</v>
      </c>
      <c r="L628" s="22">
        <v>11992.01</v>
      </c>
    </row>
    <row r="629" spans="1:12" x14ac:dyDescent="0.3">
      <c r="A629" s="19" t="s">
        <v>42</v>
      </c>
      <c r="B629" s="19" t="s">
        <v>141</v>
      </c>
      <c r="C629" s="2" t="str">
        <f>VLOOKUP(B629,Hoja1!B:C,2,FALSE)</f>
        <v>Conservación centros de educación infantil y primaria</v>
      </c>
      <c r="D629" s="3" t="str">
        <f t="shared" si="20"/>
        <v>1</v>
      </c>
      <c r="E629" s="3" t="str">
        <f t="shared" si="21"/>
        <v>13</v>
      </c>
      <c r="F629" s="20" t="s">
        <v>415</v>
      </c>
      <c r="G629" s="21" t="s">
        <v>360</v>
      </c>
      <c r="H629" s="22">
        <v>757398</v>
      </c>
      <c r="I629" s="22">
        <v>0</v>
      </c>
      <c r="J629" s="22">
        <v>757398</v>
      </c>
      <c r="K629" s="22">
        <v>712849.05</v>
      </c>
      <c r="L629" s="22">
        <v>712849.05</v>
      </c>
    </row>
    <row r="630" spans="1:12" x14ac:dyDescent="0.3">
      <c r="A630" s="19" t="s">
        <v>42</v>
      </c>
      <c r="B630" s="19" t="s">
        <v>141</v>
      </c>
      <c r="C630" s="2" t="str">
        <f>VLOOKUP(B630,Hoja1!B:C,2,FALSE)</f>
        <v>Conservación centros de educación infantil y primaria</v>
      </c>
      <c r="D630" s="3" t="str">
        <f t="shared" si="20"/>
        <v>1</v>
      </c>
      <c r="E630" s="3" t="str">
        <f t="shared" si="21"/>
        <v>13</v>
      </c>
      <c r="F630" s="20" t="s">
        <v>418</v>
      </c>
      <c r="G630" s="21" t="s">
        <v>419</v>
      </c>
      <c r="H630" s="22">
        <v>649684</v>
      </c>
      <c r="I630" s="22">
        <v>10000</v>
      </c>
      <c r="J630" s="22">
        <v>659684</v>
      </c>
      <c r="K630" s="22">
        <v>730866.81</v>
      </c>
      <c r="L630" s="22">
        <v>730866.81</v>
      </c>
    </row>
    <row r="631" spans="1:12" x14ac:dyDescent="0.3">
      <c r="A631" s="19" t="s">
        <v>42</v>
      </c>
      <c r="B631" s="19" t="s">
        <v>141</v>
      </c>
      <c r="C631" s="2" t="str">
        <f>VLOOKUP(B631,Hoja1!B:C,2,FALSE)</f>
        <v>Conservación centros de educación infantil y primaria</v>
      </c>
      <c r="D631" s="3" t="str">
        <f t="shared" si="20"/>
        <v>1</v>
      </c>
      <c r="E631" s="3" t="str">
        <f t="shared" si="21"/>
        <v>13</v>
      </c>
      <c r="F631" s="20" t="s">
        <v>442</v>
      </c>
      <c r="G631" s="21" t="s">
        <v>443</v>
      </c>
      <c r="H631" s="22">
        <v>39200</v>
      </c>
      <c r="I631" s="22">
        <v>0</v>
      </c>
      <c r="J631" s="22">
        <v>39200</v>
      </c>
      <c r="K631" s="22">
        <v>10975.48</v>
      </c>
      <c r="L631" s="22">
        <v>10975.48</v>
      </c>
    </row>
    <row r="632" spans="1:12" x14ac:dyDescent="0.3">
      <c r="A632" s="19" t="s">
        <v>42</v>
      </c>
      <c r="B632" s="19" t="s">
        <v>141</v>
      </c>
      <c r="C632" s="2" t="str">
        <f>VLOOKUP(B632,Hoja1!B:C,2,FALSE)</f>
        <v>Conservación centros de educación infantil y primaria</v>
      </c>
      <c r="D632" s="3" t="str">
        <f t="shared" si="20"/>
        <v>2</v>
      </c>
      <c r="E632" s="3" t="str">
        <f t="shared" si="21"/>
        <v>21</v>
      </c>
      <c r="F632" s="20" t="s">
        <v>483</v>
      </c>
      <c r="G632" s="21" t="s">
        <v>484</v>
      </c>
      <c r="H632" s="22">
        <v>402500</v>
      </c>
      <c r="I632" s="22">
        <v>0</v>
      </c>
      <c r="J632" s="22">
        <v>402500</v>
      </c>
      <c r="K632" s="22">
        <v>216682.7</v>
      </c>
      <c r="L632" s="22">
        <v>160038.89000000001</v>
      </c>
    </row>
    <row r="633" spans="1:12" x14ac:dyDescent="0.3">
      <c r="A633" s="19" t="s">
        <v>42</v>
      </c>
      <c r="B633" s="19" t="s">
        <v>141</v>
      </c>
      <c r="C633" s="2" t="str">
        <f>VLOOKUP(B633,Hoja1!B:C,2,FALSE)</f>
        <v>Conservación centros de educación infantil y primaria</v>
      </c>
      <c r="D633" s="3" t="str">
        <f t="shared" si="20"/>
        <v>2</v>
      </c>
      <c r="E633" s="3" t="str">
        <f t="shared" si="21"/>
        <v>21</v>
      </c>
      <c r="F633" s="20" t="s">
        <v>403</v>
      </c>
      <c r="G633" s="21" t="s">
        <v>404</v>
      </c>
      <c r="H633" s="22">
        <v>127000</v>
      </c>
      <c r="I633" s="22">
        <v>0</v>
      </c>
      <c r="J633" s="22">
        <v>127000</v>
      </c>
      <c r="K633" s="22">
        <v>166982.49</v>
      </c>
      <c r="L633" s="22">
        <v>137621.29999999999</v>
      </c>
    </row>
    <row r="634" spans="1:12" x14ac:dyDescent="0.3">
      <c r="A634" s="19" t="s">
        <v>42</v>
      </c>
      <c r="B634" s="19" t="s">
        <v>141</v>
      </c>
      <c r="C634" s="2" t="str">
        <f>VLOOKUP(B634,Hoja1!B:C,2,FALSE)</f>
        <v>Conservación centros de educación infantil y primaria</v>
      </c>
      <c r="D634" s="3" t="str">
        <f t="shared" si="20"/>
        <v>2</v>
      </c>
      <c r="E634" s="3" t="str">
        <f t="shared" si="21"/>
        <v>22</v>
      </c>
      <c r="F634" s="20" t="s">
        <v>436</v>
      </c>
      <c r="G634" s="21" t="s">
        <v>437</v>
      </c>
      <c r="H634" s="22">
        <v>450000</v>
      </c>
      <c r="I634" s="22">
        <v>0</v>
      </c>
      <c r="J634" s="22">
        <v>450000</v>
      </c>
      <c r="K634" s="22">
        <v>393675.73</v>
      </c>
      <c r="L634" s="22">
        <v>350072.77</v>
      </c>
    </row>
    <row r="635" spans="1:12" x14ac:dyDescent="0.3">
      <c r="A635" s="19" t="s">
        <v>42</v>
      </c>
      <c r="B635" s="19" t="s">
        <v>141</v>
      </c>
      <c r="C635" s="2" t="str">
        <f>VLOOKUP(B635,Hoja1!B:C,2,FALSE)</f>
        <v>Conservación centros de educación infantil y primaria</v>
      </c>
      <c r="D635" s="3" t="str">
        <f t="shared" si="20"/>
        <v>2</v>
      </c>
      <c r="E635" s="3" t="str">
        <f t="shared" si="21"/>
        <v>22</v>
      </c>
      <c r="F635" s="20" t="s">
        <v>638</v>
      </c>
      <c r="G635" s="21" t="s">
        <v>639</v>
      </c>
      <c r="H635" s="22">
        <v>0</v>
      </c>
      <c r="I635" s="22">
        <v>0</v>
      </c>
      <c r="J635" s="22">
        <v>0</v>
      </c>
      <c r="K635" s="22">
        <v>19973.849999999999</v>
      </c>
      <c r="L635" s="22">
        <v>0</v>
      </c>
    </row>
    <row r="636" spans="1:12" x14ac:dyDescent="0.3">
      <c r="A636" s="19" t="s">
        <v>42</v>
      </c>
      <c r="B636" s="19" t="s">
        <v>141</v>
      </c>
      <c r="C636" s="2" t="str">
        <f>VLOOKUP(B636,Hoja1!B:C,2,FALSE)</f>
        <v>Conservación centros de educación infantil y primaria</v>
      </c>
      <c r="D636" s="3" t="str">
        <f t="shared" si="20"/>
        <v>2</v>
      </c>
      <c r="E636" s="3" t="str">
        <f t="shared" si="21"/>
        <v>22</v>
      </c>
      <c r="F636" s="20" t="s">
        <v>485</v>
      </c>
      <c r="G636" s="21" t="s">
        <v>486</v>
      </c>
      <c r="H636" s="22">
        <v>730000</v>
      </c>
      <c r="I636" s="22">
        <v>0</v>
      </c>
      <c r="J636" s="22">
        <v>730000</v>
      </c>
      <c r="K636" s="22">
        <v>565144.57999999996</v>
      </c>
      <c r="L636" s="22">
        <v>565092.92000000004</v>
      </c>
    </row>
    <row r="637" spans="1:12" x14ac:dyDescent="0.3">
      <c r="A637" s="19" t="s">
        <v>42</v>
      </c>
      <c r="B637" s="19" t="s">
        <v>141</v>
      </c>
      <c r="C637" s="2" t="str">
        <f>VLOOKUP(B637,Hoja1!B:C,2,FALSE)</f>
        <v>Conservación centros de educación infantil y primaria</v>
      </c>
      <c r="D637" s="3" t="str">
        <f t="shared" si="20"/>
        <v>2</v>
      </c>
      <c r="E637" s="3" t="str">
        <f t="shared" si="21"/>
        <v>22</v>
      </c>
      <c r="F637" s="20" t="s">
        <v>424</v>
      </c>
      <c r="G637" s="21" t="s">
        <v>425</v>
      </c>
      <c r="H637" s="22">
        <v>10000</v>
      </c>
      <c r="I637" s="22">
        <v>0</v>
      </c>
      <c r="J637" s="22">
        <v>10000</v>
      </c>
      <c r="K637" s="22">
        <v>7852.9</v>
      </c>
      <c r="L637" s="22">
        <v>4791.6000000000004</v>
      </c>
    </row>
    <row r="638" spans="1:12" x14ac:dyDescent="0.3">
      <c r="A638" s="19" t="s">
        <v>42</v>
      </c>
      <c r="B638" s="19" t="s">
        <v>141</v>
      </c>
      <c r="C638" s="2" t="str">
        <f>VLOOKUP(B638,Hoja1!B:C,2,FALSE)</f>
        <v>Conservación centros de educación infantil y primaria</v>
      </c>
      <c r="D638" s="3" t="str">
        <f t="shared" si="20"/>
        <v>2</v>
      </c>
      <c r="E638" s="3" t="str">
        <f t="shared" si="21"/>
        <v>22</v>
      </c>
      <c r="F638" s="20" t="s">
        <v>426</v>
      </c>
      <c r="G638" s="21" t="s">
        <v>427</v>
      </c>
      <c r="H638" s="22">
        <v>5617</v>
      </c>
      <c r="I638" s="22">
        <v>0</v>
      </c>
      <c r="J638" s="22">
        <v>5617</v>
      </c>
      <c r="K638" s="22">
        <v>2311.89</v>
      </c>
      <c r="L638" s="22">
        <v>2311.89</v>
      </c>
    </row>
    <row r="639" spans="1:12" x14ac:dyDescent="0.3">
      <c r="A639" s="19" t="s">
        <v>42</v>
      </c>
      <c r="B639" s="19" t="s">
        <v>141</v>
      </c>
      <c r="C639" s="2" t="str">
        <f>VLOOKUP(B639,Hoja1!B:C,2,FALSE)</f>
        <v>Conservación centros de educación infantil y primaria</v>
      </c>
      <c r="D639" s="3" t="str">
        <f t="shared" si="20"/>
        <v>2</v>
      </c>
      <c r="E639" s="3" t="str">
        <f t="shared" si="21"/>
        <v>22</v>
      </c>
      <c r="F639" s="20" t="s">
        <v>508</v>
      </c>
      <c r="G639" s="21" t="s">
        <v>509</v>
      </c>
      <c r="H639" s="22">
        <v>4000</v>
      </c>
      <c r="I639" s="22">
        <v>0</v>
      </c>
      <c r="J639" s="22">
        <v>4000</v>
      </c>
      <c r="K639" s="22">
        <v>3947.88</v>
      </c>
      <c r="L639" s="22">
        <v>3289.9</v>
      </c>
    </row>
    <row r="640" spans="1:12" x14ac:dyDescent="0.3">
      <c r="A640" s="19" t="s">
        <v>42</v>
      </c>
      <c r="B640" s="19" t="s">
        <v>141</v>
      </c>
      <c r="C640" s="2" t="str">
        <f>VLOOKUP(B640,Hoja1!B:C,2,FALSE)</f>
        <v>Conservación centros de educación infantil y primaria</v>
      </c>
      <c r="D640" s="3" t="str">
        <f t="shared" si="20"/>
        <v>2</v>
      </c>
      <c r="E640" s="3" t="str">
        <f t="shared" si="21"/>
        <v>22</v>
      </c>
      <c r="F640" s="20" t="s">
        <v>571</v>
      </c>
      <c r="G640" s="21" t="s">
        <v>572</v>
      </c>
      <c r="H640" s="22">
        <v>0</v>
      </c>
      <c r="I640" s="22">
        <v>0</v>
      </c>
      <c r="J640" s="22">
        <v>0</v>
      </c>
      <c r="K640" s="22">
        <v>62.4</v>
      </c>
      <c r="L640" s="22">
        <v>62.4</v>
      </c>
    </row>
    <row r="641" spans="1:12" x14ac:dyDescent="0.3">
      <c r="A641" s="19" t="s">
        <v>42</v>
      </c>
      <c r="B641" s="19" t="s">
        <v>141</v>
      </c>
      <c r="C641" s="2" t="str">
        <f>VLOOKUP(B641,Hoja1!B:C,2,FALSE)</f>
        <v>Conservación centros de educación infantil y primaria</v>
      </c>
      <c r="D641" s="3" t="str">
        <f t="shared" si="20"/>
        <v>2</v>
      </c>
      <c r="E641" s="3" t="str">
        <f t="shared" si="21"/>
        <v>22</v>
      </c>
      <c r="F641" s="20" t="s">
        <v>487</v>
      </c>
      <c r="G641" s="21" t="s">
        <v>488</v>
      </c>
      <c r="H641" s="22">
        <v>1822083</v>
      </c>
      <c r="I641" s="22">
        <v>0</v>
      </c>
      <c r="J641" s="22">
        <v>1822083</v>
      </c>
      <c r="K641" s="22">
        <v>1759549.63</v>
      </c>
      <c r="L641" s="22">
        <v>1599222.23</v>
      </c>
    </row>
    <row r="642" spans="1:12" x14ac:dyDescent="0.3">
      <c r="A642" s="19" t="s">
        <v>42</v>
      </c>
      <c r="B642" s="19" t="s">
        <v>141</v>
      </c>
      <c r="C642" s="2" t="str">
        <f>VLOOKUP(B642,Hoja1!B:C,2,FALSE)</f>
        <v>Conservación centros de educación infantil y primaria</v>
      </c>
      <c r="D642" s="3" t="str">
        <f t="shared" si="20"/>
        <v>2</v>
      </c>
      <c r="E642" s="3" t="str">
        <f t="shared" si="21"/>
        <v>22</v>
      </c>
      <c r="F642" s="20" t="s">
        <v>381</v>
      </c>
      <c r="G642" s="21" t="s">
        <v>382</v>
      </c>
      <c r="H642" s="22">
        <v>6000</v>
      </c>
      <c r="I642" s="22">
        <v>0</v>
      </c>
      <c r="J642" s="22">
        <v>6000</v>
      </c>
      <c r="K642" s="22">
        <v>1854.69</v>
      </c>
      <c r="L642" s="22">
        <v>1854.69</v>
      </c>
    </row>
    <row r="643" spans="1:12" x14ac:dyDescent="0.3">
      <c r="A643" s="19" t="s">
        <v>42</v>
      </c>
      <c r="B643" s="19" t="s">
        <v>141</v>
      </c>
      <c r="C643" s="2" t="str">
        <f>VLOOKUP(B643,Hoja1!B:C,2,FALSE)</f>
        <v>Conservación centros de educación infantil y primaria</v>
      </c>
      <c r="D643" s="3" t="str">
        <f t="shared" ref="D643:D706" si="22">LEFT(F643,1)</f>
        <v>2</v>
      </c>
      <c r="E643" s="3" t="str">
        <f t="shared" ref="E643:E706" si="23">LEFT(F643,2)</f>
        <v>22</v>
      </c>
      <c r="F643" s="20" t="s">
        <v>411</v>
      </c>
      <c r="G643" s="21" t="s">
        <v>412</v>
      </c>
      <c r="H643" s="22">
        <v>150000</v>
      </c>
      <c r="I643" s="22">
        <v>0</v>
      </c>
      <c r="J643" s="22">
        <v>150000</v>
      </c>
      <c r="K643" s="22">
        <v>126060.72</v>
      </c>
      <c r="L643" s="22">
        <v>115583.17</v>
      </c>
    </row>
    <row r="644" spans="1:12" x14ac:dyDescent="0.3">
      <c r="A644" s="19" t="s">
        <v>42</v>
      </c>
      <c r="B644" s="19" t="s">
        <v>141</v>
      </c>
      <c r="C644" s="2" t="str">
        <f>VLOOKUP(B644,Hoja1!B:C,2,FALSE)</f>
        <v>Conservación centros de educación infantil y primaria</v>
      </c>
      <c r="D644" s="3" t="str">
        <f t="shared" si="22"/>
        <v>6</v>
      </c>
      <c r="E644" s="3" t="str">
        <f t="shared" si="23"/>
        <v>63</v>
      </c>
      <c r="F644" s="20" t="s">
        <v>468</v>
      </c>
      <c r="G644" s="21" t="s">
        <v>465</v>
      </c>
      <c r="H644" s="22">
        <v>147970</v>
      </c>
      <c r="I644" s="22">
        <v>3011350.05</v>
      </c>
      <c r="J644" s="22">
        <v>3159320.05</v>
      </c>
      <c r="K644" s="22">
        <v>1884031.63</v>
      </c>
      <c r="L644" s="22">
        <v>1503967.37</v>
      </c>
    </row>
    <row r="645" spans="1:12" x14ac:dyDescent="0.3">
      <c r="A645" s="19" t="s">
        <v>42</v>
      </c>
      <c r="B645" s="19" t="s">
        <v>141</v>
      </c>
      <c r="C645" s="2" t="str">
        <f>VLOOKUP(B645,Hoja1!B:C,2,FALSE)</f>
        <v>Conservación centros de educación infantil y primaria</v>
      </c>
      <c r="D645" s="3" t="str">
        <f t="shared" si="22"/>
        <v>6</v>
      </c>
      <c r="E645" s="3" t="str">
        <f t="shared" si="23"/>
        <v>63</v>
      </c>
      <c r="F645" s="20" t="s">
        <v>469</v>
      </c>
      <c r="G645" s="21" t="s">
        <v>439</v>
      </c>
      <c r="H645" s="22">
        <v>0</v>
      </c>
      <c r="I645" s="22">
        <v>105146.86</v>
      </c>
      <c r="J645" s="22">
        <v>105146.86</v>
      </c>
      <c r="K645" s="22">
        <v>56786.86</v>
      </c>
      <c r="L645" s="22">
        <v>56786.86</v>
      </c>
    </row>
    <row r="646" spans="1:12" x14ac:dyDescent="0.3">
      <c r="A646" s="19" t="s">
        <v>42</v>
      </c>
      <c r="B646" s="19" t="s">
        <v>141</v>
      </c>
      <c r="C646" s="2" t="str">
        <f>VLOOKUP(B646,Hoja1!B:C,2,FALSE)</f>
        <v>Conservación centros de educación infantil y primaria</v>
      </c>
      <c r="D646" s="3" t="str">
        <f t="shared" si="22"/>
        <v>8</v>
      </c>
      <c r="E646" s="3" t="str">
        <f t="shared" si="23"/>
        <v>83</v>
      </c>
      <c r="F646" s="20" t="s">
        <v>448</v>
      </c>
      <c r="G646" s="21" t="s">
        <v>449</v>
      </c>
      <c r="H646" s="22">
        <v>2000</v>
      </c>
      <c r="I646" s="22">
        <v>0</v>
      </c>
      <c r="J646" s="22">
        <v>2000</v>
      </c>
      <c r="K646" s="22">
        <v>0</v>
      </c>
      <c r="L646" s="22">
        <v>0</v>
      </c>
    </row>
    <row r="647" spans="1:12" x14ac:dyDescent="0.3">
      <c r="A647" s="19" t="s">
        <v>42</v>
      </c>
      <c r="B647" s="19" t="s">
        <v>46</v>
      </c>
      <c r="C647" s="2" t="str">
        <f>VLOOKUP(B647,Hoja1!B:C,2,FALSE)</f>
        <v>Servicios Complementarios Educación</v>
      </c>
      <c r="D647" s="3" t="str">
        <f t="shared" ref="D647:D648" si="24">LEFT(F647,1)</f>
        <v>2</v>
      </c>
      <c r="E647" s="3" t="str">
        <f t="shared" ref="E647:E648" si="25">LEFT(F647,2)</f>
        <v>21</v>
      </c>
      <c r="F647" s="20" t="s">
        <v>483</v>
      </c>
      <c r="G647" s="21" t="s">
        <v>484</v>
      </c>
      <c r="H647" s="22">
        <v>7260</v>
      </c>
      <c r="I647" s="22">
        <v>0</v>
      </c>
      <c r="J647" s="22">
        <v>7260</v>
      </c>
      <c r="K647" s="22">
        <v>0</v>
      </c>
      <c r="L647" s="22">
        <v>0</v>
      </c>
    </row>
    <row r="648" spans="1:12" x14ac:dyDescent="0.3">
      <c r="A648" s="19" t="s">
        <v>42</v>
      </c>
      <c r="B648" s="19" t="s">
        <v>46</v>
      </c>
      <c r="C648" s="2" t="str">
        <f>VLOOKUP(B648,Hoja1!B:C,2,FALSE)</f>
        <v>Servicios Complementarios Educación</v>
      </c>
      <c r="D648" s="3" t="str">
        <f t="shared" si="24"/>
        <v>2</v>
      </c>
      <c r="E648" s="3" t="str">
        <f t="shared" si="25"/>
        <v>21</v>
      </c>
      <c r="F648" s="20" t="s">
        <v>422</v>
      </c>
      <c r="G648" s="21" t="s">
        <v>423</v>
      </c>
      <c r="H648" s="22">
        <v>3000</v>
      </c>
      <c r="I648" s="22">
        <v>0</v>
      </c>
      <c r="J648" s="22">
        <v>3000</v>
      </c>
      <c r="K648" s="22">
        <v>0</v>
      </c>
      <c r="L648" s="22">
        <v>0</v>
      </c>
    </row>
    <row r="649" spans="1:12" x14ac:dyDescent="0.3">
      <c r="A649" s="19" t="s">
        <v>42</v>
      </c>
      <c r="B649" s="19" t="s">
        <v>46</v>
      </c>
      <c r="C649" s="2" t="str">
        <f>VLOOKUP(B649,Hoja1!B:C,2,FALSE)</f>
        <v>Servicios Complementarios Educación</v>
      </c>
      <c r="D649" s="3" t="str">
        <f t="shared" si="22"/>
        <v>2</v>
      </c>
      <c r="E649" s="3" t="str">
        <f t="shared" si="23"/>
        <v>22</v>
      </c>
      <c r="F649" s="20" t="s">
        <v>424</v>
      </c>
      <c r="G649" s="21" t="s">
        <v>425</v>
      </c>
      <c r="H649" s="22">
        <v>1300</v>
      </c>
      <c r="I649" s="22">
        <v>0</v>
      </c>
      <c r="J649" s="22">
        <v>1300</v>
      </c>
      <c r="K649" s="22">
        <v>0</v>
      </c>
      <c r="L649" s="22">
        <v>0</v>
      </c>
    </row>
    <row r="650" spans="1:12" x14ac:dyDescent="0.3">
      <c r="A650" s="19" t="s">
        <v>42</v>
      </c>
      <c r="B650" s="19" t="s">
        <v>46</v>
      </c>
      <c r="C650" s="2" t="str">
        <f>VLOOKUP(B650,Hoja1!B:C,2,FALSE)</f>
        <v>Servicios Complementarios Educación</v>
      </c>
      <c r="D650" s="3" t="str">
        <f t="shared" si="22"/>
        <v>2</v>
      </c>
      <c r="E650" s="3" t="str">
        <f t="shared" si="23"/>
        <v>22</v>
      </c>
      <c r="F650" s="20" t="s">
        <v>432</v>
      </c>
      <c r="G650" s="21" t="s">
        <v>433</v>
      </c>
      <c r="H650" s="22">
        <v>2000</v>
      </c>
      <c r="I650" s="22">
        <v>0</v>
      </c>
      <c r="J650" s="22">
        <v>2000</v>
      </c>
      <c r="K650" s="22">
        <v>0</v>
      </c>
      <c r="L650" s="22">
        <v>0</v>
      </c>
    </row>
    <row r="651" spans="1:12" x14ac:dyDescent="0.3">
      <c r="A651" s="19" t="s">
        <v>42</v>
      </c>
      <c r="B651" s="19" t="s">
        <v>46</v>
      </c>
      <c r="C651" s="2" t="str">
        <f>VLOOKUP(B651,Hoja1!B:C,2,FALSE)</f>
        <v>Servicios Complementarios Educación</v>
      </c>
      <c r="D651" s="3" t="str">
        <f t="shared" si="22"/>
        <v>2</v>
      </c>
      <c r="E651" s="3" t="str">
        <f t="shared" si="23"/>
        <v>22</v>
      </c>
      <c r="F651" s="20" t="s">
        <v>571</v>
      </c>
      <c r="G651" s="21" t="s">
        <v>572</v>
      </c>
      <c r="H651" s="22">
        <v>0</v>
      </c>
      <c r="I651" s="22">
        <v>0</v>
      </c>
      <c r="J651" s="22">
        <v>0</v>
      </c>
      <c r="K651" s="22">
        <v>0</v>
      </c>
      <c r="L651" s="22">
        <v>0</v>
      </c>
    </row>
    <row r="652" spans="1:12" x14ac:dyDescent="0.3">
      <c r="A652" s="19" t="s">
        <v>42</v>
      </c>
      <c r="B652" s="19" t="s">
        <v>46</v>
      </c>
      <c r="C652" s="2" t="str">
        <f>VLOOKUP(B652,Hoja1!B:C,2,FALSE)</f>
        <v>Servicios Complementarios Educación</v>
      </c>
      <c r="D652" s="3" t="str">
        <f t="shared" si="22"/>
        <v>2</v>
      </c>
      <c r="E652" s="3" t="str">
        <f t="shared" si="23"/>
        <v>22</v>
      </c>
      <c r="F652" s="20" t="s">
        <v>405</v>
      </c>
      <c r="G652" s="21" t="s">
        <v>406</v>
      </c>
      <c r="H652" s="22">
        <v>0</v>
      </c>
      <c r="I652" s="22">
        <v>0</v>
      </c>
      <c r="J652" s="22">
        <v>0</v>
      </c>
      <c r="K652" s="22">
        <v>21403.02</v>
      </c>
      <c r="L652" s="22">
        <v>21403.02</v>
      </c>
    </row>
    <row r="653" spans="1:12" x14ac:dyDescent="0.3">
      <c r="A653" s="19" t="s">
        <v>42</v>
      </c>
      <c r="B653" s="19" t="s">
        <v>46</v>
      </c>
      <c r="C653" s="2" t="str">
        <f>VLOOKUP(B653,Hoja1!B:C,2,FALSE)</f>
        <v>Servicios Complementarios Educación</v>
      </c>
      <c r="D653" s="3" t="str">
        <f t="shared" si="22"/>
        <v>2</v>
      </c>
      <c r="E653" s="3" t="str">
        <f t="shared" si="23"/>
        <v>22</v>
      </c>
      <c r="F653" s="20" t="s">
        <v>409</v>
      </c>
      <c r="G653" s="21" t="s">
        <v>410</v>
      </c>
      <c r="H653" s="22">
        <v>40000</v>
      </c>
      <c r="I653" s="22">
        <v>30000</v>
      </c>
      <c r="J653" s="22">
        <v>70000</v>
      </c>
      <c r="K653" s="22">
        <v>25679.01</v>
      </c>
      <c r="L653" s="22">
        <v>25176.21</v>
      </c>
    </row>
    <row r="654" spans="1:12" x14ac:dyDescent="0.3">
      <c r="A654" s="19" t="s">
        <v>42</v>
      </c>
      <c r="B654" s="19" t="s">
        <v>46</v>
      </c>
      <c r="C654" s="2" t="str">
        <f>VLOOKUP(B654,Hoja1!B:C,2,FALSE)</f>
        <v>Servicios Complementarios Educación</v>
      </c>
      <c r="D654" s="3" t="str">
        <f t="shared" si="22"/>
        <v>2</v>
      </c>
      <c r="E654" s="3" t="str">
        <f t="shared" si="23"/>
        <v>22</v>
      </c>
      <c r="F654" s="20" t="s">
        <v>487</v>
      </c>
      <c r="G654" s="21" t="s">
        <v>488</v>
      </c>
      <c r="H654" s="22">
        <v>10000</v>
      </c>
      <c r="I654" s="22">
        <v>0</v>
      </c>
      <c r="J654" s="22">
        <v>10000</v>
      </c>
      <c r="K654" s="22">
        <v>9704.9599999999991</v>
      </c>
      <c r="L654" s="22">
        <v>8896.2199999999993</v>
      </c>
    </row>
    <row r="655" spans="1:12" x14ac:dyDescent="0.3">
      <c r="A655" s="19" t="s">
        <v>42</v>
      </c>
      <c r="B655" s="19" t="s">
        <v>46</v>
      </c>
      <c r="C655" s="2" t="str">
        <f>VLOOKUP(B655,Hoja1!B:C,2,FALSE)</f>
        <v>Servicios Complementarios Educación</v>
      </c>
      <c r="D655" s="3" t="str">
        <f t="shared" si="22"/>
        <v>2</v>
      </c>
      <c r="E655" s="3" t="str">
        <f t="shared" si="23"/>
        <v>22</v>
      </c>
      <c r="F655" s="20" t="s">
        <v>411</v>
      </c>
      <c r="G655" s="21" t="s">
        <v>412</v>
      </c>
      <c r="H655" s="22">
        <v>716880</v>
      </c>
      <c r="I655" s="22">
        <v>-53500</v>
      </c>
      <c r="J655" s="22">
        <v>663380</v>
      </c>
      <c r="K655" s="22">
        <v>632813.53</v>
      </c>
      <c r="L655" s="22">
        <v>599286.12</v>
      </c>
    </row>
    <row r="656" spans="1:12" x14ac:dyDescent="0.3">
      <c r="A656" s="19" t="s">
        <v>42</v>
      </c>
      <c r="B656" s="19" t="s">
        <v>46</v>
      </c>
      <c r="C656" s="2" t="str">
        <f>VLOOKUP(B656,Hoja1!B:C,2,FALSE)</f>
        <v>Servicios Complementarios Educación</v>
      </c>
      <c r="D656" s="3" t="str">
        <f t="shared" si="22"/>
        <v>2</v>
      </c>
      <c r="E656" s="3" t="str">
        <f t="shared" si="23"/>
        <v>23</v>
      </c>
      <c r="F656" s="20" t="s">
        <v>387</v>
      </c>
      <c r="G656" s="21" t="s">
        <v>388</v>
      </c>
      <c r="H656" s="22">
        <v>1000</v>
      </c>
      <c r="I656" s="22">
        <v>0</v>
      </c>
      <c r="J656" s="22">
        <v>1000</v>
      </c>
      <c r="K656" s="22">
        <v>0</v>
      </c>
      <c r="L656" s="22">
        <v>0</v>
      </c>
    </row>
    <row r="657" spans="1:12" x14ac:dyDescent="0.3">
      <c r="A657" s="19" t="s">
        <v>42</v>
      </c>
      <c r="B657" s="19" t="s">
        <v>46</v>
      </c>
      <c r="C657" s="2" t="str">
        <f>VLOOKUP(B657,Hoja1!B:C,2,FALSE)</f>
        <v>Servicios Complementarios Educación</v>
      </c>
      <c r="D657" s="3" t="str">
        <f t="shared" si="22"/>
        <v>4</v>
      </c>
      <c r="E657" s="3" t="str">
        <f t="shared" si="23"/>
        <v>48</v>
      </c>
      <c r="F657" s="20" t="s">
        <v>491</v>
      </c>
      <c r="G657" s="21" t="s">
        <v>492</v>
      </c>
      <c r="H657" s="22">
        <v>19000</v>
      </c>
      <c r="I657" s="22">
        <v>0</v>
      </c>
      <c r="J657" s="22">
        <v>19000</v>
      </c>
      <c r="K657" s="22">
        <v>19000</v>
      </c>
      <c r="L657" s="22">
        <v>19000</v>
      </c>
    </row>
    <row r="658" spans="1:12" x14ac:dyDescent="0.3">
      <c r="A658" s="19" t="s">
        <v>42</v>
      </c>
      <c r="B658" s="19" t="s">
        <v>46</v>
      </c>
      <c r="C658" s="2" t="str">
        <f>VLOOKUP(B658,Hoja1!B:C,2,FALSE)</f>
        <v>Servicios Complementarios Educación</v>
      </c>
      <c r="D658" s="3" t="str">
        <f t="shared" si="22"/>
        <v>4</v>
      </c>
      <c r="E658" s="3" t="str">
        <f t="shared" si="23"/>
        <v>48</v>
      </c>
      <c r="F658" s="20" t="s">
        <v>395</v>
      </c>
      <c r="G658" s="21" t="s">
        <v>396</v>
      </c>
      <c r="H658" s="22">
        <v>75000</v>
      </c>
      <c r="I658" s="22">
        <v>0</v>
      </c>
      <c r="J658" s="22">
        <v>75000</v>
      </c>
      <c r="K658" s="22">
        <v>75000</v>
      </c>
      <c r="L658" s="22">
        <v>75000</v>
      </c>
    </row>
    <row r="659" spans="1:12" x14ac:dyDescent="0.3">
      <c r="A659" s="19" t="s">
        <v>42</v>
      </c>
      <c r="B659" s="19" t="s">
        <v>46</v>
      </c>
      <c r="C659" s="2" t="str">
        <f>VLOOKUP(B659,Hoja1!B:C,2,FALSE)</f>
        <v>Servicios Complementarios Educación</v>
      </c>
      <c r="D659" s="3" t="str">
        <f t="shared" si="22"/>
        <v>6</v>
      </c>
      <c r="E659" s="3" t="str">
        <f t="shared" si="23"/>
        <v>63</v>
      </c>
      <c r="F659" s="20" t="s">
        <v>579</v>
      </c>
      <c r="G659" s="21" t="s">
        <v>580</v>
      </c>
      <c r="H659" s="22">
        <v>12000</v>
      </c>
      <c r="I659" s="22">
        <v>0</v>
      </c>
      <c r="J659" s="22">
        <v>12000</v>
      </c>
      <c r="K659" s="22">
        <v>11945</v>
      </c>
      <c r="L659" s="22">
        <v>11945</v>
      </c>
    </row>
    <row r="660" spans="1:12" x14ac:dyDescent="0.3">
      <c r="A660" s="19" t="s">
        <v>42</v>
      </c>
      <c r="B660" s="19" t="s">
        <v>46</v>
      </c>
      <c r="C660" s="2" t="str">
        <f>VLOOKUP(B660,Hoja1!B:C,2,FALSE)</f>
        <v>Servicios Complementarios Educación</v>
      </c>
      <c r="D660" s="3" t="str">
        <f t="shared" si="22"/>
        <v>8</v>
      </c>
      <c r="E660" s="3" t="str">
        <f t="shared" si="23"/>
        <v>83</v>
      </c>
      <c r="F660" s="20" t="s">
        <v>448</v>
      </c>
      <c r="G660" s="21" t="s">
        <v>449</v>
      </c>
      <c r="H660" s="22">
        <v>1000</v>
      </c>
      <c r="I660" s="22">
        <v>0</v>
      </c>
      <c r="J660" s="22">
        <v>1000</v>
      </c>
      <c r="K660" s="22">
        <v>26.4</v>
      </c>
      <c r="L660" s="22">
        <v>0</v>
      </c>
    </row>
    <row r="661" spans="1:12" x14ac:dyDescent="0.3">
      <c r="A661" s="19" t="s">
        <v>42</v>
      </c>
      <c r="B661" s="19" t="s">
        <v>47</v>
      </c>
      <c r="C661" s="2" t="str">
        <f>VLOOKUP(B661,Hoja1!B:C,2,FALSE)</f>
        <v>Bibliotecas Públicas</v>
      </c>
      <c r="D661" s="3" t="str">
        <f t="shared" si="22"/>
        <v>1</v>
      </c>
      <c r="E661" s="3" t="str">
        <f t="shared" si="23"/>
        <v>12</v>
      </c>
      <c r="F661" s="20" t="s">
        <v>440</v>
      </c>
      <c r="G661" s="21" t="s">
        <v>441</v>
      </c>
      <c r="H661" s="22">
        <v>109584</v>
      </c>
      <c r="I661" s="22">
        <v>0</v>
      </c>
      <c r="J661" s="22">
        <v>109584</v>
      </c>
      <c r="K661" s="22">
        <v>111533.74</v>
      </c>
      <c r="L661" s="22">
        <v>111533.74</v>
      </c>
    </row>
    <row r="662" spans="1:12" x14ac:dyDescent="0.3">
      <c r="A662" s="19" t="s">
        <v>42</v>
      </c>
      <c r="B662" s="19" t="s">
        <v>47</v>
      </c>
      <c r="C662" s="2" t="str">
        <f>VLOOKUP(B662,Hoja1!B:C,2,FALSE)</f>
        <v>Bibliotecas Públicas</v>
      </c>
      <c r="D662" s="3" t="str">
        <f t="shared" si="22"/>
        <v>1</v>
      </c>
      <c r="E662" s="3" t="str">
        <f t="shared" si="23"/>
        <v>12</v>
      </c>
      <c r="F662" s="20" t="s">
        <v>363</v>
      </c>
      <c r="G662" s="21" t="s">
        <v>364</v>
      </c>
      <c r="H662" s="22">
        <v>136386</v>
      </c>
      <c r="I662" s="22">
        <v>0</v>
      </c>
      <c r="J662" s="22">
        <v>136386</v>
      </c>
      <c r="K662" s="22">
        <v>140600.29999999999</v>
      </c>
      <c r="L662" s="22">
        <v>140600.29999999999</v>
      </c>
    </row>
    <row r="663" spans="1:12" x14ac:dyDescent="0.3">
      <c r="A663" s="19" t="s">
        <v>42</v>
      </c>
      <c r="B663" s="19" t="s">
        <v>47</v>
      </c>
      <c r="C663" s="2" t="str">
        <f>VLOOKUP(B663,Hoja1!B:C,2,FALSE)</f>
        <v>Bibliotecas Públicas</v>
      </c>
      <c r="D663" s="3" t="str">
        <f t="shared" si="22"/>
        <v>1</v>
      </c>
      <c r="E663" s="3" t="str">
        <f t="shared" si="23"/>
        <v>12</v>
      </c>
      <c r="F663" s="20" t="s">
        <v>399</v>
      </c>
      <c r="G663" s="21" t="s">
        <v>400</v>
      </c>
      <c r="H663" s="22">
        <v>0</v>
      </c>
      <c r="I663" s="22">
        <v>0</v>
      </c>
      <c r="J663" s="22">
        <v>0</v>
      </c>
      <c r="K663" s="22">
        <v>2841.4</v>
      </c>
      <c r="L663" s="22">
        <v>2841.4</v>
      </c>
    </row>
    <row r="664" spans="1:12" x14ac:dyDescent="0.3">
      <c r="A664" s="19" t="s">
        <v>42</v>
      </c>
      <c r="B664" s="19" t="s">
        <v>47</v>
      </c>
      <c r="C664" s="2" t="str">
        <f>VLOOKUP(B664,Hoja1!B:C,2,FALSE)</f>
        <v>Bibliotecas Públicas</v>
      </c>
      <c r="D664" s="3" t="str">
        <f t="shared" si="22"/>
        <v>1</v>
      </c>
      <c r="E664" s="3" t="str">
        <f t="shared" si="23"/>
        <v>12</v>
      </c>
      <c r="F664" s="20" t="s">
        <v>365</v>
      </c>
      <c r="G664" s="21" t="s">
        <v>366</v>
      </c>
      <c r="H664" s="22">
        <v>60691</v>
      </c>
      <c r="I664" s="22">
        <v>0</v>
      </c>
      <c r="J664" s="22">
        <v>60691</v>
      </c>
      <c r="K664" s="22">
        <v>61099.33</v>
      </c>
      <c r="L664" s="22">
        <v>61099.33</v>
      </c>
    </row>
    <row r="665" spans="1:12" x14ac:dyDescent="0.3">
      <c r="A665" s="19" t="s">
        <v>42</v>
      </c>
      <c r="B665" s="19" t="s">
        <v>47</v>
      </c>
      <c r="C665" s="2" t="str">
        <f>VLOOKUP(B665,Hoja1!B:C,2,FALSE)</f>
        <v>Bibliotecas Públicas</v>
      </c>
      <c r="D665" s="3" t="str">
        <f t="shared" si="22"/>
        <v>1</v>
      </c>
      <c r="E665" s="3" t="str">
        <f t="shared" si="23"/>
        <v>12</v>
      </c>
      <c r="F665" s="20" t="s">
        <v>367</v>
      </c>
      <c r="G665" s="21" t="s">
        <v>368</v>
      </c>
      <c r="H665" s="22">
        <v>137708</v>
      </c>
      <c r="I665" s="22">
        <v>60000</v>
      </c>
      <c r="J665" s="22">
        <v>197708</v>
      </c>
      <c r="K665" s="22">
        <v>140969.10999999999</v>
      </c>
      <c r="L665" s="22">
        <v>140969.10999999999</v>
      </c>
    </row>
    <row r="666" spans="1:12" x14ac:dyDescent="0.3">
      <c r="A666" s="19" t="s">
        <v>42</v>
      </c>
      <c r="B666" s="19" t="s">
        <v>47</v>
      </c>
      <c r="C666" s="2" t="str">
        <f>VLOOKUP(B666,Hoja1!B:C,2,FALSE)</f>
        <v>Bibliotecas Públicas</v>
      </c>
      <c r="D666" s="3" t="str">
        <f t="shared" si="22"/>
        <v>1</v>
      </c>
      <c r="E666" s="3" t="str">
        <f t="shared" si="23"/>
        <v>12</v>
      </c>
      <c r="F666" s="20" t="s">
        <v>369</v>
      </c>
      <c r="G666" s="21" t="s">
        <v>370</v>
      </c>
      <c r="H666" s="22">
        <v>323697</v>
      </c>
      <c r="I666" s="22">
        <v>0</v>
      </c>
      <c r="J666" s="22">
        <v>323697</v>
      </c>
      <c r="K666" s="22">
        <v>354291.38</v>
      </c>
      <c r="L666" s="22">
        <v>354291.38</v>
      </c>
    </row>
    <row r="667" spans="1:12" x14ac:dyDescent="0.3">
      <c r="A667" s="19" t="s">
        <v>42</v>
      </c>
      <c r="B667" s="19" t="s">
        <v>47</v>
      </c>
      <c r="C667" s="2" t="str">
        <f>VLOOKUP(B667,Hoja1!B:C,2,FALSE)</f>
        <v>Bibliotecas Públicas</v>
      </c>
      <c r="D667" s="3" t="str">
        <f t="shared" si="22"/>
        <v>1</v>
      </c>
      <c r="E667" s="3" t="str">
        <f t="shared" si="23"/>
        <v>12</v>
      </c>
      <c r="F667" s="20" t="s">
        <v>371</v>
      </c>
      <c r="G667" s="21" t="s">
        <v>372</v>
      </c>
      <c r="H667" s="22">
        <v>26494</v>
      </c>
      <c r="I667" s="22">
        <v>0</v>
      </c>
      <c r="J667" s="22">
        <v>26494</v>
      </c>
      <c r="K667" s="22">
        <v>27491.34</v>
      </c>
      <c r="L667" s="22">
        <v>27491.34</v>
      </c>
    </row>
    <row r="668" spans="1:12" x14ac:dyDescent="0.3">
      <c r="A668" s="19" t="s">
        <v>42</v>
      </c>
      <c r="B668" s="19" t="s">
        <v>47</v>
      </c>
      <c r="C668" s="2" t="str">
        <f>VLOOKUP(B668,Hoja1!B:C,2,FALSE)</f>
        <v>Bibliotecas Públicas</v>
      </c>
      <c r="D668" s="3" t="str">
        <f t="shared" si="22"/>
        <v>1</v>
      </c>
      <c r="E668" s="3" t="str">
        <f t="shared" si="23"/>
        <v>13</v>
      </c>
      <c r="F668" s="20" t="s">
        <v>415</v>
      </c>
      <c r="G668" s="21" t="s">
        <v>360</v>
      </c>
      <c r="H668" s="22">
        <v>135237</v>
      </c>
      <c r="I668" s="22">
        <v>0</v>
      </c>
      <c r="J668" s="22">
        <v>135237</v>
      </c>
      <c r="K668" s="22">
        <v>131609</v>
      </c>
      <c r="L668" s="22">
        <v>131609</v>
      </c>
    </row>
    <row r="669" spans="1:12" x14ac:dyDescent="0.3">
      <c r="A669" s="19" t="s">
        <v>42</v>
      </c>
      <c r="B669" s="19" t="s">
        <v>47</v>
      </c>
      <c r="C669" s="2" t="str">
        <f>VLOOKUP(B669,Hoja1!B:C,2,FALSE)</f>
        <v>Bibliotecas Públicas</v>
      </c>
      <c r="D669" s="3" t="str">
        <f t="shared" si="22"/>
        <v>1</v>
      </c>
      <c r="E669" s="3" t="str">
        <f t="shared" si="23"/>
        <v>13</v>
      </c>
      <c r="F669" s="20" t="s">
        <v>418</v>
      </c>
      <c r="G669" s="21" t="s">
        <v>419</v>
      </c>
      <c r="H669" s="22">
        <v>133156</v>
      </c>
      <c r="I669" s="22">
        <v>17000</v>
      </c>
      <c r="J669" s="22">
        <v>150156</v>
      </c>
      <c r="K669" s="22">
        <v>138679.35999999999</v>
      </c>
      <c r="L669" s="22">
        <v>138679.35999999999</v>
      </c>
    </row>
    <row r="670" spans="1:12" x14ac:dyDescent="0.3">
      <c r="A670" s="19" t="s">
        <v>42</v>
      </c>
      <c r="B670" s="19" t="s">
        <v>47</v>
      </c>
      <c r="C670" s="2" t="str">
        <f>VLOOKUP(B670,Hoja1!B:C,2,FALSE)</f>
        <v>Bibliotecas Públicas</v>
      </c>
      <c r="D670" s="3" t="str">
        <f t="shared" si="22"/>
        <v>1</v>
      </c>
      <c r="E670" s="3" t="str">
        <f t="shared" si="23"/>
        <v>13</v>
      </c>
      <c r="F670" s="20" t="s">
        <v>442</v>
      </c>
      <c r="G670" s="21" t="s">
        <v>443</v>
      </c>
      <c r="H670" s="22">
        <v>146715</v>
      </c>
      <c r="I670" s="22">
        <v>-75000</v>
      </c>
      <c r="J670" s="22">
        <v>71715</v>
      </c>
      <c r="K670" s="22">
        <v>60108.28</v>
      </c>
      <c r="L670" s="22">
        <v>60108.28</v>
      </c>
    </row>
    <row r="671" spans="1:12" x14ac:dyDescent="0.3">
      <c r="A671" s="19" t="s">
        <v>42</v>
      </c>
      <c r="B671" s="19" t="s">
        <v>47</v>
      </c>
      <c r="C671" s="2" t="str">
        <f>VLOOKUP(B671,Hoja1!B:C,2,FALSE)</f>
        <v>Bibliotecas Públicas</v>
      </c>
      <c r="D671" s="3" t="str">
        <f t="shared" si="22"/>
        <v>1</v>
      </c>
      <c r="E671" s="3" t="str">
        <f t="shared" si="23"/>
        <v>15</v>
      </c>
      <c r="F671" s="20" t="s">
        <v>420</v>
      </c>
      <c r="G671" s="21" t="s">
        <v>421</v>
      </c>
      <c r="H671" s="22">
        <v>1321</v>
      </c>
      <c r="I671" s="22">
        <v>0</v>
      </c>
      <c r="J671" s="22">
        <v>1321</v>
      </c>
      <c r="K671" s="22">
        <v>1301.3599999999999</v>
      </c>
      <c r="L671" s="22">
        <v>1301.3599999999999</v>
      </c>
    </row>
    <row r="672" spans="1:12" x14ac:dyDescent="0.3">
      <c r="A672" s="19" t="s">
        <v>42</v>
      </c>
      <c r="B672" s="19" t="s">
        <v>47</v>
      </c>
      <c r="C672" s="2" t="str">
        <f>VLOOKUP(B672,Hoja1!B:C,2,FALSE)</f>
        <v>Bibliotecas Públicas</v>
      </c>
      <c r="D672" s="3" t="str">
        <f t="shared" si="22"/>
        <v>2</v>
      </c>
      <c r="E672" s="3" t="str">
        <f t="shared" si="23"/>
        <v>21</v>
      </c>
      <c r="F672" s="20" t="s">
        <v>483</v>
      </c>
      <c r="G672" s="21" t="s">
        <v>484</v>
      </c>
      <c r="H672" s="22">
        <v>12000</v>
      </c>
      <c r="I672" s="22">
        <v>10000</v>
      </c>
      <c r="J672" s="22">
        <v>22000</v>
      </c>
      <c r="K672" s="22">
        <v>27247.78</v>
      </c>
      <c r="L672" s="22">
        <v>12343</v>
      </c>
    </row>
    <row r="673" spans="1:12" x14ac:dyDescent="0.3">
      <c r="A673" s="19" t="s">
        <v>42</v>
      </c>
      <c r="B673" s="19" t="s">
        <v>47</v>
      </c>
      <c r="C673" s="2" t="str">
        <f>VLOOKUP(B673,Hoja1!B:C,2,FALSE)</f>
        <v>Bibliotecas Públicas</v>
      </c>
      <c r="D673" s="3" t="str">
        <f t="shared" si="22"/>
        <v>2</v>
      </c>
      <c r="E673" s="3" t="str">
        <f t="shared" si="23"/>
        <v>21</v>
      </c>
      <c r="F673" s="20" t="s">
        <v>403</v>
      </c>
      <c r="G673" s="21" t="s">
        <v>404</v>
      </c>
      <c r="H673" s="22">
        <v>3000</v>
      </c>
      <c r="I673" s="22">
        <v>7200</v>
      </c>
      <c r="J673" s="22">
        <v>10200</v>
      </c>
      <c r="K673" s="22">
        <v>784.67</v>
      </c>
      <c r="L673" s="22">
        <v>530.57000000000005</v>
      </c>
    </row>
    <row r="674" spans="1:12" x14ac:dyDescent="0.3">
      <c r="A674" s="19" t="s">
        <v>42</v>
      </c>
      <c r="B674" s="19" t="s">
        <v>47</v>
      </c>
      <c r="C674" s="2" t="str">
        <f>VLOOKUP(B674,Hoja1!B:C,2,FALSE)</f>
        <v>Bibliotecas Públicas</v>
      </c>
      <c r="D674" s="3" t="str">
        <f t="shared" si="22"/>
        <v>2</v>
      </c>
      <c r="E674" s="3" t="str">
        <f t="shared" si="23"/>
        <v>21</v>
      </c>
      <c r="F674" s="20" t="s">
        <v>568</v>
      </c>
      <c r="G674" s="21" t="s">
        <v>482</v>
      </c>
      <c r="H674" s="22">
        <v>2000</v>
      </c>
      <c r="I674" s="22">
        <v>0</v>
      </c>
      <c r="J674" s="22">
        <v>2000</v>
      </c>
      <c r="K674" s="22">
        <v>677.6</v>
      </c>
      <c r="L674" s="22">
        <v>677.6</v>
      </c>
    </row>
    <row r="675" spans="1:12" x14ac:dyDescent="0.3">
      <c r="A675" s="19" t="s">
        <v>42</v>
      </c>
      <c r="B675" s="19" t="s">
        <v>47</v>
      </c>
      <c r="C675" s="2" t="str">
        <f>VLOOKUP(B675,Hoja1!B:C,2,FALSE)</f>
        <v>Bibliotecas Públicas</v>
      </c>
      <c r="D675" s="3" t="str">
        <f t="shared" si="22"/>
        <v>2</v>
      </c>
      <c r="E675" s="3" t="str">
        <f t="shared" si="23"/>
        <v>22</v>
      </c>
      <c r="F675" s="20" t="s">
        <v>375</v>
      </c>
      <c r="G675" s="21" t="s">
        <v>376</v>
      </c>
      <c r="H675" s="22">
        <v>52000</v>
      </c>
      <c r="I675" s="22">
        <v>0</v>
      </c>
      <c r="J675" s="22">
        <v>52000</v>
      </c>
      <c r="K675" s="22">
        <v>46485.63</v>
      </c>
      <c r="L675" s="22">
        <v>46212.02</v>
      </c>
    </row>
    <row r="676" spans="1:12" x14ac:dyDescent="0.3">
      <c r="A676" s="19" t="s">
        <v>42</v>
      </c>
      <c r="B676" s="19" t="s">
        <v>47</v>
      </c>
      <c r="C676" s="2" t="str">
        <f>VLOOKUP(B676,Hoja1!B:C,2,FALSE)</f>
        <v>Bibliotecas Públicas</v>
      </c>
      <c r="D676" s="3" t="str">
        <f t="shared" si="22"/>
        <v>2</v>
      </c>
      <c r="E676" s="3" t="str">
        <f t="shared" si="23"/>
        <v>22</v>
      </c>
      <c r="F676" s="20" t="s">
        <v>436</v>
      </c>
      <c r="G676" s="21" t="s">
        <v>437</v>
      </c>
      <c r="H676" s="22">
        <v>6000</v>
      </c>
      <c r="I676" s="22">
        <v>0</v>
      </c>
      <c r="J676" s="22">
        <v>6000</v>
      </c>
      <c r="K676" s="22">
        <v>3238.12</v>
      </c>
      <c r="L676" s="22">
        <v>2925.21</v>
      </c>
    </row>
    <row r="677" spans="1:12" x14ac:dyDescent="0.3">
      <c r="A677" s="19" t="s">
        <v>42</v>
      </c>
      <c r="B677" s="19" t="s">
        <v>47</v>
      </c>
      <c r="C677" s="2" t="str">
        <f>VLOOKUP(B677,Hoja1!B:C,2,FALSE)</f>
        <v>Bibliotecas Públicas</v>
      </c>
      <c r="D677" s="3" t="str">
        <f t="shared" si="22"/>
        <v>2</v>
      </c>
      <c r="E677" s="3" t="str">
        <f t="shared" si="23"/>
        <v>22</v>
      </c>
      <c r="F677" s="20" t="s">
        <v>485</v>
      </c>
      <c r="G677" s="21" t="s">
        <v>486</v>
      </c>
      <c r="H677" s="22">
        <v>12500</v>
      </c>
      <c r="I677" s="22">
        <v>0</v>
      </c>
      <c r="J677" s="22">
        <v>12500</v>
      </c>
      <c r="K677" s="22">
        <v>4342.03</v>
      </c>
      <c r="L677" s="22">
        <v>4342.03</v>
      </c>
    </row>
    <row r="678" spans="1:12" x14ac:dyDescent="0.3">
      <c r="A678" s="19" t="s">
        <v>42</v>
      </c>
      <c r="B678" s="19" t="s">
        <v>47</v>
      </c>
      <c r="C678" s="2" t="str">
        <f>VLOOKUP(B678,Hoja1!B:C,2,FALSE)</f>
        <v>Bibliotecas Públicas</v>
      </c>
      <c r="D678" s="3" t="str">
        <f t="shared" si="22"/>
        <v>2</v>
      </c>
      <c r="E678" s="3" t="str">
        <f t="shared" si="23"/>
        <v>22</v>
      </c>
      <c r="F678" s="20" t="s">
        <v>430</v>
      </c>
      <c r="G678" s="21" t="s">
        <v>431</v>
      </c>
      <c r="H678" s="22">
        <v>23000</v>
      </c>
      <c r="I678" s="22">
        <v>-7000</v>
      </c>
      <c r="J678" s="22">
        <v>16000</v>
      </c>
      <c r="K678" s="22">
        <v>10220.469999999999</v>
      </c>
      <c r="L678" s="22">
        <v>8005.94</v>
      </c>
    </row>
    <row r="679" spans="1:12" x14ac:dyDescent="0.3">
      <c r="A679" s="19" t="s">
        <v>42</v>
      </c>
      <c r="B679" s="19" t="s">
        <v>47</v>
      </c>
      <c r="C679" s="2" t="str">
        <f>VLOOKUP(B679,Hoja1!B:C,2,FALSE)</f>
        <v>Bibliotecas Públicas</v>
      </c>
      <c r="D679" s="3" t="str">
        <f t="shared" si="22"/>
        <v>2</v>
      </c>
      <c r="E679" s="3" t="str">
        <f t="shared" si="23"/>
        <v>22</v>
      </c>
      <c r="F679" s="20" t="s">
        <v>377</v>
      </c>
      <c r="G679" s="21" t="s">
        <v>378</v>
      </c>
      <c r="H679" s="22">
        <v>1500</v>
      </c>
      <c r="I679" s="22">
        <v>0</v>
      </c>
      <c r="J679" s="22">
        <v>1500</v>
      </c>
      <c r="K679" s="22">
        <v>1764.08</v>
      </c>
      <c r="L679" s="22">
        <v>1381.48</v>
      </c>
    </row>
    <row r="680" spans="1:12" x14ac:dyDescent="0.3">
      <c r="A680" s="19" t="s">
        <v>42</v>
      </c>
      <c r="B680" s="19" t="s">
        <v>47</v>
      </c>
      <c r="C680" s="2" t="str">
        <f>VLOOKUP(B680,Hoja1!B:C,2,FALSE)</f>
        <v>Bibliotecas Públicas</v>
      </c>
      <c r="D680" s="3" t="str">
        <f t="shared" si="22"/>
        <v>2</v>
      </c>
      <c r="E680" s="3" t="str">
        <f t="shared" si="23"/>
        <v>22</v>
      </c>
      <c r="F680" s="20" t="s">
        <v>432</v>
      </c>
      <c r="G680" s="21" t="s">
        <v>433</v>
      </c>
      <c r="H680" s="22">
        <v>5000</v>
      </c>
      <c r="I680" s="22">
        <v>-3000</v>
      </c>
      <c r="J680" s="22">
        <v>2000</v>
      </c>
      <c r="K680" s="22">
        <v>0</v>
      </c>
      <c r="L680" s="22">
        <v>0</v>
      </c>
    </row>
    <row r="681" spans="1:12" x14ac:dyDescent="0.3">
      <c r="A681" s="19" t="s">
        <v>42</v>
      </c>
      <c r="B681" s="19" t="s">
        <v>47</v>
      </c>
      <c r="C681" s="2" t="str">
        <f>VLOOKUP(B681,Hoja1!B:C,2,FALSE)</f>
        <v>Bibliotecas Públicas</v>
      </c>
      <c r="D681" s="3" t="str">
        <f t="shared" si="22"/>
        <v>2</v>
      </c>
      <c r="E681" s="3" t="str">
        <f t="shared" si="23"/>
        <v>22</v>
      </c>
      <c r="F681" s="20" t="s">
        <v>409</v>
      </c>
      <c r="G681" s="21" t="s">
        <v>410</v>
      </c>
      <c r="H681" s="22">
        <v>8000</v>
      </c>
      <c r="I681" s="22">
        <v>0</v>
      </c>
      <c r="J681" s="22">
        <v>8000</v>
      </c>
      <c r="K681" s="22">
        <v>9636.7199999999993</v>
      </c>
      <c r="L681" s="22">
        <v>1797.72</v>
      </c>
    </row>
    <row r="682" spans="1:12" x14ac:dyDescent="0.3">
      <c r="A682" s="19" t="s">
        <v>42</v>
      </c>
      <c r="B682" s="19" t="s">
        <v>47</v>
      </c>
      <c r="C682" s="2" t="str">
        <f>VLOOKUP(B682,Hoja1!B:C,2,FALSE)</f>
        <v>Bibliotecas Públicas</v>
      </c>
      <c r="D682" s="3" t="str">
        <f t="shared" si="22"/>
        <v>2</v>
      </c>
      <c r="E682" s="3" t="str">
        <f t="shared" si="23"/>
        <v>22</v>
      </c>
      <c r="F682" s="20" t="s">
        <v>487</v>
      </c>
      <c r="G682" s="21" t="s">
        <v>488</v>
      </c>
      <c r="H682" s="22">
        <v>16500</v>
      </c>
      <c r="I682" s="22">
        <v>0</v>
      </c>
      <c r="J682" s="22">
        <v>16500</v>
      </c>
      <c r="K682" s="22">
        <v>17318.64</v>
      </c>
      <c r="L682" s="22">
        <v>14604.4</v>
      </c>
    </row>
    <row r="683" spans="1:12" x14ac:dyDescent="0.3">
      <c r="A683" s="19" t="s">
        <v>42</v>
      </c>
      <c r="B683" s="19" t="s">
        <v>47</v>
      </c>
      <c r="C683" s="2" t="str">
        <f>VLOOKUP(B683,Hoja1!B:C,2,FALSE)</f>
        <v>Bibliotecas Públicas</v>
      </c>
      <c r="D683" s="3" t="str">
        <f t="shared" si="22"/>
        <v>2</v>
      </c>
      <c r="E683" s="3" t="str">
        <f t="shared" si="23"/>
        <v>22</v>
      </c>
      <c r="F683" s="20" t="s">
        <v>411</v>
      </c>
      <c r="G683" s="21" t="s">
        <v>412</v>
      </c>
      <c r="H683" s="22">
        <v>279100</v>
      </c>
      <c r="I683" s="22">
        <v>-7200</v>
      </c>
      <c r="J683" s="22">
        <v>271900</v>
      </c>
      <c r="K683" s="22">
        <v>222980.74</v>
      </c>
      <c r="L683" s="22">
        <v>139510.89000000001</v>
      </c>
    </row>
    <row r="684" spans="1:12" x14ac:dyDescent="0.3">
      <c r="A684" s="19" t="s">
        <v>42</v>
      </c>
      <c r="B684" s="19" t="s">
        <v>47</v>
      </c>
      <c r="C684" s="2" t="str">
        <f>VLOOKUP(B684,Hoja1!B:C,2,FALSE)</f>
        <v>Bibliotecas Públicas</v>
      </c>
      <c r="D684" s="3" t="str">
        <f t="shared" si="22"/>
        <v>6</v>
      </c>
      <c r="E684" s="3" t="str">
        <f t="shared" si="23"/>
        <v>62</v>
      </c>
      <c r="F684" s="20" t="s">
        <v>464</v>
      </c>
      <c r="G684" s="21" t="s">
        <v>465</v>
      </c>
      <c r="H684" s="22">
        <v>0</v>
      </c>
      <c r="I684" s="22">
        <v>15500</v>
      </c>
      <c r="J684" s="22">
        <v>15500</v>
      </c>
      <c r="K684" s="22">
        <v>15193.49</v>
      </c>
      <c r="L684" s="22">
        <v>0</v>
      </c>
    </row>
    <row r="685" spans="1:12" x14ac:dyDescent="0.3">
      <c r="A685" s="19" t="s">
        <v>42</v>
      </c>
      <c r="B685" s="19" t="s">
        <v>47</v>
      </c>
      <c r="C685" s="2" t="str">
        <f>VLOOKUP(B685,Hoja1!B:C,2,FALSE)</f>
        <v>Bibliotecas Públicas</v>
      </c>
      <c r="D685" s="3" t="str">
        <f t="shared" si="22"/>
        <v>6</v>
      </c>
      <c r="E685" s="3" t="str">
        <f t="shared" si="23"/>
        <v>62</v>
      </c>
      <c r="F685" s="20" t="s">
        <v>438</v>
      </c>
      <c r="G685" s="21" t="s">
        <v>439</v>
      </c>
      <c r="H685" s="22">
        <v>0</v>
      </c>
      <c r="I685" s="22">
        <v>33000</v>
      </c>
      <c r="J685" s="22">
        <v>33000</v>
      </c>
      <c r="K685" s="22">
        <v>7895.25</v>
      </c>
      <c r="L685" s="22">
        <v>0</v>
      </c>
    </row>
    <row r="686" spans="1:12" x14ac:dyDescent="0.3">
      <c r="A686" s="19" t="s">
        <v>42</v>
      </c>
      <c r="B686" s="19" t="s">
        <v>47</v>
      </c>
      <c r="C686" s="2" t="str">
        <f>VLOOKUP(B686,Hoja1!B:C,2,FALSE)</f>
        <v>Bibliotecas Públicas</v>
      </c>
      <c r="D686" s="3" t="str">
        <f t="shared" si="22"/>
        <v>6</v>
      </c>
      <c r="E686" s="3" t="str">
        <f t="shared" si="23"/>
        <v>62</v>
      </c>
      <c r="F686" s="20" t="s">
        <v>481</v>
      </c>
      <c r="G686" s="21" t="s">
        <v>482</v>
      </c>
      <c r="H686" s="22">
        <v>0</v>
      </c>
      <c r="I686" s="22">
        <v>15000</v>
      </c>
      <c r="J686" s="22">
        <v>15000</v>
      </c>
      <c r="K686" s="22">
        <v>14999.08</v>
      </c>
      <c r="L686" s="22">
        <v>8201.26</v>
      </c>
    </row>
    <row r="687" spans="1:12" x14ac:dyDescent="0.3">
      <c r="A687" s="19" t="s">
        <v>42</v>
      </c>
      <c r="B687" s="19" t="s">
        <v>47</v>
      </c>
      <c r="C687" s="2" t="str">
        <f>VLOOKUP(B687,Hoja1!B:C,2,FALSE)</f>
        <v>Bibliotecas Públicas</v>
      </c>
      <c r="D687" s="3" t="str">
        <f t="shared" si="22"/>
        <v>6</v>
      </c>
      <c r="E687" s="3" t="str">
        <f t="shared" si="23"/>
        <v>62</v>
      </c>
      <c r="F687" s="20" t="s">
        <v>512</v>
      </c>
      <c r="G687" s="21" t="s">
        <v>505</v>
      </c>
      <c r="H687" s="22">
        <v>0</v>
      </c>
      <c r="I687" s="22">
        <v>15000</v>
      </c>
      <c r="J687" s="22">
        <v>15000</v>
      </c>
      <c r="K687" s="22">
        <v>14999</v>
      </c>
      <c r="L687" s="22">
        <v>0</v>
      </c>
    </row>
    <row r="688" spans="1:12" x14ac:dyDescent="0.3">
      <c r="A688" s="19" t="s">
        <v>42</v>
      </c>
      <c r="B688" s="19" t="s">
        <v>47</v>
      </c>
      <c r="C688" s="2" t="str">
        <f>VLOOKUP(B688,Hoja1!B:C,2,FALSE)</f>
        <v>Bibliotecas Públicas</v>
      </c>
      <c r="D688" s="3" t="str">
        <f t="shared" si="22"/>
        <v>6</v>
      </c>
      <c r="E688" s="3" t="str">
        <f t="shared" si="23"/>
        <v>62</v>
      </c>
      <c r="F688" s="20" t="s">
        <v>466</v>
      </c>
      <c r="G688" s="21" t="s">
        <v>467</v>
      </c>
      <c r="H688" s="22">
        <v>107060</v>
      </c>
      <c r="I688" s="22">
        <v>0</v>
      </c>
      <c r="J688" s="22">
        <v>107060</v>
      </c>
      <c r="K688" s="22">
        <v>107058.98</v>
      </c>
      <c r="L688" s="22">
        <v>62206.73</v>
      </c>
    </row>
    <row r="689" spans="1:12" x14ac:dyDescent="0.3">
      <c r="A689" s="19" t="s">
        <v>42</v>
      </c>
      <c r="B689" s="19" t="s">
        <v>47</v>
      </c>
      <c r="C689" s="2" t="str">
        <f>VLOOKUP(B689,Hoja1!B:C,2,FALSE)</f>
        <v>Bibliotecas Públicas</v>
      </c>
      <c r="D689" s="3" t="str">
        <f t="shared" si="22"/>
        <v>8</v>
      </c>
      <c r="E689" s="3" t="str">
        <f t="shared" si="23"/>
        <v>83</v>
      </c>
      <c r="F689" s="20" t="s">
        <v>448</v>
      </c>
      <c r="G689" s="21" t="s">
        <v>449</v>
      </c>
      <c r="H689" s="22">
        <v>1000</v>
      </c>
      <c r="I689" s="22">
        <v>0</v>
      </c>
      <c r="J689" s="22">
        <v>1000</v>
      </c>
      <c r="K689" s="22">
        <v>0</v>
      </c>
      <c r="L689" s="22">
        <v>0</v>
      </c>
    </row>
    <row r="690" spans="1:12" x14ac:dyDescent="0.3">
      <c r="A690" s="19" t="s">
        <v>48</v>
      </c>
      <c r="B690" s="19" t="s">
        <v>49</v>
      </c>
      <c r="C690" s="2" t="str">
        <f>VLOOKUP(B690,Hoja1!B:C,2,FALSE)</f>
        <v>Servicio de Limpieza</v>
      </c>
      <c r="D690" s="3" t="str">
        <f t="shared" si="22"/>
        <v>1</v>
      </c>
      <c r="E690" s="3" t="str">
        <f t="shared" si="23"/>
        <v>12</v>
      </c>
      <c r="F690" s="20" t="s">
        <v>440</v>
      </c>
      <c r="G690" s="21" t="s">
        <v>441</v>
      </c>
      <c r="H690" s="22">
        <v>0</v>
      </c>
      <c r="I690" s="22">
        <v>0</v>
      </c>
      <c r="J690" s="22">
        <v>0</v>
      </c>
      <c r="K690" s="22">
        <v>2813.02</v>
      </c>
      <c r="L690" s="22">
        <v>2813.02</v>
      </c>
    </row>
    <row r="691" spans="1:12" x14ac:dyDescent="0.3">
      <c r="A691" s="19" t="s">
        <v>48</v>
      </c>
      <c r="B691" s="19" t="s">
        <v>49</v>
      </c>
      <c r="C691" s="2" t="str">
        <f>VLOOKUP(B691,Hoja1!B:C,2,FALSE)</f>
        <v>Servicio de Limpieza</v>
      </c>
      <c r="D691" s="3" t="str">
        <f t="shared" si="22"/>
        <v>1</v>
      </c>
      <c r="E691" s="3" t="str">
        <f t="shared" si="23"/>
        <v>12</v>
      </c>
      <c r="F691" s="20" t="s">
        <v>363</v>
      </c>
      <c r="G691" s="21" t="s">
        <v>364</v>
      </c>
      <c r="H691" s="22">
        <v>10491</v>
      </c>
      <c r="I691" s="22">
        <v>0</v>
      </c>
      <c r="J691" s="22">
        <v>10491</v>
      </c>
      <c r="K691" s="22">
        <v>0</v>
      </c>
      <c r="L691" s="22">
        <v>0</v>
      </c>
    </row>
    <row r="692" spans="1:12" x14ac:dyDescent="0.3">
      <c r="A692" s="19" t="s">
        <v>48</v>
      </c>
      <c r="B692" s="19" t="s">
        <v>49</v>
      </c>
      <c r="C692" s="2" t="str">
        <f>VLOOKUP(B692,Hoja1!B:C,2,FALSE)</f>
        <v>Servicio de Limpieza</v>
      </c>
      <c r="D692" s="3" t="str">
        <f t="shared" si="22"/>
        <v>1</v>
      </c>
      <c r="E692" s="3" t="str">
        <f t="shared" si="23"/>
        <v>12</v>
      </c>
      <c r="F692" s="20" t="s">
        <v>399</v>
      </c>
      <c r="G692" s="21" t="s">
        <v>400</v>
      </c>
      <c r="H692" s="22">
        <v>17785</v>
      </c>
      <c r="I692" s="22">
        <v>0</v>
      </c>
      <c r="J692" s="22">
        <v>17785</v>
      </c>
      <c r="K692" s="22">
        <v>19327.11</v>
      </c>
      <c r="L692" s="22">
        <v>19327.11</v>
      </c>
    </row>
    <row r="693" spans="1:12" x14ac:dyDescent="0.3">
      <c r="A693" s="19" t="s">
        <v>48</v>
      </c>
      <c r="B693" s="19" t="s">
        <v>49</v>
      </c>
      <c r="C693" s="2" t="str">
        <f>VLOOKUP(B693,Hoja1!B:C,2,FALSE)</f>
        <v>Servicio de Limpieza</v>
      </c>
      <c r="D693" s="3" t="str">
        <f t="shared" si="22"/>
        <v>1</v>
      </c>
      <c r="E693" s="3" t="str">
        <f t="shared" si="23"/>
        <v>12</v>
      </c>
      <c r="F693" s="20" t="s">
        <v>365</v>
      </c>
      <c r="G693" s="21" t="s">
        <v>366</v>
      </c>
      <c r="H693" s="22">
        <v>2659</v>
      </c>
      <c r="I693" s="22">
        <v>0</v>
      </c>
      <c r="J693" s="22">
        <v>2659</v>
      </c>
      <c r="K693" s="22">
        <v>2675.85</v>
      </c>
      <c r="L693" s="22">
        <v>2675.85</v>
      </c>
    </row>
    <row r="694" spans="1:12" x14ac:dyDescent="0.3">
      <c r="A694" s="19" t="s">
        <v>48</v>
      </c>
      <c r="B694" s="19" t="s">
        <v>49</v>
      </c>
      <c r="C694" s="2" t="str">
        <f>VLOOKUP(B694,Hoja1!B:C,2,FALSE)</f>
        <v>Servicio de Limpieza</v>
      </c>
      <c r="D694" s="3" t="str">
        <f t="shared" si="22"/>
        <v>1</v>
      </c>
      <c r="E694" s="3" t="str">
        <f t="shared" si="23"/>
        <v>12</v>
      </c>
      <c r="F694" s="20" t="s">
        <v>367</v>
      </c>
      <c r="G694" s="21" t="s">
        <v>368</v>
      </c>
      <c r="H694" s="22">
        <v>14931</v>
      </c>
      <c r="I694" s="22">
        <v>0</v>
      </c>
      <c r="J694" s="22">
        <v>14931</v>
      </c>
      <c r="K694" s="22">
        <v>11174.17</v>
      </c>
      <c r="L694" s="22">
        <v>11174.17</v>
      </c>
    </row>
    <row r="695" spans="1:12" x14ac:dyDescent="0.3">
      <c r="A695" s="19" t="s">
        <v>48</v>
      </c>
      <c r="B695" s="19" t="s">
        <v>49</v>
      </c>
      <c r="C695" s="2" t="str">
        <f>VLOOKUP(B695,Hoja1!B:C,2,FALSE)</f>
        <v>Servicio de Limpieza</v>
      </c>
      <c r="D695" s="3" t="str">
        <f t="shared" si="22"/>
        <v>1</v>
      </c>
      <c r="E695" s="3" t="str">
        <f t="shared" si="23"/>
        <v>12</v>
      </c>
      <c r="F695" s="20" t="s">
        <v>369</v>
      </c>
      <c r="G695" s="21" t="s">
        <v>370</v>
      </c>
      <c r="H695" s="22">
        <v>33467</v>
      </c>
      <c r="I695" s="22">
        <v>0</v>
      </c>
      <c r="J695" s="22">
        <v>33467</v>
      </c>
      <c r="K695" s="22">
        <v>29653.51</v>
      </c>
      <c r="L695" s="22">
        <v>29653.51</v>
      </c>
    </row>
    <row r="696" spans="1:12" x14ac:dyDescent="0.3">
      <c r="A696" s="19" t="s">
        <v>48</v>
      </c>
      <c r="B696" s="19" t="s">
        <v>49</v>
      </c>
      <c r="C696" s="2" t="str">
        <f>VLOOKUP(B696,Hoja1!B:C,2,FALSE)</f>
        <v>Servicio de Limpieza</v>
      </c>
      <c r="D696" s="3" t="str">
        <f t="shared" si="22"/>
        <v>1</v>
      </c>
      <c r="E696" s="3" t="str">
        <f t="shared" si="23"/>
        <v>12</v>
      </c>
      <c r="F696" s="20" t="s">
        <v>371</v>
      </c>
      <c r="G696" s="21" t="s">
        <v>372</v>
      </c>
      <c r="H696" s="22">
        <v>2894</v>
      </c>
      <c r="I696" s="22">
        <v>0</v>
      </c>
      <c r="J696" s="22">
        <v>2894</v>
      </c>
      <c r="K696" s="22">
        <v>2911.21</v>
      </c>
      <c r="L696" s="22">
        <v>2911.21</v>
      </c>
    </row>
    <row r="697" spans="1:12" x14ac:dyDescent="0.3">
      <c r="A697" s="19" t="s">
        <v>48</v>
      </c>
      <c r="B697" s="19" t="s">
        <v>49</v>
      </c>
      <c r="C697" s="2" t="str">
        <f>VLOOKUP(B697,Hoja1!B:C,2,FALSE)</f>
        <v>Servicio de Limpieza</v>
      </c>
      <c r="D697" s="3" t="str">
        <f t="shared" si="22"/>
        <v>1</v>
      </c>
      <c r="E697" s="3" t="str">
        <f t="shared" si="23"/>
        <v>13</v>
      </c>
      <c r="F697" s="20" t="s">
        <v>415</v>
      </c>
      <c r="G697" s="21" t="s">
        <v>360</v>
      </c>
      <c r="H697" s="22">
        <v>2523669</v>
      </c>
      <c r="I697" s="22">
        <v>-270000</v>
      </c>
      <c r="J697" s="22">
        <v>2253669</v>
      </c>
      <c r="K697" s="22">
        <v>1962095.39</v>
      </c>
      <c r="L697" s="22">
        <v>1962095.39</v>
      </c>
    </row>
    <row r="698" spans="1:12" x14ac:dyDescent="0.3">
      <c r="A698" s="19" t="s">
        <v>48</v>
      </c>
      <c r="B698" s="19" t="s">
        <v>49</v>
      </c>
      <c r="C698" s="2" t="str">
        <f>VLOOKUP(B698,Hoja1!B:C,2,FALSE)</f>
        <v>Servicio de Limpieza</v>
      </c>
      <c r="D698" s="3" t="str">
        <f t="shared" si="22"/>
        <v>1</v>
      </c>
      <c r="E698" s="3" t="str">
        <f t="shared" si="23"/>
        <v>13</v>
      </c>
      <c r="F698" s="20" t="s">
        <v>416</v>
      </c>
      <c r="G698" s="21" t="s">
        <v>417</v>
      </c>
      <c r="H698" s="22">
        <v>96000</v>
      </c>
      <c r="I698" s="22">
        <v>0</v>
      </c>
      <c r="J698" s="22">
        <v>96000</v>
      </c>
      <c r="K698" s="22">
        <v>74683.63</v>
      </c>
      <c r="L698" s="22">
        <v>74683.63</v>
      </c>
    </row>
    <row r="699" spans="1:12" x14ac:dyDescent="0.3">
      <c r="A699" s="19" t="s">
        <v>48</v>
      </c>
      <c r="B699" s="19" t="s">
        <v>49</v>
      </c>
      <c r="C699" s="2" t="str">
        <f>VLOOKUP(B699,Hoja1!B:C,2,FALSE)</f>
        <v>Servicio de Limpieza</v>
      </c>
      <c r="D699" s="3" t="str">
        <f t="shared" si="22"/>
        <v>1</v>
      </c>
      <c r="E699" s="3" t="str">
        <f t="shared" si="23"/>
        <v>13</v>
      </c>
      <c r="F699" s="20" t="s">
        <v>418</v>
      </c>
      <c r="G699" s="21" t="s">
        <v>419</v>
      </c>
      <c r="H699" s="22">
        <v>2876835</v>
      </c>
      <c r="I699" s="22">
        <v>-100000</v>
      </c>
      <c r="J699" s="22">
        <v>2776835</v>
      </c>
      <c r="K699" s="22">
        <v>2806055.12</v>
      </c>
      <c r="L699" s="22">
        <v>2806055.12</v>
      </c>
    </row>
    <row r="700" spans="1:12" x14ac:dyDescent="0.3">
      <c r="A700" s="19" t="s">
        <v>48</v>
      </c>
      <c r="B700" s="19" t="s">
        <v>49</v>
      </c>
      <c r="C700" s="2" t="str">
        <f>VLOOKUP(B700,Hoja1!B:C,2,FALSE)</f>
        <v>Servicio de Limpieza</v>
      </c>
      <c r="D700" s="3" t="str">
        <f t="shared" si="22"/>
        <v>1</v>
      </c>
      <c r="E700" s="3" t="str">
        <f t="shared" si="23"/>
        <v>13</v>
      </c>
      <c r="F700" s="20" t="s">
        <v>442</v>
      </c>
      <c r="G700" s="21" t="s">
        <v>443</v>
      </c>
      <c r="H700" s="22">
        <v>343353</v>
      </c>
      <c r="I700" s="22">
        <v>0</v>
      </c>
      <c r="J700" s="22">
        <v>343353</v>
      </c>
      <c r="K700" s="22">
        <v>324265.23</v>
      </c>
      <c r="L700" s="22">
        <v>324265.23</v>
      </c>
    </row>
    <row r="701" spans="1:12" x14ac:dyDescent="0.3">
      <c r="A701" s="19" t="s">
        <v>48</v>
      </c>
      <c r="B701" s="19" t="s">
        <v>49</v>
      </c>
      <c r="C701" s="2" t="str">
        <f>VLOOKUP(B701,Hoja1!B:C,2,FALSE)</f>
        <v>Servicio de Limpieza</v>
      </c>
      <c r="D701" s="3" t="str">
        <f t="shared" si="22"/>
        <v>1</v>
      </c>
      <c r="E701" s="3" t="str">
        <f t="shared" si="23"/>
        <v>15</v>
      </c>
      <c r="F701" s="20" t="s">
        <v>542</v>
      </c>
      <c r="G701" s="21" t="s">
        <v>543</v>
      </c>
      <c r="H701" s="22">
        <v>53000</v>
      </c>
      <c r="I701" s="22">
        <v>0</v>
      </c>
      <c r="J701" s="22">
        <v>53000</v>
      </c>
      <c r="K701" s="22">
        <v>48062.55</v>
      </c>
      <c r="L701" s="22">
        <v>48062.55</v>
      </c>
    </row>
    <row r="702" spans="1:12" x14ac:dyDescent="0.3">
      <c r="A702" s="19" t="s">
        <v>48</v>
      </c>
      <c r="B702" s="19" t="s">
        <v>49</v>
      </c>
      <c r="C702" s="2" t="str">
        <f>VLOOKUP(B702,Hoja1!B:C,2,FALSE)</f>
        <v>Servicio de Limpieza</v>
      </c>
      <c r="D702" s="3" t="str">
        <f t="shared" si="22"/>
        <v>2</v>
      </c>
      <c r="E702" s="3" t="str">
        <f t="shared" si="23"/>
        <v>20</v>
      </c>
      <c r="F702" s="20" t="s">
        <v>401</v>
      </c>
      <c r="G702" s="21" t="s">
        <v>402</v>
      </c>
      <c r="H702" s="22">
        <v>1000</v>
      </c>
      <c r="I702" s="22">
        <v>0</v>
      </c>
      <c r="J702" s="22">
        <v>1000</v>
      </c>
      <c r="K702" s="22">
        <v>710.76</v>
      </c>
      <c r="L702" s="22">
        <v>592.29999999999995</v>
      </c>
    </row>
    <row r="703" spans="1:12" x14ac:dyDescent="0.3">
      <c r="A703" s="19" t="s">
        <v>48</v>
      </c>
      <c r="B703" s="19" t="s">
        <v>49</v>
      </c>
      <c r="C703" s="2" t="str">
        <f>VLOOKUP(B703,Hoja1!B:C,2,FALSE)</f>
        <v>Servicio de Limpieza</v>
      </c>
      <c r="D703" s="3" t="str">
        <f t="shared" si="22"/>
        <v>2</v>
      </c>
      <c r="E703" s="3" t="str">
        <f t="shared" si="23"/>
        <v>20</v>
      </c>
      <c r="F703" s="20" t="s">
        <v>475</v>
      </c>
      <c r="G703" s="21" t="s">
        <v>476</v>
      </c>
      <c r="H703" s="22">
        <v>1000</v>
      </c>
      <c r="I703" s="22">
        <v>0</v>
      </c>
      <c r="J703" s="22">
        <v>1000</v>
      </c>
      <c r="K703" s="22">
        <v>0</v>
      </c>
      <c r="L703" s="22">
        <v>0</v>
      </c>
    </row>
    <row r="704" spans="1:12" x14ac:dyDescent="0.3">
      <c r="A704" s="19" t="s">
        <v>48</v>
      </c>
      <c r="B704" s="19" t="s">
        <v>49</v>
      </c>
      <c r="C704" s="2" t="str">
        <f>VLOOKUP(B704,Hoja1!B:C,2,FALSE)</f>
        <v>Servicio de Limpieza</v>
      </c>
      <c r="D704" s="3" t="str">
        <f t="shared" si="22"/>
        <v>2</v>
      </c>
      <c r="E704" s="3" t="str">
        <f t="shared" si="23"/>
        <v>21</v>
      </c>
      <c r="F704" s="20" t="s">
        <v>483</v>
      </c>
      <c r="G704" s="21" t="s">
        <v>484</v>
      </c>
      <c r="H704" s="22">
        <v>20000</v>
      </c>
      <c r="I704" s="22">
        <v>0</v>
      </c>
      <c r="J704" s="22">
        <v>20000</v>
      </c>
      <c r="K704" s="22">
        <v>21271.58</v>
      </c>
      <c r="L704" s="22">
        <v>21141.5</v>
      </c>
    </row>
    <row r="705" spans="1:12" x14ac:dyDescent="0.3">
      <c r="A705" s="19" t="s">
        <v>48</v>
      </c>
      <c r="B705" s="19" t="s">
        <v>49</v>
      </c>
      <c r="C705" s="2" t="str">
        <f>VLOOKUP(B705,Hoja1!B:C,2,FALSE)</f>
        <v>Servicio de Limpieza</v>
      </c>
      <c r="D705" s="3" t="str">
        <f t="shared" si="22"/>
        <v>2</v>
      </c>
      <c r="E705" s="3" t="str">
        <f t="shared" si="23"/>
        <v>21</v>
      </c>
      <c r="F705" s="20" t="s">
        <v>403</v>
      </c>
      <c r="G705" s="21" t="s">
        <v>404</v>
      </c>
      <c r="H705" s="22">
        <v>20000</v>
      </c>
      <c r="I705" s="22">
        <v>0</v>
      </c>
      <c r="J705" s="22">
        <v>20000</v>
      </c>
      <c r="K705" s="22">
        <v>17218.259999999998</v>
      </c>
      <c r="L705" s="22">
        <v>16926.009999999998</v>
      </c>
    </row>
    <row r="706" spans="1:12" x14ac:dyDescent="0.3">
      <c r="A706" s="19" t="s">
        <v>48</v>
      </c>
      <c r="B706" s="19" t="s">
        <v>49</v>
      </c>
      <c r="C706" s="2" t="str">
        <f>VLOOKUP(B706,Hoja1!B:C,2,FALSE)</f>
        <v>Servicio de Limpieza</v>
      </c>
      <c r="D706" s="3" t="str">
        <f t="shared" si="22"/>
        <v>2</v>
      </c>
      <c r="E706" s="3" t="str">
        <f t="shared" si="23"/>
        <v>21</v>
      </c>
      <c r="F706" s="20" t="s">
        <v>422</v>
      </c>
      <c r="G706" s="21" t="s">
        <v>423</v>
      </c>
      <c r="H706" s="22">
        <v>275000</v>
      </c>
      <c r="I706" s="22">
        <v>100000</v>
      </c>
      <c r="J706" s="22">
        <v>375000</v>
      </c>
      <c r="K706" s="22">
        <v>350403.42</v>
      </c>
      <c r="L706" s="22">
        <v>294547.61</v>
      </c>
    </row>
    <row r="707" spans="1:12" x14ac:dyDescent="0.3">
      <c r="A707" s="19" t="s">
        <v>48</v>
      </c>
      <c r="B707" s="19" t="s">
        <v>49</v>
      </c>
      <c r="C707" s="2" t="str">
        <f>VLOOKUP(B707,Hoja1!B:C,2,FALSE)</f>
        <v>Servicio de Limpieza</v>
      </c>
      <c r="D707" s="3" t="str">
        <f t="shared" ref="D707:D770" si="26">LEFT(F707,1)</f>
        <v>2</v>
      </c>
      <c r="E707" s="3" t="str">
        <f t="shared" ref="E707:E770" si="27">LEFT(F707,2)</f>
        <v>21</v>
      </c>
      <c r="F707" s="20" t="s">
        <v>581</v>
      </c>
      <c r="G707" s="21" t="s">
        <v>582</v>
      </c>
      <c r="H707" s="22">
        <v>25000</v>
      </c>
      <c r="I707" s="22">
        <v>0</v>
      </c>
      <c r="J707" s="22">
        <v>25000</v>
      </c>
      <c r="K707" s="22">
        <v>16864.8</v>
      </c>
      <c r="L707" s="22">
        <v>11749.49</v>
      </c>
    </row>
    <row r="708" spans="1:12" x14ac:dyDescent="0.3">
      <c r="A708" s="19" t="s">
        <v>48</v>
      </c>
      <c r="B708" s="19" t="s">
        <v>49</v>
      </c>
      <c r="C708" s="2" t="str">
        <f>VLOOKUP(B708,Hoja1!B:C,2,FALSE)</f>
        <v>Servicio de Limpieza</v>
      </c>
      <c r="D708" s="3" t="str">
        <f t="shared" si="26"/>
        <v>2</v>
      </c>
      <c r="E708" s="3" t="str">
        <f t="shared" si="27"/>
        <v>22</v>
      </c>
      <c r="F708" s="20" t="s">
        <v>436</v>
      </c>
      <c r="G708" s="21" t="s">
        <v>437</v>
      </c>
      <c r="H708" s="22">
        <v>46000</v>
      </c>
      <c r="I708" s="22">
        <v>0</v>
      </c>
      <c r="J708" s="22">
        <v>46000</v>
      </c>
      <c r="K708" s="22">
        <v>30976.89</v>
      </c>
      <c r="L708" s="22">
        <v>28090.639999999999</v>
      </c>
    </row>
    <row r="709" spans="1:12" x14ac:dyDescent="0.3">
      <c r="A709" s="19" t="s">
        <v>48</v>
      </c>
      <c r="B709" s="19" t="s">
        <v>49</v>
      </c>
      <c r="C709" s="2" t="str">
        <f>VLOOKUP(B709,Hoja1!B:C,2,FALSE)</f>
        <v>Servicio de Limpieza</v>
      </c>
      <c r="D709" s="3" t="str">
        <f t="shared" si="26"/>
        <v>2</v>
      </c>
      <c r="E709" s="3" t="str">
        <f t="shared" si="27"/>
        <v>22</v>
      </c>
      <c r="F709" s="20" t="s">
        <v>485</v>
      </c>
      <c r="G709" s="21" t="s">
        <v>486</v>
      </c>
      <c r="H709" s="22">
        <v>28000</v>
      </c>
      <c r="I709" s="22">
        <v>0</v>
      </c>
      <c r="J709" s="22">
        <v>28000</v>
      </c>
      <c r="K709" s="22">
        <v>21582.32</v>
      </c>
      <c r="L709" s="22">
        <v>21582.32</v>
      </c>
    </row>
    <row r="710" spans="1:12" x14ac:dyDescent="0.3">
      <c r="A710" s="19" t="s">
        <v>48</v>
      </c>
      <c r="B710" s="19" t="s">
        <v>49</v>
      </c>
      <c r="C710" s="2" t="str">
        <f>VLOOKUP(B710,Hoja1!B:C,2,FALSE)</f>
        <v>Servicio de Limpieza</v>
      </c>
      <c r="D710" s="3" t="str">
        <f t="shared" si="26"/>
        <v>2</v>
      </c>
      <c r="E710" s="3" t="str">
        <f t="shared" si="27"/>
        <v>22</v>
      </c>
      <c r="F710" s="20" t="s">
        <v>424</v>
      </c>
      <c r="G710" s="21" t="s">
        <v>425</v>
      </c>
      <c r="H710" s="22">
        <v>810000</v>
      </c>
      <c r="I710" s="22">
        <v>0</v>
      </c>
      <c r="J710" s="22">
        <v>810000</v>
      </c>
      <c r="K710" s="22">
        <v>754033.84</v>
      </c>
      <c r="L710" s="22">
        <v>675373.87</v>
      </c>
    </row>
    <row r="711" spans="1:12" x14ac:dyDescent="0.3">
      <c r="A711" s="19" t="s">
        <v>48</v>
      </c>
      <c r="B711" s="19" t="s">
        <v>49</v>
      </c>
      <c r="C711" s="2" t="str">
        <f>VLOOKUP(B711,Hoja1!B:C,2,FALSE)</f>
        <v>Servicio de Limpieza</v>
      </c>
      <c r="D711" s="3" t="str">
        <f t="shared" si="26"/>
        <v>2</v>
      </c>
      <c r="E711" s="3" t="str">
        <f t="shared" si="27"/>
        <v>22</v>
      </c>
      <c r="F711" s="20" t="s">
        <v>426</v>
      </c>
      <c r="G711" s="21" t="s">
        <v>427</v>
      </c>
      <c r="H711" s="22">
        <v>75000</v>
      </c>
      <c r="I711" s="22">
        <v>0</v>
      </c>
      <c r="J711" s="22">
        <v>75000</v>
      </c>
      <c r="K711" s="22">
        <v>51059.519999999997</v>
      </c>
      <c r="L711" s="22">
        <v>41648.07</v>
      </c>
    </row>
    <row r="712" spans="1:12" x14ac:dyDescent="0.3">
      <c r="A712" s="19" t="s">
        <v>48</v>
      </c>
      <c r="B712" s="19" t="s">
        <v>49</v>
      </c>
      <c r="C712" s="2" t="str">
        <f>VLOOKUP(B712,Hoja1!B:C,2,FALSE)</f>
        <v>Servicio de Limpieza</v>
      </c>
      <c r="D712" s="3" t="str">
        <f t="shared" si="26"/>
        <v>2</v>
      </c>
      <c r="E712" s="3" t="str">
        <f t="shared" si="27"/>
        <v>22</v>
      </c>
      <c r="F712" s="20" t="s">
        <v>428</v>
      </c>
      <c r="G712" s="21" t="s">
        <v>429</v>
      </c>
      <c r="H712" s="22">
        <v>5000</v>
      </c>
      <c r="I712" s="22">
        <v>0</v>
      </c>
      <c r="J712" s="22">
        <v>5000</v>
      </c>
      <c r="K712" s="22">
        <v>1104.73</v>
      </c>
      <c r="L712" s="22">
        <v>1104.73</v>
      </c>
    </row>
    <row r="713" spans="1:12" x14ac:dyDescent="0.3">
      <c r="A713" s="19" t="s">
        <v>48</v>
      </c>
      <c r="B713" s="19" t="s">
        <v>49</v>
      </c>
      <c r="C713" s="2" t="str">
        <f>VLOOKUP(B713,Hoja1!B:C,2,FALSE)</f>
        <v>Servicio de Limpieza</v>
      </c>
      <c r="D713" s="3" t="str">
        <f t="shared" si="26"/>
        <v>2</v>
      </c>
      <c r="E713" s="3" t="str">
        <f t="shared" si="27"/>
        <v>22</v>
      </c>
      <c r="F713" s="20" t="s">
        <v>430</v>
      </c>
      <c r="G713" s="21" t="s">
        <v>431</v>
      </c>
      <c r="H713" s="22">
        <v>35000</v>
      </c>
      <c r="I713" s="22">
        <v>0</v>
      </c>
      <c r="J713" s="22">
        <v>35000</v>
      </c>
      <c r="K713" s="22">
        <v>36939.160000000003</v>
      </c>
      <c r="L713" s="22">
        <v>26646.78</v>
      </c>
    </row>
    <row r="714" spans="1:12" x14ac:dyDescent="0.3">
      <c r="A714" s="19" t="s">
        <v>48</v>
      </c>
      <c r="B714" s="19" t="s">
        <v>49</v>
      </c>
      <c r="C714" s="2" t="str">
        <f>VLOOKUP(B714,Hoja1!B:C,2,FALSE)</f>
        <v>Servicio de Limpieza</v>
      </c>
      <c r="D714" s="3" t="str">
        <f t="shared" si="26"/>
        <v>2</v>
      </c>
      <c r="E714" s="3" t="str">
        <f t="shared" si="27"/>
        <v>22</v>
      </c>
      <c r="F714" s="20" t="s">
        <v>508</v>
      </c>
      <c r="G714" s="21" t="s">
        <v>509</v>
      </c>
      <c r="H714" s="22">
        <v>10000</v>
      </c>
      <c r="I714" s="22">
        <v>0</v>
      </c>
      <c r="J714" s="22">
        <v>10000</v>
      </c>
      <c r="K714" s="22">
        <v>0</v>
      </c>
      <c r="L714" s="22">
        <v>0</v>
      </c>
    </row>
    <row r="715" spans="1:12" x14ac:dyDescent="0.3">
      <c r="A715" s="19" t="s">
        <v>48</v>
      </c>
      <c r="B715" s="19" t="s">
        <v>49</v>
      </c>
      <c r="C715" s="2" t="str">
        <f>VLOOKUP(B715,Hoja1!B:C,2,FALSE)</f>
        <v>Servicio de Limpieza</v>
      </c>
      <c r="D715" s="3" t="str">
        <f t="shared" si="26"/>
        <v>2</v>
      </c>
      <c r="E715" s="3" t="str">
        <f t="shared" si="27"/>
        <v>22</v>
      </c>
      <c r="F715" s="20" t="s">
        <v>566</v>
      </c>
      <c r="G715" s="21" t="s">
        <v>567</v>
      </c>
      <c r="H715" s="22">
        <v>13500</v>
      </c>
      <c r="I715" s="22">
        <v>0</v>
      </c>
      <c r="J715" s="22">
        <v>13500</v>
      </c>
      <c r="K715" s="22">
        <v>9160.14</v>
      </c>
      <c r="L715" s="22">
        <v>7501.63</v>
      </c>
    </row>
    <row r="716" spans="1:12" x14ac:dyDescent="0.3">
      <c r="A716" s="19" t="s">
        <v>48</v>
      </c>
      <c r="B716" s="19" t="s">
        <v>49</v>
      </c>
      <c r="C716" s="2" t="str">
        <f>VLOOKUP(B716,Hoja1!B:C,2,FALSE)</f>
        <v>Servicio de Limpieza</v>
      </c>
      <c r="D716" s="3" t="str">
        <f t="shared" si="26"/>
        <v>2</v>
      </c>
      <c r="E716" s="3" t="str">
        <f t="shared" si="27"/>
        <v>22</v>
      </c>
      <c r="F716" s="20" t="s">
        <v>409</v>
      </c>
      <c r="G716" s="21" t="s">
        <v>410</v>
      </c>
      <c r="H716" s="22">
        <v>5000</v>
      </c>
      <c r="I716" s="22">
        <v>0</v>
      </c>
      <c r="J716" s="22">
        <v>5000</v>
      </c>
      <c r="K716" s="22">
        <v>1742.86</v>
      </c>
      <c r="L716" s="22">
        <v>1500.86</v>
      </c>
    </row>
    <row r="717" spans="1:12" x14ac:dyDescent="0.3">
      <c r="A717" s="19" t="s">
        <v>48</v>
      </c>
      <c r="B717" s="19" t="s">
        <v>49</v>
      </c>
      <c r="C717" s="2" t="str">
        <f>VLOOKUP(B717,Hoja1!B:C,2,FALSE)</f>
        <v>Servicio de Limpieza</v>
      </c>
      <c r="D717" s="3" t="str">
        <f t="shared" si="26"/>
        <v>2</v>
      </c>
      <c r="E717" s="3" t="str">
        <f t="shared" si="27"/>
        <v>22</v>
      </c>
      <c r="F717" s="20" t="s">
        <v>487</v>
      </c>
      <c r="G717" s="21" t="s">
        <v>488</v>
      </c>
      <c r="H717" s="22">
        <v>890000</v>
      </c>
      <c r="I717" s="22">
        <v>-30568.45</v>
      </c>
      <c r="J717" s="22">
        <v>859431.55</v>
      </c>
      <c r="K717" s="22">
        <v>737309.98</v>
      </c>
      <c r="L717" s="22">
        <v>592130.13</v>
      </c>
    </row>
    <row r="718" spans="1:12" x14ac:dyDescent="0.3">
      <c r="A718" s="19" t="s">
        <v>48</v>
      </c>
      <c r="B718" s="19" t="s">
        <v>49</v>
      </c>
      <c r="C718" s="2" t="str">
        <f>VLOOKUP(B718,Hoja1!B:C,2,FALSE)</f>
        <v>Servicio de Limpieza</v>
      </c>
      <c r="D718" s="3" t="str">
        <f t="shared" si="26"/>
        <v>2</v>
      </c>
      <c r="E718" s="3" t="str">
        <f t="shared" si="27"/>
        <v>22</v>
      </c>
      <c r="F718" s="20" t="s">
        <v>381</v>
      </c>
      <c r="G718" s="21" t="s">
        <v>382</v>
      </c>
      <c r="H718" s="22">
        <v>20000</v>
      </c>
      <c r="I718" s="22">
        <v>0</v>
      </c>
      <c r="J718" s="22">
        <v>20000</v>
      </c>
      <c r="K718" s="22">
        <v>53599.03</v>
      </c>
      <c r="L718" s="22">
        <v>47054.96</v>
      </c>
    </row>
    <row r="719" spans="1:12" x14ac:dyDescent="0.3">
      <c r="A719" s="19" t="s">
        <v>48</v>
      </c>
      <c r="B719" s="19" t="s">
        <v>49</v>
      </c>
      <c r="C719" s="2" t="str">
        <f>VLOOKUP(B719,Hoja1!B:C,2,FALSE)</f>
        <v>Servicio de Limpieza</v>
      </c>
      <c r="D719" s="3" t="str">
        <f t="shared" si="26"/>
        <v>2</v>
      </c>
      <c r="E719" s="3" t="str">
        <f t="shared" si="27"/>
        <v>22</v>
      </c>
      <c r="F719" s="20" t="s">
        <v>411</v>
      </c>
      <c r="G719" s="21" t="s">
        <v>412</v>
      </c>
      <c r="H719" s="22">
        <v>395000</v>
      </c>
      <c r="I719" s="22">
        <v>50000</v>
      </c>
      <c r="J719" s="22">
        <v>445000</v>
      </c>
      <c r="K719" s="22">
        <v>384343.86</v>
      </c>
      <c r="L719" s="22">
        <v>369433.85</v>
      </c>
    </row>
    <row r="720" spans="1:12" x14ac:dyDescent="0.3">
      <c r="A720" s="19" t="s">
        <v>48</v>
      </c>
      <c r="B720" s="19" t="s">
        <v>49</v>
      </c>
      <c r="C720" s="2" t="str">
        <f>VLOOKUP(B720,Hoja1!B:C,2,FALSE)</f>
        <v>Servicio de Limpieza</v>
      </c>
      <c r="D720" s="3" t="str">
        <f t="shared" si="26"/>
        <v>2</v>
      </c>
      <c r="E720" s="3" t="str">
        <f t="shared" si="27"/>
        <v>23</v>
      </c>
      <c r="F720" s="20" t="s">
        <v>387</v>
      </c>
      <c r="G720" s="21" t="s">
        <v>388</v>
      </c>
      <c r="H720" s="22">
        <v>1000</v>
      </c>
      <c r="I720" s="22">
        <v>0</v>
      </c>
      <c r="J720" s="22">
        <v>1000</v>
      </c>
      <c r="K720" s="22">
        <v>385.07</v>
      </c>
      <c r="L720" s="22">
        <v>366.37</v>
      </c>
    </row>
    <row r="721" spans="1:12" x14ac:dyDescent="0.3">
      <c r="A721" s="19" t="s">
        <v>48</v>
      </c>
      <c r="B721" s="19" t="s">
        <v>49</v>
      </c>
      <c r="C721" s="2" t="str">
        <f>VLOOKUP(B721,Hoja1!B:C,2,FALSE)</f>
        <v>Servicio de Limpieza</v>
      </c>
      <c r="D721" s="3" t="str">
        <f t="shared" si="26"/>
        <v>2</v>
      </c>
      <c r="E721" s="3" t="str">
        <f t="shared" si="27"/>
        <v>23</v>
      </c>
      <c r="F721" s="20" t="s">
        <v>391</v>
      </c>
      <c r="G721" s="21" t="s">
        <v>392</v>
      </c>
      <c r="H721" s="22">
        <v>1000</v>
      </c>
      <c r="I721" s="22">
        <v>0</v>
      </c>
      <c r="J721" s="22">
        <v>1000</v>
      </c>
      <c r="K721" s="22">
        <v>556.33000000000004</v>
      </c>
      <c r="L721" s="22">
        <v>503.13</v>
      </c>
    </row>
    <row r="722" spans="1:12" x14ac:dyDescent="0.3">
      <c r="A722" s="19" t="s">
        <v>48</v>
      </c>
      <c r="B722" s="19" t="s">
        <v>49</v>
      </c>
      <c r="C722" s="2" t="str">
        <f>VLOOKUP(B722,Hoja1!B:C,2,FALSE)</f>
        <v>Servicio de Limpieza</v>
      </c>
      <c r="D722" s="3" t="str">
        <f t="shared" si="26"/>
        <v>6</v>
      </c>
      <c r="E722" s="3" t="str">
        <f t="shared" si="27"/>
        <v>62</v>
      </c>
      <c r="F722" s="20" t="s">
        <v>464</v>
      </c>
      <c r="G722" s="21" t="s">
        <v>465</v>
      </c>
      <c r="H722" s="22">
        <v>0</v>
      </c>
      <c r="I722" s="22">
        <v>1549389.21</v>
      </c>
      <c r="J722" s="22">
        <v>1549389.21</v>
      </c>
      <c r="K722" s="22">
        <v>134340.23000000001</v>
      </c>
      <c r="L722" s="22">
        <v>8262.02</v>
      </c>
    </row>
    <row r="723" spans="1:12" x14ac:dyDescent="0.3">
      <c r="A723" s="19" t="s">
        <v>48</v>
      </c>
      <c r="B723" s="19" t="s">
        <v>49</v>
      </c>
      <c r="C723" s="2" t="str">
        <f>VLOOKUP(B723,Hoja1!B:C,2,FALSE)</f>
        <v>Servicio de Limpieza</v>
      </c>
      <c r="D723" s="3" t="str">
        <f t="shared" si="26"/>
        <v>6</v>
      </c>
      <c r="E723" s="3" t="str">
        <f t="shared" si="27"/>
        <v>62</v>
      </c>
      <c r="F723" s="20" t="s">
        <v>438</v>
      </c>
      <c r="G723" s="21" t="s">
        <v>439</v>
      </c>
      <c r="H723" s="22">
        <v>3000</v>
      </c>
      <c r="I723" s="22">
        <v>633041.38</v>
      </c>
      <c r="J723" s="22">
        <v>636041.38</v>
      </c>
      <c r="K723" s="22">
        <v>634109.82999999996</v>
      </c>
      <c r="L723" s="22">
        <v>529768.78</v>
      </c>
    </row>
    <row r="724" spans="1:12" x14ac:dyDescent="0.3">
      <c r="A724" s="19" t="s">
        <v>48</v>
      </c>
      <c r="B724" s="19" t="s">
        <v>49</v>
      </c>
      <c r="C724" s="2" t="str">
        <f>VLOOKUP(B724,Hoja1!B:C,2,FALSE)</f>
        <v>Servicio de Limpieza</v>
      </c>
      <c r="D724" s="3" t="str">
        <f t="shared" si="26"/>
        <v>6</v>
      </c>
      <c r="E724" s="3" t="str">
        <f t="shared" si="27"/>
        <v>62</v>
      </c>
      <c r="F724" s="20" t="s">
        <v>479</v>
      </c>
      <c r="G724" s="21" t="s">
        <v>480</v>
      </c>
      <c r="H724" s="22">
        <v>0</v>
      </c>
      <c r="I724" s="22">
        <v>2924479.52</v>
      </c>
      <c r="J724" s="22">
        <v>2924479.52</v>
      </c>
      <c r="K724" s="22">
        <v>2838235.87</v>
      </c>
      <c r="L724" s="22">
        <v>1293079.52</v>
      </c>
    </row>
    <row r="725" spans="1:12" x14ac:dyDescent="0.3">
      <c r="A725" s="19" t="s">
        <v>48</v>
      </c>
      <c r="B725" s="19" t="s">
        <v>49</v>
      </c>
      <c r="C725" s="2" t="str">
        <f>VLOOKUP(B725,Hoja1!B:C,2,FALSE)</f>
        <v>Servicio de Limpieza</v>
      </c>
      <c r="D725" s="3" t="str">
        <f t="shared" si="26"/>
        <v>6</v>
      </c>
      <c r="E725" s="3" t="str">
        <f t="shared" si="27"/>
        <v>63</v>
      </c>
      <c r="F725" s="20" t="s">
        <v>469</v>
      </c>
      <c r="G725" s="21" t="s">
        <v>439</v>
      </c>
      <c r="H725" s="22">
        <v>0</v>
      </c>
      <c r="I725" s="22">
        <v>350000.17</v>
      </c>
      <c r="J725" s="22">
        <v>350000.17</v>
      </c>
      <c r="K725" s="22">
        <v>300379.65999999997</v>
      </c>
      <c r="L725" s="22">
        <v>159694.43</v>
      </c>
    </row>
    <row r="726" spans="1:12" x14ac:dyDescent="0.3">
      <c r="A726" s="19" t="s">
        <v>48</v>
      </c>
      <c r="B726" s="19" t="s">
        <v>49</v>
      </c>
      <c r="C726" s="2" t="str">
        <f>VLOOKUP(B726,Hoja1!B:C,2,FALSE)</f>
        <v>Servicio de Limpieza</v>
      </c>
      <c r="D726" s="3" t="str">
        <f t="shared" si="26"/>
        <v>6</v>
      </c>
      <c r="E726" s="3" t="str">
        <f t="shared" si="27"/>
        <v>63</v>
      </c>
      <c r="F726" s="20" t="s">
        <v>583</v>
      </c>
      <c r="G726" s="21" t="s">
        <v>480</v>
      </c>
      <c r="H726" s="22">
        <v>250000</v>
      </c>
      <c r="I726" s="22">
        <v>1745000</v>
      </c>
      <c r="J726" s="22">
        <v>1995000</v>
      </c>
      <c r="K726" s="22">
        <v>243039.13</v>
      </c>
      <c r="L726" s="22">
        <v>223569.9</v>
      </c>
    </row>
    <row r="727" spans="1:12" x14ac:dyDescent="0.3">
      <c r="A727" s="19" t="s">
        <v>48</v>
      </c>
      <c r="B727" s="19" t="s">
        <v>50</v>
      </c>
      <c r="C727" s="2" t="str">
        <f>VLOOKUP(B727,Hoja1!B:C,2,FALSE)</f>
        <v>Tratamiento de residuos</v>
      </c>
      <c r="D727" s="3" t="str">
        <f t="shared" si="26"/>
        <v>2</v>
      </c>
      <c r="E727" s="3" t="str">
        <f t="shared" si="27"/>
        <v>22</v>
      </c>
      <c r="F727" s="20" t="s">
        <v>487</v>
      </c>
      <c r="G727" s="21" t="s">
        <v>488</v>
      </c>
      <c r="H727" s="22">
        <v>4950000</v>
      </c>
      <c r="I727" s="22">
        <v>-75000</v>
      </c>
      <c r="J727" s="22">
        <v>4875000</v>
      </c>
      <c r="K727" s="22">
        <v>4634281.4800000004</v>
      </c>
      <c r="L727" s="22">
        <v>3872886.69</v>
      </c>
    </row>
    <row r="728" spans="1:12" x14ac:dyDescent="0.3">
      <c r="A728" s="19" t="s">
        <v>48</v>
      </c>
      <c r="B728" s="19" t="s">
        <v>50</v>
      </c>
      <c r="C728" s="2" t="str">
        <f>VLOOKUP(B728,Hoja1!B:C,2,FALSE)</f>
        <v>Tratamiento de residuos</v>
      </c>
      <c r="D728" s="3" t="str">
        <f t="shared" si="26"/>
        <v>6</v>
      </c>
      <c r="E728" s="3" t="str">
        <f t="shared" si="27"/>
        <v>63</v>
      </c>
      <c r="F728" s="20" t="s">
        <v>469</v>
      </c>
      <c r="G728" s="21" t="s">
        <v>439</v>
      </c>
      <c r="H728" s="22">
        <v>311000</v>
      </c>
      <c r="I728" s="22">
        <v>0</v>
      </c>
      <c r="J728" s="22">
        <v>311000</v>
      </c>
      <c r="K728" s="22">
        <v>301106.28000000003</v>
      </c>
      <c r="L728" s="22">
        <v>225829.71</v>
      </c>
    </row>
    <row r="729" spans="1:12" x14ac:dyDescent="0.3">
      <c r="A729" s="19" t="s">
        <v>48</v>
      </c>
      <c r="B729" s="19" t="s">
        <v>51</v>
      </c>
      <c r="C729" s="2" t="str">
        <f>VLOOKUP(B729,Hoja1!B:C,2,FALSE)</f>
        <v>Limpieza viaria</v>
      </c>
      <c r="D729" s="3" t="str">
        <f t="shared" si="26"/>
        <v>1</v>
      </c>
      <c r="E729" s="3" t="str">
        <f t="shared" si="27"/>
        <v>12</v>
      </c>
      <c r="F729" s="20" t="s">
        <v>397</v>
      </c>
      <c r="G729" s="21" t="s">
        <v>398</v>
      </c>
      <c r="H729" s="22">
        <v>15578</v>
      </c>
      <c r="I729" s="22">
        <v>0</v>
      </c>
      <c r="J729" s="22">
        <v>15578</v>
      </c>
      <c r="K729" s="22">
        <v>14057.73</v>
      </c>
      <c r="L729" s="22">
        <v>14057.73</v>
      </c>
    </row>
    <row r="730" spans="1:12" x14ac:dyDescent="0.3">
      <c r="A730" s="19" t="s">
        <v>48</v>
      </c>
      <c r="B730" s="19" t="s">
        <v>51</v>
      </c>
      <c r="C730" s="2" t="str">
        <f>VLOOKUP(B730,Hoja1!B:C,2,FALSE)</f>
        <v>Limpieza viaria</v>
      </c>
      <c r="D730" s="3" t="str">
        <f t="shared" si="26"/>
        <v>1</v>
      </c>
      <c r="E730" s="3" t="str">
        <f t="shared" si="27"/>
        <v>12</v>
      </c>
      <c r="F730" s="20" t="s">
        <v>440</v>
      </c>
      <c r="G730" s="21" t="s">
        <v>441</v>
      </c>
      <c r="H730" s="22">
        <v>0</v>
      </c>
      <c r="I730" s="22">
        <v>0</v>
      </c>
      <c r="J730" s="22">
        <v>0</v>
      </c>
      <c r="K730" s="22">
        <v>0</v>
      </c>
      <c r="L730" s="22">
        <v>0</v>
      </c>
    </row>
    <row r="731" spans="1:12" x14ac:dyDescent="0.3">
      <c r="A731" s="19" t="s">
        <v>48</v>
      </c>
      <c r="B731" s="19" t="s">
        <v>51</v>
      </c>
      <c r="C731" s="2" t="str">
        <f>VLOOKUP(B731,Hoja1!B:C,2,FALSE)</f>
        <v>Limpieza viaria</v>
      </c>
      <c r="D731" s="3" t="str">
        <f t="shared" si="26"/>
        <v>1</v>
      </c>
      <c r="E731" s="3" t="str">
        <f t="shared" si="27"/>
        <v>12</v>
      </c>
      <c r="F731" s="20" t="s">
        <v>363</v>
      </c>
      <c r="G731" s="21" t="s">
        <v>364</v>
      </c>
      <c r="H731" s="22">
        <v>10491</v>
      </c>
      <c r="I731" s="22">
        <v>0</v>
      </c>
      <c r="J731" s="22">
        <v>10491</v>
      </c>
      <c r="K731" s="22">
        <v>6962.72</v>
      </c>
      <c r="L731" s="22">
        <v>6962.72</v>
      </c>
    </row>
    <row r="732" spans="1:12" x14ac:dyDescent="0.3">
      <c r="A732" s="19" t="s">
        <v>48</v>
      </c>
      <c r="B732" s="19" t="s">
        <v>51</v>
      </c>
      <c r="C732" s="2" t="str">
        <f>VLOOKUP(B732,Hoja1!B:C,2,FALSE)</f>
        <v>Limpieza viaria</v>
      </c>
      <c r="D732" s="3" t="str">
        <f t="shared" si="26"/>
        <v>1</v>
      </c>
      <c r="E732" s="3" t="str">
        <f t="shared" si="27"/>
        <v>12</v>
      </c>
      <c r="F732" s="20" t="s">
        <v>399</v>
      </c>
      <c r="G732" s="21" t="s">
        <v>400</v>
      </c>
      <c r="H732" s="22">
        <v>26678</v>
      </c>
      <c r="I732" s="22">
        <v>0</v>
      </c>
      <c r="J732" s="22">
        <v>26678</v>
      </c>
      <c r="K732" s="22">
        <v>24797.74</v>
      </c>
      <c r="L732" s="22">
        <v>24797.74</v>
      </c>
    </row>
    <row r="733" spans="1:12" x14ac:dyDescent="0.3">
      <c r="A733" s="19" t="s">
        <v>48</v>
      </c>
      <c r="B733" s="19" t="s">
        <v>51</v>
      </c>
      <c r="C733" s="2" t="str">
        <f>VLOOKUP(B733,Hoja1!B:C,2,FALSE)</f>
        <v>Limpieza viaria</v>
      </c>
      <c r="D733" s="3" t="str">
        <f t="shared" si="26"/>
        <v>1</v>
      </c>
      <c r="E733" s="3" t="str">
        <f t="shared" si="27"/>
        <v>12</v>
      </c>
      <c r="F733" s="20" t="s">
        <v>365</v>
      </c>
      <c r="G733" s="21" t="s">
        <v>366</v>
      </c>
      <c r="H733" s="22">
        <v>9394</v>
      </c>
      <c r="I733" s="22">
        <v>0</v>
      </c>
      <c r="J733" s="22">
        <v>9394</v>
      </c>
      <c r="K733" s="22">
        <v>8725.86</v>
      </c>
      <c r="L733" s="22">
        <v>8725.86</v>
      </c>
    </row>
    <row r="734" spans="1:12" x14ac:dyDescent="0.3">
      <c r="A734" s="19" t="s">
        <v>48</v>
      </c>
      <c r="B734" s="19" t="s">
        <v>51</v>
      </c>
      <c r="C734" s="2" t="str">
        <f>VLOOKUP(B734,Hoja1!B:C,2,FALSE)</f>
        <v>Limpieza viaria</v>
      </c>
      <c r="D734" s="3" t="str">
        <f t="shared" si="26"/>
        <v>1</v>
      </c>
      <c r="E734" s="3" t="str">
        <f t="shared" si="27"/>
        <v>12</v>
      </c>
      <c r="F734" s="20" t="s">
        <v>367</v>
      </c>
      <c r="G734" s="21" t="s">
        <v>368</v>
      </c>
      <c r="H734" s="22">
        <v>32498</v>
      </c>
      <c r="I734" s="22">
        <v>0</v>
      </c>
      <c r="J734" s="22">
        <v>32498</v>
      </c>
      <c r="K734" s="22">
        <v>28014.68</v>
      </c>
      <c r="L734" s="22">
        <v>28014.68</v>
      </c>
    </row>
    <row r="735" spans="1:12" x14ac:dyDescent="0.3">
      <c r="A735" s="19" t="s">
        <v>48</v>
      </c>
      <c r="B735" s="19" t="s">
        <v>51</v>
      </c>
      <c r="C735" s="2" t="str">
        <f>VLOOKUP(B735,Hoja1!B:C,2,FALSE)</f>
        <v>Limpieza viaria</v>
      </c>
      <c r="D735" s="3" t="str">
        <f t="shared" si="26"/>
        <v>1</v>
      </c>
      <c r="E735" s="3" t="str">
        <f t="shared" si="27"/>
        <v>12</v>
      </c>
      <c r="F735" s="20" t="s">
        <v>369</v>
      </c>
      <c r="G735" s="21" t="s">
        <v>370</v>
      </c>
      <c r="H735" s="22">
        <v>74485</v>
      </c>
      <c r="I735" s="22">
        <v>0</v>
      </c>
      <c r="J735" s="22">
        <v>74485</v>
      </c>
      <c r="K735" s="22">
        <v>78991.69</v>
      </c>
      <c r="L735" s="22">
        <v>78991.69</v>
      </c>
    </row>
    <row r="736" spans="1:12" x14ac:dyDescent="0.3">
      <c r="A736" s="19" t="s">
        <v>48</v>
      </c>
      <c r="B736" s="19" t="s">
        <v>51</v>
      </c>
      <c r="C736" s="2" t="str">
        <f>VLOOKUP(B736,Hoja1!B:C,2,FALSE)</f>
        <v>Limpieza viaria</v>
      </c>
      <c r="D736" s="3" t="str">
        <f t="shared" si="26"/>
        <v>1</v>
      </c>
      <c r="E736" s="3" t="str">
        <f t="shared" si="27"/>
        <v>12</v>
      </c>
      <c r="F736" s="20" t="s">
        <v>371</v>
      </c>
      <c r="G736" s="21" t="s">
        <v>372</v>
      </c>
      <c r="H736" s="22">
        <v>4795</v>
      </c>
      <c r="I736" s="22">
        <v>0</v>
      </c>
      <c r="J736" s="22">
        <v>4795</v>
      </c>
      <c r="K736" s="22">
        <v>6466.99</v>
      </c>
      <c r="L736" s="22">
        <v>6466.99</v>
      </c>
    </row>
    <row r="737" spans="1:12" x14ac:dyDescent="0.3">
      <c r="A737" s="19" t="s">
        <v>48</v>
      </c>
      <c r="B737" s="19" t="s">
        <v>51</v>
      </c>
      <c r="C737" s="2" t="str">
        <f>VLOOKUP(B737,Hoja1!B:C,2,FALSE)</f>
        <v>Limpieza viaria</v>
      </c>
      <c r="D737" s="3" t="str">
        <f t="shared" si="26"/>
        <v>1</v>
      </c>
      <c r="E737" s="3" t="str">
        <f t="shared" si="27"/>
        <v>13</v>
      </c>
      <c r="F737" s="20" t="s">
        <v>415</v>
      </c>
      <c r="G737" s="21" t="s">
        <v>360</v>
      </c>
      <c r="H737" s="22">
        <v>3592987</v>
      </c>
      <c r="I737" s="22">
        <v>124000</v>
      </c>
      <c r="J737" s="22">
        <v>3716987</v>
      </c>
      <c r="K737" s="22">
        <v>3065068.11</v>
      </c>
      <c r="L737" s="22">
        <v>3065068.11</v>
      </c>
    </row>
    <row r="738" spans="1:12" x14ac:dyDescent="0.3">
      <c r="A738" s="19" t="s">
        <v>48</v>
      </c>
      <c r="B738" s="19" t="s">
        <v>51</v>
      </c>
      <c r="C738" s="2" t="str">
        <f>VLOOKUP(B738,Hoja1!B:C,2,FALSE)</f>
        <v>Limpieza viaria</v>
      </c>
      <c r="D738" s="3" t="str">
        <f t="shared" si="26"/>
        <v>1</v>
      </c>
      <c r="E738" s="3" t="str">
        <f t="shared" si="27"/>
        <v>13</v>
      </c>
      <c r="F738" s="20" t="s">
        <v>416</v>
      </c>
      <c r="G738" s="21" t="s">
        <v>417</v>
      </c>
      <c r="H738" s="22">
        <v>66000</v>
      </c>
      <c r="I738" s="22">
        <v>0</v>
      </c>
      <c r="J738" s="22">
        <v>66000</v>
      </c>
      <c r="K738" s="22">
        <v>96633.96</v>
      </c>
      <c r="L738" s="22">
        <v>96633.96</v>
      </c>
    </row>
    <row r="739" spans="1:12" x14ac:dyDescent="0.3">
      <c r="A739" s="19" t="s">
        <v>48</v>
      </c>
      <c r="B739" s="19" t="s">
        <v>51</v>
      </c>
      <c r="C739" s="2" t="str">
        <f>VLOOKUP(B739,Hoja1!B:C,2,FALSE)</f>
        <v>Limpieza viaria</v>
      </c>
      <c r="D739" s="3" t="str">
        <f t="shared" si="26"/>
        <v>1</v>
      </c>
      <c r="E739" s="3" t="str">
        <f t="shared" si="27"/>
        <v>13</v>
      </c>
      <c r="F739" s="20" t="s">
        <v>418</v>
      </c>
      <c r="G739" s="21" t="s">
        <v>419</v>
      </c>
      <c r="H739" s="22">
        <v>3794185</v>
      </c>
      <c r="I739" s="22">
        <v>-50000</v>
      </c>
      <c r="J739" s="22">
        <v>3744185</v>
      </c>
      <c r="K739" s="22">
        <v>3705258.7</v>
      </c>
      <c r="L739" s="22">
        <v>3705258.7</v>
      </c>
    </row>
    <row r="740" spans="1:12" x14ac:dyDescent="0.3">
      <c r="A740" s="19" t="s">
        <v>48</v>
      </c>
      <c r="B740" s="19" t="s">
        <v>51</v>
      </c>
      <c r="C740" s="2" t="str">
        <f>VLOOKUP(B740,Hoja1!B:C,2,FALSE)</f>
        <v>Limpieza viaria</v>
      </c>
      <c r="D740" s="3" t="str">
        <f t="shared" si="26"/>
        <v>1</v>
      </c>
      <c r="E740" s="3" t="str">
        <f t="shared" si="27"/>
        <v>13</v>
      </c>
      <c r="F740" s="20" t="s">
        <v>442</v>
      </c>
      <c r="G740" s="21" t="s">
        <v>443</v>
      </c>
      <c r="H740" s="22">
        <v>621947</v>
      </c>
      <c r="I740" s="22">
        <v>-100000</v>
      </c>
      <c r="J740" s="22">
        <v>521947</v>
      </c>
      <c r="K740" s="22">
        <v>856017.15</v>
      </c>
      <c r="L740" s="22">
        <v>856017.15</v>
      </c>
    </row>
    <row r="741" spans="1:12" x14ac:dyDescent="0.3">
      <c r="A741" s="19" t="s">
        <v>48</v>
      </c>
      <c r="B741" s="19" t="s">
        <v>51</v>
      </c>
      <c r="C741" s="2" t="str">
        <f>VLOOKUP(B741,Hoja1!B:C,2,FALSE)</f>
        <v>Limpieza viaria</v>
      </c>
      <c r="D741" s="3" t="str">
        <f t="shared" si="26"/>
        <v>1</v>
      </c>
      <c r="E741" s="3" t="str">
        <f t="shared" si="27"/>
        <v>15</v>
      </c>
      <c r="F741" s="20" t="s">
        <v>542</v>
      </c>
      <c r="G741" s="21" t="s">
        <v>543</v>
      </c>
      <c r="H741" s="22">
        <v>122000</v>
      </c>
      <c r="I741" s="22">
        <v>0</v>
      </c>
      <c r="J741" s="22">
        <v>122000</v>
      </c>
      <c r="K741" s="22">
        <v>79910.09</v>
      </c>
      <c r="L741" s="22">
        <v>79910.09</v>
      </c>
    </row>
    <row r="742" spans="1:12" x14ac:dyDescent="0.3">
      <c r="A742" s="19" t="s">
        <v>48</v>
      </c>
      <c r="B742" s="19" t="s">
        <v>51</v>
      </c>
      <c r="C742" s="2" t="str">
        <f>VLOOKUP(B742,Hoja1!B:C,2,FALSE)</f>
        <v>Limpieza viaria</v>
      </c>
      <c r="D742" s="3" t="str">
        <f t="shared" si="26"/>
        <v>2</v>
      </c>
      <c r="E742" s="3" t="str">
        <f t="shared" si="27"/>
        <v>20</v>
      </c>
      <c r="F742" s="20" t="s">
        <v>518</v>
      </c>
      <c r="G742" s="21" t="s">
        <v>519</v>
      </c>
      <c r="H742" s="22">
        <v>15000</v>
      </c>
      <c r="I742" s="22">
        <v>0</v>
      </c>
      <c r="J742" s="22">
        <v>15000</v>
      </c>
      <c r="K742" s="22">
        <v>11476.56</v>
      </c>
      <c r="L742" s="22">
        <v>11476.56</v>
      </c>
    </row>
    <row r="743" spans="1:12" x14ac:dyDescent="0.3">
      <c r="A743" s="19" t="s">
        <v>48</v>
      </c>
      <c r="B743" s="19" t="s">
        <v>51</v>
      </c>
      <c r="C743" s="2" t="str">
        <f>VLOOKUP(B743,Hoja1!B:C,2,FALSE)</f>
        <v>Limpieza viaria</v>
      </c>
      <c r="D743" s="3" t="str">
        <f t="shared" si="26"/>
        <v>2</v>
      </c>
      <c r="E743" s="3" t="str">
        <f t="shared" si="27"/>
        <v>20</v>
      </c>
      <c r="F743" s="20" t="s">
        <v>401</v>
      </c>
      <c r="G743" s="21" t="s">
        <v>402</v>
      </c>
      <c r="H743" s="22">
        <v>0</v>
      </c>
      <c r="I743" s="22">
        <v>0</v>
      </c>
      <c r="J743" s="22">
        <v>0</v>
      </c>
      <c r="K743" s="22">
        <v>544.5</v>
      </c>
      <c r="L743" s="22">
        <v>0</v>
      </c>
    </row>
    <row r="744" spans="1:12" x14ac:dyDescent="0.3">
      <c r="A744" s="19" t="s">
        <v>48</v>
      </c>
      <c r="B744" s="19" t="s">
        <v>51</v>
      </c>
      <c r="C744" s="2" t="str">
        <f>VLOOKUP(B744,Hoja1!B:C,2,FALSE)</f>
        <v>Limpieza viaria</v>
      </c>
      <c r="D744" s="3" t="str">
        <f t="shared" si="26"/>
        <v>2</v>
      </c>
      <c r="E744" s="3" t="str">
        <f t="shared" si="27"/>
        <v>20</v>
      </c>
      <c r="F744" s="20" t="s">
        <v>475</v>
      </c>
      <c r="G744" s="21" t="s">
        <v>476</v>
      </c>
      <c r="H744" s="22">
        <v>1000</v>
      </c>
      <c r="I744" s="22">
        <v>0</v>
      </c>
      <c r="J744" s="22">
        <v>1000</v>
      </c>
      <c r="K744" s="22">
        <v>940.82</v>
      </c>
      <c r="L744" s="22">
        <v>940.82</v>
      </c>
    </row>
    <row r="745" spans="1:12" x14ac:dyDescent="0.3">
      <c r="A745" s="19" t="s">
        <v>48</v>
      </c>
      <c r="B745" s="19" t="s">
        <v>51</v>
      </c>
      <c r="C745" s="2" t="str">
        <f>VLOOKUP(B745,Hoja1!B:C,2,FALSE)</f>
        <v>Limpieza viaria</v>
      </c>
      <c r="D745" s="3" t="str">
        <f t="shared" si="26"/>
        <v>2</v>
      </c>
      <c r="E745" s="3" t="str">
        <f t="shared" si="27"/>
        <v>21</v>
      </c>
      <c r="F745" s="20" t="s">
        <v>483</v>
      </c>
      <c r="G745" s="21" t="s">
        <v>484</v>
      </c>
      <c r="H745" s="22">
        <v>10000</v>
      </c>
      <c r="I745" s="22">
        <v>0</v>
      </c>
      <c r="J745" s="22">
        <v>10000</v>
      </c>
      <c r="K745" s="22">
        <v>7658.82</v>
      </c>
      <c r="L745" s="22">
        <v>7658.82</v>
      </c>
    </row>
    <row r="746" spans="1:12" x14ac:dyDescent="0.3">
      <c r="A746" s="19" t="s">
        <v>48</v>
      </c>
      <c r="B746" s="19" t="s">
        <v>51</v>
      </c>
      <c r="C746" s="2" t="str">
        <f>VLOOKUP(B746,Hoja1!B:C,2,FALSE)</f>
        <v>Limpieza viaria</v>
      </c>
      <c r="D746" s="3" t="str">
        <f t="shared" si="26"/>
        <v>2</v>
      </c>
      <c r="E746" s="3" t="str">
        <f t="shared" si="27"/>
        <v>21</v>
      </c>
      <c r="F746" s="20" t="s">
        <v>403</v>
      </c>
      <c r="G746" s="21" t="s">
        <v>404</v>
      </c>
      <c r="H746" s="22">
        <v>5000</v>
      </c>
      <c r="I746" s="22">
        <v>0</v>
      </c>
      <c r="J746" s="22">
        <v>5000</v>
      </c>
      <c r="K746" s="22">
        <v>4685.9799999999996</v>
      </c>
      <c r="L746" s="22">
        <v>3089.8</v>
      </c>
    </row>
    <row r="747" spans="1:12" x14ac:dyDescent="0.3">
      <c r="A747" s="19" t="s">
        <v>48</v>
      </c>
      <c r="B747" s="19" t="s">
        <v>51</v>
      </c>
      <c r="C747" s="2" t="str">
        <f>VLOOKUP(B747,Hoja1!B:C,2,FALSE)</f>
        <v>Limpieza viaria</v>
      </c>
      <c r="D747" s="3" t="str">
        <f t="shared" si="26"/>
        <v>2</v>
      </c>
      <c r="E747" s="3" t="str">
        <f t="shared" si="27"/>
        <v>21</v>
      </c>
      <c r="F747" s="20" t="s">
        <v>422</v>
      </c>
      <c r="G747" s="21" t="s">
        <v>423</v>
      </c>
      <c r="H747" s="22">
        <v>110000</v>
      </c>
      <c r="I747" s="22">
        <v>0</v>
      </c>
      <c r="J747" s="22">
        <v>110000</v>
      </c>
      <c r="K747" s="22">
        <v>106412.71</v>
      </c>
      <c r="L747" s="22">
        <v>96206.58</v>
      </c>
    </row>
    <row r="748" spans="1:12" x14ac:dyDescent="0.3">
      <c r="A748" s="19" t="s">
        <v>48</v>
      </c>
      <c r="B748" s="19" t="s">
        <v>51</v>
      </c>
      <c r="C748" s="2" t="str">
        <f>VLOOKUP(B748,Hoja1!B:C,2,FALSE)</f>
        <v>Limpieza viaria</v>
      </c>
      <c r="D748" s="3" t="str">
        <f t="shared" si="26"/>
        <v>2</v>
      </c>
      <c r="E748" s="3" t="str">
        <f t="shared" si="27"/>
        <v>21</v>
      </c>
      <c r="F748" s="20" t="s">
        <v>581</v>
      </c>
      <c r="G748" s="21" t="s">
        <v>582</v>
      </c>
      <c r="H748" s="22">
        <v>7000</v>
      </c>
      <c r="I748" s="22">
        <v>0</v>
      </c>
      <c r="J748" s="22">
        <v>7000</v>
      </c>
      <c r="K748" s="22">
        <v>1176.73</v>
      </c>
      <c r="L748" s="22">
        <v>1176.73</v>
      </c>
    </row>
    <row r="749" spans="1:12" x14ac:dyDescent="0.3">
      <c r="A749" s="19" t="s">
        <v>48</v>
      </c>
      <c r="B749" s="19" t="s">
        <v>51</v>
      </c>
      <c r="C749" s="2" t="str">
        <f>VLOOKUP(B749,Hoja1!B:C,2,FALSE)</f>
        <v>Limpieza viaria</v>
      </c>
      <c r="D749" s="3" t="str">
        <f t="shared" si="26"/>
        <v>2</v>
      </c>
      <c r="E749" s="3" t="str">
        <f t="shared" si="27"/>
        <v>22</v>
      </c>
      <c r="F749" s="20" t="s">
        <v>436</v>
      </c>
      <c r="G749" s="21" t="s">
        <v>437</v>
      </c>
      <c r="H749" s="22">
        <v>58000</v>
      </c>
      <c r="I749" s="22">
        <v>0</v>
      </c>
      <c r="J749" s="22">
        <v>58000</v>
      </c>
      <c r="K749" s="22">
        <v>49243.01</v>
      </c>
      <c r="L749" s="22">
        <v>44967.78</v>
      </c>
    </row>
    <row r="750" spans="1:12" x14ac:dyDescent="0.3">
      <c r="A750" s="19" t="s">
        <v>48</v>
      </c>
      <c r="B750" s="19" t="s">
        <v>51</v>
      </c>
      <c r="C750" s="2" t="str">
        <f>VLOOKUP(B750,Hoja1!B:C,2,FALSE)</f>
        <v>Limpieza viaria</v>
      </c>
      <c r="D750" s="3" t="str">
        <f t="shared" si="26"/>
        <v>2</v>
      </c>
      <c r="E750" s="3" t="str">
        <f t="shared" si="27"/>
        <v>22</v>
      </c>
      <c r="F750" s="20" t="s">
        <v>638</v>
      </c>
      <c r="G750" s="21" t="s">
        <v>639</v>
      </c>
      <c r="H750" s="22">
        <v>0</v>
      </c>
      <c r="I750" s="22">
        <v>0</v>
      </c>
      <c r="J750" s="22">
        <v>0</v>
      </c>
      <c r="K750" s="22">
        <v>8673.08</v>
      </c>
      <c r="L750" s="22">
        <v>8673.08</v>
      </c>
    </row>
    <row r="751" spans="1:12" x14ac:dyDescent="0.3">
      <c r="A751" s="19" t="s">
        <v>48</v>
      </c>
      <c r="B751" s="19" t="s">
        <v>51</v>
      </c>
      <c r="C751" s="2" t="str">
        <f>VLOOKUP(B751,Hoja1!B:C,2,FALSE)</f>
        <v>Limpieza viaria</v>
      </c>
      <c r="D751" s="3" t="str">
        <f t="shared" si="26"/>
        <v>2</v>
      </c>
      <c r="E751" s="3" t="str">
        <f t="shared" si="27"/>
        <v>22</v>
      </c>
      <c r="F751" s="20" t="s">
        <v>424</v>
      </c>
      <c r="G751" s="21" t="s">
        <v>425</v>
      </c>
      <c r="H751" s="22">
        <v>225000</v>
      </c>
      <c r="I751" s="22">
        <v>-10000</v>
      </c>
      <c r="J751" s="22">
        <v>215000</v>
      </c>
      <c r="K751" s="22">
        <v>142434.57</v>
      </c>
      <c r="L751" s="22">
        <v>141132.07</v>
      </c>
    </row>
    <row r="752" spans="1:12" x14ac:dyDescent="0.3">
      <c r="A752" s="19" t="s">
        <v>48</v>
      </c>
      <c r="B752" s="19" t="s">
        <v>51</v>
      </c>
      <c r="C752" s="2" t="str">
        <f>VLOOKUP(B752,Hoja1!B:C,2,FALSE)</f>
        <v>Limpieza viaria</v>
      </c>
      <c r="D752" s="3" t="str">
        <f t="shared" si="26"/>
        <v>2</v>
      </c>
      <c r="E752" s="3" t="str">
        <f t="shared" si="27"/>
        <v>22</v>
      </c>
      <c r="F752" s="20" t="s">
        <v>426</v>
      </c>
      <c r="G752" s="21" t="s">
        <v>427</v>
      </c>
      <c r="H752" s="22">
        <v>145000</v>
      </c>
      <c r="I752" s="22">
        <v>-15000</v>
      </c>
      <c r="J752" s="22">
        <v>130000</v>
      </c>
      <c r="K752" s="22">
        <v>110843.41</v>
      </c>
      <c r="L752" s="22">
        <v>88492.26</v>
      </c>
    </row>
    <row r="753" spans="1:12" x14ac:dyDescent="0.3">
      <c r="A753" s="19" t="s">
        <v>48</v>
      </c>
      <c r="B753" s="19" t="s">
        <v>51</v>
      </c>
      <c r="C753" s="2" t="str">
        <f>VLOOKUP(B753,Hoja1!B:C,2,FALSE)</f>
        <v>Limpieza viaria</v>
      </c>
      <c r="D753" s="3" t="str">
        <f t="shared" si="26"/>
        <v>2</v>
      </c>
      <c r="E753" s="3" t="str">
        <f t="shared" si="27"/>
        <v>22</v>
      </c>
      <c r="F753" s="20" t="s">
        <v>536</v>
      </c>
      <c r="G753" s="21" t="s">
        <v>537</v>
      </c>
      <c r="H753" s="22">
        <v>4000</v>
      </c>
      <c r="I753" s="22">
        <v>0</v>
      </c>
      <c r="J753" s="22">
        <v>4000</v>
      </c>
      <c r="K753" s="22">
        <v>3000</v>
      </c>
      <c r="L753" s="22">
        <v>3000</v>
      </c>
    </row>
    <row r="754" spans="1:12" x14ac:dyDescent="0.3">
      <c r="A754" s="19" t="s">
        <v>48</v>
      </c>
      <c r="B754" s="19" t="s">
        <v>51</v>
      </c>
      <c r="C754" s="2" t="str">
        <f>VLOOKUP(B754,Hoja1!B:C,2,FALSE)</f>
        <v>Limpieza viaria</v>
      </c>
      <c r="D754" s="3" t="str">
        <f t="shared" si="26"/>
        <v>2</v>
      </c>
      <c r="E754" s="3" t="str">
        <f t="shared" si="27"/>
        <v>22</v>
      </c>
      <c r="F754" s="20" t="s">
        <v>428</v>
      </c>
      <c r="G754" s="21" t="s">
        <v>429</v>
      </c>
      <c r="H754" s="22">
        <v>60000</v>
      </c>
      <c r="I754" s="22">
        <v>0</v>
      </c>
      <c r="J754" s="22">
        <v>60000</v>
      </c>
      <c r="K754" s="22">
        <v>39091.199999999997</v>
      </c>
      <c r="L754" s="22">
        <v>30449.63</v>
      </c>
    </row>
    <row r="755" spans="1:12" x14ac:dyDescent="0.3">
      <c r="A755" s="19" t="s">
        <v>48</v>
      </c>
      <c r="B755" s="19" t="s">
        <v>51</v>
      </c>
      <c r="C755" s="2" t="str">
        <f>VLOOKUP(B755,Hoja1!B:C,2,FALSE)</f>
        <v>Limpieza viaria</v>
      </c>
      <c r="D755" s="3" t="str">
        <f t="shared" si="26"/>
        <v>2</v>
      </c>
      <c r="E755" s="3" t="str">
        <f t="shared" si="27"/>
        <v>22</v>
      </c>
      <c r="F755" s="20" t="s">
        <v>430</v>
      </c>
      <c r="G755" s="21" t="s">
        <v>431</v>
      </c>
      <c r="H755" s="22">
        <v>10000</v>
      </c>
      <c r="I755" s="22">
        <v>0</v>
      </c>
      <c r="J755" s="22">
        <v>10000</v>
      </c>
      <c r="K755" s="22">
        <v>17687.169999999998</v>
      </c>
      <c r="L755" s="22">
        <v>15191.21</v>
      </c>
    </row>
    <row r="756" spans="1:12" x14ac:dyDescent="0.3">
      <c r="A756" s="19" t="s">
        <v>48</v>
      </c>
      <c r="B756" s="19" t="s">
        <v>51</v>
      </c>
      <c r="C756" s="2" t="str">
        <f>VLOOKUP(B756,Hoja1!B:C,2,FALSE)</f>
        <v>Limpieza viaria</v>
      </c>
      <c r="D756" s="3" t="str">
        <f t="shared" si="26"/>
        <v>2</v>
      </c>
      <c r="E756" s="3" t="str">
        <f t="shared" si="27"/>
        <v>22</v>
      </c>
      <c r="F756" s="20" t="s">
        <v>508</v>
      </c>
      <c r="G756" s="21" t="s">
        <v>509</v>
      </c>
      <c r="H756" s="22">
        <v>5000</v>
      </c>
      <c r="I756" s="22">
        <v>0</v>
      </c>
      <c r="J756" s="22">
        <v>5000</v>
      </c>
      <c r="K756" s="22">
        <v>0</v>
      </c>
      <c r="L756" s="22">
        <v>0</v>
      </c>
    </row>
    <row r="757" spans="1:12" x14ac:dyDescent="0.3">
      <c r="A757" s="19" t="s">
        <v>48</v>
      </c>
      <c r="B757" s="19" t="s">
        <v>51</v>
      </c>
      <c r="C757" s="2" t="str">
        <f>VLOOKUP(B757,Hoja1!B:C,2,FALSE)</f>
        <v>Limpieza viaria</v>
      </c>
      <c r="D757" s="3" t="str">
        <f t="shared" si="26"/>
        <v>2</v>
      </c>
      <c r="E757" s="3" t="str">
        <f t="shared" si="27"/>
        <v>22</v>
      </c>
      <c r="F757" s="20" t="s">
        <v>487</v>
      </c>
      <c r="G757" s="21" t="s">
        <v>488</v>
      </c>
      <c r="H757" s="22">
        <v>100000</v>
      </c>
      <c r="I757" s="22">
        <v>23000</v>
      </c>
      <c r="J757" s="22">
        <v>123000</v>
      </c>
      <c r="K757" s="22">
        <v>117463.6</v>
      </c>
      <c r="L757" s="22">
        <v>107673.83</v>
      </c>
    </row>
    <row r="758" spans="1:12" x14ac:dyDescent="0.3">
      <c r="A758" s="19" t="s">
        <v>48</v>
      </c>
      <c r="B758" s="19" t="s">
        <v>51</v>
      </c>
      <c r="C758" s="2" t="str">
        <f>VLOOKUP(B758,Hoja1!B:C,2,FALSE)</f>
        <v>Limpieza viaria</v>
      </c>
      <c r="D758" s="3" t="str">
        <f t="shared" si="26"/>
        <v>6</v>
      </c>
      <c r="E758" s="3" t="str">
        <f t="shared" si="27"/>
        <v>62</v>
      </c>
      <c r="F758" s="20" t="s">
        <v>479</v>
      </c>
      <c r="G758" s="21" t="s">
        <v>480</v>
      </c>
      <c r="H758" s="22">
        <v>0</v>
      </c>
      <c r="I758" s="22">
        <v>715283.03</v>
      </c>
      <c r="J758" s="22">
        <v>715283.03</v>
      </c>
      <c r="K758" s="22">
        <v>714799.03</v>
      </c>
      <c r="L758" s="22">
        <v>714799.03</v>
      </c>
    </row>
    <row r="759" spans="1:12" x14ac:dyDescent="0.3">
      <c r="A759" s="19" t="s">
        <v>48</v>
      </c>
      <c r="B759" s="19" t="s">
        <v>51</v>
      </c>
      <c r="C759" s="2" t="str">
        <f>VLOOKUP(B759,Hoja1!B:C,2,FALSE)</f>
        <v>Limpieza viaria</v>
      </c>
      <c r="D759" s="3" t="str">
        <f t="shared" si="26"/>
        <v>6</v>
      </c>
      <c r="E759" s="3" t="str">
        <f t="shared" si="27"/>
        <v>63</v>
      </c>
      <c r="F759" s="20" t="s">
        <v>583</v>
      </c>
      <c r="G759" s="21" t="s">
        <v>480</v>
      </c>
      <c r="H759" s="22">
        <v>50000</v>
      </c>
      <c r="I759" s="22">
        <v>0</v>
      </c>
      <c r="J759" s="22">
        <v>50000</v>
      </c>
      <c r="K759" s="22">
        <v>39296.230000000003</v>
      </c>
      <c r="L759" s="22">
        <v>37392.82</v>
      </c>
    </row>
    <row r="760" spans="1:12" x14ac:dyDescent="0.3">
      <c r="A760" s="19" t="s">
        <v>48</v>
      </c>
      <c r="B760" s="19" t="s">
        <v>52</v>
      </c>
      <c r="C760" s="2" t="str">
        <f>VLOOKUP(B760,Hoja1!B:C,2,FALSE)</f>
        <v>Dirección del Área de M. Ambiente</v>
      </c>
      <c r="D760" s="3" t="str">
        <f t="shared" si="26"/>
        <v>1</v>
      </c>
      <c r="E760" s="3" t="str">
        <f t="shared" si="27"/>
        <v>12</v>
      </c>
      <c r="F760" s="20" t="s">
        <v>397</v>
      </c>
      <c r="G760" s="21" t="s">
        <v>398</v>
      </c>
      <c r="H760" s="22">
        <v>93465</v>
      </c>
      <c r="I760" s="22">
        <v>0</v>
      </c>
      <c r="J760" s="22">
        <v>93465</v>
      </c>
      <c r="K760" s="22">
        <v>73350.78</v>
      </c>
      <c r="L760" s="22">
        <v>73350.78</v>
      </c>
    </row>
    <row r="761" spans="1:12" x14ac:dyDescent="0.3">
      <c r="A761" s="19" t="s">
        <v>48</v>
      </c>
      <c r="B761" s="19" t="s">
        <v>52</v>
      </c>
      <c r="C761" s="2" t="str">
        <f>VLOOKUP(B761,Hoja1!B:C,2,FALSE)</f>
        <v>Dirección del Área de M. Ambiente</v>
      </c>
      <c r="D761" s="3" t="str">
        <f t="shared" si="26"/>
        <v>1</v>
      </c>
      <c r="E761" s="3" t="str">
        <f t="shared" si="27"/>
        <v>12</v>
      </c>
      <c r="F761" s="20" t="s">
        <v>440</v>
      </c>
      <c r="G761" s="21" t="s">
        <v>441</v>
      </c>
      <c r="H761" s="22">
        <v>27396</v>
      </c>
      <c r="I761" s="22">
        <v>0</v>
      </c>
      <c r="J761" s="22">
        <v>27396</v>
      </c>
      <c r="K761" s="22">
        <v>27429.64</v>
      </c>
      <c r="L761" s="22">
        <v>27429.64</v>
      </c>
    </row>
    <row r="762" spans="1:12" x14ac:dyDescent="0.3">
      <c r="A762" s="19" t="s">
        <v>48</v>
      </c>
      <c r="B762" s="19" t="s">
        <v>52</v>
      </c>
      <c r="C762" s="2" t="str">
        <f>VLOOKUP(B762,Hoja1!B:C,2,FALSE)</f>
        <v>Dirección del Área de M. Ambiente</v>
      </c>
      <c r="D762" s="3" t="str">
        <f t="shared" si="26"/>
        <v>1</v>
      </c>
      <c r="E762" s="3" t="str">
        <f t="shared" si="27"/>
        <v>12</v>
      </c>
      <c r="F762" s="20" t="s">
        <v>363</v>
      </c>
      <c r="G762" s="21" t="s">
        <v>364</v>
      </c>
      <c r="H762" s="22">
        <v>31474</v>
      </c>
      <c r="I762" s="22">
        <v>0</v>
      </c>
      <c r="J762" s="22">
        <v>31474</v>
      </c>
      <c r="K762" s="22">
        <v>23504.51</v>
      </c>
      <c r="L762" s="22">
        <v>23504.51</v>
      </c>
    </row>
    <row r="763" spans="1:12" x14ac:dyDescent="0.3">
      <c r="A763" s="19" t="s">
        <v>48</v>
      </c>
      <c r="B763" s="19" t="s">
        <v>52</v>
      </c>
      <c r="C763" s="2" t="str">
        <f>VLOOKUP(B763,Hoja1!B:C,2,FALSE)</f>
        <v>Dirección del Área de M. Ambiente</v>
      </c>
      <c r="D763" s="3" t="str">
        <f t="shared" si="26"/>
        <v>1</v>
      </c>
      <c r="E763" s="3" t="str">
        <f t="shared" si="27"/>
        <v>12</v>
      </c>
      <c r="F763" s="20" t="s">
        <v>365</v>
      </c>
      <c r="G763" s="21" t="s">
        <v>366</v>
      </c>
      <c r="H763" s="22">
        <v>48194</v>
      </c>
      <c r="I763" s="22">
        <v>0</v>
      </c>
      <c r="J763" s="22">
        <v>48194</v>
      </c>
      <c r="K763" s="22">
        <v>44448.46</v>
      </c>
      <c r="L763" s="22">
        <v>44448.46</v>
      </c>
    </row>
    <row r="764" spans="1:12" x14ac:dyDescent="0.3">
      <c r="A764" s="19" t="s">
        <v>48</v>
      </c>
      <c r="B764" s="19" t="s">
        <v>52</v>
      </c>
      <c r="C764" s="2" t="str">
        <f>VLOOKUP(B764,Hoja1!B:C,2,FALSE)</f>
        <v>Dirección del Área de M. Ambiente</v>
      </c>
      <c r="D764" s="3" t="str">
        <f t="shared" si="26"/>
        <v>1</v>
      </c>
      <c r="E764" s="3" t="str">
        <f t="shared" si="27"/>
        <v>12</v>
      </c>
      <c r="F764" s="20" t="s">
        <v>367</v>
      </c>
      <c r="G764" s="21" t="s">
        <v>368</v>
      </c>
      <c r="H764" s="22">
        <v>107178</v>
      </c>
      <c r="I764" s="22">
        <v>0</v>
      </c>
      <c r="J764" s="22">
        <v>107178</v>
      </c>
      <c r="K764" s="22">
        <v>88575.9</v>
      </c>
      <c r="L764" s="22">
        <v>88575.9</v>
      </c>
    </row>
    <row r="765" spans="1:12" x14ac:dyDescent="0.3">
      <c r="A765" s="19" t="s">
        <v>48</v>
      </c>
      <c r="B765" s="19" t="s">
        <v>52</v>
      </c>
      <c r="C765" s="2" t="str">
        <f>VLOOKUP(B765,Hoja1!B:C,2,FALSE)</f>
        <v>Dirección del Área de M. Ambiente</v>
      </c>
      <c r="D765" s="3" t="str">
        <f t="shared" si="26"/>
        <v>1</v>
      </c>
      <c r="E765" s="3" t="str">
        <f t="shared" si="27"/>
        <v>12</v>
      </c>
      <c r="F765" s="20" t="s">
        <v>369</v>
      </c>
      <c r="G765" s="21" t="s">
        <v>370</v>
      </c>
      <c r="H765" s="22">
        <v>261477</v>
      </c>
      <c r="I765" s="22">
        <v>0</v>
      </c>
      <c r="J765" s="22">
        <v>261477</v>
      </c>
      <c r="K765" s="22">
        <v>241166.92</v>
      </c>
      <c r="L765" s="22">
        <v>241166.92</v>
      </c>
    </row>
    <row r="766" spans="1:12" x14ac:dyDescent="0.3">
      <c r="A766" s="19" t="s">
        <v>48</v>
      </c>
      <c r="B766" s="19" t="s">
        <v>52</v>
      </c>
      <c r="C766" s="2" t="str">
        <f>VLOOKUP(B766,Hoja1!B:C,2,FALSE)</f>
        <v>Dirección del Área de M. Ambiente</v>
      </c>
      <c r="D766" s="3" t="str">
        <f t="shared" si="26"/>
        <v>1</v>
      </c>
      <c r="E766" s="3" t="str">
        <f t="shared" si="27"/>
        <v>12</v>
      </c>
      <c r="F766" s="20" t="s">
        <v>371</v>
      </c>
      <c r="G766" s="21" t="s">
        <v>372</v>
      </c>
      <c r="H766" s="22">
        <v>23626</v>
      </c>
      <c r="I766" s="22">
        <v>0</v>
      </c>
      <c r="J766" s="22">
        <v>23626</v>
      </c>
      <c r="K766" s="22">
        <v>21918.87</v>
      </c>
      <c r="L766" s="22">
        <v>21918.87</v>
      </c>
    </row>
    <row r="767" spans="1:12" x14ac:dyDescent="0.3">
      <c r="A767" s="19" t="s">
        <v>48</v>
      </c>
      <c r="B767" s="19" t="s">
        <v>52</v>
      </c>
      <c r="C767" s="2" t="str">
        <f>VLOOKUP(B767,Hoja1!B:C,2,FALSE)</f>
        <v>Dirección del Área de M. Ambiente</v>
      </c>
      <c r="D767" s="3" t="str">
        <f t="shared" si="26"/>
        <v>2</v>
      </c>
      <c r="E767" s="3" t="str">
        <f t="shared" si="27"/>
        <v>21</v>
      </c>
      <c r="F767" s="20" t="s">
        <v>403</v>
      </c>
      <c r="G767" s="21" t="s">
        <v>404</v>
      </c>
      <c r="H767" s="22">
        <v>11000</v>
      </c>
      <c r="I767" s="22">
        <v>0</v>
      </c>
      <c r="J767" s="22">
        <v>11000</v>
      </c>
      <c r="K767" s="22">
        <v>8185.54</v>
      </c>
      <c r="L767" s="22">
        <v>8185.54</v>
      </c>
    </row>
    <row r="768" spans="1:12" x14ac:dyDescent="0.3">
      <c r="A768" s="19" t="s">
        <v>48</v>
      </c>
      <c r="B768" s="19" t="s">
        <v>52</v>
      </c>
      <c r="C768" s="2" t="str">
        <f>VLOOKUP(B768,Hoja1!B:C,2,FALSE)</f>
        <v>Dirección del Área de M. Ambiente</v>
      </c>
      <c r="D768" s="3" t="str">
        <f t="shared" si="26"/>
        <v>2</v>
      </c>
      <c r="E768" s="3" t="str">
        <f t="shared" si="27"/>
        <v>22</v>
      </c>
      <c r="F768" s="20" t="s">
        <v>436</v>
      </c>
      <c r="G768" s="21" t="s">
        <v>437</v>
      </c>
      <c r="H768" s="22">
        <v>13800</v>
      </c>
      <c r="I768" s="22">
        <v>0</v>
      </c>
      <c r="J768" s="22">
        <v>13800</v>
      </c>
      <c r="K768" s="22">
        <v>12902.29</v>
      </c>
      <c r="L768" s="22">
        <v>7451.13</v>
      </c>
    </row>
    <row r="769" spans="1:12" x14ac:dyDescent="0.3">
      <c r="A769" s="19" t="s">
        <v>48</v>
      </c>
      <c r="B769" s="19" t="s">
        <v>52</v>
      </c>
      <c r="C769" s="2" t="str">
        <f>VLOOKUP(B769,Hoja1!B:C,2,FALSE)</f>
        <v>Dirección del Área de M. Ambiente</v>
      </c>
      <c r="D769" s="3" t="str">
        <f t="shared" si="26"/>
        <v>2</v>
      </c>
      <c r="E769" s="3" t="str">
        <f t="shared" si="27"/>
        <v>22</v>
      </c>
      <c r="F769" s="20" t="s">
        <v>485</v>
      </c>
      <c r="G769" s="21" t="s">
        <v>486</v>
      </c>
      <c r="H769" s="22">
        <v>16888</v>
      </c>
      <c r="I769" s="22">
        <v>0</v>
      </c>
      <c r="J769" s="22">
        <v>16888</v>
      </c>
      <c r="K769" s="22">
        <v>18183.61</v>
      </c>
      <c r="L769" s="22">
        <v>13637.73</v>
      </c>
    </row>
    <row r="770" spans="1:12" x14ac:dyDescent="0.3">
      <c r="A770" s="19" t="s">
        <v>48</v>
      </c>
      <c r="B770" s="19" t="s">
        <v>52</v>
      </c>
      <c r="C770" s="2" t="str">
        <f>VLOOKUP(B770,Hoja1!B:C,2,FALSE)</f>
        <v>Dirección del Área de M. Ambiente</v>
      </c>
      <c r="D770" s="3" t="str">
        <f t="shared" si="26"/>
        <v>2</v>
      </c>
      <c r="E770" s="3" t="str">
        <f t="shared" si="27"/>
        <v>22</v>
      </c>
      <c r="F770" s="20" t="s">
        <v>428</v>
      </c>
      <c r="G770" s="21" t="s">
        <v>429</v>
      </c>
      <c r="H770" s="22">
        <v>1600</v>
      </c>
      <c r="I770" s="22">
        <v>0</v>
      </c>
      <c r="J770" s="22">
        <v>1600</v>
      </c>
      <c r="K770" s="22">
        <v>1398.24</v>
      </c>
      <c r="L770" s="22">
        <v>1398.24</v>
      </c>
    </row>
    <row r="771" spans="1:12" x14ac:dyDescent="0.3">
      <c r="A771" s="19" t="s">
        <v>48</v>
      </c>
      <c r="B771" s="19" t="s">
        <v>52</v>
      </c>
      <c r="C771" s="2" t="str">
        <f>VLOOKUP(B771,Hoja1!B:C,2,FALSE)</f>
        <v>Dirección del Área de M. Ambiente</v>
      </c>
      <c r="D771" s="3" t="str">
        <f t="shared" ref="D771:D834" si="28">LEFT(F771,1)</f>
        <v>2</v>
      </c>
      <c r="E771" s="3" t="str">
        <f t="shared" ref="E771:E834" si="29">LEFT(F771,2)</f>
        <v>22</v>
      </c>
      <c r="F771" s="20" t="s">
        <v>432</v>
      </c>
      <c r="G771" s="21" t="s">
        <v>433</v>
      </c>
      <c r="H771" s="22">
        <v>5000</v>
      </c>
      <c r="I771" s="22">
        <v>0</v>
      </c>
      <c r="J771" s="22">
        <v>5000</v>
      </c>
      <c r="K771" s="22">
        <v>750</v>
      </c>
      <c r="L771" s="22">
        <v>750</v>
      </c>
    </row>
    <row r="772" spans="1:12" x14ac:dyDescent="0.3">
      <c r="A772" s="19" t="s">
        <v>48</v>
      </c>
      <c r="B772" s="19" t="s">
        <v>52</v>
      </c>
      <c r="C772" s="2" t="str">
        <f>VLOOKUP(B772,Hoja1!B:C,2,FALSE)</f>
        <v>Dirección del Área de M. Ambiente</v>
      </c>
      <c r="D772" s="3" t="str">
        <f t="shared" si="28"/>
        <v>2</v>
      </c>
      <c r="E772" s="3" t="str">
        <f t="shared" si="29"/>
        <v>22</v>
      </c>
      <c r="F772" s="20" t="s">
        <v>434</v>
      </c>
      <c r="G772" s="21" t="s">
        <v>435</v>
      </c>
      <c r="H772" s="22">
        <v>30000</v>
      </c>
      <c r="I772" s="22">
        <v>0</v>
      </c>
      <c r="J772" s="22">
        <v>30000</v>
      </c>
      <c r="K772" s="22">
        <v>495</v>
      </c>
      <c r="L772" s="22">
        <v>0</v>
      </c>
    </row>
    <row r="773" spans="1:12" x14ac:dyDescent="0.3">
      <c r="A773" s="19" t="s">
        <v>48</v>
      </c>
      <c r="B773" s="19" t="s">
        <v>52</v>
      </c>
      <c r="C773" s="2" t="str">
        <f>VLOOKUP(B773,Hoja1!B:C,2,FALSE)</f>
        <v>Dirección del Área de M. Ambiente</v>
      </c>
      <c r="D773" s="3" t="str">
        <f t="shared" si="28"/>
        <v>2</v>
      </c>
      <c r="E773" s="3" t="str">
        <f t="shared" si="29"/>
        <v>22</v>
      </c>
      <c r="F773" s="20" t="s">
        <v>409</v>
      </c>
      <c r="G773" s="21" t="s">
        <v>410</v>
      </c>
      <c r="H773" s="22">
        <v>33000</v>
      </c>
      <c r="I773" s="22">
        <v>0</v>
      </c>
      <c r="J773" s="22">
        <v>33000</v>
      </c>
      <c r="K773" s="22">
        <v>33801.660000000003</v>
      </c>
      <c r="L773" s="22">
        <v>29851.41</v>
      </c>
    </row>
    <row r="774" spans="1:12" x14ac:dyDescent="0.3">
      <c r="A774" s="19" t="s">
        <v>48</v>
      </c>
      <c r="B774" s="19" t="s">
        <v>52</v>
      </c>
      <c r="C774" s="2" t="str">
        <f>VLOOKUP(B774,Hoja1!B:C,2,FALSE)</f>
        <v>Dirección del Área de M. Ambiente</v>
      </c>
      <c r="D774" s="3" t="str">
        <f t="shared" si="28"/>
        <v>2</v>
      </c>
      <c r="E774" s="3" t="str">
        <f t="shared" si="29"/>
        <v>22</v>
      </c>
      <c r="F774" s="20" t="s">
        <v>487</v>
      </c>
      <c r="G774" s="21" t="s">
        <v>488</v>
      </c>
      <c r="H774" s="22">
        <v>63250</v>
      </c>
      <c r="I774" s="22">
        <v>0</v>
      </c>
      <c r="J774" s="22">
        <v>63250</v>
      </c>
      <c r="K774" s="22">
        <v>63975.17</v>
      </c>
      <c r="L774" s="22">
        <v>54114.51</v>
      </c>
    </row>
    <row r="775" spans="1:12" x14ac:dyDescent="0.3">
      <c r="A775" s="19" t="s">
        <v>48</v>
      </c>
      <c r="B775" s="19" t="s">
        <v>52</v>
      </c>
      <c r="C775" s="2" t="str">
        <f>VLOOKUP(B775,Hoja1!B:C,2,FALSE)</f>
        <v>Dirección del Área de M. Ambiente</v>
      </c>
      <c r="D775" s="3" t="str">
        <f t="shared" si="28"/>
        <v>2</v>
      </c>
      <c r="E775" s="3" t="str">
        <f t="shared" si="29"/>
        <v>22</v>
      </c>
      <c r="F775" s="20" t="s">
        <v>381</v>
      </c>
      <c r="G775" s="21" t="s">
        <v>382</v>
      </c>
      <c r="H775" s="22">
        <v>29200</v>
      </c>
      <c r="I775" s="22">
        <v>8750</v>
      </c>
      <c r="J775" s="22">
        <v>37950</v>
      </c>
      <c r="K775" s="22">
        <v>27515.51</v>
      </c>
      <c r="L775" s="22">
        <v>699.14</v>
      </c>
    </row>
    <row r="776" spans="1:12" x14ac:dyDescent="0.3">
      <c r="A776" s="19" t="s">
        <v>48</v>
      </c>
      <c r="B776" s="19" t="s">
        <v>52</v>
      </c>
      <c r="C776" s="2" t="str">
        <f>VLOOKUP(B776,Hoja1!B:C,2,FALSE)</f>
        <v>Dirección del Área de M. Ambiente</v>
      </c>
      <c r="D776" s="3" t="str">
        <f t="shared" si="28"/>
        <v>2</v>
      </c>
      <c r="E776" s="3" t="str">
        <f t="shared" si="29"/>
        <v>22</v>
      </c>
      <c r="F776" s="20" t="s">
        <v>411</v>
      </c>
      <c r="G776" s="21" t="s">
        <v>412</v>
      </c>
      <c r="H776" s="22">
        <v>0</v>
      </c>
      <c r="I776" s="22">
        <v>0</v>
      </c>
      <c r="J776" s="22">
        <v>0</v>
      </c>
      <c r="K776" s="22">
        <v>622.16</v>
      </c>
      <c r="L776" s="22">
        <v>0</v>
      </c>
    </row>
    <row r="777" spans="1:12" x14ac:dyDescent="0.3">
      <c r="A777" s="19" t="s">
        <v>48</v>
      </c>
      <c r="B777" s="19" t="s">
        <v>52</v>
      </c>
      <c r="C777" s="2" t="str">
        <f>VLOOKUP(B777,Hoja1!B:C,2,FALSE)</f>
        <v>Dirección del Área de M. Ambiente</v>
      </c>
      <c r="D777" s="3" t="str">
        <f t="shared" si="28"/>
        <v>2</v>
      </c>
      <c r="E777" s="3" t="str">
        <f t="shared" si="29"/>
        <v>23</v>
      </c>
      <c r="F777" s="20" t="s">
        <v>387</v>
      </c>
      <c r="G777" s="21" t="s">
        <v>388</v>
      </c>
      <c r="H777" s="22">
        <v>1000</v>
      </c>
      <c r="I777" s="22">
        <v>0</v>
      </c>
      <c r="J777" s="22">
        <v>1000</v>
      </c>
      <c r="K777" s="22">
        <v>700.7</v>
      </c>
      <c r="L777" s="22">
        <v>131.4</v>
      </c>
    </row>
    <row r="778" spans="1:12" x14ac:dyDescent="0.3">
      <c r="A778" s="19" t="s">
        <v>48</v>
      </c>
      <c r="B778" s="19" t="s">
        <v>52</v>
      </c>
      <c r="C778" s="2" t="str">
        <f>VLOOKUP(B778,Hoja1!B:C,2,FALSE)</f>
        <v>Dirección del Área de M. Ambiente</v>
      </c>
      <c r="D778" s="3" t="str">
        <f t="shared" si="28"/>
        <v>2</v>
      </c>
      <c r="E778" s="3" t="str">
        <f t="shared" si="29"/>
        <v>23</v>
      </c>
      <c r="F778" s="20" t="s">
        <v>391</v>
      </c>
      <c r="G778" s="21" t="s">
        <v>392</v>
      </c>
      <c r="H778" s="22">
        <v>1000</v>
      </c>
      <c r="I778" s="22">
        <v>0</v>
      </c>
      <c r="J778" s="22">
        <v>1000</v>
      </c>
      <c r="K778" s="22">
        <v>684.28</v>
      </c>
      <c r="L778" s="22">
        <v>307.3</v>
      </c>
    </row>
    <row r="779" spans="1:12" x14ac:dyDescent="0.3">
      <c r="A779" s="19" t="s">
        <v>48</v>
      </c>
      <c r="B779" s="19" t="s">
        <v>52</v>
      </c>
      <c r="C779" s="2" t="str">
        <f>VLOOKUP(B779,Hoja1!B:C,2,FALSE)</f>
        <v>Dirección del Área de M. Ambiente</v>
      </c>
      <c r="D779" s="3" t="str">
        <f t="shared" si="28"/>
        <v>8</v>
      </c>
      <c r="E779" s="3" t="str">
        <f t="shared" si="29"/>
        <v>83</v>
      </c>
      <c r="F779" s="20" t="s">
        <v>448</v>
      </c>
      <c r="G779" s="21" t="s">
        <v>449</v>
      </c>
      <c r="H779" s="22">
        <v>15000</v>
      </c>
      <c r="I779" s="22">
        <v>0</v>
      </c>
      <c r="J779" s="22">
        <v>15000</v>
      </c>
      <c r="K779" s="22">
        <v>0</v>
      </c>
      <c r="L779" s="22">
        <v>0</v>
      </c>
    </row>
    <row r="780" spans="1:12" x14ac:dyDescent="0.3">
      <c r="A780" s="19" t="s">
        <v>48</v>
      </c>
      <c r="B780" s="19" t="s">
        <v>53</v>
      </c>
      <c r="C780" s="2" t="str">
        <f>VLOOKUP(B780,Hoja1!B:C,2,FALSE)</f>
        <v>Parques y Jardines</v>
      </c>
      <c r="D780" s="3" t="str">
        <f t="shared" si="28"/>
        <v>1</v>
      </c>
      <c r="E780" s="3" t="str">
        <f t="shared" si="29"/>
        <v>12</v>
      </c>
      <c r="F780" s="20" t="s">
        <v>363</v>
      </c>
      <c r="G780" s="21" t="s">
        <v>364</v>
      </c>
      <c r="H780" s="22">
        <v>20982</v>
      </c>
      <c r="I780" s="22">
        <v>0</v>
      </c>
      <c r="J780" s="22">
        <v>20982</v>
      </c>
      <c r="K780" s="22">
        <v>21008.16</v>
      </c>
      <c r="L780" s="22">
        <v>21008.16</v>
      </c>
    </row>
    <row r="781" spans="1:12" x14ac:dyDescent="0.3">
      <c r="A781" s="19" t="s">
        <v>48</v>
      </c>
      <c r="B781" s="19" t="s">
        <v>53</v>
      </c>
      <c r="C781" s="2" t="str">
        <f>VLOOKUP(B781,Hoja1!B:C,2,FALSE)</f>
        <v>Parques y Jardines</v>
      </c>
      <c r="D781" s="3" t="str">
        <f t="shared" si="28"/>
        <v>1</v>
      </c>
      <c r="E781" s="3" t="str">
        <f t="shared" si="29"/>
        <v>12</v>
      </c>
      <c r="F781" s="20" t="s">
        <v>399</v>
      </c>
      <c r="G781" s="21" t="s">
        <v>400</v>
      </c>
      <c r="H781" s="22">
        <v>8893</v>
      </c>
      <c r="I781" s="22">
        <v>0</v>
      </c>
      <c r="J781" s="22">
        <v>8893</v>
      </c>
      <c r="K781" s="22">
        <v>7833.79</v>
      </c>
      <c r="L781" s="22">
        <v>7833.79</v>
      </c>
    </row>
    <row r="782" spans="1:12" x14ac:dyDescent="0.3">
      <c r="A782" s="19" t="s">
        <v>48</v>
      </c>
      <c r="B782" s="19" t="s">
        <v>53</v>
      </c>
      <c r="C782" s="2" t="str">
        <f>VLOOKUP(B782,Hoja1!B:C,2,FALSE)</f>
        <v>Parques y Jardines</v>
      </c>
      <c r="D782" s="3" t="str">
        <f t="shared" si="28"/>
        <v>1</v>
      </c>
      <c r="E782" s="3" t="str">
        <f t="shared" si="29"/>
        <v>12</v>
      </c>
      <c r="F782" s="20" t="s">
        <v>365</v>
      </c>
      <c r="G782" s="21" t="s">
        <v>366</v>
      </c>
      <c r="H782" s="22">
        <v>7672</v>
      </c>
      <c r="I782" s="22">
        <v>0</v>
      </c>
      <c r="J782" s="22">
        <v>7672</v>
      </c>
      <c r="K782" s="22">
        <v>7791.46</v>
      </c>
      <c r="L782" s="22">
        <v>7791.46</v>
      </c>
    </row>
    <row r="783" spans="1:12" x14ac:dyDescent="0.3">
      <c r="A783" s="19" t="s">
        <v>48</v>
      </c>
      <c r="B783" s="19" t="s">
        <v>53</v>
      </c>
      <c r="C783" s="2" t="str">
        <f>VLOOKUP(B783,Hoja1!B:C,2,FALSE)</f>
        <v>Parques y Jardines</v>
      </c>
      <c r="D783" s="3" t="str">
        <f t="shared" si="28"/>
        <v>1</v>
      </c>
      <c r="E783" s="3" t="str">
        <f t="shared" si="29"/>
        <v>12</v>
      </c>
      <c r="F783" s="20" t="s">
        <v>367</v>
      </c>
      <c r="G783" s="21" t="s">
        <v>368</v>
      </c>
      <c r="H783" s="22">
        <v>17599</v>
      </c>
      <c r="I783" s="22">
        <v>0</v>
      </c>
      <c r="J783" s="22">
        <v>17599</v>
      </c>
      <c r="K783" s="22">
        <v>17075.78</v>
      </c>
      <c r="L783" s="22">
        <v>17075.78</v>
      </c>
    </row>
    <row r="784" spans="1:12" x14ac:dyDescent="0.3">
      <c r="A784" s="19" t="s">
        <v>48</v>
      </c>
      <c r="B784" s="19" t="s">
        <v>53</v>
      </c>
      <c r="C784" s="2" t="str">
        <f>VLOOKUP(B784,Hoja1!B:C,2,FALSE)</f>
        <v>Parques y Jardines</v>
      </c>
      <c r="D784" s="3" t="str">
        <f t="shared" si="28"/>
        <v>1</v>
      </c>
      <c r="E784" s="3" t="str">
        <f t="shared" si="29"/>
        <v>12</v>
      </c>
      <c r="F784" s="20" t="s">
        <v>369</v>
      </c>
      <c r="G784" s="21" t="s">
        <v>370</v>
      </c>
      <c r="H784" s="22">
        <v>36270</v>
      </c>
      <c r="I784" s="22">
        <v>2500</v>
      </c>
      <c r="J784" s="22">
        <v>38770</v>
      </c>
      <c r="K784" s="22">
        <v>36201.550000000003</v>
      </c>
      <c r="L784" s="22">
        <v>36201.550000000003</v>
      </c>
    </row>
    <row r="785" spans="1:12" x14ac:dyDescent="0.3">
      <c r="A785" s="19" t="s">
        <v>48</v>
      </c>
      <c r="B785" s="19" t="s">
        <v>53</v>
      </c>
      <c r="C785" s="2" t="str">
        <f>VLOOKUP(B785,Hoja1!B:C,2,FALSE)</f>
        <v>Parques y Jardines</v>
      </c>
      <c r="D785" s="3" t="str">
        <f t="shared" si="28"/>
        <v>1</v>
      </c>
      <c r="E785" s="3" t="str">
        <f t="shared" si="29"/>
        <v>12</v>
      </c>
      <c r="F785" s="20" t="s">
        <v>371</v>
      </c>
      <c r="G785" s="21" t="s">
        <v>372</v>
      </c>
      <c r="H785" s="22">
        <v>3608</v>
      </c>
      <c r="I785" s="22">
        <v>0</v>
      </c>
      <c r="J785" s="22">
        <v>3608</v>
      </c>
      <c r="K785" s="22">
        <v>3665.3</v>
      </c>
      <c r="L785" s="22">
        <v>3665.3</v>
      </c>
    </row>
    <row r="786" spans="1:12" x14ac:dyDescent="0.3">
      <c r="A786" s="19" t="s">
        <v>48</v>
      </c>
      <c r="B786" s="19" t="s">
        <v>53</v>
      </c>
      <c r="C786" s="2" t="str">
        <f>VLOOKUP(B786,Hoja1!B:C,2,FALSE)</f>
        <v>Parques y Jardines</v>
      </c>
      <c r="D786" s="3" t="str">
        <f t="shared" si="28"/>
        <v>1</v>
      </c>
      <c r="E786" s="3" t="str">
        <f t="shared" si="29"/>
        <v>13</v>
      </c>
      <c r="F786" s="20" t="s">
        <v>415</v>
      </c>
      <c r="G786" s="21" t="s">
        <v>360</v>
      </c>
      <c r="H786" s="22">
        <v>1816891</v>
      </c>
      <c r="I786" s="22">
        <v>-200000</v>
      </c>
      <c r="J786" s="22">
        <v>1616891</v>
      </c>
      <c r="K786" s="22">
        <v>1360564.21</v>
      </c>
      <c r="L786" s="22">
        <v>1360564.21</v>
      </c>
    </row>
    <row r="787" spans="1:12" x14ac:dyDescent="0.3">
      <c r="A787" s="19" t="s">
        <v>48</v>
      </c>
      <c r="B787" s="19" t="s">
        <v>53</v>
      </c>
      <c r="C787" s="2" t="str">
        <f>VLOOKUP(B787,Hoja1!B:C,2,FALSE)</f>
        <v>Parques y Jardines</v>
      </c>
      <c r="D787" s="3" t="str">
        <f t="shared" si="28"/>
        <v>1</v>
      </c>
      <c r="E787" s="3" t="str">
        <f t="shared" si="29"/>
        <v>13</v>
      </c>
      <c r="F787" s="20" t="s">
        <v>416</v>
      </c>
      <c r="G787" s="21" t="s">
        <v>417</v>
      </c>
      <c r="H787" s="22">
        <v>15000</v>
      </c>
      <c r="I787" s="22">
        <v>0</v>
      </c>
      <c r="J787" s="22">
        <v>15000</v>
      </c>
      <c r="K787" s="22">
        <v>16560.400000000001</v>
      </c>
      <c r="L787" s="22">
        <v>16560.400000000001</v>
      </c>
    </row>
    <row r="788" spans="1:12" x14ac:dyDescent="0.3">
      <c r="A788" s="19" t="s">
        <v>48</v>
      </c>
      <c r="B788" s="19" t="s">
        <v>53</v>
      </c>
      <c r="C788" s="2" t="str">
        <f>VLOOKUP(B788,Hoja1!B:C,2,FALSE)</f>
        <v>Parques y Jardines</v>
      </c>
      <c r="D788" s="3" t="str">
        <f t="shared" si="28"/>
        <v>1</v>
      </c>
      <c r="E788" s="3" t="str">
        <f t="shared" si="29"/>
        <v>13</v>
      </c>
      <c r="F788" s="20" t="s">
        <v>418</v>
      </c>
      <c r="G788" s="21" t="s">
        <v>419</v>
      </c>
      <c r="H788" s="22">
        <v>1689011</v>
      </c>
      <c r="I788" s="22">
        <v>-100000</v>
      </c>
      <c r="J788" s="22">
        <v>1589011</v>
      </c>
      <c r="K788" s="22">
        <v>1428879.46</v>
      </c>
      <c r="L788" s="22">
        <v>1428879.46</v>
      </c>
    </row>
    <row r="789" spans="1:12" x14ac:dyDescent="0.3">
      <c r="A789" s="19" t="s">
        <v>48</v>
      </c>
      <c r="B789" s="19" t="s">
        <v>53</v>
      </c>
      <c r="C789" s="2" t="str">
        <f>VLOOKUP(B789,Hoja1!B:C,2,FALSE)</f>
        <v>Parques y Jardines</v>
      </c>
      <c r="D789" s="3" t="str">
        <f t="shared" si="28"/>
        <v>1</v>
      </c>
      <c r="E789" s="3" t="str">
        <f t="shared" si="29"/>
        <v>13</v>
      </c>
      <c r="F789" s="20" t="s">
        <v>442</v>
      </c>
      <c r="G789" s="21" t="s">
        <v>443</v>
      </c>
      <c r="H789" s="22">
        <v>207704</v>
      </c>
      <c r="I789" s="22">
        <v>-205000</v>
      </c>
      <c r="J789" s="22">
        <v>2704</v>
      </c>
      <c r="K789" s="22">
        <v>3521.1</v>
      </c>
      <c r="L789" s="22">
        <v>3521.1</v>
      </c>
    </row>
    <row r="790" spans="1:12" x14ac:dyDescent="0.3">
      <c r="A790" s="19" t="s">
        <v>48</v>
      </c>
      <c r="B790" s="19" t="s">
        <v>53</v>
      </c>
      <c r="C790" s="2" t="str">
        <f>VLOOKUP(B790,Hoja1!B:C,2,FALSE)</f>
        <v>Parques y Jardines</v>
      </c>
      <c r="D790" s="3" t="str">
        <f t="shared" si="28"/>
        <v>2</v>
      </c>
      <c r="E790" s="3" t="str">
        <f t="shared" si="29"/>
        <v>20</v>
      </c>
      <c r="F790" s="20" t="s">
        <v>401</v>
      </c>
      <c r="G790" s="21" t="s">
        <v>402</v>
      </c>
      <c r="H790" s="22">
        <v>6000</v>
      </c>
      <c r="I790" s="22">
        <v>0</v>
      </c>
      <c r="J790" s="22">
        <v>6000</v>
      </c>
      <c r="K790" s="22">
        <v>4499.8500000000004</v>
      </c>
      <c r="L790" s="22">
        <v>4499.8500000000004</v>
      </c>
    </row>
    <row r="791" spans="1:12" x14ac:dyDescent="0.3">
      <c r="A791" s="19" t="s">
        <v>48</v>
      </c>
      <c r="B791" s="19" t="s">
        <v>53</v>
      </c>
      <c r="C791" s="2" t="str">
        <f>VLOOKUP(B791,Hoja1!B:C,2,FALSE)</f>
        <v>Parques y Jardines</v>
      </c>
      <c r="D791" s="3" t="str">
        <f t="shared" si="28"/>
        <v>2</v>
      </c>
      <c r="E791" s="3" t="str">
        <f t="shared" si="29"/>
        <v>21</v>
      </c>
      <c r="F791" s="20" t="s">
        <v>483</v>
      </c>
      <c r="G791" s="21" t="s">
        <v>484</v>
      </c>
      <c r="H791" s="22">
        <v>3000</v>
      </c>
      <c r="I791" s="22">
        <v>0</v>
      </c>
      <c r="J791" s="22">
        <v>3000</v>
      </c>
      <c r="K791" s="22">
        <v>0</v>
      </c>
      <c r="L791" s="22">
        <v>0</v>
      </c>
    </row>
    <row r="792" spans="1:12" x14ac:dyDescent="0.3">
      <c r="A792" s="19" t="s">
        <v>48</v>
      </c>
      <c r="B792" s="19" t="s">
        <v>53</v>
      </c>
      <c r="C792" s="2" t="str">
        <f>VLOOKUP(B792,Hoja1!B:C,2,FALSE)</f>
        <v>Parques y Jardines</v>
      </c>
      <c r="D792" s="3" t="str">
        <f t="shared" si="28"/>
        <v>2</v>
      </c>
      <c r="E792" s="3" t="str">
        <f t="shared" si="29"/>
        <v>21</v>
      </c>
      <c r="F792" s="20" t="s">
        <v>403</v>
      </c>
      <c r="G792" s="21" t="s">
        <v>404</v>
      </c>
      <c r="H792" s="22">
        <v>75000</v>
      </c>
      <c r="I792" s="22">
        <v>0</v>
      </c>
      <c r="J792" s="22">
        <v>75000</v>
      </c>
      <c r="K792" s="22">
        <v>79492.92</v>
      </c>
      <c r="L792" s="22">
        <v>74601.59</v>
      </c>
    </row>
    <row r="793" spans="1:12" x14ac:dyDescent="0.3">
      <c r="A793" s="19" t="s">
        <v>48</v>
      </c>
      <c r="B793" s="19" t="s">
        <v>53</v>
      </c>
      <c r="C793" s="2" t="str">
        <f>VLOOKUP(B793,Hoja1!B:C,2,FALSE)</f>
        <v>Parques y Jardines</v>
      </c>
      <c r="D793" s="3" t="str">
        <f t="shared" si="28"/>
        <v>2</v>
      </c>
      <c r="E793" s="3" t="str">
        <f t="shared" si="29"/>
        <v>21</v>
      </c>
      <c r="F793" s="20" t="s">
        <v>422</v>
      </c>
      <c r="G793" s="21" t="s">
        <v>423</v>
      </c>
      <c r="H793" s="22">
        <v>70000</v>
      </c>
      <c r="I793" s="22">
        <v>0</v>
      </c>
      <c r="J793" s="22">
        <v>70000</v>
      </c>
      <c r="K793" s="22">
        <v>34397.72</v>
      </c>
      <c r="L793" s="22">
        <v>30469.26</v>
      </c>
    </row>
    <row r="794" spans="1:12" x14ac:dyDescent="0.3">
      <c r="A794" s="19" t="s">
        <v>48</v>
      </c>
      <c r="B794" s="19" t="s">
        <v>53</v>
      </c>
      <c r="C794" s="2" t="str">
        <f>VLOOKUP(B794,Hoja1!B:C,2,FALSE)</f>
        <v>Parques y Jardines</v>
      </c>
      <c r="D794" s="3" t="str">
        <f t="shared" si="28"/>
        <v>2</v>
      </c>
      <c r="E794" s="3" t="str">
        <f t="shared" si="29"/>
        <v>22</v>
      </c>
      <c r="F794" s="20" t="s">
        <v>436</v>
      </c>
      <c r="G794" s="21" t="s">
        <v>437</v>
      </c>
      <c r="H794" s="22">
        <v>375000</v>
      </c>
      <c r="I794" s="22">
        <v>0</v>
      </c>
      <c r="J794" s="22">
        <v>375000</v>
      </c>
      <c r="K794" s="22">
        <v>343259.76</v>
      </c>
      <c r="L794" s="22">
        <v>318083.53000000003</v>
      </c>
    </row>
    <row r="795" spans="1:12" x14ac:dyDescent="0.3">
      <c r="A795" s="19" t="s">
        <v>48</v>
      </c>
      <c r="B795" s="19" t="s">
        <v>53</v>
      </c>
      <c r="C795" s="2" t="str">
        <f>VLOOKUP(B795,Hoja1!B:C,2,FALSE)</f>
        <v>Parques y Jardines</v>
      </c>
      <c r="D795" s="3" t="str">
        <f t="shared" si="28"/>
        <v>2</v>
      </c>
      <c r="E795" s="3" t="str">
        <f t="shared" si="29"/>
        <v>22</v>
      </c>
      <c r="F795" s="20" t="s">
        <v>638</v>
      </c>
      <c r="G795" s="21" t="s">
        <v>639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</row>
    <row r="796" spans="1:12" x14ac:dyDescent="0.3">
      <c r="A796" s="19" t="s">
        <v>48</v>
      </c>
      <c r="B796" s="19" t="s">
        <v>53</v>
      </c>
      <c r="C796" s="2" t="str">
        <f>VLOOKUP(B796,Hoja1!B:C,2,FALSE)</f>
        <v>Parques y Jardines</v>
      </c>
      <c r="D796" s="3" t="str">
        <f t="shared" si="28"/>
        <v>2</v>
      </c>
      <c r="E796" s="3" t="str">
        <f t="shared" si="29"/>
        <v>22</v>
      </c>
      <c r="F796" s="20" t="s">
        <v>485</v>
      </c>
      <c r="G796" s="21" t="s">
        <v>486</v>
      </c>
      <c r="H796" s="22">
        <v>6500</v>
      </c>
      <c r="I796" s="22">
        <v>0</v>
      </c>
      <c r="J796" s="22">
        <v>6500</v>
      </c>
      <c r="K796" s="22">
        <v>6316.16</v>
      </c>
      <c r="L796" s="22">
        <v>0</v>
      </c>
    </row>
    <row r="797" spans="1:12" x14ac:dyDescent="0.3">
      <c r="A797" s="19" t="s">
        <v>48</v>
      </c>
      <c r="B797" s="19" t="s">
        <v>53</v>
      </c>
      <c r="C797" s="2" t="str">
        <f>VLOOKUP(B797,Hoja1!B:C,2,FALSE)</f>
        <v>Parques y Jardines</v>
      </c>
      <c r="D797" s="3" t="str">
        <f t="shared" si="28"/>
        <v>2</v>
      </c>
      <c r="E797" s="3" t="str">
        <f t="shared" si="29"/>
        <v>22</v>
      </c>
      <c r="F797" s="20" t="s">
        <v>424</v>
      </c>
      <c r="G797" s="21" t="s">
        <v>425</v>
      </c>
      <c r="H797" s="22">
        <v>75000</v>
      </c>
      <c r="I797" s="22">
        <v>0</v>
      </c>
      <c r="J797" s="22">
        <v>75000</v>
      </c>
      <c r="K797" s="22">
        <v>56626.17</v>
      </c>
      <c r="L797" s="22">
        <v>53755.81</v>
      </c>
    </row>
    <row r="798" spans="1:12" x14ac:dyDescent="0.3">
      <c r="A798" s="19" t="s">
        <v>48</v>
      </c>
      <c r="B798" s="19" t="s">
        <v>53</v>
      </c>
      <c r="C798" s="2" t="str">
        <f>VLOOKUP(B798,Hoja1!B:C,2,FALSE)</f>
        <v>Parques y Jardines</v>
      </c>
      <c r="D798" s="3" t="str">
        <f t="shared" si="28"/>
        <v>2</v>
      </c>
      <c r="E798" s="3" t="str">
        <f t="shared" si="29"/>
        <v>22</v>
      </c>
      <c r="F798" s="20" t="s">
        <v>426</v>
      </c>
      <c r="G798" s="21" t="s">
        <v>427</v>
      </c>
      <c r="H798" s="22">
        <v>35000</v>
      </c>
      <c r="I798" s="22">
        <v>0</v>
      </c>
      <c r="J798" s="22">
        <v>35000</v>
      </c>
      <c r="K798" s="22">
        <v>45786.43</v>
      </c>
      <c r="L798" s="22">
        <v>45786.43</v>
      </c>
    </row>
    <row r="799" spans="1:12" x14ac:dyDescent="0.3">
      <c r="A799" s="19" t="s">
        <v>48</v>
      </c>
      <c r="B799" s="19" t="s">
        <v>53</v>
      </c>
      <c r="C799" s="2" t="str">
        <f>VLOOKUP(B799,Hoja1!B:C,2,FALSE)</f>
        <v>Parques y Jardines</v>
      </c>
      <c r="D799" s="3" t="str">
        <f t="shared" si="28"/>
        <v>2</v>
      </c>
      <c r="E799" s="3" t="str">
        <f t="shared" si="29"/>
        <v>22</v>
      </c>
      <c r="F799" s="20" t="s">
        <v>536</v>
      </c>
      <c r="G799" s="21" t="s">
        <v>537</v>
      </c>
      <c r="H799" s="22">
        <v>15000</v>
      </c>
      <c r="I799" s="22">
        <v>0</v>
      </c>
      <c r="J799" s="22">
        <v>15000</v>
      </c>
      <c r="K799" s="22">
        <v>6270.04</v>
      </c>
      <c r="L799" s="22">
        <v>5818.91</v>
      </c>
    </row>
    <row r="800" spans="1:12" x14ac:dyDescent="0.3">
      <c r="A800" s="19" t="s">
        <v>48</v>
      </c>
      <c r="B800" s="19" t="s">
        <v>53</v>
      </c>
      <c r="C800" s="2" t="str">
        <f>VLOOKUP(B800,Hoja1!B:C,2,FALSE)</f>
        <v>Parques y Jardines</v>
      </c>
      <c r="D800" s="3" t="str">
        <f t="shared" si="28"/>
        <v>2</v>
      </c>
      <c r="E800" s="3" t="str">
        <f t="shared" si="29"/>
        <v>22</v>
      </c>
      <c r="F800" s="20" t="s">
        <v>428</v>
      </c>
      <c r="G800" s="21" t="s">
        <v>429</v>
      </c>
      <c r="H800" s="22">
        <v>2500</v>
      </c>
      <c r="I800" s="22">
        <v>0</v>
      </c>
      <c r="J800" s="22">
        <v>2500</v>
      </c>
      <c r="K800" s="22">
        <v>2623.89</v>
      </c>
      <c r="L800" s="22">
        <v>1824.21</v>
      </c>
    </row>
    <row r="801" spans="1:12" x14ac:dyDescent="0.3">
      <c r="A801" s="19" t="s">
        <v>48</v>
      </c>
      <c r="B801" s="19" t="s">
        <v>53</v>
      </c>
      <c r="C801" s="2" t="str">
        <f>VLOOKUP(B801,Hoja1!B:C,2,FALSE)</f>
        <v>Parques y Jardines</v>
      </c>
      <c r="D801" s="3" t="str">
        <f t="shared" si="28"/>
        <v>2</v>
      </c>
      <c r="E801" s="3" t="str">
        <f t="shared" si="29"/>
        <v>22</v>
      </c>
      <c r="F801" s="20" t="s">
        <v>584</v>
      </c>
      <c r="G801" s="21" t="s">
        <v>585</v>
      </c>
      <c r="H801" s="22">
        <v>6500</v>
      </c>
      <c r="I801" s="22">
        <v>0</v>
      </c>
      <c r="J801" s="22">
        <v>6500</v>
      </c>
      <c r="K801" s="22">
        <v>2779.25</v>
      </c>
      <c r="L801" s="22">
        <v>1780.65</v>
      </c>
    </row>
    <row r="802" spans="1:12" x14ac:dyDescent="0.3">
      <c r="A802" s="19" t="s">
        <v>48</v>
      </c>
      <c r="B802" s="19" t="s">
        <v>53</v>
      </c>
      <c r="C802" s="2" t="str">
        <f>VLOOKUP(B802,Hoja1!B:C,2,FALSE)</f>
        <v>Parques y Jardines</v>
      </c>
      <c r="D802" s="3" t="str">
        <f t="shared" si="28"/>
        <v>2</v>
      </c>
      <c r="E802" s="3" t="str">
        <f t="shared" si="29"/>
        <v>22</v>
      </c>
      <c r="F802" s="20" t="s">
        <v>430</v>
      </c>
      <c r="G802" s="21" t="s">
        <v>431</v>
      </c>
      <c r="H802" s="22">
        <v>90000</v>
      </c>
      <c r="I802" s="22">
        <v>0</v>
      </c>
      <c r="J802" s="22">
        <v>90000</v>
      </c>
      <c r="K802" s="22">
        <v>80178.009999999995</v>
      </c>
      <c r="L802" s="22">
        <v>73394.22</v>
      </c>
    </row>
    <row r="803" spans="1:12" x14ac:dyDescent="0.3">
      <c r="A803" s="19" t="s">
        <v>48</v>
      </c>
      <c r="B803" s="19" t="s">
        <v>53</v>
      </c>
      <c r="C803" s="2" t="str">
        <f>VLOOKUP(B803,Hoja1!B:C,2,FALSE)</f>
        <v>Parques y Jardines</v>
      </c>
      <c r="D803" s="3" t="str">
        <f t="shared" si="28"/>
        <v>2</v>
      </c>
      <c r="E803" s="3" t="str">
        <f t="shared" si="29"/>
        <v>22</v>
      </c>
      <c r="F803" s="20" t="s">
        <v>566</v>
      </c>
      <c r="G803" s="21" t="s">
        <v>567</v>
      </c>
      <c r="H803" s="22">
        <v>0</v>
      </c>
      <c r="I803" s="22">
        <v>0</v>
      </c>
      <c r="J803" s="22">
        <v>0</v>
      </c>
      <c r="K803" s="22">
        <v>7877.51</v>
      </c>
      <c r="L803" s="22">
        <v>2511.0500000000002</v>
      </c>
    </row>
    <row r="804" spans="1:12" x14ac:dyDescent="0.3">
      <c r="A804" s="19" t="s">
        <v>48</v>
      </c>
      <c r="B804" s="19" t="s">
        <v>53</v>
      </c>
      <c r="C804" s="2" t="str">
        <f>VLOOKUP(B804,Hoja1!B:C,2,FALSE)</f>
        <v>Parques y Jardines</v>
      </c>
      <c r="D804" s="3" t="str">
        <f t="shared" si="28"/>
        <v>2</v>
      </c>
      <c r="E804" s="3" t="str">
        <f t="shared" si="29"/>
        <v>22</v>
      </c>
      <c r="F804" s="20" t="s">
        <v>409</v>
      </c>
      <c r="G804" s="21" t="s">
        <v>410</v>
      </c>
      <c r="H804" s="22">
        <v>12000</v>
      </c>
      <c r="I804" s="22">
        <v>0</v>
      </c>
      <c r="J804" s="22">
        <v>12000</v>
      </c>
      <c r="K804" s="22">
        <v>8147.31</v>
      </c>
      <c r="L804" s="22">
        <v>8147.31</v>
      </c>
    </row>
    <row r="805" spans="1:12" x14ac:dyDescent="0.3">
      <c r="A805" s="19" t="s">
        <v>48</v>
      </c>
      <c r="B805" s="19" t="s">
        <v>53</v>
      </c>
      <c r="C805" s="2" t="str">
        <f>VLOOKUP(B805,Hoja1!B:C,2,FALSE)</f>
        <v>Parques y Jardines</v>
      </c>
      <c r="D805" s="3" t="str">
        <f t="shared" si="28"/>
        <v>2</v>
      </c>
      <c r="E805" s="3" t="str">
        <f t="shared" si="29"/>
        <v>22</v>
      </c>
      <c r="F805" s="20" t="s">
        <v>487</v>
      </c>
      <c r="G805" s="21" t="s">
        <v>488</v>
      </c>
      <c r="H805" s="22">
        <v>18000</v>
      </c>
      <c r="I805" s="22">
        <v>0</v>
      </c>
      <c r="J805" s="22">
        <v>18000</v>
      </c>
      <c r="K805" s="22">
        <v>17165.060000000001</v>
      </c>
      <c r="L805" s="22">
        <v>12024.45</v>
      </c>
    </row>
    <row r="806" spans="1:12" x14ac:dyDescent="0.3">
      <c r="A806" s="19" t="s">
        <v>48</v>
      </c>
      <c r="B806" s="19" t="s">
        <v>53</v>
      </c>
      <c r="C806" s="2" t="str">
        <f>VLOOKUP(B806,Hoja1!B:C,2,FALSE)</f>
        <v>Parques y Jardines</v>
      </c>
      <c r="D806" s="3" t="str">
        <f t="shared" si="28"/>
        <v>2</v>
      </c>
      <c r="E806" s="3" t="str">
        <f t="shared" si="29"/>
        <v>22</v>
      </c>
      <c r="F806" s="20" t="s">
        <v>381</v>
      </c>
      <c r="G806" s="21" t="s">
        <v>382</v>
      </c>
      <c r="H806" s="22">
        <v>18000</v>
      </c>
      <c r="I806" s="22">
        <v>0</v>
      </c>
      <c r="J806" s="22">
        <v>18000</v>
      </c>
      <c r="K806" s="22">
        <v>13199.89</v>
      </c>
      <c r="L806" s="22">
        <v>7246.69</v>
      </c>
    </row>
    <row r="807" spans="1:12" x14ac:dyDescent="0.3">
      <c r="A807" s="19" t="s">
        <v>48</v>
      </c>
      <c r="B807" s="19" t="s">
        <v>53</v>
      </c>
      <c r="C807" s="2" t="str">
        <f>VLOOKUP(B807,Hoja1!B:C,2,FALSE)</f>
        <v>Parques y Jardines</v>
      </c>
      <c r="D807" s="3" t="str">
        <f t="shared" si="28"/>
        <v>2</v>
      </c>
      <c r="E807" s="3" t="str">
        <f t="shared" si="29"/>
        <v>22</v>
      </c>
      <c r="F807" s="20" t="s">
        <v>411</v>
      </c>
      <c r="G807" s="21" t="s">
        <v>412</v>
      </c>
      <c r="H807" s="22">
        <v>1169300</v>
      </c>
      <c r="I807" s="22">
        <v>0</v>
      </c>
      <c r="J807" s="22">
        <v>1169300</v>
      </c>
      <c r="K807" s="22">
        <v>912396.53</v>
      </c>
      <c r="L807" s="22">
        <v>748411.78</v>
      </c>
    </row>
    <row r="808" spans="1:12" x14ac:dyDescent="0.3">
      <c r="A808" s="19" t="s">
        <v>48</v>
      </c>
      <c r="B808" s="19" t="s">
        <v>53</v>
      </c>
      <c r="C808" s="2" t="str">
        <f>VLOOKUP(B808,Hoja1!B:C,2,FALSE)</f>
        <v>Parques y Jardines</v>
      </c>
      <c r="D808" s="3" t="str">
        <f t="shared" si="28"/>
        <v>4</v>
      </c>
      <c r="E808" s="3" t="str">
        <f t="shared" si="29"/>
        <v>48</v>
      </c>
      <c r="F808" s="20" t="s">
        <v>395</v>
      </c>
      <c r="G808" s="21" t="s">
        <v>396</v>
      </c>
      <c r="H808" s="22">
        <v>55535</v>
      </c>
      <c r="I808" s="22">
        <v>0</v>
      </c>
      <c r="J808" s="22">
        <v>55535</v>
      </c>
      <c r="K808" s="22">
        <v>55253</v>
      </c>
      <c r="L808" s="22">
        <v>55253</v>
      </c>
    </row>
    <row r="809" spans="1:12" x14ac:dyDescent="0.3">
      <c r="A809" s="19" t="s">
        <v>48</v>
      </c>
      <c r="B809" s="19" t="s">
        <v>53</v>
      </c>
      <c r="C809" s="2" t="str">
        <f>VLOOKUP(B809,Hoja1!B:C,2,FALSE)</f>
        <v>Parques y Jardines</v>
      </c>
      <c r="D809" s="3" t="str">
        <f t="shared" si="28"/>
        <v>6</v>
      </c>
      <c r="E809" s="3" t="str">
        <f t="shared" si="29"/>
        <v>61</v>
      </c>
      <c r="F809" s="20" t="s">
        <v>586</v>
      </c>
      <c r="G809" s="21" t="s">
        <v>459</v>
      </c>
      <c r="H809" s="22">
        <v>4337252</v>
      </c>
      <c r="I809" s="22">
        <v>361511.17</v>
      </c>
      <c r="J809" s="22">
        <v>4698763.17</v>
      </c>
      <c r="K809" s="22">
        <v>4315631.8899999997</v>
      </c>
      <c r="L809" s="22">
        <v>3386417.37</v>
      </c>
    </row>
    <row r="810" spans="1:12" x14ac:dyDescent="0.3">
      <c r="A810" s="19" t="s">
        <v>48</v>
      </c>
      <c r="B810" s="19" t="s">
        <v>53</v>
      </c>
      <c r="C810" s="2" t="str">
        <f>VLOOKUP(B810,Hoja1!B:C,2,FALSE)</f>
        <v>Parques y Jardines</v>
      </c>
      <c r="D810" s="3" t="str">
        <f t="shared" si="28"/>
        <v>6</v>
      </c>
      <c r="E810" s="3" t="str">
        <f t="shared" si="29"/>
        <v>61</v>
      </c>
      <c r="F810" s="20" t="s">
        <v>462</v>
      </c>
      <c r="G810" s="21" t="s">
        <v>463</v>
      </c>
      <c r="H810" s="22">
        <v>1900151</v>
      </c>
      <c r="I810" s="22">
        <v>1870036.17</v>
      </c>
      <c r="J810" s="22">
        <v>3770187.17</v>
      </c>
      <c r="K810" s="22">
        <v>2396292.0499999998</v>
      </c>
      <c r="L810" s="22">
        <v>1002429.1</v>
      </c>
    </row>
    <row r="811" spans="1:12" x14ac:dyDescent="0.3">
      <c r="A811" s="19" t="s">
        <v>48</v>
      </c>
      <c r="B811" s="19" t="s">
        <v>53</v>
      </c>
      <c r="C811" s="2" t="str">
        <f>VLOOKUP(B811,Hoja1!B:C,2,FALSE)</f>
        <v>Parques y Jardines</v>
      </c>
      <c r="D811" s="3" t="str">
        <f t="shared" si="28"/>
        <v>6</v>
      </c>
      <c r="E811" s="3" t="str">
        <f t="shared" si="29"/>
        <v>62</v>
      </c>
      <c r="F811" s="20" t="s">
        <v>438</v>
      </c>
      <c r="G811" s="21" t="s">
        <v>439</v>
      </c>
      <c r="H811" s="22">
        <v>0</v>
      </c>
      <c r="I811" s="22">
        <v>128000</v>
      </c>
      <c r="J811" s="22">
        <v>128000</v>
      </c>
      <c r="K811" s="22">
        <v>0</v>
      </c>
      <c r="L811" s="22">
        <v>0</v>
      </c>
    </row>
    <row r="812" spans="1:12" x14ac:dyDescent="0.3">
      <c r="A812" s="19" t="s">
        <v>48</v>
      </c>
      <c r="B812" s="19" t="s">
        <v>54</v>
      </c>
      <c r="C812" s="2" t="str">
        <f>VLOOKUP(B812,Hoja1!B:C,2,FALSE)</f>
        <v>Protección del Medio Ambiente</v>
      </c>
      <c r="D812" s="3" t="str">
        <f t="shared" si="28"/>
        <v>1</v>
      </c>
      <c r="E812" s="3" t="str">
        <f t="shared" si="29"/>
        <v>12</v>
      </c>
      <c r="F812" s="20" t="s">
        <v>397</v>
      </c>
      <c r="G812" s="21" t="s">
        <v>398</v>
      </c>
      <c r="H812" s="22">
        <v>77888</v>
      </c>
      <c r="I812" s="22">
        <v>0</v>
      </c>
      <c r="J812" s="22">
        <v>77888</v>
      </c>
      <c r="K812" s="22">
        <v>58015.75</v>
      </c>
      <c r="L812" s="22">
        <v>58015.75</v>
      </c>
    </row>
    <row r="813" spans="1:12" x14ac:dyDescent="0.3">
      <c r="A813" s="19" t="s">
        <v>48</v>
      </c>
      <c r="B813" s="19" t="s">
        <v>54</v>
      </c>
      <c r="C813" s="2" t="str">
        <f>VLOOKUP(B813,Hoja1!B:C,2,FALSE)</f>
        <v>Protección del Medio Ambiente</v>
      </c>
      <c r="D813" s="3" t="str">
        <f t="shared" si="28"/>
        <v>1</v>
      </c>
      <c r="E813" s="3" t="str">
        <f t="shared" si="29"/>
        <v>12</v>
      </c>
      <c r="F813" s="20" t="s">
        <v>440</v>
      </c>
      <c r="G813" s="21" t="s">
        <v>441</v>
      </c>
      <c r="H813" s="22">
        <v>54792</v>
      </c>
      <c r="I813" s="22">
        <v>0</v>
      </c>
      <c r="J813" s="22">
        <v>54792</v>
      </c>
      <c r="K813" s="22">
        <v>53943.27</v>
      </c>
      <c r="L813" s="22">
        <v>53943.27</v>
      </c>
    </row>
    <row r="814" spans="1:12" x14ac:dyDescent="0.3">
      <c r="A814" s="19" t="s">
        <v>48</v>
      </c>
      <c r="B814" s="19" t="s">
        <v>54</v>
      </c>
      <c r="C814" s="2" t="str">
        <f>VLOOKUP(B814,Hoja1!B:C,2,FALSE)</f>
        <v>Protección del Medio Ambiente</v>
      </c>
      <c r="D814" s="3" t="str">
        <f t="shared" si="28"/>
        <v>1</v>
      </c>
      <c r="E814" s="3" t="str">
        <f t="shared" si="29"/>
        <v>12</v>
      </c>
      <c r="F814" s="20" t="s">
        <v>363</v>
      </c>
      <c r="G814" s="21" t="s">
        <v>364</v>
      </c>
      <c r="H814" s="22">
        <v>52456</v>
      </c>
      <c r="I814" s="22">
        <v>0</v>
      </c>
      <c r="J814" s="22">
        <v>52456</v>
      </c>
      <c r="K814" s="22">
        <v>43009.59</v>
      </c>
      <c r="L814" s="22">
        <v>43009.59</v>
      </c>
    </row>
    <row r="815" spans="1:12" x14ac:dyDescent="0.3">
      <c r="A815" s="19" t="s">
        <v>48</v>
      </c>
      <c r="B815" s="19" t="s">
        <v>54</v>
      </c>
      <c r="C815" s="2" t="str">
        <f>VLOOKUP(B815,Hoja1!B:C,2,FALSE)</f>
        <v>Protección del Medio Ambiente</v>
      </c>
      <c r="D815" s="3" t="str">
        <f t="shared" si="28"/>
        <v>1</v>
      </c>
      <c r="E815" s="3" t="str">
        <f t="shared" si="29"/>
        <v>12</v>
      </c>
      <c r="F815" s="20" t="s">
        <v>365</v>
      </c>
      <c r="G815" s="21" t="s">
        <v>366</v>
      </c>
      <c r="H815" s="22">
        <v>50234</v>
      </c>
      <c r="I815" s="22">
        <v>0</v>
      </c>
      <c r="J815" s="22">
        <v>50234</v>
      </c>
      <c r="K815" s="22">
        <v>47182.12</v>
      </c>
      <c r="L815" s="22">
        <v>47182.12</v>
      </c>
    </row>
    <row r="816" spans="1:12" x14ac:dyDescent="0.3">
      <c r="A816" s="19" t="s">
        <v>48</v>
      </c>
      <c r="B816" s="19" t="s">
        <v>54</v>
      </c>
      <c r="C816" s="2" t="str">
        <f>VLOOKUP(B816,Hoja1!B:C,2,FALSE)</f>
        <v>Protección del Medio Ambiente</v>
      </c>
      <c r="D816" s="3" t="str">
        <f t="shared" si="28"/>
        <v>1</v>
      </c>
      <c r="E816" s="3" t="str">
        <f t="shared" si="29"/>
        <v>12</v>
      </c>
      <c r="F816" s="20" t="s">
        <v>367</v>
      </c>
      <c r="G816" s="21" t="s">
        <v>368</v>
      </c>
      <c r="H816" s="22">
        <v>109435</v>
      </c>
      <c r="I816" s="22">
        <v>0</v>
      </c>
      <c r="J816" s="22">
        <v>109435</v>
      </c>
      <c r="K816" s="22">
        <v>92181.41</v>
      </c>
      <c r="L816" s="22">
        <v>92181.41</v>
      </c>
    </row>
    <row r="817" spans="1:12" x14ac:dyDescent="0.3">
      <c r="A817" s="19" t="s">
        <v>48</v>
      </c>
      <c r="B817" s="19" t="s">
        <v>54</v>
      </c>
      <c r="C817" s="2" t="str">
        <f>VLOOKUP(B817,Hoja1!B:C,2,FALSE)</f>
        <v>Protección del Medio Ambiente</v>
      </c>
      <c r="D817" s="3" t="str">
        <f t="shared" si="28"/>
        <v>1</v>
      </c>
      <c r="E817" s="3" t="str">
        <f t="shared" si="29"/>
        <v>12</v>
      </c>
      <c r="F817" s="20" t="s">
        <v>369</v>
      </c>
      <c r="G817" s="21" t="s">
        <v>370</v>
      </c>
      <c r="H817" s="22">
        <v>263168</v>
      </c>
      <c r="I817" s="22">
        <v>0</v>
      </c>
      <c r="J817" s="22">
        <v>263168</v>
      </c>
      <c r="K817" s="22">
        <v>230717.53</v>
      </c>
      <c r="L817" s="22">
        <v>230717.53</v>
      </c>
    </row>
    <row r="818" spans="1:12" x14ac:dyDescent="0.3">
      <c r="A818" s="19" t="s">
        <v>48</v>
      </c>
      <c r="B818" s="19" t="s">
        <v>54</v>
      </c>
      <c r="C818" s="2" t="str">
        <f>VLOOKUP(B818,Hoja1!B:C,2,FALSE)</f>
        <v>Protección del Medio Ambiente</v>
      </c>
      <c r="D818" s="3" t="str">
        <f t="shared" si="28"/>
        <v>1</v>
      </c>
      <c r="E818" s="3" t="str">
        <f t="shared" si="29"/>
        <v>12</v>
      </c>
      <c r="F818" s="20" t="s">
        <v>371</v>
      </c>
      <c r="G818" s="21" t="s">
        <v>372</v>
      </c>
      <c r="H818" s="22">
        <v>24093</v>
      </c>
      <c r="I818" s="22">
        <v>0</v>
      </c>
      <c r="J818" s="22">
        <v>24093</v>
      </c>
      <c r="K818" s="22">
        <v>22248.77</v>
      </c>
      <c r="L818" s="22">
        <v>22248.77</v>
      </c>
    </row>
    <row r="819" spans="1:12" x14ac:dyDescent="0.3">
      <c r="A819" s="19" t="s">
        <v>48</v>
      </c>
      <c r="B819" s="19" t="s">
        <v>54</v>
      </c>
      <c r="C819" s="2" t="str">
        <f>VLOOKUP(B819,Hoja1!B:C,2,FALSE)</f>
        <v>Protección del Medio Ambiente</v>
      </c>
      <c r="D819" s="3" t="str">
        <f t="shared" si="28"/>
        <v>1</v>
      </c>
      <c r="E819" s="3" t="str">
        <f t="shared" si="29"/>
        <v>13</v>
      </c>
      <c r="F819" s="20" t="s">
        <v>415</v>
      </c>
      <c r="G819" s="21" t="s">
        <v>360</v>
      </c>
      <c r="H819" s="22">
        <v>28464</v>
      </c>
      <c r="I819" s="22">
        <v>0</v>
      </c>
      <c r="J819" s="22">
        <v>28464</v>
      </c>
      <c r="K819" s="22">
        <v>16751.419999999998</v>
      </c>
      <c r="L819" s="22">
        <v>16751.419999999998</v>
      </c>
    </row>
    <row r="820" spans="1:12" x14ac:dyDescent="0.3">
      <c r="A820" s="19" t="s">
        <v>48</v>
      </c>
      <c r="B820" s="19" t="s">
        <v>54</v>
      </c>
      <c r="C820" s="2" t="str">
        <f>VLOOKUP(B820,Hoja1!B:C,2,FALSE)</f>
        <v>Protección del Medio Ambiente</v>
      </c>
      <c r="D820" s="3" t="str">
        <f t="shared" si="28"/>
        <v>1</v>
      </c>
      <c r="E820" s="3" t="str">
        <f t="shared" si="29"/>
        <v>13</v>
      </c>
      <c r="F820" s="20" t="s">
        <v>418</v>
      </c>
      <c r="G820" s="21" t="s">
        <v>419</v>
      </c>
      <c r="H820" s="22">
        <v>28006</v>
      </c>
      <c r="I820" s="22">
        <v>0</v>
      </c>
      <c r="J820" s="22">
        <v>28006</v>
      </c>
      <c r="K820" s="22">
        <v>13707.7</v>
      </c>
      <c r="L820" s="22">
        <v>13707.7</v>
      </c>
    </row>
    <row r="821" spans="1:12" x14ac:dyDescent="0.3">
      <c r="A821" s="19" t="s">
        <v>48</v>
      </c>
      <c r="B821" s="19" t="s">
        <v>54</v>
      </c>
      <c r="C821" s="2" t="str">
        <f>VLOOKUP(B821,Hoja1!B:C,2,FALSE)</f>
        <v>Protección del Medio Ambiente</v>
      </c>
      <c r="D821" s="3" t="str">
        <f t="shared" si="28"/>
        <v>1</v>
      </c>
      <c r="E821" s="3" t="str">
        <f t="shared" si="29"/>
        <v>15</v>
      </c>
      <c r="F821" s="20" t="s">
        <v>420</v>
      </c>
      <c r="G821" s="21" t="s">
        <v>421</v>
      </c>
      <c r="H821" s="22">
        <v>11000</v>
      </c>
      <c r="I821" s="22">
        <v>0</v>
      </c>
      <c r="J821" s="22">
        <v>11000</v>
      </c>
      <c r="K821" s="22">
        <v>0</v>
      </c>
      <c r="L821" s="22">
        <v>0</v>
      </c>
    </row>
    <row r="822" spans="1:12" x14ac:dyDescent="0.3">
      <c r="A822" s="19" t="s">
        <v>48</v>
      </c>
      <c r="B822" s="19" t="s">
        <v>54</v>
      </c>
      <c r="C822" s="2" t="str">
        <f>VLOOKUP(B822,Hoja1!B:C,2,FALSE)</f>
        <v>Protección del Medio Ambiente</v>
      </c>
      <c r="D822" s="3" t="str">
        <f t="shared" si="28"/>
        <v>2</v>
      </c>
      <c r="E822" s="3" t="str">
        <f t="shared" si="29"/>
        <v>20</v>
      </c>
      <c r="F822" s="20" t="s">
        <v>401</v>
      </c>
      <c r="G822" s="21" t="s">
        <v>402</v>
      </c>
      <c r="H822" s="22">
        <v>14000</v>
      </c>
      <c r="I822" s="22">
        <v>0</v>
      </c>
      <c r="J822" s="22">
        <v>14000</v>
      </c>
      <c r="K822" s="22">
        <v>4472.43</v>
      </c>
      <c r="L822" s="22">
        <v>4472.43</v>
      </c>
    </row>
    <row r="823" spans="1:12" x14ac:dyDescent="0.3">
      <c r="A823" s="19" t="s">
        <v>48</v>
      </c>
      <c r="B823" s="19" t="s">
        <v>54</v>
      </c>
      <c r="C823" s="2" t="str">
        <f>VLOOKUP(B823,Hoja1!B:C,2,FALSE)</f>
        <v>Protección del Medio Ambiente</v>
      </c>
      <c r="D823" s="3" t="str">
        <f t="shared" si="28"/>
        <v>2</v>
      </c>
      <c r="E823" s="3" t="str">
        <f t="shared" si="29"/>
        <v>21</v>
      </c>
      <c r="F823" s="20" t="s">
        <v>403</v>
      </c>
      <c r="G823" s="21" t="s">
        <v>404</v>
      </c>
      <c r="H823" s="22">
        <v>37695</v>
      </c>
      <c r="I823" s="22">
        <v>0</v>
      </c>
      <c r="J823" s="22">
        <v>37695</v>
      </c>
      <c r="K823" s="22">
        <v>4177.82</v>
      </c>
      <c r="L823" s="22">
        <v>4177.82</v>
      </c>
    </row>
    <row r="824" spans="1:12" x14ac:dyDescent="0.3">
      <c r="A824" s="19" t="s">
        <v>48</v>
      </c>
      <c r="B824" s="19" t="s">
        <v>54</v>
      </c>
      <c r="C824" s="2" t="str">
        <f>VLOOKUP(B824,Hoja1!B:C,2,FALSE)</f>
        <v>Protección del Medio Ambiente</v>
      </c>
      <c r="D824" s="3" t="str">
        <f t="shared" si="28"/>
        <v>2</v>
      </c>
      <c r="E824" s="3" t="str">
        <f t="shared" si="29"/>
        <v>21</v>
      </c>
      <c r="F824" s="20" t="s">
        <v>422</v>
      </c>
      <c r="G824" s="21" t="s">
        <v>423</v>
      </c>
      <c r="H824" s="22">
        <v>1135</v>
      </c>
      <c r="I824" s="22">
        <v>0</v>
      </c>
      <c r="J824" s="22">
        <v>1135</v>
      </c>
      <c r="K824" s="22">
        <v>2494.88</v>
      </c>
      <c r="L824" s="22">
        <v>2076.0500000000002</v>
      </c>
    </row>
    <row r="825" spans="1:12" x14ac:dyDescent="0.3">
      <c r="A825" s="19" t="s">
        <v>48</v>
      </c>
      <c r="B825" s="19" t="s">
        <v>54</v>
      </c>
      <c r="C825" s="2" t="str">
        <f>VLOOKUP(B825,Hoja1!B:C,2,FALSE)</f>
        <v>Protección del Medio Ambiente</v>
      </c>
      <c r="D825" s="3" t="str">
        <f t="shared" si="28"/>
        <v>2</v>
      </c>
      <c r="E825" s="3" t="str">
        <f t="shared" si="29"/>
        <v>22</v>
      </c>
      <c r="F825" s="20" t="s">
        <v>436</v>
      </c>
      <c r="G825" s="21" t="s">
        <v>437</v>
      </c>
      <c r="H825" s="22">
        <v>20000</v>
      </c>
      <c r="I825" s="22">
        <v>0</v>
      </c>
      <c r="J825" s="22">
        <v>20000</v>
      </c>
      <c r="K825" s="22">
        <v>17989.5</v>
      </c>
      <c r="L825" s="22">
        <v>16499.009999999998</v>
      </c>
    </row>
    <row r="826" spans="1:12" x14ac:dyDescent="0.3">
      <c r="A826" s="19" t="s">
        <v>48</v>
      </c>
      <c r="B826" s="19" t="s">
        <v>54</v>
      </c>
      <c r="C826" s="2" t="str">
        <f>VLOOKUP(B826,Hoja1!B:C,2,FALSE)</f>
        <v>Protección del Medio Ambiente</v>
      </c>
      <c r="D826" s="3" t="str">
        <f t="shared" si="28"/>
        <v>2</v>
      </c>
      <c r="E826" s="3" t="str">
        <f t="shared" si="29"/>
        <v>22</v>
      </c>
      <c r="F826" s="20" t="s">
        <v>638</v>
      </c>
      <c r="G826" s="21" t="s">
        <v>639</v>
      </c>
      <c r="H826" s="22">
        <v>0</v>
      </c>
      <c r="I826" s="22">
        <v>0</v>
      </c>
      <c r="J826" s="22">
        <v>0</v>
      </c>
      <c r="K826" s="22">
        <v>1354.35</v>
      </c>
      <c r="L826" s="22">
        <v>0</v>
      </c>
    </row>
    <row r="827" spans="1:12" x14ac:dyDescent="0.3">
      <c r="A827" s="19" t="s">
        <v>48</v>
      </c>
      <c r="B827" s="19" t="s">
        <v>54</v>
      </c>
      <c r="C827" s="2" t="str">
        <f>VLOOKUP(B827,Hoja1!B:C,2,FALSE)</f>
        <v>Protección del Medio Ambiente</v>
      </c>
      <c r="D827" s="3" t="str">
        <f t="shared" si="28"/>
        <v>2</v>
      </c>
      <c r="E827" s="3" t="str">
        <f t="shared" si="29"/>
        <v>22</v>
      </c>
      <c r="F827" s="20" t="s">
        <v>424</v>
      </c>
      <c r="G827" s="21" t="s">
        <v>425</v>
      </c>
      <c r="H827" s="22">
        <v>3640</v>
      </c>
      <c r="I827" s="22">
        <v>0</v>
      </c>
      <c r="J827" s="22">
        <v>3640</v>
      </c>
      <c r="K827" s="22">
        <v>1443.9</v>
      </c>
      <c r="L827" s="22">
        <v>1360.1</v>
      </c>
    </row>
    <row r="828" spans="1:12" x14ac:dyDescent="0.3">
      <c r="A828" s="19" t="s">
        <v>48</v>
      </c>
      <c r="B828" s="19" t="s">
        <v>54</v>
      </c>
      <c r="C828" s="2" t="str">
        <f>VLOOKUP(B828,Hoja1!B:C,2,FALSE)</f>
        <v>Protección del Medio Ambiente</v>
      </c>
      <c r="D828" s="3" t="str">
        <f t="shared" si="28"/>
        <v>2</v>
      </c>
      <c r="E828" s="3" t="str">
        <f t="shared" si="29"/>
        <v>22</v>
      </c>
      <c r="F828" s="20" t="s">
        <v>426</v>
      </c>
      <c r="G828" s="21" t="s">
        <v>427</v>
      </c>
      <c r="H828" s="22">
        <v>1080</v>
      </c>
      <c r="I828" s="22">
        <v>0</v>
      </c>
      <c r="J828" s="22">
        <v>1080</v>
      </c>
      <c r="K828" s="22">
        <v>0</v>
      </c>
      <c r="L828" s="22">
        <v>0</v>
      </c>
    </row>
    <row r="829" spans="1:12" x14ac:dyDescent="0.3">
      <c r="A829" s="19" t="s">
        <v>48</v>
      </c>
      <c r="B829" s="19" t="s">
        <v>54</v>
      </c>
      <c r="C829" s="2" t="str">
        <f>VLOOKUP(B829,Hoja1!B:C,2,FALSE)</f>
        <v>Protección del Medio Ambiente</v>
      </c>
      <c r="D829" s="3" t="str">
        <f t="shared" si="28"/>
        <v>2</v>
      </c>
      <c r="E829" s="3" t="str">
        <f t="shared" si="29"/>
        <v>22</v>
      </c>
      <c r="F829" s="20" t="s">
        <v>430</v>
      </c>
      <c r="G829" s="21" t="s">
        <v>431</v>
      </c>
      <c r="H829" s="22">
        <v>10650</v>
      </c>
      <c r="I829" s="22">
        <v>0</v>
      </c>
      <c r="J829" s="22">
        <v>10650</v>
      </c>
      <c r="K829" s="22">
        <v>19314.84</v>
      </c>
      <c r="L829" s="22">
        <v>9998.01</v>
      </c>
    </row>
    <row r="830" spans="1:12" x14ac:dyDescent="0.3">
      <c r="A830" s="19" t="s">
        <v>48</v>
      </c>
      <c r="B830" s="19" t="s">
        <v>54</v>
      </c>
      <c r="C830" s="2" t="str">
        <f>VLOOKUP(B830,Hoja1!B:C,2,FALSE)</f>
        <v>Protección del Medio Ambiente</v>
      </c>
      <c r="D830" s="3" t="str">
        <f t="shared" si="28"/>
        <v>2</v>
      </c>
      <c r="E830" s="3" t="str">
        <f t="shared" si="29"/>
        <v>22</v>
      </c>
      <c r="F830" s="20" t="s">
        <v>377</v>
      </c>
      <c r="G830" s="21" t="s">
        <v>378</v>
      </c>
      <c r="H830" s="22">
        <v>845</v>
      </c>
      <c r="I830" s="22">
        <v>0</v>
      </c>
      <c r="J830" s="22">
        <v>845</v>
      </c>
      <c r="K830" s="22">
        <v>1021.39</v>
      </c>
      <c r="L830" s="22">
        <v>894.29</v>
      </c>
    </row>
    <row r="831" spans="1:12" x14ac:dyDescent="0.3">
      <c r="A831" s="19" t="s">
        <v>48</v>
      </c>
      <c r="B831" s="19" t="s">
        <v>54</v>
      </c>
      <c r="C831" s="2" t="str">
        <f>VLOOKUP(B831,Hoja1!B:C,2,FALSE)</f>
        <v>Protección del Medio Ambiente</v>
      </c>
      <c r="D831" s="3" t="str">
        <f t="shared" si="28"/>
        <v>2</v>
      </c>
      <c r="E831" s="3" t="str">
        <f t="shared" si="29"/>
        <v>22</v>
      </c>
      <c r="F831" s="20" t="s">
        <v>528</v>
      </c>
      <c r="G831" s="21" t="s">
        <v>529</v>
      </c>
      <c r="H831" s="22">
        <v>25000</v>
      </c>
      <c r="I831" s="22">
        <v>0</v>
      </c>
      <c r="J831" s="22">
        <v>25000</v>
      </c>
      <c r="K831" s="22">
        <v>0</v>
      </c>
      <c r="L831" s="22">
        <v>0</v>
      </c>
    </row>
    <row r="832" spans="1:12" x14ac:dyDescent="0.3">
      <c r="A832" s="19" t="s">
        <v>48</v>
      </c>
      <c r="B832" s="19" t="s">
        <v>54</v>
      </c>
      <c r="C832" s="2" t="str">
        <f>VLOOKUP(B832,Hoja1!B:C,2,FALSE)</f>
        <v>Protección del Medio Ambiente</v>
      </c>
      <c r="D832" s="3" t="str">
        <f t="shared" si="28"/>
        <v>2</v>
      </c>
      <c r="E832" s="3" t="str">
        <f t="shared" si="29"/>
        <v>22</v>
      </c>
      <c r="F832" s="20" t="s">
        <v>566</v>
      </c>
      <c r="G832" s="21" t="s">
        <v>567</v>
      </c>
      <c r="H832" s="22">
        <v>14000</v>
      </c>
      <c r="I832" s="22">
        <v>0</v>
      </c>
      <c r="J832" s="22">
        <v>14000</v>
      </c>
      <c r="K832" s="22">
        <v>4635.88</v>
      </c>
      <c r="L832" s="22">
        <v>4635.88</v>
      </c>
    </row>
    <row r="833" spans="1:12" x14ac:dyDescent="0.3">
      <c r="A833" s="19" t="s">
        <v>48</v>
      </c>
      <c r="B833" s="19" t="s">
        <v>54</v>
      </c>
      <c r="C833" s="2" t="str">
        <f>VLOOKUP(B833,Hoja1!B:C,2,FALSE)</f>
        <v>Protección del Medio Ambiente</v>
      </c>
      <c r="D833" s="3" t="str">
        <f t="shared" si="28"/>
        <v>2</v>
      </c>
      <c r="E833" s="3" t="str">
        <f t="shared" si="29"/>
        <v>22</v>
      </c>
      <c r="F833" s="20" t="s">
        <v>432</v>
      </c>
      <c r="G833" s="21" t="s">
        <v>433</v>
      </c>
      <c r="H833" s="22">
        <v>0</v>
      </c>
      <c r="I833" s="22">
        <v>0</v>
      </c>
      <c r="J833" s="22">
        <v>0</v>
      </c>
      <c r="K833" s="22">
        <v>115.2</v>
      </c>
      <c r="L833" s="22">
        <v>115.2</v>
      </c>
    </row>
    <row r="834" spans="1:12" x14ac:dyDescent="0.3">
      <c r="A834" s="19" t="s">
        <v>48</v>
      </c>
      <c r="B834" s="19" t="s">
        <v>54</v>
      </c>
      <c r="C834" s="2" t="str">
        <f>VLOOKUP(B834,Hoja1!B:C,2,FALSE)</f>
        <v>Protección del Medio Ambiente</v>
      </c>
      <c r="D834" s="3" t="str">
        <f t="shared" si="28"/>
        <v>2</v>
      </c>
      <c r="E834" s="3" t="str">
        <f t="shared" si="29"/>
        <v>22</v>
      </c>
      <c r="F834" s="20" t="s">
        <v>571</v>
      </c>
      <c r="G834" s="21" t="s">
        <v>572</v>
      </c>
      <c r="H834" s="22">
        <v>2120</v>
      </c>
      <c r="I834" s="22">
        <v>0</v>
      </c>
      <c r="J834" s="22">
        <v>2120</v>
      </c>
      <c r="K834" s="22">
        <v>0</v>
      </c>
      <c r="L834" s="22">
        <v>0</v>
      </c>
    </row>
    <row r="835" spans="1:12" x14ac:dyDescent="0.3">
      <c r="A835" s="19" t="s">
        <v>48</v>
      </c>
      <c r="B835" s="19" t="s">
        <v>54</v>
      </c>
      <c r="C835" s="2" t="str">
        <f>VLOOKUP(B835,Hoja1!B:C,2,FALSE)</f>
        <v>Protección del Medio Ambiente</v>
      </c>
      <c r="D835" s="3" t="str">
        <f t="shared" ref="D835:D898" si="30">LEFT(F835,1)</f>
        <v>2</v>
      </c>
      <c r="E835" s="3" t="str">
        <f t="shared" ref="E835:E898" si="31">LEFT(F835,2)</f>
        <v>22</v>
      </c>
      <c r="F835" s="20" t="s">
        <v>487</v>
      </c>
      <c r="G835" s="21" t="s">
        <v>488</v>
      </c>
      <c r="H835" s="22">
        <v>5000</v>
      </c>
      <c r="I835" s="22">
        <v>0</v>
      </c>
      <c r="J835" s="22">
        <v>5000</v>
      </c>
      <c r="K835" s="22">
        <v>2823.94</v>
      </c>
      <c r="L835" s="22">
        <v>2588.63</v>
      </c>
    </row>
    <row r="836" spans="1:12" x14ac:dyDescent="0.3">
      <c r="A836" s="19" t="s">
        <v>48</v>
      </c>
      <c r="B836" s="19" t="s">
        <v>54</v>
      </c>
      <c r="C836" s="2" t="str">
        <f>VLOOKUP(B836,Hoja1!B:C,2,FALSE)</f>
        <v>Protección del Medio Ambiente</v>
      </c>
      <c r="D836" s="3" t="str">
        <f t="shared" si="30"/>
        <v>2</v>
      </c>
      <c r="E836" s="3" t="str">
        <f t="shared" si="31"/>
        <v>22</v>
      </c>
      <c r="F836" s="20" t="s">
        <v>381</v>
      </c>
      <c r="G836" s="21" t="s">
        <v>382</v>
      </c>
      <c r="H836" s="22">
        <v>64950</v>
      </c>
      <c r="I836" s="22">
        <v>0</v>
      </c>
      <c r="J836" s="22">
        <v>64950</v>
      </c>
      <c r="K836" s="22">
        <v>5898.75</v>
      </c>
      <c r="L836" s="22">
        <v>5898.75</v>
      </c>
    </row>
    <row r="837" spans="1:12" x14ac:dyDescent="0.3">
      <c r="A837" s="19" t="s">
        <v>48</v>
      </c>
      <c r="B837" s="19" t="s">
        <v>54</v>
      </c>
      <c r="C837" s="2" t="str">
        <f>VLOOKUP(B837,Hoja1!B:C,2,FALSE)</f>
        <v>Protección del Medio Ambiente</v>
      </c>
      <c r="D837" s="3" t="str">
        <f t="shared" si="30"/>
        <v>2</v>
      </c>
      <c r="E837" s="3" t="str">
        <f t="shared" si="31"/>
        <v>22</v>
      </c>
      <c r="F837" s="20" t="s">
        <v>411</v>
      </c>
      <c r="G837" s="21" t="s">
        <v>412</v>
      </c>
      <c r="H837" s="22">
        <v>150660</v>
      </c>
      <c r="I837" s="22">
        <v>0</v>
      </c>
      <c r="J837" s="22">
        <v>150660</v>
      </c>
      <c r="K837" s="22">
        <v>115562.72</v>
      </c>
      <c r="L837" s="22">
        <v>82299.839999999997</v>
      </c>
    </row>
    <row r="838" spans="1:12" x14ac:dyDescent="0.3">
      <c r="A838" s="19" t="s">
        <v>48</v>
      </c>
      <c r="B838" s="19" t="s">
        <v>54</v>
      </c>
      <c r="C838" s="2" t="str">
        <f>VLOOKUP(B838,Hoja1!B:C,2,FALSE)</f>
        <v>Protección del Medio Ambiente</v>
      </c>
      <c r="D838" s="3" t="str">
        <f t="shared" si="30"/>
        <v>2</v>
      </c>
      <c r="E838" s="3" t="str">
        <f t="shared" si="31"/>
        <v>23</v>
      </c>
      <c r="F838" s="20" t="s">
        <v>387</v>
      </c>
      <c r="G838" s="21" t="s">
        <v>388</v>
      </c>
      <c r="H838" s="22">
        <v>1200</v>
      </c>
      <c r="I838" s="22">
        <v>1120</v>
      </c>
      <c r="J838" s="22">
        <v>2320</v>
      </c>
      <c r="K838" s="22">
        <v>1433.73</v>
      </c>
      <c r="L838" s="22">
        <v>1121.28</v>
      </c>
    </row>
    <row r="839" spans="1:12" x14ac:dyDescent="0.3">
      <c r="A839" s="19" t="s">
        <v>48</v>
      </c>
      <c r="B839" s="19" t="s">
        <v>54</v>
      </c>
      <c r="C839" s="2" t="str">
        <f>VLOOKUP(B839,Hoja1!B:C,2,FALSE)</f>
        <v>Protección del Medio Ambiente</v>
      </c>
      <c r="D839" s="3" t="str">
        <f t="shared" si="30"/>
        <v>2</v>
      </c>
      <c r="E839" s="3" t="str">
        <f t="shared" si="31"/>
        <v>23</v>
      </c>
      <c r="F839" s="20" t="s">
        <v>391</v>
      </c>
      <c r="G839" s="21" t="s">
        <v>392</v>
      </c>
      <c r="H839" s="22">
        <v>1000</v>
      </c>
      <c r="I839" s="22">
        <v>0</v>
      </c>
      <c r="J839" s="22">
        <v>1000</v>
      </c>
      <c r="K839" s="22">
        <v>0</v>
      </c>
      <c r="L839" s="22">
        <v>0</v>
      </c>
    </row>
    <row r="840" spans="1:12" x14ac:dyDescent="0.3">
      <c r="A840" s="19" t="s">
        <v>48</v>
      </c>
      <c r="B840" s="19" t="s">
        <v>54</v>
      </c>
      <c r="C840" s="2" t="str">
        <f>VLOOKUP(B840,Hoja1!B:C,2,FALSE)</f>
        <v>Protección del Medio Ambiente</v>
      </c>
      <c r="D840" s="3" t="str">
        <f t="shared" si="30"/>
        <v>4</v>
      </c>
      <c r="E840" s="3" t="str">
        <f t="shared" si="31"/>
        <v>48</v>
      </c>
      <c r="F840" s="20" t="s">
        <v>395</v>
      </c>
      <c r="G840" s="21" t="s">
        <v>396</v>
      </c>
      <c r="H840" s="22">
        <v>5500</v>
      </c>
      <c r="I840" s="22">
        <v>0</v>
      </c>
      <c r="J840" s="22">
        <v>5500</v>
      </c>
      <c r="K840" s="22">
        <v>2300</v>
      </c>
      <c r="L840" s="22">
        <v>2300</v>
      </c>
    </row>
    <row r="841" spans="1:12" x14ac:dyDescent="0.3">
      <c r="A841" s="19" t="s">
        <v>48</v>
      </c>
      <c r="B841" s="19" t="s">
        <v>54</v>
      </c>
      <c r="C841" s="2" t="str">
        <f>VLOOKUP(B841,Hoja1!B:C,2,FALSE)</f>
        <v>Protección del Medio Ambiente</v>
      </c>
      <c r="D841" s="3" t="str">
        <f t="shared" si="30"/>
        <v>6</v>
      </c>
      <c r="E841" s="3" t="str">
        <f t="shared" si="31"/>
        <v>62</v>
      </c>
      <c r="F841" s="20" t="s">
        <v>438</v>
      </c>
      <c r="G841" s="21" t="s">
        <v>439</v>
      </c>
      <c r="H841" s="22">
        <v>0</v>
      </c>
      <c r="I841" s="22">
        <v>290000</v>
      </c>
      <c r="J841" s="22">
        <v>290000</v>
      </c>
      <c r="K841" s="22">
        <v>0</v>
      </c>
      <c r="L841" s="22">
        <v>0</v>
      </c>
    </row>
    <row r="842" spans="1:12" x14ac:dyDescent="0.3">
      <c r="A842" s="19" t="s">
        <v>48</v>
      </c>
      <c r="B842" s="19" t="s">
        <v>54</v>
      </c>
      <c r="C842" s="2" t="str">
        <f>VLOOKUP(B842,Hoja1!B:C,2,FALSE)</f>
        <v>Protección del Medio Ambiente</v>
      </c>
      <c r="D842" s="3" t="str">
        <f t="shared" si="30"/>
        <v>6</v>
      </c>
      <c r="E842" s="3" t="str">
        <f t="shared" si="31"/>
        <v>63</v>
      </c>
      <c r="F842" s="20" t="s">
        <v>469</v>
      </c>
      <c r="G842" s="21" t="s">
        <v>439</v>
      </c>
      <c r="H842" s="22">
        <v>359574</v>
      </c>
      <c r="I842" s="22">
        <v>256865.85</v>
      </c>
      <c r="J842" s="22">
        <v>616439.85</v>
      </c>
      <c r="K842" s="22">
        <v>456052.77</v>
      </c>
      <c r="L842" s="22">
        <v>387925.15</v>
      </c>
    </row>
    <row r="843" spans="1:12" x14ac:dyDescent="0.3">
      <c r="A843" s="19" t="s">
        <v>48</v>
      </c>
      <c r="B843" s="19" t="s">
        <v>55</v>
      </c>
      <c r="C843" s="2" t="str">
        <f>VLOOKUP(B843,Hoja1!B:C,2,FALSE)</f>
        <v>Protección de la Salubridad Pública</v>
      </c>
      <c r="D843" s="3" t="str">
        <f t="shared" si="30"/>
        <v>1</v>
      </c>
      <c r="E843" s="3" t="str">
        <f t="shared" si="31"/>
        <v>12</v>
      </c>
      <c r="F843" s="20" t="s">
        <v>397</v>
      </c>
      <c r="G843" s="21" t="s">
        <v>398</v>
      </c>
      <c r="H843" s="22">
        <v>109043</v>
      </c>
      <c r="I843" s="22">
        <v>26068.9</v>
      </c>
      <c r="J843" s="22">
        <v>135111.9</v>
      </c>
      <c r="K843" s="22">
        <v>111361.22</v>
      </c>
      <c r="L843" s="22">
        <v>111361.22</v>
      </c>
    </row>
    <row r="844" spans="1:12" x14ac:dyDescent="0.3">
      <c r="A844" s="19" t="s">
        <v>48</v>
      </c>
      <c r="B844" s="19" t="s">
        <v>55</v>
      </c>
      <c r="C844" s="2" t="str">
        <f>VLOOKUP(B844,Hoja1!B:C,2,FALSE)</f>
        <v>Protección de la Salubridad Pública</v>
      </c>
      <c r="D844" s="3" t="str">
        <f t="shared" si="30"/>
        <v>1</v>
      </c>
      <c r="E844" s="3" t="str">
        <f t="shared" si="31"/>
        <v>12</v>
      </c>
      <c r="F844" s="20" t="s">
        <v>440</v>
      </c>
      <c r="G844" s="21" t="s">
        <v>441</v>
      </c>
      <c r="H844" s="22">
        <v>13698</v>
      </c>
      <c r="I844" s="22">
        <v>0</v>
      </c>
      <c r="J844" s="22">
        <v>13698</v>
      </c>
      <c r="K844" s="22">
        <v>13714.82</v>
      </c>
      <c r="L844" s="22">
        <v>13714.82</v>
      </c>
    </row>
    <row r="845" spans="1:12" x14ac:dyDescent="0.3">
      <c r="A845" s="19" t="s">
        <v>48</v>
      </c>
      <c r="B845" s="19" t="s">
        <v>55</v>
      </c>
      <c r="C845" s="2" t="str">
        <f>VLOOKUP(B845,Hoja1!B:C,2,FALSE)</f>
        <v>Protección de la Salubridad Pública</v>
      </c>
      <c r="D845" s="3" t="str">
        <f t="shared" si="30"/>
        <v>1</v>
      </c>
      <c r="E845" s="3" t="str">
        <f t="shared" si="31"/>
        <v>12</v>
      </c>
      <c r="F845" s="20" t="s">
        <v>363</v>
      </c>
      <c r="G845" s="21" t="s">
        <v>364</v>
      </c>
      <c r="H845" s="22">
        <v>20982</v>
      </c>
      <c r="I845" s="22">
        <v>0</v>
      </c>
      <c r="J845" s="22">
        <v>20982</v>
      </c>
      <c r="K845" s="22">
        <v>25500.560000000001</v>
      </c>
      <c r="L845" s="22">
        <v>25500.560000000001</v>
      </c>
    </row>
    <row r="846" spans="1:12" x14ac:dyDescent="0.3">
      <c r="A846" s="19" t="s">
        <v>48</v>
      </c>
      <c r="B846" s="19" t="s">
        <v>55</v>
      </c>
      <c r="C846" s="2" t="str">
        <f>VLOOKUP(B846,Hoja1!B:C,2,FALSE)</f>
        <v>Protección de la Salubridad Pública</v>
      </c>
      <c r="D846" s="3" t="str">
        <f t="shared" si="30"/>
        <v>1</v>
      </c>
      <c r="E846" s="3" t="str">
        <f t="shared" si="31"/>
        <v>12</v>
      </c>
      <c r="F846" s="20" t="s">
        <v>399</v>
      </c>
      <c r="G846" s="21" t="s">
        <v>400</v>
      </c>
      <c r="H846" s="22">
        <v>17785</v>
      </c>
      <c r="I846" s="22">
        <v>0</v>
      </c>
      <c r="J846" s="22">
        <v>17785</v>
      </c>
      <c r="K846" s="22">
        <v>8903.4500000000007</v>
      </c>
      <c r="L846" s="22">
        <v>8903.4500000000007</v>
      </c>
    </row>
    <row r="847" spans="1:12" x14ac:dyDescent="0.3">
      <c r="A847" s="19" t="s">
        <v>48</v>
      </c>
      <c r="B847" s="19" t="s">
        <v>55</v>
      </c>
      <c r="C847" s="2" t="str">
        <f>VLOOKUP(B847,Hoja1!B:C,2,FALSE)</f>
        <v>Protección de la Salubridad Pública</v>
      </c>
      <c r="D847" s="3" t="str">
        <f t="shared" si="30"/>
        <v>1</v>
      </c>
      <c r="E847" s="3" t="str">
        <f t="shared" si="31"/>
        <v>12</v>
      </c>
      <c r="F847" s="20" t="s">
        <v>365</v>
      </c>
      <c r="G847" s="21" t="s">
        <v>366</v>
      </c>
      <c r="H847" s="22">
        <v>53192</v>
      </c>
      <c r="I847" s="22">
        <v>0</v>
      </c>
      <c r="J847" s="22">
        <v>53192</v>
      </c>
      <c r="K847" s="22">
        <v>56042.57</v>
      </c>
      <c r="L847" s="22">
        <v>56042.57</v>
      </c>
    </row>
    <row r="848" spans="1:12" x14ac:dyDescent="0.3">
      <c r="A848" s="19" t="s">
        <v>48</v>
      </c>
      <c r="B848" s="19" t="s">
        <v>55</v>
      </c>
      <c r="C848" s="2" t="str">
        <f>VLOOKUP(B848,Hoja1!B:C,2,FALSE)</f>
        <v>Protección de la Salubridad Pública</v>
      </c>
      <c r="D848" s="3" t="str">
        <f t="shared" si="30"/>
        <v>1</v>
      </c>
      <c r="E848" s="3" t="str">
        <f t="shared" si="31"/>
        <v>12</v>
      </c>
      <c r="F848" s="20" t="s">
        <v>367</v>
      </c>
      <c r="G848" s="21" t="s">
        <v>368</v>
      </c>
      <c r="H848" s="22">
        <v>89286</v>
      </c>
      <c r="I848" s="22">
        <v>64875.73</v>
      </c>
      <c r="J848" s="22">
        <v>154161.73000000001</v>
      </c>
      <c r="K848" s="22">
        <v>93152.99</v>
      </c>
      <c r="L848" s="22">
        <v>93152.99</v>
      </c>
    </row>
    <row r="849" spans="1:12" x14ac:dyDescent="0.3">
      <c r="A849" s="19" t="s">
        <v>48</v>
      </c>
      <c r="B849" s="19" t="s">
        <v>55</v>
      </c>
      <c r="C849" s="2" t="str">
        <f>VLOOKUP(B849,Hoja1!B:C,2,FALSE)</f>
        <v>Protección de la Salubridad Pública</v>
      </c>
      <c r="D849" s="3" t="str">
        <f t="shared" si="30"/>
        <v>1</v>
      </c>
      <c r="E849" s="3" t="str">
        <f t="shared" si="31"/>
        <v>12</v>
      </c>
      <c r="F849" s="20" t="s">
        <v>369</v>
      </c>
      <c r="G849" s="21" t="s">
        <v>370</v>
      </c>
      <c r="H849" s="22">
        <v>222955</v>
      </c>
      <c r="I849" s="22">
        <v>0</v>
      </c>
      <c r="J849" s="22">
        <v>222955</v>
      </c>
      <c r="K849" s="22">
        <v>246697.03</v>
      </c>
      <c r="L849" s="22">
        <v>246697.03</v>
      </c>
    </row>
    <row r="850" spans="1:12" x14ac:dyDescent="0.3">
      <c r="A850" s="19" t="s">
        <v>48</v>
      </c>
      <c r="B850" s="19" t="s">
        <v>55</v>
      </c>
      <c r="C850" s="2" t="str">
        <f>VLOOKUP(B850,Hoja1!B:C,2,FALSE)</f>
        <v>Protección de la Salubridad Pública</v>
      </c>
      <c r="D850" s="3" t="str">
        <f t="shared" si="30"/>
        <v>1</v>
      </c>
      <c r="E850" s="3" t="str">
        <f t="shared" si="31"/>
        <v>12</v>
      </c>
      <c r="F850" s="20" t="s">
        <v>371</v>
      </c>
      <c r="G850" s="21" t="s">
        <v>372</v>
      </c>
      <c r="H850" s="22">
        <v>27343</v>
      </c>
      <c r="I850" s="22">
        <v>0</v>
      </c>
      <c r="J850" s="22">
        <v>27343</v>
      </c>
      <c r="K850" s="22">
        <v>29655.46</v>
      </c>
      <c r="L850" s="22">
        <v>29655.46</v>
      </c>
    </row>
    <row r="851" spans="1:12" x14ac:dyDescent="0.3">
      <c r="A851" s="19" t="s">
        <v>48</v>
      </c>
      <c r="B851" s="19" t="s">
        <v>55</v>
      </c>
      <c r="C851" s="2" t="str">
        <f>VLOOKUP(B851,Hoja1!B:C,2,FALSE)</f>
        <v>Protección de la Salubridad Pública</v>
      </c>
      <c r="D851" s="3" t="str">
        <f t="shared" si="30"/>
        <v>1</v>
      </c>
      <c r="E851" s="3" t="str">
        <f t="shared" si="31"/>
        <v>13</v>
      </c>
      <c r="F851" s="20" t="s">
        <v>415</v>
      </c>
      <c r="G851" s="21" t="s">
        <v>360</v>
      </c>
      <c r="H851" s="22">
        <v>197982</v>
      </c>
      <c r="I851" s="22">
        <v>0</v>
      </c>
      <c r="J851" s="22">
        <v>197982</v>
      </c>
      <c r="K851" s="22">
        <v>160504.72</v>
      </c>
      <c r="L851" s="22">
        <v>160504.72</v>
      </c>
    </row>
    <row r="852" spans="1:12" x14ac:dyDescent="0.3">
      <c r="A852" s="19" t="s">
        <v>48</v>
      </c>
      <c r="B852" s="19" t="s">
        <v>55</v>
      </c>
      <c r="C852" s="2" t="str">
        <f>VLOOKUP(B852,Hoja1!B:C,2,FALSE)</f>
        <v>Protección de la Salubridad Pública</v>
      </c>
      <c r="D852" s="3" t="str">
        <f t="shared" si="30"/>
        <v>1</v>
      </c>
      <c r="E852" s="3" t="str">
        <f t="shared" si="31"/>
        <v>13</v>
      </c>
      <c r="F852" s="20" t="s">
        <v>416</v>
      </c>
      <c r="G852" s="21" t="s">
        <v>417</v>
      </c>
      <c r="H852" s="22">
        <v>7000</v>
      </c>
      <c r="I852" s="22">
        <v>0</v>
      </c>
      <c r="J852" s="22">
        <v>7000</v>
      </c>
      <c r="K852" s="22">
        <v>880.98</v>
      </c>
      <c r="L852" s="22">
        <v>880.98</v>
      </c>
    </row>
    <row r="853" spans="1:12" x14ac:dyDescent="0.3">
      <c r="A853" s="19" t="s">
        <v>48</v>
      </c>
      <c r="B853" s="19" t="s">
        <v>55</v>
      </c>
      <c r="C853" s="2" t="str">
        <f>VLOOKUP(B853,Hoja1!B:C,2,FALSE)</f>
        <v>Protección de la Salubridad Pública</v>
      </c>
      <c r="D853" s="3" t="str">
        <f t="shared" si="30"/>
        <v>1</v>
      </c>
      <c r="E853" s="3" t="str">
        <f t="shared" si="31"/>
        <v>13</v>
      </c>
      <c r="F853" s="20" t="s">
        <v>418</v>
      </c>
      <c r="G853" s="21" t="s">
        <v>419</v>
      </c>
      <c r="H853" s="22">
        <v>208969</v>
      </c>
      <c r="I853" s="22">
        <v>0</v>
      </c>
      <c r="J853" s="22">
        <v>208969</v>
      </c>
      <c r="K853" s="22">
        <v>184581.9</v>
      </c>
      <c r="L853" s="22">
        <v>184581.9</v>
      </c>
    </row>
    <row r="854" spans="1:12" x14ac:dyDescent="0.3">
      <c r="A854" s="19" t="s">
        <v>48</v>
      </c>
      <c r="B854" s="19" t="s">
        <v>55</v>
      </c>
      <c r="C854" s="2" t="str">
        <f>VLOOKUP(B854,Hoja1!B:C,2,FALSE)</f>
        <v>Protección de la Salubridad Pública</v>
      </c>
      <c r="D854" s="3" t="str">
        <f t="shared" si="30"/>
        <v>1</v>
      </c>
      <c r="E854" s="3" t="str">
        <f t="shared" si="31"/>
        <v>13</v>
      </c>
      <c r="F854" s="20" t="s">
        <v>442</v>
      </c>
      <c r="G854" s="21" t="s">
        <v>443</v>
      </c>
      <c r="H854" s="22">
        <v>71561</v>
      </c>
      <c r="I854" s="22">
        <v>0</v>
      </c>
      <c r="J854" s="22">
        <v>71561</v>
      </c>
      <c r="K854" s="22">
        <v>0</v>
      </c>
      <c r="L854" s="22">
        <v>0</v>
      </c>
    </row>
    <row r="855" spans="1:12" x14ac:dyDescent="0.3">
      <c r="A855" s="19" t="s">
        <v>48</v>
      </c>
      <c r="B855" s="19" t="s">
        <v>55</v>
      </c>
      <c r="C855" s="2" t="str">
        <f>VLOOKUP(B855,Hoja1!B:C,2,FALSE)</f>
        <v>Protección de la Salubridad Pública</v>
      </c>
      <c r="D855" s="3" t="str">
        <f t="shared" si="30"/>
        <v>2</v>
      </c>
      <c r="E855" s="3" t="str">
        <f t="shared" si="31"/>
        <v>20</v>
      </c>
      <c r="F855" s="20" t="s">
        <v>401</v>
      </c>
      <c r="G855" s="21" t="s">
        <v>402</v>
      </c>
      <c r="H855" s="22">
        <v>4500</v>
      </c>
      <c r="I855" s="22">
        <v>0</v>
      </c>
      <c r="J855" s="22">
        <v>4500</v>
      </c>
      <c r="K855" s="22">
        <v>3316.81</v>
      </c>
      <c r="L855" s="22">
        <v>3316.81</v>
      </c>
    </row>
    <row r="856" spans="1:12" x14ac:dyDescent="0.3">
      <c r="A856" s="19" t="s">
        <v>48</v>
      </c>
      <c r="B856" s="19" t="s">
        <v>55</v>
      </c>
      <c r="C856" s="2" t="str">
        <f>VLOOKUP(B856,Hoja1!B:C,2,FALSE)</f>
        <v>Protección de la Salubridad Pública</v>
      </c>
      <c r="D856" s="3" t="str">
        <f t="shared" si="30"/>
        <v>2</v>
      </c>
      <c r="E856" s="3" t="str">
        <f t="shared" si="31"/>
        <v>21</v>
      </c>
      <c r="F856" s="20" t="s">
        <v>483</v>
      </c>
      <c r="G856" s="21" t="s">
        <v>484</v>
      </c>
      <c r="H856" s="22">
        <v>7000</v>
      </c>
      <c r="I856" s="22">
        <v>0</v>
      </c>
      <c r="J856" s="22">
        <v>7000</v>
      </c>
      <c r="K856" s="22">
        <v>88</v>
      </c>
      <c r="L856" s="22">
        <v>88</v>
      </c>
    </row>
    <row r="857" spans="1:12" x14ac:dyDescent="0.3">
      <c r="A857" s="19" t="s">
        <v>48</v>
      </c>
      <c r="B857" s="19" t="s">
        <v>55</v>
      </c>
      <c r="C857" s="2" t="str">
        <f>VLOOKUP(B857,Hoja1!B:C,2,FALSE)</f>
        <v>Protección de la Salubridad Pública</v>
      </c>
      <c r="D857" s="3" t="str">
        <f t="shared" si="30"/>
        <v>2</v>
      </c>
      <c r="E857" s="3" t="str">
        <f t="shared" si="31"/>
        <v>21</v>
      </c>
      <c r="F857" s="20" t="s">
        <v>403</v>
      </c>
      <c r="G857" s="21" t="s">
        <v>404</v>
      </c>
      <c r="H857" s="22">
        <v>4000</v>
      </c>
      <c r="I857" s="22">
        <v>0</v>
      </c>
      <c r="J857" s="22">
        <v>4000</v>
      </c>
      <c r="K857" s="22">
        <v>3078.18</v>
      </c>
      <c r="L857" s="22">
        <v>3078.18</v>
      </c>
    </row>
    <row r="858" spans="1:12" x14ac:dyDescent="0.3">
      <c r="A858" s="19" t="s">
        <v>48</v>
      </c>
      <c r="B858" s="19" t="s">
        <v>55</v>
      </c>
      <c r="C858" s="2" t="str">
        <f>VLOOKUP(B858,Hoja1!B:C,2,FALSE)</f>
        <v>Protección de la Salubridad Pública</v>
      </c>
      <c r="D858" s="3" t="str">
        <f t="shared" si="30"/>
        <v>2</v>
      </c>
      <c r="E858" s="3" t="str">
        <f t="shared" si="31"/>
        <v>21</v>
      </c>
      <c r="F858" s="20" t="s">
        <v>422</v>
      </c>
      <c r="G858" s="21" t="s">
        <v>423</v>
      </c>
      <c r="H858" s="22">
        <v>5000</v>
      </c>
      <c r="I858" s="22">
        <v>0</v>
      </c>
      <c r="J858" s="22">
        <v>5000</v>
      </c>
      <c r="K858" s="22">
        <v>2641.68</v>
      </c>
      <c r="L858" s="22">
        <v>2592.9899999999998</v>
      </c>
    </row>
    <row r="859" spans="1:12" x14ac:dyDescent="0.3">
      <c r="A859" s="19" t="s">
        <v>48</v>
      </c>
      <c r="B859" s="19" t="s">
        <v>55</v>
      </c>
      <c r="C859" s="2" t="str">
        <f>VLOOKUP(B859,Hoja1!B:C,2,FALSE)</f>
        <v>Protección de la Salubridad Pública</v>
      </c>
      <c r="D859" s="3" t="str">
        <f t="shared" ref="D859" si="32">LEFT(F859,1)</f>
        <v>2</v>
      </c>
      <c r="E859" s="3" t="str">
        <f t="shared" ref="E859" si="33">LEFT(F859,2)</f>
        <v>22</v>
      </c>
      <c r="F859" s="20" t="s">
        <v>436</v>
      </c>
      <c r="G859" s="21" t="s">
        <v>437</v>
      </c>
      <c r="H859" s="22">
        <v>20000</v>
      </c>
      <c r="I859" s="22">
        <v>0</v>
      </c>
      <c r="J859" s="22">
        <v>20000</v>
      </c>
      <c r="K859" s="22">
        <v>13906.72</v>
      </c>
      <c r="L859" s="22">
        <v>12123.51</v>
      </c>
    </row>
    <row r="860" spans="1:12" x14ac:dyDescent="0.3">
      <c r="A860" s="19" t="s">
        <v>48</v>
      </c>
      <c r="B860" s="19" t="s">
        <v>55</v>
      </c>
      <c r="C860" s="2" t="str">
        <f>VLOOKUP(B860,Hoja1!B:C,2,FALSE)</f>
        <v>Protección de la Salubridad Pública</v>
      </c>
      <c r="D860" s="3" t="str">
        <f t="shared" si="30"/>
        <v>2</v>
      </c>
      <c r="E860" s="3" t="str">
        <f t="shared" si="31"/>
        <v>22</v>
      </c>
      <c r="F860" s="20" t="s">
        <v>485</v>
      </c>
      <c r="G860" s="21" t="s">
        <v>486</v>
      </c>
      <c r="H860" s="22">
        <v>2050</v>
      </c>
      <c r="I860" s="22">
        <v>0</v>
      </c>
      <c r="J860" s="22">
        <v>2050</v>
      </c>
      <c r="K860" s="22">
        <v>1112.72</v>
      </c>
      <c r="L860" s="22">
        <v>1112.72</v>
      </c>
    </row>
    <row r="861" spans="1:12" x14ac:dyDescent="0.3">
      <c r="A861" s="19" t="s">
        <v>48</v>
      </c>
      <c r="B861" s="19" t="s">
        <v>55</v>
      </c>
      <c r="C861" s="2" t="str">
        <f>VLOOKUP(B861,Hoja1!B:C,2,FALSE)</f>
        <v>Protección de la Salubridad Pública</v>
      </c>
      <c r="D861" s="3" t="str">
        <f t="shared" si="30"/>
        <v>2</v>
      </c>
      <c r="E861" s="3" t="str">
        <f t="shared" si="31"/>
        <v>22</v>
      </c>
      <c r="F861" s="20" t="s">
        <v>424</v>
      </c>
      <c r="G861" s="21" t="s">
        <v>425</v>
      </c>
      <c r="H861" s="22">
        <v>14642</v>
      </c>
      <c r="I861" s="22">
        <v>0</v>
      </c>
      <c r="J861" s="22">
        <v>14642</v>
      </c>
      <c r="K861" s="22">
        <v>10265.700000000001</v>
      </c>
      <c r="L861" s="22">
        <v>9843.25</v>
      </c>
    </row>
    <row r="862" spans="1:12" x14ac:dyDescent="0.3">
      <c r="A862" s="19" t="s">
        <v>48</v>
      </c>
      <c r="B862" s="19" t="s">
        <v>55</v>
      </c>
      <c r="C862" s="2" t="str">
        <f>VLOOKUP(B862,Hoja1!B:C,2,FALSE)</f>
        <v>Protección de la Salubridad Pública</v>
      </c>
      <c r="D862" s="3" t="str">
        <f t="shared" si="30"/>
        <v>2</v>
      </c>
      <c r="E862" s="3" t="str">
        <f t="shared" si="31"/>
        <v>22</v>
      </c>
      <c r="F862" s="20" t="s">
        <v>426</v>
      </c>
      <c r="G862" s="21" t="s">
        <v>427</v>
      </c>
      <c r="H862" s="22">
        <v>4567</v>
      </c>
      <c r="I862" s="22">
        <v>0</v>
      </c>
      <c r="J862" s="22">
        <v>4567</v>
      </c>
      <c r="K862" s="22">
        <v>1689.51</v>
      </c>
      <c r="L862" s="22">
        <v>187.37</v>
      </c>
    </row>
    <row r="863" spans="1:12" x14ac:dyDescent="0.3">
      <c r="A863" s="19" t="s">
        <v>48</v>
      </c>
      <c r="B863" s="19" t="s">
        <v>55</v>
      </c>
      <c r="C863" s="2" t="str">
        <f>VLOOKUP(B863,Hoja1!B:C,2,FALSE)</f>
        <v>Protección de la Salubridad Pública</v>
      </c>
      <c r="D863" s="3" t="str">
        <f t="shared" si="30"/>
        <v>2</v>
      </c>
      <c r="E863" s="3" t="str">
        <f t="shared" si="31"/>
        <v>22</v>
      </c>
      <c r="F863" s="20" t="s">
        <v>536</v>
      </c>
      <c r="G863" s="21" t="s">
        <v>537</v>
      </c>
      <c r="H863" s="22">
        <v>17000</v>
      </c>
      <c r="I863" s="22">
        <v>0</v>
      </c>
      <c r="J863" s="22">
        <v>17000</v>
      </c>
      <c r="K863" s="22">
        <v>26129.53</v>
      </c>
      <c r="L863" s="22">
        <v>20560.900000000001</v>
      </c>
    </row>
    <row r="864" spans="1:12" x14ac:dyDescent="0.3">
      <c r="A864" s="19" t="s">
        <v>48</v>
      </c>
      <c r="B864" s="19" t="s">
        <v>55</v>
      </c>
      <c r="C864" s="2" t="str">
        <f>VLOOKUP(B864,Hoja1!B:C,2,FALSE)</f>
        <v>Protección de la Salubridad Pública</v>
      </c>
      <c r="D864" s="3" t="str">
        <f t="shared" si="30"/>
        <v>2</v>
      </c>
      <c r="E864" s="3" t="str">
        <f t="shared" si="31"/>
        <v>22</v>
      </c>
      <c r="F864" s="20" t="s">
        <v>584</v>
      </c>
      <c r="G864" s="21" t="s">
        <v>585</v>
      </c>
      <c r="H864" s="22">
        <v>12000</v>
      </c>
      <c r="I864" s="22">
        <v>0</v>
      </c>
      <c r="J864" s="22">
        <v>12000</v>
      </c>
      <c r="K864" s="22">
        <v>16548.09</v>
      </c>
      <c r="L864" s="22">
        <v>13630.32</v>
      </c>
    </row>
    <row r="865" spans="1:12" x14ac:dyDescent="0.3">
      <c r="A865" s="19" t="s">
        <v>48</v>
      </c>
      <c r="B865" s="19" t="s">
        <v>55</v>
      </c>
      <c r="C865" s="2" t="str">
        <f>VLOOKUP(B865,Hoja1!B:C,2,FALSE)</f>
        <v>Protección de la Salubridad Pública</v>
      </c>
      <c r="D865" s="3" t="str">
        <f t="shared" si="30"/>
        <v>2</v>
      </c>
      <c r="E865" s="3" t="str">
        <f t="shared" si="31"/>
        <v>22</v>
      </c>
      <c r="F865" s="20" t="s">
        <v>430</v>
      </c>
      <c r="G865" s="21" t="s">
        <v>431</v>
      </c>
      <c r="H865" s="22">
        <v>7800</v>
      </c>
      <c r="I865" s="22">
        <v>0</v>
      </c>
      <c r="J865" s="22">
        <v>7800</v>
      </c>
      <c r="K865" s="22">
        <v>10398.19</v>
      </c>
      <c r="L865" s="22">
        <v>9174.99</v>
      </c>
    </row>
    <row r="866" spans="1:12" x14ac:dyDescent="0.3">
      <c r="A866" s="19" t="s">
        <v>48</v>
      </c>
      <c r="B866" s="19" t="s">
        <v>55</v>
      </c>
      <c r="C866" s="2" t="str">
        <f>VLOOKUP(B866,Hoja1!B:C,2,FALSE)</f>
        <v>Protección de la Salubridad Pública</v>
      </c>
      <c r="D866" s="3" t="str">
        <f t="shared" si="30"/>
        <v>2</v>
      </c>
      <c r="E866" s="3" t="str">
        <f t="shared" si="31"/>
        <v>22</v>
      </c>
      <c r="F866" s="20" t="s">
        <v>432</v>
      </c>
      <c r="G866" s="21" t="s">
        <v>433</v>
      </c>
      <c r="H866" s="22">
        <v>3000</v>
      </c>
      <c r="I866" s="22">
        <v>0</v>
      </c>
      <c r="J866" s="22">
        <v>3000</v>
      </c>
      <c r="K866" s="22">
        <v>8338.9</v>
      </c>
      <c r="L866" s="22">
        <v>719.95</v>
      </c>
    </row>
    <row r="867" spans="1:12" x14ac:dyDescent="0.3">
      <c r="A867" s="19" t="s">
        <v>48</v>
      </c>
      <c r="B867" s="19" t="s">
        <v>55</v>
      </c>
      <c r="C867" s="2" t="str">
        <f>VLOOKUP(B867,Hoja1!B:C,2,FALSE)</f>
        <v>Protección de la Salubridad Pública</v>
      </c>
      <c r="D867" s="3" t="str">
        <f t="shared" si="30"/>
        <v>2</v>
      </c>
      <c r="E867" s="3" t="str">
        <f t="shared" si="31"/>
        <v>22</v>
      </c>
      <c r="F867" s="20" t="s">
        <v>434</v>
      </c>
      <c r="G867" s="21" t="s">
        <v>435</v>
      </c>
      <c r="H867" s="22">
        <v>5000</v>
      </c>
      <c r="I867" s="22">
        <v>0</v>
      </c>
      <c r="J867" s="22">
        <v>5000</v>
      </c>
      <c r="K867" s="22">
        <v>0</v>
      </c>
      <c r="L867" s="22">
        <v>0</v>
      </c>
    </row>
    <row r="868" spans="1:12" x14ac:dyDescent="0.3">
      <c r="A868" s="19" t="s">
        <v>48</v>
      </c>
      <c r="B868" s="19" t="s">
        <v>55</v>
      </c>
      <c r="C868" s="2" t="str">
        <f>VLOOKUP(B868,Hoja1!B:C,2,FALSE)</f>
        <v>Protección de la Salubridad Pública</v>
      </c>
      <c r="D868" s="3" t="str">
        <f t="shared" si="30"/>
        <v>2</v>
      </c>
      <c r="E868" s="3" t="str">
        <f t="shared" si="31"/>
        <v>22</v>
      </c>
      <c r="F868" s="20" t="s">
        <v>409</v>
      </c>
      <c r="G868" s="21" t="s">
        <v>410</v>
      </c>
      <c r="H868" s="22">
        <v>15000</v>
      </c>
      <c r="I868" s="22">
        <v>0</v>
      </c>
      <c r="J868" s="22">
        <v>15000</v>
      </c>
      <c r="K868" s="22">
        <v>0</v>
      </c>
      <c r="L868" s="22">
        <v>0</v>
      </c>
    </row>
    <row r="869" spans="1:12" x14ac:dyDescent="0.3">
      <c r="A869" s="19" t="s">
        <v>48</v>
      </c>
      <c r="B869" s="19" t="s">
        <v>55</v>
      </c>
      <c r="C869" s="2" t="str">
        <f>VLOOKUP(B869,Hoja1!B:C,2,FALSE)</f>
        <v>Protección de la Salubridad Pública</v>
      </c>
      <c r="D869" s="3" t="str">
        <f t="shared" si="30"/>
        <v>2</v>
      </c>
      <c r="E869" s="3" t="str">
        <f t="shared" si="31"/>
        <v>22</v>
      </c>
      <c r="F869" s="20" t="s">
        <v>487</v>
      </c>
      <c r="G869" s="21" t="s">
        <v>488</v>
      </c>
      <c r="H869" s="22">
        <v>9650</v>
      </c>
      <c r="I869" s="22">
        <v>0</v>
      </c>
      <c r="J869" s="22">
        <v>9650</v>
      </c>
      <c r="K869" s="22">
        <v>10662.5</v>
      </c>
      <c r="L869" s="22">
        <v>10662.5</v>
      </c>
    </row>
    <row r="870" spans="1:12" x14ac:dyDescent="0.3">
      <c r="A870" s="19" t="s">
        <v>48</v>
      </c>
      <c r="B870" s="19" t="s">
        <v>55</v>
      </c>
      <c r="C870" s="2" t="str">
        <f>VLOOKUP(B870,Hoja1!B:C,2,FALSE)</f>
        <v>Protección de la Salubridad Pública</v>
      </c>
      <c r="D870" s="3" t="str">
        <f t="shared" si="30"/>
        <v>2</v>
      </c>
      <c r="E870" s="3" t="str">
        <f t="shared" si="31"/>
        <v>22</v>
      </c>
      <c r="F870" s="20" t="s">
        <v>381</v>
      </c>
      <c r="G870" s="21" t="s">
        <v>382</v>
      </c>
      <c r="H870" s="22">
        <v>67000</v>
      </c>
      <c r="I870" s="22">
        <v>0</v>
      </c>
      <c r="J870" s="22">
        <v>67000</v>
      </c>
      <c r="K870" s="22">
        <v>69622.13</v>
      </c>
      <c r="L870" s="22">
        <v>61716.53</v>
      </c>
    </row>
    <row r="871" spans="1:12" x14ac:dyDescent="0.3">
      <c r="A871" s="19" t="s">
        <v>48</v>
      </c>
      <c r="B871" s="19" t="s">
        <v>55</v>
      </c>
      <c r="C871" s="2" t="str">
        <f>VLOOKUP(B871,Hoja1!B:C,2,FALSE)</f>
        <v>Protección de la Salubridad Pública</v>
      </c>
      <c r="D871" s="3" t="str">
        <f t="shared" si="30"/>
        <v>2</v>
      </c>
      <c r="E871" s="3" t="str">
        <f t="shared" si="31"/>
        <v>22</v>
      </c>
      <c r="F871" s="20" t="s">
        <v>411</v>
      </c>
      <c r="G871" s="21" t="s">
        <v>412</v>
      </c>
      <c r="H871" s="22">
        <v>40000</v>
      </c>
      <c r="I871" s="22">
        <v>0</v>
      </c>
      <c r="J871" s="22">
        <v>40000</v>
      </c>
      <c r="K871" s="22">
        <v>15890.82</v>
      </c>
      <c r="L871" s="22">
        <v>781.66</v>
      </c>
    </row>
    <row r="872" spans="1:12" x14ac:dyDescent="0.3">
      <c r="A872" s="19" t="s">
        <v>48</v>
      </c>
      <c r="B872" s="19" t="s">
        <v>55</v>
      </c>
      <c r="C872" s="2" t="str">
        <f>VLOOKUP(B872,Hoja1!B:C,2,FALSE)</f>
        <v>Protección de la Salubridad Pública</v>
      </c>
      <c r="D872" s="3" t="str">
        <f t="shared" si="30"/>
        <v>2</v>
      </c>
      <c r="E872" s="3" t="str">
        <f t="shared" si="31"/>
        <v>23</v>
      </c>
      <c r="F872" s="20" t="s">
        <v>387</v>
      </c>
      <c r="G872" s="21" t="s">
        <v>388</v>
      </c>
      <c r="H872" s="22">
        <v>500</v>
      </c>
      <c r="I872" s="22">
        <v>0</v>
      </c>
      <c r="J872" s="22">
        <v>500</v>
      </c>
      <c r="K872" s="22">
        <v>0</v>
      </c>
      <c r="L872" s="22">
        <v>0</v>
      </c>
    </row>
    <row r="873" spans="1:12" x14ac:dyDescent="0.3">
      <c r="A873" s="19" t="s">
        <v>48</v>
      </c>
      <c r="B873" s="19" t="s">
        <v>55</v>
      </c>
      <c r="C873" s="2" t="str">
        <f>VLOOKUP(B873,Hoja1!B:C,2,FALSE)</f>
        <v>Protección de la Salubridad Pública</v>
      </c>
      <c r="D873" s="3" t="str">
        <f t="shared" si="30"/>
        <v>2</v>
      </c>
      <c r="E873" s="3" t="str">
        <f t="shared" si="31"/>
        <v>23</v>
      </c>
      <c r="F873" s="20" t="s">
        <v>391</v>
      </c>
      <c r="G873" s="21" t="s">
        <v>392</v>
      </c>
      <c r="H873" s="22">
        <v>500</v>
      </c>
      <c r="I873" s="22">
        <v>0</v>
      </c>
      <c r="J873" s="22">
        <v>500</v>
      </c>
      <c r="K873" s="22">
        <v>0</v>
      </c>
      <c r="L873" s="22">
        <v>0</v>
      </c>
    </row>
    <row r="874" spans="1:12" x14ac:dyDescent="0.3">
      <c r="A874" s="19" t="s">
        <v>48</v>
      </c>
      <c r="B874" s="19" t="s">
        <v>55</v>
      </c>
      <c r="C874" s="2" t="str">
        <f>VLOOKUP(B874,Hoja1!B:C,2,FALSE)</f>
        <v>Protección de la Salubridad Pública</v>
      </c>
      <c r="D874" s="3" t="str">
        <f t="shared" si="30"/>
        <v>4</v>
      </c>
      <c r="E874" s="3" t="str">
        <f t="shared" si="31"/>
        <v>46</v>
      </c>
      <c r="F874" s="20" t="s">
        <v>446</v>
      </c>
      <c r="G874" s="21" t="s">
        <v>447</v>
      </c>
      <c r="H874" s="22">
        <v>3000</v>
      </c>
      <c r="I874" s="22">
        <v>0</v>
      </c>
      <c r="J874" s="22">
        <v>3000</v>
      </c>
      <c r="K874" s="22">
        <v>3000</v>
      </c>
      <c r="L874" s="22">
        <v>3000</v>
      </c>
    </row>
    <row r="875" spans="1:12" x14ac:dyDescent="0.3">
      <c r="A875" s="19" t="s">
        <v>48</v>
      </c>
      <c r="B875" s="19" t="s">
        <v>55</v>
      </c>
      <c r="C875" s="2" t="str">
        <f>VLOOKUP(B875,Hoja1!B:C,2,FALSE)</f>
        <v>Protección de la Salubridad Pública</v>
      </c>
      <c r="D875" s="3" t="str">
        <f t="shared" si="30"/>
        <v>4</v>
      </c>
      <c r="E875" s="3" t="str">
        <f t="shared" si="31"/>
        <v>48</v>
      </c>
      <c r="F875" s="20" t="s">
        <v>395</v>
      </c>
      <c r="G875" s="21" t="s">
        <v>396</v>
      </c>
      <c r="H875" s="22">
        <v>85415</v>
      </c>
      <c r="I875" s="22">
        <v>0</v>
      </c>
      <c r="J875" s="22">
        <v>85415</v>
      </c>
      <c r="K875" s="22">
        <v>59222</v>
      </c>
      <c r="L875" s="22">
        <v>59222</v>
      </c>
    </row>
    <row r="876" spans="1:12" x14ac:dyDescent="0.3">
      <c r="A876" s="19" t="s">
        <v>48</v>
      </c>
      <c r="B876" s="19" t="s">
        <v>55</v>
      </c>
      <c r="C876" s="2" t="str">
        <f>VLOOKUP(B876,Hoja1!B:C,2,FALSE)</f>
        <v>Protección de la Salubridad Pública</v>
      </c>
      <c r="D876" s="3" t="str">
        <f t="shared" si="30"/>
        <v>6</v>
      </c>
      <c r="E876" s="3" t="str">
        <f t="shared" si="31"/>
        <v>60</v>
      </c>
      <c r="F876" s="20" t="s">
        <v>460</v>
      </c>
      <c r="G876" s="21" t="s">
        <v>461</v>
      </c>
      <c r="H876" s="22">
        <v>1500</v>
      </c>
      <c r="I876" s="22">
        <v>0</v>
      </c>
      <c r="J876" s="22">
        <v>1500</v>
      </c>
      <c r="K876" s="22">
        <v>0</v>
      </c>
      <c r="L876" s="22">
        <v>0</v>
      </c>
    </row>
    <row r="877" spans="1:12" x14ac:dyDescent="0.3">
      <c r="A877" s="19" t="s">
        <v>48</v>
      </c>
      <c r="B877" s="19" t="s">
        <v>55</v>
      </c>
      <c r="C877" s="2" t="str">
        <f>VLOOKUP(B877,Hoja1!B:C,2,FALSE)</f>
        <v>Protección de la Salubridad Pública</v>
      </c>
      <c r="D877" s="3" t="str">
        <f t="shared" si="30"/>
        <v>6</v>
      </c>
      <c r="E877" s="3" t="str">
        <f t="shared" si="31"/>
        <v>63</v>
      </c>
      <c r="F877" s="20" t="s">
        <v>468</v>
      </c>
      <c r="G877" s="21" t="s">
        <v>465</v>
      </c>
      <c r="H877" s="22">
        <v>125000</v>
      </c>
      <c r="I877" s="22">
        <v>0</v>
      </c>
      <c r="J877" s="22">
        <v>125000</v>
      </c>
      <c r="K877" s="22">
        <v>28094.99</v>
      </c>
      <c r="L877" s="22">
        <v>23859.99</v>
      </c>
    </row>
    <row r="878" spans="1:12" x14ac:dyDescent="0.3">
      <c r="A878" s="19" t="s">
        <v>48</v>
      </c>
      <c r="B878" s="19" t="s">
        <v>56</v>
      </c>
      <c r="C878" s="2" t="str">
        <f>VLOOKUP(B878,Hoja1!B:C,2,FALSE)</f>
        <v>Mercados, abastos y lonjas</v>
      </c>
      <c r="D878" s="3" t="str">
        <f t="shared" si="30"/>
        <v>1</v>
      </c>
      <c r="E878" s="3" t="str">
        <f t="shared" si="31"/>
        <v>12</v>
      </c>
      <c r="F878" s="20" t="s">
        <v>440</v>
      </c>
      <c r="G878" s="21" t="s">
        <v>441</v>
      </c>
      <c r="H878" s="22">
        <v>82188</v>
      </c>
      <c r="I878" s="22">
        <v>0</v>
      </c>
      <c r="J878" s="22">
        <v>82188</v>
      </c>
      <c r="K878" s="22">
        <v>59547.06</v>
      </c>
      <c r="L878" s="22">
        <v>59547.06</v>
      </c>
    </row>
    <row r="879" spans="1:12" x14ac:dyDescent="0.3">
      <c r="A879" s="19" t="s">
        <v>48</v>
      </c>
      <c r="B879" s="19" t="s">
        <v>56</v>
      </c>
      <c r="C879" s="2" t="str">
        <f>VLOOKUP(B879,Hoja1!B:C,2,FALSE)</f>
        <v>Mercados, abastos y lonjas</v>
      </c>
      <c r="D879" s="3" t="str">
        <f t="shared" si="30"/>
        <v>1</v>
      </c>
      <c r="E879" s="3" t="str">
        <f t="shared" si="31"/>
        <v>12</v>
      </c>
      <c r="F879" s="20" t="s">
        <v>363</v>
      </c>
      <c r="G879" s="21" t="s">
        <v>364</v>
      </c>
      <c r="H879" s="22">
        <v>31474</v>
      </c>
      <c r="I879" s="22">
        <v>0</v>
      </c>
      <c r="J879" s="22">
        <v>31474</v>
      </c>
      <c r="K879" s="22">
        <v>24626.81</v>
      </c>
      <c r="L879" s="22">
        <v>24626.81</v>
      </c>
    </row>
    <row r="880" spans="1:12" x14ac:dyDescent="0.3">
      <c r="A880" s="19" t="s">
        <v>48</v>
      </c>
      <c r="B880" s="19" t="s">
        <v>56</v>
      </c>
      <c r="C880" s="2" t="str">
        <f>VLOOKUP(B880,Hoja1!B:C,2,FALSE)</f>
        <v>Mercados, abastos y lonjas</v>
      </c>
      <c r="D880" s="3" t="str">
        <f t="shared" si="30"/>
        <v>1</v>
      </c>
      <c r="E880" s="3" t="str">
        <f t="shared" si="31"/>
        <v>12</v>
      </c>
      <c r="F880" s="20" t="s">
        <v>399</v>
      </c>
      <c r="G880" s="21" t="s">
        <v>400</v>
      </c>
      <c r="H880" s="22">
        <v>35570</v>
      </c>
      <c r="I880" s="22">
        <v>0</v>
      </c>
      <c r="J880" s="22">
        <v>35570</v>
      </c>
      <c r="K880" s="22">
        <v>27679.49</v>
      </c>
      <c r="L880" s="22">
        <v>27679.49</v>
      </c>
    </row>
    <row r="881" spans="1:12" x14ac:dyDescent="0.3">
      <c r="A881" s="19" t="s">
        <v>48</v>
      </c>
      <c r="B881" s="19" t="s">
        <v>56</v>
      </c>
      <c r="C881" s="2" t="str">
        <f>VLOOKUP(B881,Hoja1!B:C,2,FALSE)</f>
        <v>Mercados, abastos y lonjas</v>
      </c>
      <c r="D881" s="3" t="str">
        <f t="shared" si="30"/>
        <v>1</v>
      </c>
      <c r="E881" s="3" t="str">
        <f t="shared" si="31"/>
        <v>12</v>
      </c>
      <c r="F881" s="20" t="s">
        <v>365</v>
      </c>
      <c r="G881" s="21" t="s">
        <v>366</v>
      </c>
      <c r="H881" s="22">
        <v>39104</v>
      </c>
      <c r="I881" s="22">
        <v>0</v>
      </c>
      <c r="J881" s="22">
        <v>39104</v>
      </c>
      <c r="K881" s="22">
        <v>32812.019999999997</v>
      </c>
      <c r="L881" s="22">
        <v>32812.019999999997</v>
      </c>
    </row>
    <row r="882" spans="1:12" x14ac:dyDescent="0.3">
      <c r="A882" s="19" t="s">
        <v>48</v>
      </c>
      <c r="B882" s="19" t="s">
        <v>56</v>
      </c>
      <c r="C882" s="2" t="str">
        <f>VLOOKUP(B882,Hoja1!B:C,2,FALSE)</f>
        <v>Mercados, abastos y lonjas</v>
      </c>
      <c r="D882" s="3" t="str">
        <f t="shared" si="30"/>
        <v>1</v>
      </c>
      <c r="E882" s="3" t="str">
        <f t="shared" si="31"/>
        <v>12</v>
      </c>
      <c r="F882" s="20" t="s">
        <v>367</v>
      </c>
      <c r="G882" s="21" t="s">
        <v>368</v>
      </c>
      <c r="H882" s="22">
        <v>79433</v>
      </c>
      <c r="I882" s="22">
        <v>0</v>
      </c>
      <c r="J882" s="22">
        <v>79433</v>
      </c>
      <c r="K882" s="22">
        <v>59994.32</v>
      </c>
      <c r="L882" s="22">
        <v>59994.32</v>
      </c>
    </row>
    <row r="883" spans="1:12" x14ac:dyDescent="0.3">
      <c r="A883" s="19" t="s">
        <v>48</v>
      </c>
      <c r="B883" s="19" t="s">
        <v>56</v>
      </c>
      <c r="C883" s="2" t="str">
        <f>VLOOKUP(B883,Hoja1!B:C,2,FALSE)</f>
        <v>Mercados, abastos y lonjas</v>
      </c>
      <c r="D883" s="3" t="str">
        <f t="shared" si="30"/>
        <v>1</v>
      </c>
      <c r="E883" s="3" t="str">
        <f t="shared" si="31"/>
        <v>12</v>
      </c>
      <c r="F883" s="20" t="s">
        <v>369</v>
      </c>
      <c r="G883" s="21" t="s">
        <v>370</v>
      </c>
      <c r="H883" s="22">
        <v>191301</v>
      </c>
      <c r="I883" s="22">
        <v>0</v>
      </c>
      <c r="J883" s="22">
        <v>191301</v>
      </c>
      <c r="K883" s="22">
        <v>198522.01</v>
      </c>
      <c r="L883" s="22">
        <v>198522.01</v>
      </c>
    </row>
    <row r="884" spans="1:12" x14ac:dyDescent="0.3">
      <c r="A884" s="19" t="s">
        <v>48</v>
      </c>
      <c r="B884" s="19" t="s">
        <v>56</v>
      </c>
      <c r="C884" s="2" t="str">
        <f>VLOOKUP(B884,Hoja1!B:C,2,FALSE)</f>
        <v>Mercados, abastos y lonjas</v>
      </c>
      <c r="D884" s="3" t="str">
        <f t="shared" si="30"/>
        <v>1</v>
      </c>
      <c r="E884" s="3" t="str">
        <f t="shared" si="31"/>
        <v>12</v>
      </c>
      <c r="F884" s="20" t="s">
        <v>371</v>
      </c>
      <c r="G884" s="21" t="s">
        <v>372</v>
      </c>
      <c r="H884" s="22">
        <v>20512</v>
      </c>
      <c r="I884" s="22">
        <v>0</v>
      </c>
      <c r="J884" s="22">
        <v>20512</v>
      </c>
      <c r="K884" s="22">
        <v>16931.98</v>
      </c>
      <c r="L884" s="22">
        <v>16931.98</v>
      </c>
    </row>
    <row r="885" spans="1:12" x14ac:dyDescent="0.3">
      <c r="A885" s="19" t="s">
        <v>48</v>
      </c>
      <c r="B885" s="19" t="s">
        <v>56</v>
      </c>
      <c r="C885" s="2" t="str">
        <f>VLOOKUP(B885,Hoja1!B:C,2,FALSE)</f>
        <v>Mercados, abastos y lonjas</v>
      </c>
      <c r="D885" s="3" t="str">
        <f t="shared" si="30"/>
        <v>1</v>
      </c>
      <c r="E885" s="3" t="str">
        <f t="shared" si="31"/>
        <v>13</v>
      </c>
      <c r="F885" s="20" t="s">
        <v>415</v>
      </c>
      <c r="G885" s="21" t="s">
        <v>360</v>
      </c>
      <c r="H885" s="22">
        <v>197066</v>
      </c>
      <c r="I885" s="22">
        <v>0</v>
      </c>
      <c r="J885" s="22">
        <v>197066</v>
      </c>
      <c r="K885" s="22">
        <v>144962.91</v>
      </c>
      <c r="L885" s="22">
        <v>144962.91</v>
      </c>
    </row>
    <row r="886" spans="1:12" x14ac:dyDescent="0.3">
      <c r="A886" s="19" t="s">
        <v>48</v>
      </c>
      <c r="B886" s="19" t="s">
        <v>56</v>
      </c>
      <c r="C886" s="2" t="str">
        <f>VLOOKUP(B886,Hoja1!B:C,2,FALSE)</f>
        <v>Mercados, abastos y lonjas</v>
      </c>
      <c r="D886" s="3" t="str">
        <f t="shared" si="30"/>
        <v>1</v>
      </c>
      <c r="E886" s="3" t="str">
        <f t="shared" si="31"/>
        <v>13</v>
      </c>
      <c r="F886" s="20" t="s">
        <v>416</v>
      </c>
      <c r="G886" s="21" t="s">
        <v>417</v>
      </c>
      <c r="H886" s="22">
        <v>6000</v>
      </c>
      <c r="I886" s="22">
        <v>0</v>
      </c>
      <c r="J886" s="22">
        <v>6000</v>
      </c>
      <c r="K886" s="22">
        <v>642.63</v>
      </c>
      <c r="L886" s="22">
        <v>642.63</v>
      </c>
    </row>
    <row r="887" spans="1:12" x14ac:dyDescent="0.3">
      <c r="A887" s="19" t="s">
        <v>48</v>
      </c>
      <c r="B887" s="19" t="s">
        <v>56</v>
      </c>
      <c r="C887" s="2" t="str">
        <f>VLOOKUP(B887,Hoja1!B:C,2,FALSE)</f>
        <v>Mercados, abastos y lonjas</v>
      </c>
      <c r="D887" s="3" t="str">
        <f t="shared" si="30"/>
        <v>1</v>
      </c>
      <c r="E887" s="3" t="str">
        <f t="shared" si="31"/>
        <v>13</v>
      </c>
      <c r="F887" s="20" t="s">
        <v>418</v>
      </c>
      <c r="G887" s="21" t="s">
        <v>419</v>
      </c>
      <c r="H887" s="22">
        <v>194968</v>
      </c>
      <c r="I887" s="22">
        <v>0</v>
      </c>
      <c r="J887" s="22">
        <v>194968</v>
      </c>
      <c r="K887" s="22">
        <v>137162.78</v>
      </c>
      <c r="L887" s="22">
        <v>137162.78</v>
      </c>
    </row>
    <row r="888" spans="1:12" x14ac:dyDescent="0.3">
      <c r="A888" s="19" t="s">
        <v>48</v>
      </c>
      <c r="B888" s="19" t="s">
        <v>56</v>
      </c>
      <c r="C888" s="2" t="str">
        <f>VLOOKUP(B888,Hoja1!B:C,2,FALSE)</f>
        <v>Mercados, abastos y lonjas</v>
      </c>
      <c r="D888" s="3" t="str">
        <f t="shared" si="30"/>
        <v>2</v>
      </c>
      <c r="E888" s="3" t="str">
        <f t="shared" si="31"/>
        <v>20</v>
      </c>
      <c r="F888" s="20" t="s">
        <v>518</v>
      </c>
      <c r="G888" s="21" t="s">
        <v>519</v>
      </c>
      <c r="H888" s="22">
        <v>5000</v>
      </c>
      <c r="I888" s="22">
        <v>3000</v>
      </c>
      <c r="J888" s="22">
        <v>8000</v>
      </c>
      <c r="K888" s="22">
        <v>6761.38</v>
      </c>
      <c r="L888" s="22">
        <v>3509.76</v>
      </c>
    </row>
    <row r="889" spans="1:12" x14ac:dyDescent="0.3">
      <c r="A889" s="19" t="s">
        <v>48</v>
      </c>
      <c r="B889" s="19" t="s">
        <v>56</v>
      </c>
      <c r="C889" s="2" t="str">
        <f>VLOOKUP(B889,Hoja1!B:C,2,FALSE)</f>
        <v>Mercados, abastos y lonjas</v>
      </c>
      <c r="D889" s="3" t="str">
        <f t="shared" si="30"/>
        <v>2</v>
      </c>
      <c r="E889" s="3" t="str">
        <f t="shared" si="31"/>
        <v>20</v>
      </c>
      <c r="F889" s="20" t="s">
        <v>401</v>
      </c>
      <c r="G889" s="21" t="s">
        <v>402</v>
      </c>
      <c r="H889" s="22">
        <v>3000</v>
      </c>
      <c r="I889" s="22">
        <v>0</v>
      </c>
      <c r="J889" s="22">
        <v>3000</v>
      </c>
      <c r="K889" s="22">
        <v>918.46</v>
      </c>
      <c r="L889" s="22">
        <v>918.46</v>
      </c>
    </row>
    <row r="890" spans="1:12" x14ac:dyDescent="0.3">
      <c r="A890" s="19" t="s">
        <v>48</v>
      </c>
      <c r="B890" s="19" t="s">
        <v>56</v>
      </c>
      <c r="C890" s="2" t="str">
        <f>VLOOKUP(B890,Hoja1!B:C,2,FALSE)</f>
        <v>Mercados, abastos y lonjas</v>
      </c>
      <c r="D890" s="3" t="str">
        <f t="shared" si="30"/>
        <v>2</v>
      </c>
      <c r="E890" s="3" t="str">
        <f t="shared" si="31"/>
        <v>21</v>
      </c>
      <c r="F890" s="20" t="s">
        <v>403</v>
      </c>
      <c r="G890" s="21" t="s">
        <v>404</v>
      </c>
      <c r="H890" s="22">
        <v>3000</v>
      </c>
      <c r="I890" s="22">
        <v>0</v>
      </c>
      <c r="J890" s="22">
        <v>3000</v>
      </c>
      <c r="K890" s="22">
        <v>1321.13</v>
      </c>
      <c r="L890" s="22">
        <v>69.87</v>
      </c>
    </row>
    <row r="891" spans="1:12" x14ac:dyDescent="0.3">
      <c r="A891" s="19" t="s">
        <v>48</v>
      </c>
      <c r="B891" s="19" t="s">
        <v>56</v>
      </c>
      <c r="C891" s="2" t="str">
        <f>VLOOKUP(B891,Hoja1!B:C,2,FALSE)</f>
        <v>Mercados, abastos y lonjas</v>
      </c>
      <c r="D891" s="3" t="str">
        <f t="shared" si="30"/>
        <v>2</v>
      </c>
      <c r="E891" s="3" t="str">
        <f t="shared" si="31"/>
        <v>22</v>
      </c>
      <c r="F891" s="20" t="s">
        <v>436</v>
      </c>
      <c r="G891" s="21" t="s">
        <v>437</v>
      </c>
      <c r="H891" s="22">
        <v>15000</v>
      </c>
      <c r="I891" s="22">
        <v>0</v>
      </c>
      <c r="J891" s="22">
        <v>15000</v>
      </c>
      <c r="K891" s="22">
        <v>7450.85</v>
      </c>
      <c r="L891" s="22">
        <v>6773.32</v>
      </c>
    </row>
    <row r="892" spans="1:12" x14ac:dyDescent="0.3">
      <c r="A892" s="19" t="s">
        <v>48</v>
      </c>
      <c r="B892" s="19" t="s">
        <v>56</v>
      </c>
      <c r="C892" s="2" t="str">
        <f>VLOOKUP(B892,Hoja1!B:C,2,FALSE)</f>
        <v>Mercados, abastos y lonjas</v>
      </c>
      <c r="D892" s="3" t="str">
        <f t="shared" si="30"/>
        <v>2</v>
      </c>
      <c r="E892" s="3" t="str">
        <f t="shared" si="31"/>
        <v>22</v>
      </c>
      <c r="F892" s="20" t="s">
        <v>485</v>
      </c>
      <c r="G892" s="21" t="s">
        <v>486</v>
      </c>
      <c r="H892" s="22">
        <v>2040</v>
      </c>
      <c r="I892" s="22">
        <v>0</v>
      </c>
      <c r="J892" s="22">
        <v>2040</v>
      </c>
      <c r="K892" s="22">
        <v>1277.73</v>
      </c>
      <c r="L892" s="22">
        <v>1277.73</v>
      </c>
    </row>
    <row r="893" spans="1:12" x14ac:dyDescent="0.3">
      <c r="A893" s="19" t="s">
        <v>48</v>
      </c>
      <c r="B893" s="19" t="s">
        <v>56</v>
      </c>
      <c r="C893" s="2" t="str">
        <f>VLOOKUP(B893,Hoja1!B:C,2,FALSE)</f>
        <v>Mercados, abastos y lonjas</v>
      </c>
      <c r="D893" s="3" t="str">
        <f t="shared" si="30"/>
        <v>2</v>
      </c>
      <c r="E893" s="3" t="str">
        <f t="shared" si="31"/>
        <v>22</v>
      </c>
      <c r="F893" s="20" t="s">
        <v>426</v>
      </c>
      <c r="G893" s="21" t="s">
        <v>427</v>
      </c>
      <c r="H893" s="22">
        <v>18691</v>
      </c>
      <c r="I893" s="22">
        <v>0</v>
      </c>
      <c r="J893" s="22">
        <v>18691</v>
      </c>
      <c r="K893" s="22">
        <v>15900.94</v>
      </c>
      <c r="L893" s="22">
        <v>15900.94</v>
      </c>
    </row>
    <row r="894" spans="1:12" x14ac:dyDescent="0.3">
      <c r="A894" s="19" t="s">
        <v>48</v>
      </c>
      <c r="B894" s="19" t="s">
        <v>56</v>
      </c>
      <c r="C894" s="2" t="str">
        <f>VLOOKUP(B894,Hoja1!B:C,2,FALSE)</f>
        <v>Mercados, abastos y lonjas</v>
      </c>
      <c r="D894" s="3" t="str">
        <f t="shared" si="30"/>
        <v>2</v>
      </c>
      <c r="E894" s="3" t="str">
        <f t="shared" si="31"/>
        <v>22</v>
      </c>
      <c r="F894" s="20" t="s">
        <v>430</v>
      </c>
      <c r="G894" s="21" t="s">
        <v>431</v>
      </c>
      <c r="H894" s="22">
        <v>1020</v>
      </c>
      <c r="I894" s="22">
        <v>0</v>
      </c>
      <c r="J894" s="22">
        <v>1020</v>
      </c>
      <c r="K894" s="22">
        <v>1439.37</v>
      </c>
      <c r="L894" s="22">
        <v>1330.74</v>
      </c>
    </row>
    <row r="895" spans="1:12" x14ac:dyDescent="0.3">
      <c r="A895" s="19" t="s">
        <v>48</v>
      </c>
      <c r="B895" s="19" t="s">
        <v>56</v>
      </c>
      <c r="C895" s="2" t="str">
        <f>VLOOKUP(B895,Hoja1!B:C,2,FALSE)</f>
        <v>Mercados, abastos y lonjas</v>
      </c>
      <c r="D895" s="3" t="str">
        <f t="shared" si="30"/>
        <v>2</v>
      </c>
      <c r="E895" s="3" t="str">
        <f t="shared" si="31"/>
        <v>22</v>
      </c>
      <c r="F895" s="20" t="s">
        <v>432</v>
      </c>
      <c r="G895" s="21" t="s">
        <v>433</v>
      </c>
      <c r="H895" s="22">
        <v>21000</v>
      </c>
      <c r="I895" s="22">
        <v>0</v>
      </c>
      <c r="J895" s="22">
        <v>21000</v>
      </c>
      <c r="K895" s="22">
        <v>19044.43</v>
      </c>
      <c r="L895" s="22">
        <v>1615.59</v>
      </c>
    </row>
    <row r="896" spans="1:12" x14ac:dyDescent="0.3">
      <c r="A896" s="19" t="s">
        <v>48</v>
      </c>
      <c r="B896" s="19" t="s">
        <v>56</v>
      </c>
      <c r="C896" s="2" t="str">
        <f>VLOOKUP(B896,Hoja1!B:C,2,FALSE)</f>
        <v>Mercados, abastos y lonjas</v>
      </c>
      <c r="D896" s="3" t="str">
        <f t="shared" si="30"/>
        <v>2</v>
      </c>
      <c r="E896" s="3" t="str">
        <f t="shared" si="31"/>
        <v>22</v>
      </c>
      <c r="F896" s="20" t="s">
        <v>434</v>
      </c>
      <c r="G896" s="21" t="s">
        <v>435</v>
      </c>
      <c r="H896" s="22">
        <v>20000</v>
      </c>
      <c r="I896" s="22">
        <v>0</v>
      </c>
      <c r="J896" s="22">
        <v>20000</v>
      </c>
      <c r="K896" s="22">
        <v>22482.65</v>
      </c>
      <c r="L896" s="22">
        <v>21920</v>
      </c>
    </row>
    <row r="897" spans="1:12" x14ac:dyDescent="0.3">
      <c r="A897" s="19" t="s">
        <v>48</v>
      </c>
      <c r="B897" s="19" t="s">
        <v>56</v>
      </c>
      <c r="C897" s="2" t="str">
        <f>VLOOKUP(B897,Hoja1!B:C,2,FALSE)</f>
        <v>Mercados, abastos y lonjas</v>
      </c>
      <c r="D897" s="3" t="str">
        <f t="shared" si="30"/>
        <v>2</v>
      </c>
      <c r="E897" s="3" t="str">
        <f t="shared" si="31"/>
        <v>22</v>
      </c>
      <c r="F897" s="20" t="s">
        <v>409</v>
      </c>
      <c r="G897" s="21" t="s">
        <v>410</v>
      </c>
      <c r="H897" s="22">
        <v>150000</v>
      </c>
      <c r="I897" s="22">
        <v>-3000</v>
      </c>
      <c r="J897" s="22">
        <v>147000</v>
      </c>
      <c r="K897" s="22">
        <v>115919</v>
      </c>
      <c r="L897" s="22">
        <v>114766.54</v>
      </c>
    </row>
    <row r="898" spans="1:12" x14ac:dyDescent="0.3">
      <c r="A898" s="19" t="s">
        <v>48</v>
      </c>
      <c r="B898" s="19" t="s">
        <v>56</v>
      </c>
      <c r="C898" s="2" t="str">
        <f>VLOOKUP(B898,Hoja1!B:C,2,FALSE)</f>
        <v>Mercados, abastos y lonjas</v>
      </c>
      <c r="D898" s="3" t="str">
        <f t="shared" si="30"/>
        <v>2</v>
      </c>
      <c r="E898" s="3" t="str">
        <f t="shared" si="31"/>
        <v>22</v>
      </c>
      <c r="F898" s="20" t="s">
        <v>487</v>
      </c>
      <c r="G898" s="21" t="s">
        <v>488</v>
      </c>
      <c r="H898" s="22">
        <v>4700</v>
      </c>
      <c r="I898" s="22">
        <v>0</v>
      </c>
      <c r="J898" s="22">
        <v>4700</v>
      </c>
      <c r="K898" s="22">
        <v>4578.71</v>
      </c>
      <c r="L898" s="22">
        <v>4225.78</v>
      </c>
    </row>
    <row r="899" spans="1:12" x14ac:dyDescent="0.3">
      <c r="A899" s="19" t="s">
        <v>48</v>
      </c>
      <c r="B899" s="19" t="s">
        <v>56</v>
      </c>
      <c r="C899" s="2" t="str">
        <f>VLOOKUP(B899,Hoja1!B:C,2,FALSE)</f>
        <v>Mercados, abastos y lonjas</v>
      </c>
      <c r="D899" s="3" t="str">
        <f t="shared" ref="D899:D959" si="34">LEFT(F899,1)</f>
        <v>2</v>
      </c>
      <c r="E899" s="3" t="str">
        <f t="shared" ref="E899:E959" si="35">LEFT(F899,2)</f>
        <v>22</v>
      </c>
      <c r="F899" s="20" t="s">
        <v>411</v>
      </c>
      <c r="G899" s="21" t="s">
        <v>412</v>
      </c>
      <c r="H899" s="22">
        <v>9000</v>
      </c>
      <c r="I899" s="22">
        <v>0</v>
      </c>
      <c r="J899" s="22">
        <v>9000</v>
      </c>
      <c r="K899" s="22">
        <v>9064.2000000000007</v>
      </c>
      <c r="L899" s="22">
        <v>9064.2000000000007</v>
      </c>
    </row>
    <row r="900" spans="1:12" x14ac:dyDescent="0.3">
      <c r="A900" s="19" t="s">
        <v>48</v>
      </c>
      <c r="B900" s="19" t="s">
        <v>56</v>
      </c>
      <c r="C900" s="2" t="str">
        <f>VLOOKUP(B900,Hoja1!B:C,2,FALSE)</f>
        <v>Mercados, abastos y lonjas</v>
      </c>
      <c r="D900" s="3" t="str">
        <f t="shared" si="34"/>
        <v>4</v>
      </c>
      <c r="E900" s="3" t="str">
        <f t="shared" si="35"/>
        <v>48</v>
      </c>
      <c r="F900" s="20" t="s">
        <v>395</v>
      </c>
      <c r="G900" s="21" t="s">
        <v>396</v>
      </c>
      <c r="H900" s="22">
        <v>6300</v>
      </c>
      <c r="I900" s="22">
        <v>0</v>
      </c>
      <c r="J900" s="22">
        <v>6300</v>
      </c>
      <c r="K900" s="22">
        <v>6299.41</v>
      </c>
      <c r="L900" s="22">
        <v>0</v>
      </c>
    </row>
    <row r="901" spans="1:12" x14ac:dyDescent="0.3">
      <c r="A901" s="19" t="s">
        <v>48</v>
      </c>
      <c r="B901" s="19" t="s">
        <v>56</v>
      </c>
      <c r="C901" s="2" t="str">
        <f>VLOOKUP(B901,Hoja1!B:C,2,FALSE)</f>
        <v>Mercados, abastos y lonjas</v>
      </c>
      <c r="D901" s="3" t="str">
        <f t="shared" si="34"/>
        <v>6</v>
      </c>
      <c r="E901" s="3" t="str">
        <f t="shared" si="35"/>
        <v>63</v>
      </c>
      <c r="F901" s="20" t="s">
        <v>468</v>
      </c>
      <c r="G901" s="21" t="s">
        <v>465</v>
      </c>
      <c r="H901" s="22">
        <v>300000</v>
      </c>
      <c r="I901" s="22">
        <v>347568.02</v>
      </c>
      <c r="J901" s="22">
        <v>647568.02</v>
      </c>
      <c r="K901" s="22">
        <v>53698.82</v>
      </c>
      <c r="L901" s="22">
        <v>24477.32</v>
      </c>
    </row>
    <row r="902" spans="1:12" x14ac:dyDescent="0.3">
      <c r="A902" s="19" t="s">
        <v>48</v>
      </c>
      <c r="B902" s="19" t="s">
        <v>56</v>
      </c>
      <c r="C902" s="2" t="str">
        <f>VLOOKUP(B902,Hoja1!B:C,2,FALSE)</f>
        <v>Mercados, abastos y lonjas</v>
      </c>
      <c r="D902" s="3" t="str">
        <f t="shared" si="34"/>
        <v>8</v>
      </c>
      <c r="E902" s="3" t="str">
        <f t="shared" si="35"/>
        <v>82</v>
      </c>
      <c r="F902" s="20" t="s">
        <v>587</v>
      </c>
      <c r="G902" s="21" t="s">
        <v>588</v>
      </c>
      <c r="H902" s="22">
        <v>380000</v>
      </c>
      <c r="I902" s="22">
        <v>0</v>
      </c>
      <c r="J902" s="22">
        <v>380000</v>
      </c>
      <c r="K902" s="22">
        <v>203461.33</v>
      </c>
      <c r="L902" s="22">
        <v>203461.33</v>
      </c>
    </row>
    <row r="903" spans="1:12" x14ac:dyDescent="0.3">
      <c r="A903" s="19" t="s">
        <v>57</v>
      </c>
      <c r="B903" s="19" t="s">
        <v>58</v>
      </c>
      <c r="C903" s="2" t="str">
        <f>VLOOKUP(B903,Hoja1!B:C,2,FALSE)</f>
        <v>Dirección del Área de Seguridad</v>
      </c>
      <c r="D903" s="3" t="str">
        <f t="shared" si="34"/>
        <v>1</v>
      </c>
      <c r="E903" s="3" t="str">
        <f t="shared" si="35"/>
        <v>12</v>
      </c>
      <c r="F903" s="20" t="s">
        <v>397</v>
      </c>
      <c r="G903" s="21" t="s">
        <v>398</v>
      </c>
      <c r="H903" s="22">
        <v>109043</v>
      </c>
      <c r="I903" s="22">
        <v>0</v>
      </c>
      <c r="J903" s="22">
        <v>109043</v>
      </c>
      <c r="K903" s="22">
        <v>81711.09</v>
      </c>
      <c r="L903" s="22">
        <v>81711.09</v>
      </c>
    </row>
    <row r="904" spans="1:12" x14ac:dyDescent="0.3">
      <c r="A904" s="19" t="s">
        <v>57</v>
      </c>
      <c r="B904" s="19" t="s">
        <v>58</v>
      </c>
      <c r="C904" s="2" t="str">
        <f>VLOOKUP(B904,Hoja1!B:C,2,FALSE)</f>
        <v>Dirección del Área de Seguridad</v>
      </c>
      <c r="D904" s="3" t="str">
        <f t="shared" si="34"/>
        <v>1</v>
      </c>
      <c r="E904" s="3" t="str">
        <f t="shared" si="35"/>
        <v>12</v>
      </c>
      <c r="F904" s="20" t="s">
        <v>363</v>
      </c>
      <c r="G904" s="21" t="s">
        <v>364</v>
      </c>
      <c r="H904" s="22">
        <v>31474</v>
      </c>
      <c r="I904" s="22">
        <v>0</v>
      </c>
      <c r="J904" s="22">
        <v>31474</v>
      </c>
      <c r="K904" s="22">
        <v>25593.35</v>
      </c>
      <c r="L904" s="22">
        <v>25593.35</v>
      </c>
    </row>
    <row r="905" spans="1:12" x14ac:dyDescent="0.3">
      <c r="A905" s="19" t="s">
        <v>57</v>
      </c>
      <c r="B905" s="19" t="s">
        <v>58</v>
      </c>
      <c r="C905" s="2" t="str">
        <f>VLOOKUP(B905,Hoja1!B:C,2,FALSE)</f>
        <v>Dirección del Área de Seguridad</v>
      </c>
      <c r="D905" s="3" t="str">
        <f t="shared" si="34"/>
        <v>1</v>
      </c>
      <c r="E905" s="3" t="str">
        <f t="shared" si="35"/>
        <v>12</v>
      </c>
      <c r="F905" s="20" t="s">
        <v>399</v>
      </c>
      <c r="G905" s="21" t="s">
        <v>400</v>
      </c>
      <c r="H905" s="22">
        <v>17785</v>
      </c>
      <c r="I905" s="22">
        <v>0</v>
      </c>
      <c r="J905" s="22">
        <v>17785</v>
      </c>
      <c r="K905" s="22">
        <v>17806.900000000001</v>
      </c>
      <c r="L905" s="22">
        <v>17806.900000000001</v>
      </c>
    </row>
    <row r="906" spans="1:12" x14ac:dyDescent="0.3">
      <c r="A906" s="19" t="s">
        <v>57</v>
      </c>
      <c r="B906" s="19" t="s">
        <v>58</v>
      </c>
      <c r="C906" s="2" t="str">
        <f>VLOOKUP(B906,Hoja1!B:C,2,FALSE)</f>
        <v>Dirección del Área de Seguridad</v>
      </c>
      <c r="D906" s="3" t="str">
        <f t="shared" si="34"/>
        <v>1</v>
      </c>
      <c r="E906" s="3" t="str">
        <f t="shared" si="35"/>
        <v>12</v>
      </c>
      <c r="F906" s="20" t="s">
        <v>365</v>
      </c>
      <c r="G906" s="21" t="s">
        <v>366</v>
      </c>
      <c r="H906" s="22">
        <v>41421</v>
      </c>
      <c r="I906" s="22">
        <v>0</v>
      </c>
      <c r="J906" s="22">
        <v>41421</v>
      </c>
      <c r="K906" s="22">
        <v>30489.66</v>
      </c>
      <c r="L906" s="22">
        <v>30489.66</v>
      </c>
    </row>
    <row r="907" spans="1:12" x14ac:dyDescent="0.3">
      <c r="A907" s="19" t="s">
        <v>57</v>
      </c>
      <c r="B907" s="19" t="s">
        <v>58</v>
      </c>
      <c r="C907" s="2" t="str">
        <f>VLOOKUP(B907,Hoja1!B:C,2,FALSE)</f>
        <v>Dirección del Área de Seguridad</v>
      </c>
      <c r="D907" s="3" t="str">
        <f t="shared" si="34"/>
        <v>1</v>
      </c>
      <c r="E907" s="3" t="str">
        <f t="shared" si="35"/>
        <v>12</v>
      </c>
      <c r="F907" s="20" t="s">
        <v>367</v>
      </c>
      <c r="G907" s="21" t="s">
        <v>368</v>
      </c>
      <c r="H907" s="22">
        <v>109848</v>
      </c>
      <c r="I907" s="22">
        <v>0</v>
      </c>
      <c r="J907" s="22">
        <v>109848</v>
      </c>
      <c r="K907" s="22">
        <v>85861.58</v>
      </c>
      <c r="L907" s="22">
        <v>85861.58</v>
      </c>
    </row>
    <row r="908" spans="1:12" x14ac:dyDescent="0.3">
      <c r="A908" s="19" t="s">
        <v>57</v>
      </c>
      <c r="B908" s="19" t="s">
        <v>58</v>
      </c>
      <c r="C908" s="2" t="str">
        <f>VLOOKUP(B908,Hoja1!B:C,2,FALSE)</f>
        <v>Dirección del Área de Seguridad</v>
      </c>
      <c r="D908" s="3" t="str">
        <f t="shared" si="34"/>
        <v>1</v>
      </c>
      <c r="E908" s="3" t="str">
        <f t="shared" si="35"/>
        <v>12</v>
      </c>
      <c r="F908" s="20" t="s">
        <v>369</v>
      </c>
      <c r="G908" s="21" t="s">
        <v>370</v>
      </c>
      <c r="H908" s="22">
        <v>266254</v>
      </c>
      <c r="I908" s="22">
        <v>0</v>
      </c>
      <c r="J908" s="22">
        <v>266254</v>
      </c>
      <c r="K908" s="22">
        <v>216531.07</v>
      </c>
      <c r="L908" s="22">
        <v>216531.07</v>
      </c>
    </row>
    <row r="909" spans="1:12" x14ac:dyDescent="0.3">
      <c r="A909" s="19" t="s">
        <v>57</v>
      </c>
      <c r="B909" s="19" t="s">
        <v>58</v>
      </c>
      <c r="C909" s="2" t="str">
        <f>VLOOKUP(B909,Hoja1!B:C,2,FALSE)</f>
        <v>Dirección del Área de Seguridad</v>
      </c>
      <c r="D909" s="3" t="str">
        <f t="shared" si="34"/>
        <v>1</v>
      </c>
      <c r="E909" s="3" t="str">
        <f t="shared" si="35"/>
        <v>12</v>
      </c>
      <c r="F909" s="20" t="s">
        <v>371</v>
      </c>
      <c r="G909" s="21" t="s">
        <v>372</v>
      </c>
      <c r="H909" s="22">
        <v>21840</v>
      </c>
      <c r="I909" s="22">
        <v>0</v>
      </c>
      <c r="J909" s="22">
        <v>21840</v>
      </c>
      <c r="K909" s="22">
        <v>17019.14</v>
      </c>
      <c r="L909" s="22">
        <v>17019.14</v>
      </c>
    </row>
    <row r="910" spans="1:12" x14ac:dyDescent="0.3">
      <c r="A910" s="19" t="s">
        <v>57</v>
      </c>
      <c r="B910" s="19" t="s">
        <v>58</v>
      </c>
      <c r="C910" s="2" t="str">
        <f>VLOOKUP(B910,Hoja1!B:C,2,FALSE)</f>
        <v>Dirección del Área de Seguridad</v>
      </c>
      <c r="D910" s="3" t="str">
        <f t="shared" si="34"/>
        <v>2</v>
      </c>
      <c r="E910" s="3" t="str">
        <f t="shared" si="35"/>
        <v>20</v>
      </c>
      <c r="F910" s="20" t="s">
        <v>401</v>
      </c>
      <c r="G910" s="21" t="s">
        <v>402</v>
      </c>
      <c r="H910" s="22">
        <v>1800</v>
      </c>
      <c r="I910" s="22">
        <v>0</v>
      </c>
      <c r="J910" s="22">
        <v>1800</v>
      </c>
      <c r="K910" s="22">
        <v>1300</v>
      </c>
      <c r="L910" s="22">
        <v>1300</v>
      </c>
    </row>
    <row r="911" spans="1:12" x14ac:dyDescent="0.3">
      <c r="A911" s="19" t="s">
        <v>57</v>
      </c>
      <c r="B911" s="19" t="s">
        <v>58</v>
      </c>
      <c r="C911" s="2" t="str">
        <f>VLOOKUP(B911,Hoja1!B:C,2,FALSE)</f>
        <v>Dirección del Área de Seguridad</v>
      </c>
      <c r="D911" s="3" t="str">
        <f t="shared" si="34"/>
        <v>2</v>
      </c>
      <c r="E911" s="3" t="str">
        <f t="shared" si="35"/>
        <v>21</v>
      </c>
      <c r="F911" s="20" t="s">
        <v>403</v>
      </c>
      <c r="G911" s="21" t="s">
        <v>404</v>
      </c>
      <c r="H911" s="22">
        <v>6200</v>
      </c>
      <c r="I911" s="22">
        <v>0</v>
      </c>
      <c r="J911" s="22">
        <v>6200</v>
      </c>
      <c r="K911" s="22">
        <v>1665.21</v>
      </c>
      <c r="L911" s="22">
        <v>1665.21</v>
      </c>
    </row>
    <row r="912" spans="1:12" x14ac:dyDescent="0.3">
      <c r="A912" s="19" t="s">
        <v>57</v>
      </c>
      <c r="B912" s="19" t="s">
        <v>58</v>
      </c>
      <c r="C912" s="2" t="str">
        <f>VLOOKUP(B912,Hoja1!B:C,2,FALSE)</f>
        <v>Dirección del Área de Seguridad</v>
      </c>
      <c r="D912" s="3" t="str">
        <f t="shared" si="34"/>
        <v>2</v>
      </c>
      <c r="E912" s="3" t="str">
        <f t="shared" si="35"/>
        <v>22</v>
      </c>
      <c r="F912" s="20" t="s">
        <v>432</v>
      </c>
      <c r="G912" s="21" t="s">
        <v>433</v>
      </c>
      <c r="H912" s="22">
        <v>1000</v>
      </c>
      <c r="I912" s="22">
        <v>0</v>
      </c>
      <c r="J912" s="22">
        <v>1000</v>
      </c>
      <c r="K912" s="22">
        <v>500.52</v>
      </c>
      <c r="L912" s="22">
        <v>500.52</v>
      </c>
    </row>
    <row r="913" spans="1:12" x14ac:dyDescent="0.3">
      <c r="A913" s="19" t="s">
        <v>57</v>
      </c>
      <c r="B913" s="19" t="s">
        <v>58</v>
      </c>
      <c r="C913" s="2" t="str">
        <f>VLOOKUP(B913,Hoja1!B:C,2,FALSE)</f>
        <v>Dirección del Área de Seguridad</v>
      </c>
      <c r="D913" s="3" t="str">
        <f t="shared" si="34"/>
        <v>2</v>
      </c>
      <c r="E913" s="3" t="str">
        <f t="shared" si="35"/>
        <v>23</v>
      </c>
      <c r="F913" s="20" t="s">
        <v>387</v>
      </c>
      <c r="G913" s="21" t="s">
        <v>388</v>
      </c>
      <c r="H913" s="22">
        <v>500</v>
      </c>
      <c r="I913" s="22">
        <v>0</v>
      </c>
      <c r="J913" s="22">
        <v>500</v>
      </c>
      <c r="K913" s="22">
        <v>0</v>
      </c>
      <c r="L913" s="22">
        <v>0</v>
      </c>
    </row>
    <row r="914" spans="1:12" x14ac:dyDescent="0.3">
      <c r="A914" s="19" t="s">
        <v>57</v>
      </c>
      <c r="B914" s="19" t="s">
        <v>58</v>
      </c>
      <c r="C914" s="2" t="str">
        <f>VLOOKUP(B914,Hoja1!B:C,2,FALSE)</f>
        <v>Dirección del Área de Seguridad</v>
      </c>
      <c r="D914" s="3" t="str">
        <f t="shared" si="34"/>
        <v>2</v>
      </c>
      <c r="E914" s="3" t="str">
        <f t="shared" si="35"/>
        <v>23</v>
      </c>
      <c r="F914" s="20" t="s">
        <v>391</v>
      </c>
      <c r="G914" s="21" t="s">
        <v>392</v>
      </c>
      <c r="H914" s="22">
        <v>500</v>
      </c>
      <c r="I914" s="22">
        <v>0</v>
      </c>
      <c r="J914" s="22">
        <v>500</v>
      </c>
      <c r="K914" s="22">
        <v>42</v>
      </c>
      <c r="L914" s="22">
        <v>42</v>
      </c>
    </row>
    <row r="915" spans="1:12" x14ac:dyDescent="0.3">
      <c r="A915" s="19" t="s">
        <v>57</v>
      </c>
      <c r="B915" s="19" t="s">
        <v>58</v>
      </c>
      <c r="C915" s="2" t="str">
        <f>VLOOKUP(B915,Hoja1!B:C,2,FALSE)</f>
        <v>Dirección del Área de Seguridad</v>
      </c>
      <c r="D915" s="3" t="str">
        <f t="shared" si="34"/>
        <v>8</v>
      </c>
      <c r="E915" s="3" t="str">
        <f t="shared" si="35"/>
        <v>83</v>
      </c>
      <c r="F915" s="20" t="s">
        <v>448</v>
      </c>
      <c r="G915" s="21" t="s">
        <v>449</v>
      </c>
      <c r="H915" s="22">
        <v>15000</v>
      </c>
      <c r="I915" s="22">
        <v>0</v>
      </c>
      <c r="J915" s="22">
        <v>15000</v>
      </c>
      <c r="K915" s="22">
        <v>45.6</v>
      </c>
      <c r="L915" s="22">
        <v>45.6</v>
      </c>
    </row>
    <row r="916" spans="1:12" x14ac:dyDescent="0.3">
      <c r="A916" s="19" t="s">
        <v>57</v>
      </c>
      <c r="B916" s="19" t="s">
        <v>59</v>
      </c>
      <c r="C916" s="2" t="str">
        <f>VLOOKUP(B916,Hoja1!B:C,2,FALSE)</f>
        <v>Policía Municipal</v>
      </c>
      <c r="D916" s="3" t="str">
        <f t="shared" si="34"/>
        <v>1</v>
      </c>
      <c r="E916" s="3" t="str">
        <f t="shared" si="35"/>
        <v>12</v>
      </c>
      <c r="F916" s="20" t="s">
        <v>397</v>
      </c>
      <c r="G916" s="21" t="s">
        <v>398</v>
      </c>
      <c r="H916" s="22">
        <v>93465</v>
      </c>
      <c r="I916" s="22">
        <v>0</v>
      </c>
      <c r="J916" s="22">
        <v>93465</v>
      </c>
      <c r="K916" s="22">
        <v>54349.33</v>
      </c>
      <c r="L916" s="22">
        <v>54349.33</v>
      </c>
    </row>
    <row r="917" spans="1:12" x14ac:dyDescent="0.3">
      <c r="A917" s="19" t="s">
        <v>57</v>
      </c>
      <c r="B917" s="19" t="s">
        <v>59</v>
      </c>
      <c r="C917" s="2" t="str">
        <f>VLOOKUP(B917,Hoja1!B:C,2,FALSE)</f>
        <v>Policía Municipal</v>
      </c>
      <c r="D917" s="3" t="str">
        <f t="shared" si="34"/>
        <v>1</v>
      </c>
      <c r="E917" s="3" t="str">
        <f t="shared" si="35"/>
        <v>12</v>
      </c>
      <c r="F917" s="20" t="s">
        <v>440</v>
      </c>
      <c r="G917" s="21" t="s">
        <v>441</v>
      </c>
      <c r="H917" s="22">
        <v>250324</v>
      </c>
      <c r="I917" s="22">
        <v>0</v>
      </c>
      <c r="J917" s="22">
        <v>250324</v>
      </c>
      <c r="K917" s="22">
        <v>164232.07999999999</v>
      </c>
      <c r="L917" s="22">
        <v>164232.07999999999</v>
      </c>
    </row>
    <row r="918" spans="1:12" x14ac:dyDescent="0.3">
      <c r="A918" s="19" t="s">
        <v>57</v>
      </c>
      <c r="B918" s="19" t="s">
        <v>59</v>
      </c>
      <c r="C918" s="2" t="str">
        <f>VLOOKUP(B918,Hoja1!B:C,2,FALSE)</f>
        <v>Policía Municipal</v>
      </c>
      <c r="D918" s="3" t="str">
        <f t="shared" si="34"/>
        <v>1</v>
      </c>
      <c r="E918" s="3" t="str">
        <f t="shared" si="35"/>
        <v>12</v>
      </c>
      <c r="F918" s="20" t="s">
        <v>363</v>
      </c>
      <c r="G918" s="21" t="s">
        <v>364</v>
      </c>
      <c r="H918" s="22">
        <v>5163731</v>
      </c>
      <c r="I918" s="22">
        <v>-820000</v>
      </c>
      <c r="J918" s="22">
        <v>4343731</v>
      </c>
      <c r="K918" s="22">
        <v>3611339.08</v>
      </c>
      <c r="L918" s="22">
        <v>3611339.08</v>
      </c>
    </row>
    <row r="919" spans="1:12" x14ac:dyDescent="0.3">
      <c r="A919" s="19" t="s">
        <v>57</v>
      </c>
      <c r="B919" s="19" t="s">
        <v>59</v>
      </c>
      <c r="C919" s="2" t="str">
        <f>VLOOKUP(B919,Hoja1!B:C,2,FALSE)</f>
        <v>Policía Municipal</v>
      </c>
      <c r="D919" s="3" t="str">
        <f t="shared" si="34"/>
        <v>1</v>
      </c>
      <c r="E919" s="3" t="str">
        <f t="shared" si="35"/>
        <v>12</v>
      </c>
      <c r="F919" s="20" t="s">
        <v>399</v>
      </c>
      <c r="G919" s="21" t="s">
        <v>400</v>
      </c>
      <c r="H919" s="22">
        <v>53355</v>
      </c>
      <c r="I919" s="22">
        <v>0</v>
      </c>
      <c r="J919" s="22">
        <v>53355</v>
      </c>
      <c r="K919" s="22">
        <v>91586.97</v>
      </c>
      <c r="L919" s="22">
        <v>91586.97</v>
      </c>
    </row>
    <row r="920" spans="1:12" x14ac:dyDescent="0.3">
      <c r="A920" s="19" t="s">
        <v>57</v>
      </c>
      <c r="B920" s="19" t="s">
        <v>59</v>
      </c>
      <c r="C920" s="2" t="str">
        <f>VLOOKUP(B920,Hoja1!B:C,2,FALSE)</f>
        <v>Policía Municipal</v>
      </c>
      <c r="D920" s="3" t="str">
        <f t="shared" si="34"/>
        <v>1</v>
      </c>
      <c r="E920" s="3" t="str">
        <f t="shared" si="35"/>
        <v>12</v>
      </c>
      <c r="F920" s="20" t="s">
        <v>365</v>
      </c>
      <c r="G920" s="21" t="s">
        <v>366</v>
      </c>
      <c r="H920" s="22">
        <v>1410609</v>
      </c>
      <c r="I920" s="22">
        <v>0</v>
      </c>
      <c r="J920" s="22">
        <v>1410609</v>
      </c>
      <c r="K920" s="22">
        <v>1078330.8899999999</v>
      </c>
      <c r="L920" s="22">
        <v>1078330.8899999999</v>
      </c>
    </row>
    <row r="921" spans="1:12" x14ac:dyDescent="0.3">
      <c r="A921" s="19" t="s">
        <v>57</v>
      </c>
      <c r="B921" s="19" t="s">
        <v>59</v>
      </c>
      <c r="C921" s="2" t="str">
        <f>VLOOKUP(B921,Hoja1!B:C,2,FALSE)</f>
        <v>Policía Municipal</v>
      </c>
      <c r="D921" s="3" t="str">
        <f t="shared" si="34"/>
        <v>1</v>
      </c>
      <c r="E921" s="3" t="str">
        <f t="shared" si="35"/>
        <v>12</v>
      </c>
      <c r="F921" s="20" t="s">
        <v>367</v>
      </c>
      <c r="G921" s="21" t="s">
        <v>368</v>
      </c>
      <c r="H921" s="22">
        <v>2686578</v>
      </c>
      <c r="I921" s="22">
        <v>0</v>
      </c>
      <c r="J921" s="22">
        <v>2686578</v>
      </c>
      <c r="K921" s="22">
        <v>1893874.77</v>
      </c>
      <c r="L921" s="22">
        <v>1893874.77</v>
      </c>
    </row>
    <row r="922" spans="1:12" x14ac:dyDescent="0.3">
      <c r="A922" s="19" t="s">
        <v>57</v>
      </c>
      <c r="B922" s="19" t="s">
        <v>59</v>
      </c>
      <c r="C922" s="2" t="str">
        <f>VLOOKUP(B922,Hoja1!B:C,2,FALSE)</f>
        <v>Policía Municipal</v>
      </c>
      <c r="D922" s="3" t="str">
        <f t="shared" si="34"/>
        <v>1</v>
      </c>
      <c r="E922" s="3" t="str">
        <f t="shared" si="35"/>
        <v>12</v>
      </c>
      <c r="F922" s="20" t="s">
        <v>369</v>
      </c>
      <c r="G922" s="21" t="s">
        <v>370</v>
      </c>
      <c r="H922" s="22">
        <v>7694709</v>
      </c>
      <c r="I922" s="22">
        <v>-122376.7</v>
      </c>
      <c r="J922" s="22">
        <v>7572332.2999999998</v>
      </c>
      <c r="K922" s="22">
        <v>7721607.9000000004</v>
      </c>
      <c r="L922" s="22">
        <v>7721607.9000000004</v>
      </c>
    </row>
    <row r="923" spans="1:12" x14ac:dyDescent="0.3">
      <c r="A923" s="19" t="s">
        <v>57</v>
      </c>
      <c r="B923" s="19" t="s">
        <v>59</v>
      </c>
      <c r="C923" s="2" t="str">
        <f>VLOOKUP(B923,Hoja1!B:C,2,FALSE)</f>
        <v>Policía Municipal</v>
      </c>
      <c r="D923" s="3" t="str">
        <f t="shared" si="34"/>
        <v>1</v>
      </c>
      <c r="E923" s="3" t="str">
        <f t="shared" si="35"/>
        <v>12</v>
      </c>
      <c r="F923" s="20" t="s">
        <v>371</v>
      </c>
      <c r="G923" s="21" t="s">
        <v>372</v>
      </c>
      <c r="H923" s="22">
        <v>656710</v>
      </c>
      <c r="I923" s="22">
        <v>0</v>
      </c>
      <c r="J923" s="22">
        <v>656710</v>
      </c>
      <c r="K923" s="22">
        <v>503720.76</v>
      </c>
      <c r="L923" s="22">
        <v>503720.76</v>
      </c>
    </row>
    <row r="924" spans="1:12" x14ac:dyDescent="0.3">
      <c r="A924" s="19" t="s">
        <v>57</v>
      </c>
      <c r="B924" s="19" t="s">
        <v>59</v>
      </c>
      <c r="C924" s="2" t="str">
        <f>VLOOKUP(B924,Hoja1!B:C,2,FALSE)</f>
        <v>Policía Municipal</v>
      </c>
      <c r="D924" s="3" t="str">
        <f t="shared" si="34"/>
        <v>1</v>
      </c>
      <c r="E924" s="3" t="str">
        <f t="shared" si="35"/>
        <v>12</v>
      </c>
      <c r="F924" s="20" t="s">
        <v>589</v>
      </c>
      <c r="G924" s="21" t="s">
        <v>590</v>
      </c>
      <c r="H924" s="22">
        <v>0</v>
      </c>
      <c r="I924" s="22">
        <v>0</v>
      </c>
      <c r="J924" s="22">
        <v>0</v>
      </c>
      <c r="K924" s="22">
        <v>133965.35999999999</v>
      </c>
      <c r="L924" s="22">
        <v>133965.35999999999</v>
      </c>
    </row>
    <row r="925" spans="1:12" x14ac:dyDescent="0.3">
      <c r="A925" s="19" t="s">
        <v>57</v>
      </c>
      <c r="B925" s="19" t="s">
        <v>59</v>
      </c>
      <c r="C925" s="2" t="str">
        <f>VLOOKUP(B925,Hoja1!B:C,2,FALSE)</f>
        <v>Policía Municipal</v>
      </c>
      <c r="D925" s="3" t="str">
        <f t="shared" si="34"/>
        <v>1</v>
      </c>
      <c r="E925" s="3" t="str">
        <f t="shared" si="35"/>
        <v>13</v>
      </c>
      <c r="F925" s="20" t="s">
        <v>415</v>
      </c>
      <c r="G925" s="21" t="s">
        <v>360</v>
      </c>
      <c r="H925" s="22">
        <v>366940</v>
      </c>
      <c r="I925" s="22">
        <v>20000</v>
      </c>
      <c r="J925" s="22">
        <v>386940</v>
      </c>
      <c r="K925" s="22">
        <v>269008.76</v>
      </c>
      <c r="L925" s="22">
        <v>269008.76</v>
      </c>
    </row>
    <row r="926" spans="1:12" x14ac:dyDescent="0.3">
      <c r="A926" s="19" t="s">
        <v>57</v>
      </c>
      <c r="B926" s="19" t="s">
        <v>59</v>
      </c>
      <c r="C926" s="2" t="str">
        <f>VLOOKUP(B926,Hoja1!B:C,2,FALSE)</f>
        <v>Policía Municipal</v>
      </c>
      <c r="D926" s="3" t="str">
        <f t="shared" si="34"/>
        <v>1</v>
      </c>
      <c r="E926" s="3" t="str">
        <f t="shared" si="35"/>
        <v>13</v>
      </c>
      <c r="F926" s="20" t="s">
        <v>416</v>
      </c>
      <c r="G926" s="21" t="s">
        <v>417</v>
      </c>
      <c r="H926" s="22">
        <v>35000</v>
      </c>
      <c r="I926" s="22">
        <v>0</v>
      </c>
      <c r="J926" s="22">
        <v>35000</v>
      </c>
      <c r="K926" s="22">
        <v>17833.38</v>
      </c>
      <c r="L926" s="22">
        <v>17833.38</v>
      </c>
    </row>
    <row r="927" spans="1:12" x14ac:dyDescent="0.3">
      <c r="A927" s="19" t="s">
        <v>57</v>
      </c>
      <c r="B927" s="19" t="s">
        <v>59</v>
      </c>
      <c r="C927" s="2" t="str">
        <f>VLOOKUP(B927,Hoja1!B:C,2,FALSE)</f>
        <v>Policía Municipal</v>
      </c>
      <c r="D927" s="3" t="str">
        <f t="shared" si="34"/>
        <v>1</v>
      </c>
      <c r="E927" s="3" t="str">
        <f t="shared" si="35"/>
        <v>13</v>
      </c>
      <c r="F927" s="20" t="s">
        <v>418</v>
      </c>
      <c r="G927" s="21" t="s">
        <v>419</v>
      </c>
      <c r="H927" s="22">
        <v>370499</v>
      </c>
      <c r="I927" s="22">
        <v>0</v>
      </c>
      <c r="J927" s="22">
        <v>370499</v>
      </c>
      <c r="K927" s="22">
        <v>313390.38</v>
      </c>
      <c r="L927" s="22">
        <v>313390.38</v>
      </c>
    </row>
    <row r="928" spans="1:12" x14ac:dyDescent="0.3">
      <c r="A928" s="19" t="s">
        <v>57</v>
      </c>
      <c r="B928" s="19" t="s">
        <v>59</v>
      </c>
      <c r="C928" s="2" t="str">
        <f>VLOOKUP(B928,Hoja1!B:C,2,FALSE)</f>
        <v>Policía Municipal</v>
      </c>
      <c r="D928" s="3" t="str">
        <f t="shared" si="34"/>
        <v>1</v>
      </c>
      <c r="E928" s="3" t="str">
        <f t="shared" si="35"/>
        <v>13</v>
      </c>
      <c r="F928" s="20" t="s">
        <v>442</v>
      </c>
      <c r="G928" s="21" t="s">
        <v>443</v>
      </c>
      <c r="H928" s="22">
        <v>0</v>
      </c>
      <c r="I928" s="22">
        <v>0</v>
      </c>
      <c r="J928" s="22">
        <v>0</v>
      </c>
      <c r="K928" s="22">
        <v>36426.480000000003</v>
      </c>
      <c r="L928" s="22">
        <v>36426.480000000003</v>
      </c>
    </row>
    <row r="929" spans="1:12" x14ac:dyDescent="0.3">
      <c r="A929" s="19" t="s">
        <v>57</v>
      </c>
      <c r="B929" s="19" t="s">
        <v>59</v>
      </c>
      <c r="C929" s="2" t="str">
        <f>VLOOKUP(B929,Hoja1!B:C,2,FALSE)</f>
        <v>Policía Municipal</v>
      </c>
      <c r="D929" s="3" t="str">
        <f t="shared" si="34"/>
        <v>1</v>
      </c>
      <c r="E929" s="3" t="str">
        <f t="shared" si="35"/>
        <v>15</v>
      </c>
      <c r="F929" s="20" t="s">
        <v>542</v>
      </c>
      <c r="G929" s="21" t="s">
        <v>543</v>
      </c>
      <c r="H929" s="22">
        <v>1681000</v>
      </c>
      <c r="I929" s="22">
        <v>-427679.35</v>
      </c>
      <c r="J929" s="22">
        <v>1253320.6499999999</v>
      </c>
      <c r="K929" s="22">
        <v>973257.25</v>
      </c>
      <c r="L929" s="22">
        <v>973257.25</v>
      </c>
    </row>
    <row r="930" spans="1:12" x14ac:dyDescent="0.3">
      <c r="A930" s="19" t="s">
        <v>57</v>
      </c>
      <c r="B930" s="19" t="s">
        <v>59</v>
      </c>
      <c r="C930" s="2" t="str">
        <f>VLOOKUP(B930,Hoja1!B:C,2,FALSE)</f>
        <v>Policía Municipal</v>
      </c>
      <c r="D930" s="3" t="str">
        <f t="shared" si="34"/>
        <v>1</v>
      </c>
      <c r="E930" s="3" t="str">
        <f t="shared" si="35"/>
        <v>15</v>
      </c>
      <c r="F930" s="20" t="s">
        <v>420</v>
      </c>
      <c r="G930" s="21" t="s">
        <v>421</v>
      </c>
      <c r="H930" s="22">
        <v>545000</v>
      </c>
      <c r="I930" s="22">
        <v>300000</v>
      </c>
      <c r="J930" s="22">
        <v>845000</v>
      </c>
      <c r="K930" s="22">
        <v>649337.31999999995</v>
      </c>
      <c r="L930" s="22">
        <v>649337.31999999995</v>
      </c>
    </row>
    <row r="931" spans="1:12" x14ac:dyDescent="0.3">
      <c r="A931" s="19" t="s">
        <v>57</v>
      </c>
      <c r="B931" s="19" t="s">
        <v>59</v>
      </c>
      <c r="C931" s="2" t="str">
        <f>VLOOKUP(B931,Hoja1!B:C,2,FALSE)</f>
        <v>Policía Municipal</v>
      </c>
      <c r="D931" s="3" t="str">
        <f t="shared" si="34"/>
        <v>1</v>
      </c>
      <c r="E931" s="3" t="str">
        <f t="shared" si="35"/>
        <v>16</v>
      </c>
      <c r="F931" s="20" t="s">
        <v>550</v>
      </c>
      <c r="G931" s="21" t="s">
        <v>551</v>
      </c>
      <c r="H931" s="22">
        <v>100000</v>
      </c>
      <c r="I931" s="22">
        <v>0</v>
      </c>
      <c r="J931" s="22">
        <v>100000</v>
      </c>
      <c r="K931" s="22">
        <v>50961.25</v>
      </c>
      <c r="L931" s="22">
        <v>46761.25</v>
      </c>
    </row>
    <row r="932" spans="1:12" x14ac:dyDescent="0.3">
      <c r="A932" s="19" t="s">
        <v>57</v>
      </c>
      <c r="B932" s="19" t="s">
        <v>59</v>
      </c>
      <c r="C932" s="2" t="str">
        <f>VLOOKUP(B932,Hoja1!B:C,2,FALSE)</f>
        <v>Policía Municipal</v>
      </c>
      <c r="D932" s="3" t="str">
        <f t="shared" si="34"/>
        <v>2</v>
      </c>
      <c r="E932" s="3" t="str">
        <f t="shared" si="35"/>
        <v>20</v>
      </c>
      <c r="F932" s="20" t="s">
        <v>518</v>
      </c>
      <c r="G932" s="21" t="s">
        <v>519</v>
      </c>
      <c r="H932" s="22">
        <v>3500</v>
      </c>
      <c r="I932" s="22">
        <v>0</v>
      </c>
      <c r="J932" s="22">
        <v>3500</v>
      </c>
      <c r="K932" s="22">
        <v>1293.5999999999999</v>
      </c>
      <c r="L932" s="22">
        <v>1293.5999999999999</v>
      </c>
    </row>
    <row r="933" spans="1:12" x14ac:dyDescent="0.3">
      <c r="A933" s="19" t="s">
        <v>57</v>
      </c>
      <c r="B933" s="19" t="s">
        <v>59</v>
      </c>
      <c r="C933" s="2" t="str">
        <f>VLOOKUP(B933,Hoja1!B:C,2,FALSE)</f>
        <v>Policía Municipal</v>
      </c>
      <c r="D933" s="3" t="str">
        <f t="shared" si="34"/>
        <v>2</v>
      </c>
      <c r="E933" s="3" t="str">
        <f t="shared" si="35"/>
        <v>20</v>
      </c>
      <c r="F933" s="20" t="s">
        <v>475</v>
      </c>
      <c r="G933" s="21" t="s">
        <v>476</v>
      </c>
      <c r="H933" s="22">
        <v>149000</v>
      </c>
      <c r="I933" s="22">
        <v>-30000</v>
      </c>
      <c r="J933" s="22">
        <v>119000</v>
      </c>
      <c r="K933" s="22">
        <v>108680.25</v>
      </c>
      <c r="L933" s="22">
        <v>102472.95</v>
      </c>
    </row>
    <row r="934" spans="1:12" x14ac:dyDescent="0.3">
      <c r="A934" s="19" t="s">
        <v>57</v>
      </c>
      <c r="B934" s="19" t="s">
        <v>59</v>
      </c>
      <c r="C934" s="2" t="str">
        <f>VLOOKUP(B934,Hoja1!B:C,2,FALSE)</f>
        <v>Policía Municipal</v>
      </c>
      <c r="D934" s="3" t="str">
        <f t="shared" si="34"/>
        <v>2</v>
      </c>
      <c r="E934" s="3" t="str">
        <f t="shared" si="35"/>
        <v>21</v>
      </c>
      <c r="F934" s="20" t="s">
        <v>483</v>
      </c>
      <c r="G934" s="21" t="s">
        <v>484</v>
      </c>
      <c r="H934" s="22">
        <v>15000</v>
      </c>
      <c r="I934" s="22">
        <v>0</v>
      </c>
      <c r="J934" s="22">
        <v>15000</v>
      </c>
      <c r="K934" s="22">
        <v>205.7</v>
      </c>
      <c r="L934" s="22">
        <v>205.7</v>
      </c>
    </row>
    <row r="935" spans="1:12" x14ac:dyDescent="0.3">
      <c r="A935" s="19" t="s">
        <v>57</v>
      </c>
      <c r="B935" s="19" t="s">
        <v>59</v>
      </c>
      <c r="C935" s="2" t="str">
        <f>VLOOKUP(B935,Hoja1!B:C,2,FALSE)</f>
        <v>Policía Municipal</v>
      </c>
      <c r="D935" s="3" t="str">
        <f t="shared" si="34"/>
        <v>2</v>
      </c>
      <c r="E935" s="3" t="str">
        <f t="shared" si="35"/>
        <v>21</v>
      </c>
      <c r="F935" s="20" t="s">
        <v>403</v>
      </c>
      <c r="G935" s="21" t="s">
        <v>404</v>
      </c>
      <c r="H935" s="22">
        <v>120000</v>
      </c>
      <c r="I935" s="22">
        <v>0</v>
      </c>
      <c r="J935" s="22">
        <v>120000</v>
      </c>
      <c r="K935" s="22">
        <v>103159.28</v>
      </c>
      <c r="L935" s="22">
        <v>84008.61</v>
      </c>
    </row>
    <row r="936" spans="1:12" x14ac:dyDescent="0.3">
      <c r="A936" s="19" t="s">
        <v>57</v>
      </c>
      <c r="B936" s="19" t="s">
        <v>59</v>
      </c>
      <c r="C936" s="2" t="str">
        <f>VLOOKUP(B936,Hoja1!B:C,2,FALSE)</f>
        <v>Policía Municipal</v>
      </c>
      <c r="D936" s="3" t="str">
        <f t="shared" si="34"/>
        <v>2</v>
      </c>
      <c r="E936" s="3" t="str">
        <f t="shared" si="35"/>
        <v>21</v>
      </c>
      <c r="F936" s="20" t="s">
        <v>422</v>
      </c>
      <c r="G936" s="21" t="s">
        <v>423</v>
      </c>
      <c r="H936" s="22">
        <v>110000</v>
      </c>
      <c r="I936" s="22">
        <v>0</v>
      </c>
      <c r="J936" s="22">
        <v>110000</v>
      </c>
      <c r="K936" s="22">
        <v>64124.44</v>
      </c>
      <c r="L936" s="22">
        <v>61200.43</v>
      </c>
    </row>
    <row r="937" spans="1:12" x14ac:dyDescent="0.3">
      <c r="A937" s="19" t="s">
        <v>57</v>
      </c>
      <c r="B937" s="19" t="s">
        <v>59</v>
      </c>
      <c r="C937" s="2" t="str">
        <f>VLOOKUP(B937,Hoja1!B:C,2,FALSE)</f>
        <v>Policía Municipal</v>
      </c>
      <c r="D937" s="3" t="str">
        <f t="shared" si="34"/>
        <v>2</v>
      </c>
      <c r="E937" s="3" t="str">
        <f t="shared" si="35"/>
        <v>22</v>
      </c>
      <c r="F937" s="20" t="s">
        <v>436</v>
      </c>
      <c r="G937" s="21" t="s">
        <v>437</v>
      </c>
      <c r="H937" s="22">
        <v>100000</v>
      </c>
      <c r="I937" s="22">
        <v>0</v>
      </c>
      <c r="J937" s="22">
        <v>100000</v>
      </c>
      <c r="K937" s="22">
        <v>92976.4</v>
      </c>
      <c r="L937" s="22">
        <v>83844.31</v>
      </c>
    </row>
    <row r="938" spans="1:12" x14ac:dyDescent="0.3">
      <c r="A938" s="19" t="s">
        <v>57</v>
      </c>
      <c r="B938" s="19" t="s">
        <v>59</v>
      </c>
      <c r="C938" s="2" t="str">
        <f>VLOOKUP(B938,Hoja1!B:C,2,FALSE)</f>
        <v>Policía Municipal</v>
      </c>
      <c r="D938" s="3" t="str">
        <f t="shared" si="34"/>
        <v>2</v>
      </c>
      <c r="E938" s="3" t="str">
        <f t="shared" si="35"/>
        <v>22</v>
      </c>
      <c r="F938" s="20" t="s">
        <v>638</v>
      </c>
      <c r="G938" s="21" t="s">
        <v>639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</row>
    <row r="939" spans="1:12" x14ac:dyDescent="0.3">
      <c r="A939" s="19" t="s">
        <v>57</v>
      </c>
      <c r="B939" s="19" t="s">
        <v>59</v>
      </c>
      <c r="C939" s="2" t="str">
        <f>VLOOKUP(B939,Hoja1!B:C,2,FALSE)</f>
        <v>Policía Municipal</v>
      </c>
      <c r="D939" s="3" t="str">
        <f t="shared" si="34"/>
        <v>2</v>
      </c>
      <c r="E939" s="3" t="str">
        <f t="shared" si="35"/>
        <v>22</v>
      </c>
      <c r="F939" s="20" t="s">
        <v>485</v>
      </c>
      <c r="G939" s="21" t="s">
        <v>486</v>
      </c>
      <c r="H939" s="22">
        <v>75000</v>
      </c>
      <c r="I939" s="22">
        <v>0</v>
      </c>
      <c r="J939" s="22">
        <v>75000</v>
      </c>
      <c r="K939" s="22">
        <v>67349.84</v>
      </c>
      <c r="L939" s="22">
        <v>65736.03</v>
      </c>
    </row>
    <row r="940" spans="1:12" x14ac:dyDescent="0.3">
      <c r="A940" s="19" t="s">
        <v>57</v>
      </c>
      <c r="B940" s="19" t="s">
        <v>59</v>
      </c>
      <c r="C940" s="2" t="str">
        <f>VLOOKUP(B940,Hoja1!B:C,2,FALSE)</f>
        <v>Policía Municipal</v>
      </c>
      <c r="D940" s="3" t="str">
        <f t="shared" si="34"/>
        <v>2</v>
      </c>
      <c r="E940" s="3" t="str">
        <f t="shared" si="35"/>
        <v>22</v>
      </c>
      <c r="F940" s="20" t="s">
        <v>424</v>
      </c>
      <c r="G940" s="21" t="s">
        <v>425</v>
      </c>
      <c r="H940" s="22">
        <v>160000</v>
      </c>
      <c r="I940" s="22">
        <v>0</v>
      </c>
      <c r="J940" s="22">
        <v>160000</v>
      </c>
      <c r="K940" s="22">
        <v>107897.83</v>
      </c>
      <c r="L940" s="22">
        <v>106980.3</v>
      </c>
    </row>
    <row r="941" spans="1:12" x14ac:dyDescent="0.3">
      <c r="A941" s="19" t="s">
        <v>57</v>
      </c>
      <c r="B941" s="19" t="s">
        <v>59</v>
      </c>
      <c r="C941" s="2" t="str">
        <f>VLOOKUP(B941,Hoja1!B:C,2,FALSE)</f>
        <v>Policía Municipal</v>
      </c>
      <c r="D941" s="3" t="str">
        <f t="shared" si="34"/>
        <v>2</v>
      </c>
      <c r="E941" s="3" t="str">
        <f t="shared" si="35"/>
        <v>22</v>
      </c>
      <c r="F941" s="20" t="s">
        <v>426</v>
      </c>
      <c r="G941" s="21" t="s">
        <v>427</v>
      </c>
      <c r="H941" s="22">
        <v>340000</v>
      </c>
      <c r="I941" s="22">
        <v>0</v>
      </c>
      <c r="J941" s="22">
        <v>340000</v>
      </c>
      <c r="K941" s="22">
        <v>330826.64</v>
      </c>
      <c r="L941" s="22">
        <v>282920.78999999998</v>
      </c>
    </row>
    <row r="942" spans="1:12" x14ac:dyDescent="0.3">
      <c r="A942" s="19" t="s">
        <v>57</v>
      </c>
      <c r="B942" s="19" t="s">
        <v>59</v>
      </c>
      <c r="C942" s="2" t="str">
        <f>VLOOKUP(B942,Hoja1!B:C,2,FALSE)</f>
        <v>Policía Municipal</v>
      </c>
      <c r="D942" s="3" t="str">
        <f t="shared" si="34"/>
        <v>2</v>
      </c>
      <c r="E942" s="3" t="str">
        <f t="shared" si="35"/>
        <v>22</v>
      </c>
      <c r="F942" s="20" t="s">
        <v>536</v>
      </c>
      <c r="G942" s="21" t="s">
        <v>537</v>
      </c>
      <c r="H942" s="22">
        <v>3000</v>
      </c>
      <c r="I942" s="22">
        <v>0</v>
      </c>
      <c r="J942" s="22">
        <v>3000</v>
      </c>
      <c r="K942" s="22">
        <v>0</v>
      </c>
      <c r="L942" s="22">
        <v>0</v>
      </c>
    </row>
    <row r="943" spans="1:12" x14ac:dyDescent="0.3">
      <c r="A943" s="19" t="s">
        <v>57</v>
      </c>
      <c r="B943" s="19" t="s">
        <v>59</v>
      </c>
      <c r="C943" s="2" t="str">
        <f>VLOOKUP(B943,Hoja1!B:C,2,FALSE)</f>
        <v>Policía Municipal</v>
      </c>
      <c r="D943" s="3" t="str">
        <f t="shared" si="34"/>
        <v>2</v>
      </c>
      <c r="E943" s="3" t="str">
        <f t="shared" si="35"/>
        <v>22</v>
      </c>
      <c r="F943" s="20" t="s">
        <v>428</v>
      </c>
      <c r="G943" s="21" t="s">
        <v>429</v>
      </c>
      <c r="H943" s="22">
        <v>1000</v>
      </c>
      <c r="I943" s="22">
        <v>0</v>
      </c>
      <c r="J943" s="22">
        <v>1000</v>
      </c>
      <c r="K943" s="22">
        <v>28.18</v>
      </c>
      <c r="L943" s="22">
        <v>28.18</v>
      </c>
    </row>
    <row r="944" spans="1:12" x14ac:dyDescent="0.3">
      <c r="A944" s="19" t="s">
        <v>57</v>
      </c>
      <c r="B944" s="19" t="s">
        <v>59</v>
      </c>
      <c r="C944" s="2" t="str">
        <f>VLOOKUP(B944,Hoja1!B:C,2,FALSE)</f>
        <v>Policía Municipal</v>
      </c>
      <c r="D944" s="3" t="str">
        <f t="shared" si="34"/>
        <v>2</v>
      </c>
      <c r="E944" s="3" t="str">
        <f t="shared" si="35"/>
        <v>22</v>
      </c>
      <c r="F944" s="20" t="s">
        <v>430</v>
      </c>
      <c r="G944" s="21" t="s">
        <v>431</v>
      </c>
      <c r="H944" s="22">
        <v>75000</v>
      </c>
      <c r="I944" s="22">
        <v>25000</v>
      </c>
      <c r="J944" s="22">
        <v>100000</v>
      </c>
      <c r="K944" s="22">
        <v>46957.41</v>
      </c>
      <c r="L944" s="22">
        <v>44782.97</v>
      </c>
    </row>
    <row r="945" spans="1:12" x14ac:dyDescent="0.3">
      <c r="A945" s="19" t="s">
        <v>57</v>
      </c>
      <c r="B945" s="19" t="s">
        <v>59</v>
      </c>
      <c r="C945" s="2" t="str">
        <f>VLOOKUP(B945,Hoja1!B:C,2,FALSE)</f>
        <v>Policía Municipal</v>
      </c>
      <c r="D945" s="3" t="str">
        <f t="shared" si="34"/>
        <v>2</v>
      </c>
      <c r="E945" s="3" t="str">
        <f t="shared" si="35"/>
        <v>22</v>
      </c>
      <c r="F945" s="20" t="s">
        <v>508</v>
      </c>
      <c r="G945" s="21" t="s">
        <v>509</v>
      </c>
      <c r="H945" s="22">
        <v>17000</v>
      </c>
      <c r="I945" s="22">
        <v>0</v>
      </c>
      <c r="J945" s="22">
        <v>17000</v>
      </c>
      <c r="K945" s="22">
        <v>16860.7</v>
      </c>
      <c r="L945" s="22">
        <v>14050.59</v>
      </c>
    </row>
    <row r="946" spans="1:12" x14ac:dyDescent="0.3">
      <c r="A946" s="19" t="s">
        <v>57</v>
      </c>
      <c r="B946" s="19" t="s">
        <v>59</v>
      </c>
      <c r="C946" s="2" t="str">
        <f>VLOOKUP(B946,Hoja1!B:C,2,FALSE)</f>
        <v>Policía Municipal</v>
      </c>
      <c r="D946" s="3" t="str">
        <f t="shared" si="34"/>
        <v>2</v>
      </c>
      <c r="E946" s="3" t="str">
        <f t="shared" si="35"/>
        <v>22</v>
      </c>
      <c r="F946" s="20" t="s">
        <v>377</v>
      </c>
      <c r="G946" s="21" t="s">
        <v>378</v>
      </c>
      <c r="H946" s="22">
        <v>3000</v>
      </c>
      <c r="I946" s="22">
        <v>0</v>
      </c>
      <c r="J946" s="22">
        <v>3000</v>
      </c>
      <c r="K946" s="22">
        <v>47.58</v>
      </c>
      <c r="L946" s="22">
        <v>47.58</v>
      </c>
    </row>
    <row r="947" spans="1:12" x14ac:dyDescent="0.3">
      <c r="A947" s="19" t="s">
        <v>57</v>
      </c>
      <c r="B947" s="19" t="s">
        <v>59</v>
      </c>
      <c r="C947" s="2" t="str">
        <f>VLOOKUP(B947,Hoja1!B:C,2,FALSE)</f>
        <v>Policía Municipal</v>
      </c>
      <c r="D947" s="3" t="str">
        <f t="shared" si="34"/>
        <v>2</v>
      </c>
      <c r="E947" s="3" t="str">
        <f t="shared" si="35"/>
        <v>22</v>
      </c>
      <c r="F947" s="20" t="s">
        <v>528</v>
      </c>
      <c r="G947" s="21" t="s">
        <v>529</v>
      </c>
      <c r="H947" s="22">
        <v>3000</v>
      </c>
      <c r="I947" s="22">
        <v>0</v>
      </c>
      <c r="J947" s="22">
        <v>3000</v>
      </c>
      <c r="K947" s="22">
        <v>1288.53</v>
      </c>
      <c r="L947" s="22">
        <v>1288.53</v>
      </c>
    </row>
    <row r="948" spans="1:12" x14ac:dyDescent="0.3">
      <c r="A948" s="19" t="s">
        <v>57</v>
      </c>
      <c r="B948" s="19" t="s">
        <v>59</v>
      </c>
      <c r="C948" s="2" t="str">
        <f>VLOOKUP(B948,Hoja1!B:C,2,FALSE)</f>
        <v>Policía Municipal</v>
      </c>
      <c r="D948" s="3" t="str">
        <f t="shared" si="34"/>
        <v>2</v>
      </c>
      <c r="E948" s="3" t="str">
        <f t="shared" si="35"/>
        <v>22</v>
      </c>
      <c r="F948" s="20" t="s">
        <v>566</v>
      </c>
      <c r="G948" s="21" t="s">
        <v>567</v>
      </c>
      <c r="H948" s="22">
        <v>15000</v>
      </c>
      <c r="I948" s="22">
        <v>0</v>
      </c>
      <c r="J948" s="22">
        <v>15000</v>
      </c>
      <c r="K948" s="22">
        <v>7506.64</v>
      </c>
      <c r="L948" s="22">
        <v>6393.4</v>
      </c>
    </row>
    <row r="949" spans="1:12" x14ac:dyDescent="0.3">
      <c r="A949" s="19" t="s">
        <v>57</v>
      </c>
      <c r="B949" s="19" t="s">
        <v>59</v>
      </c>
      <c r="C949" s="2" t="str">
        <f>VLOOKUP(B949,Hoja1!B:C,2,FALSE)</f>
        <v>Policía Municipal</v>
      </c>
      <c r="D949" s="3" t="str">
        <f t="shared" si="34"/>
        <v>2</v>
      </c>
      <c r="E949" s="3" t="str">
        <f t="shared" si="35"/>
        <v>22</v>
      </c>
      <c r="F949" s="20" t="s">
        <v>379</v>
      </c>
      <c r="G949" s="21" t="s">
        <v>380</v>
      </c>
      <c r="H949" s="22">
        <v>10000</v>
      </c>
      <c r="I949" s="22">
        <v>0</v>
      </c>
      <c r="J949" s="22">
        <v>10000</v>
      </c>
      <c r="K949" s="22">
        <v>0</v>
      </c>
      <c r="L949" s="22">
        <v>0</v>
      </c>
    </row>
    <row r="950" spans="1:12" x14ac:dyDescent="0.3">
      <c r="A950" s="19" t="s">
        <v>57</v>
      </c>
      <c r="B950" s="19" t="s">
        <v>59</v>
      </c>
      <c r="C950" s="2" t="str">
        <f>VLOOKUP(B950,Hoja1!B:C,2,FALSE)</f>
        <v>Policía Municipal</v>
      </c>
      <c r="D950" s="3" t="str">
        <f t="shared" si="34"/>
        <v>2</v>
      </c>
      <c r="E950" s="3" t="str">
        <f t="shared" si="35"/>
        <v>22</v>
      </c>
      <c r="F950" s="20" t="s">
        <v>432</v>
      </c>
      <c r="G950" s="21" t="s">
        <v>433</v>
      </c>
      <c r="H950" s="22">
        <v>30000</v>
      </c>
      <c r="I950" s="22">
        <v>0</v>
      </c>
      <c r="J950" s="22">
        <v>30000</v>
      </c>
      <c r="K950" s="22">
        <v>21730.39</v>
      </c>
      <c r="L950" s="22">
        <v>21730.39</v>
      </c>
    </row>
    <row r="951" spans="1:12" x14ac:dyDescent="0.3">
      <c r="A951" s="19" t="s">
        <v>57</v>
      </c>
      <c r="B951" s="19" t="s">
        <v>59</v>
      </c>
      <c r="C951" s="2" t="str">
        <f>VLOOKUP(B951,Hoja1!B:C,2,FALSE)</f>
        <v>Policía Municipal</v>
      </c>
      <c r="D951" s="3" t="str">
        <f t="shared" si="34"/>
        <v>2</v>
      </c>
      <c r="E951" s="3" t="str">
        <f t="shared" si="35"/>
        <v>22</v>
      </c>
      <c r="F951" s="20" t="s">
        <v>405</v>
      </c>
      <c r="G951" s="21" t="s">
        <v>406</v>
      </c>
      <c r="H951" s="22">
        <v>2000</v>
      </c>
      <c r="I951" s="22">
        <v>0</v>
      </c>
      <c r="J951" s="22">
        <v>2000</v>
      </c>
      <c r="K951" s="22">
        <v>0</v>
      </c>
      <c r="L951" s="22">
        <v>0</v>
      </c>
    </row>
    <row r="952" spans="1:12" x14ac:dyDescent="0.3">
      <c r="A952" s="19" t="s">
        <v>57</v>
      </c>
      <c r="B952" s="19" t="s">
        <v>59</v>
      </c>
      <c r="C952" s="2" t="str">
        <f>VLOOKUP(B952,Hoja1!B:C,2,FALSE)</f>
        <v>Policía Municipal</v>
      </c>
      <c r="D952" s="3" t="str">
        <f t="shared" si="34"/>
        <v>2</v>
      </c>
      <c r="E952" s="3" t="str">
        <f t="shared" si="35"/>
        <v>22</v>
      </c>
      <c r="F952" s="20" t="s">
        <v>409</v>
      </c>
      <c r="G952" s="21" t="s">
        <v>410</v>
      </c>
      <c r="H952" s="22">
        <v>25000</v>
      </c>
      <c r="I952" s="22">
        <v>30000</v>
      </c>
      <c r="J952" s="22">
        <v>55000</v>
      </c>
      <c r="K952" s="22">
        <v>74962.14</v>
      </c>
      <c r="L952" s="22">
        <v>41011.879999999997</v>
      </c>
    </row>
    <row r="953" spans="1:12" x14ac:dyDescent="0.3">
      <c r="A953" s="19" t="s">
        <v>57</v>
      </c>
      <c r="B953" s="19" t="s">
        <v>59</v>
      </c>
      <c r="C953" s="2" t="str">
        <f>VLOOKUP(B953,Hoja1!B:C,2,FALSE)</f>
        <v>Policía Municipal</v>
      </c>
      <c r="D953" s="3" t="str">
        <f t="shared" si="34"/>
        <v>2</v>
      </c>
      <c r="E953" s="3" t="str">
        <f t="shared" si="35"/>
        <v>22</v>
      </c>
      <c r="F953" s="20" t="s">
        <v>487</v>
      </c>
      <c r="G953" s="21" t="s">
        <v>488</v>
      </c>
      <c r="H953" s="22">
        <v>160000</v>
      </c>
      <c r="I953" s="22">
        <v>0</v>
      </c>
      <c r="J953" s="22">
        <v>160000</v>
      </c>
      <c r="K953" s="22">
        <v>154315.20000000001</v>
      </c>
      <c r="L953" s="22">
        <v>154315.20000000001</v>
      </c>
    </row>
    <row r="954" spans="1:12" x14ac:dyDescent="0.3">
      <c r="A954" s="19" t="s">
        <v>57</v>
      </c>
      <c r="B954" s="19" t="s">
        <v>59</v>
      </c>
      <c r="C954" s="2" t="str">
        <f>VLOOKUP(B954,Hoja1!B:C,2,FALSE)</f>
        <v>Policía Municipal</v>
      </c>
      <c r="D954" s="3" t="str">
        <f t="shared" si="34"/>
        <v>2</v>
      </c>
      <c r="E954" s="3" t="str">
        <f t="shared" si="35"/>
        <v>22</v>
      </c>
      <c r="F954" s="20" t="s">
        <v>510</v>
      </c>
      <c r="G954" s="21" t="s">
        <v>511</v>
      </c>
      <c r="H954" s="22">
        <v>580000</v>
      </c>
      <c r="I954" s="22">
        <v>-60000</v>
      </c>
      <c r="J954" s="22">
        <v>520000</v>
      </c>
      <c r="K954" s="22">
        <v>455791.28</v>
      </c>
      <c r="L954" s="22">
        <v>207537.83</v>
      </c>
    </row>
    <row r="955" spans="1:12" x14ac:dyDescent="0.3">
      <c r="A955" s="19" t="s">
        <v>57</v>
      </c>
      <c r="B955" s="19" t="s">
        <v>59</v>
      </c>
      <c r="C955" s="2" t="str">
        <f>VLOOKUP(B955,Hoja1!B:C,2,FALSE)</f>
        <v>Policía Municipal</v>
      </c>
      <c r="D955" s="3" t="str">
        <f t="shared" si="34"/>
        <v>2</v>
      </c>
      <c r="E955" s="3" t="str">
        <f t="shared" si="35"/>
        <v>22</v>
      </c>
      <c r="F955" s="20" t="s">
        <v>381</v>
      </c>
      <c r="G955" s="21" t="s">
        <v>382</v>
      </c>
      <c r="H955" s="22">
        <v>40000</v>
      </c>
      <c r="I955" s="22">
        <v>-25000</v>
      </c>
      <c r="J955" s="22">
        <v>15000</v>
      </c>
      <c r="K955" s="22">
        <v>19215.18</v>
      </c>
      <c r="L955" s="22">
        <v>8564.52</v>
      </c>
    </row>
    <row r="956" spans="1:12" x14ac:dyDescent="0.3">
      <c r="A956" s="19" t="s">
        <v>57</v>
      </c>
      <c r="B956" s="19" t="s">
        <v>59</v>
      </c>
      <c r="C956" s="2" t="str">
        <f>VLOOKUP(B956,Hoja1!B:C,2,FALSE)</f>
        <v>Policía Municipal</v>
      </c>
      <c r="D956" s="3" t="str">
        <f t="shared" si="34"/>
        <v>2</v>
      </c>
      <c r="E956" s="3" t="str">
        <f t="shared" si="35"/>
        <v>22</v>
      </c>
      <c r="F956" s="20" t="s">
        <v>411</v>
      </c>
      <c r="G956" s="21" t="s">
        <v>412</v>
      </c>
      <c r="H956" s="22">
        <v>658000</v>
      </c>
      <c r="I956" s="22">
        <v>-30000</v>
      </c>
      <c r="J956" s="22">
        <v>628000</v>
      </c>
      <c r="K956" s="22">
        <v>623284.62</v>
      </c>
      <c r="L956" s="22">
        <v>571216.85</v>
      </c>
    </row>
    <row r="957" spans="1:12" x14ac:dyDescent="0.3">
      <c r="A957" s="19" t="s">
        <v>57</v>
      </c>
      <c r="B957" s="19" t="s">
        <v>59</v>
      </c>
      <c r="C957" s="2" t="str">
        <f>VLOOKUP(B957,Hoja1!B:C,2,FALSE)</f>
        <v>Policía Municipal</v>
      </c>
      <c r="D957" s="3" t="str">
        <f t="shared" si="34"/>
        <v>2</v>
      </c>
      <c r="E957" s="3" t="str">
        <f t="shared" si="35"/>
        <v>23</v>
      </c>
      <c r="F957" s="20" t="s">
        <v>387</v>
      </c>
      <c r="G957" s="21" t="s">
        <v>388</v>
      </c>
      <c r="H957" s="22">
        <v>6000</v>
      </c>
      <c r="I957" s="22">
        <v>0</v>
      </c>
      <c r="J957" s="22">
        <v>6000</v>
      </c>
      <c r="K957" s="22">
        <v>6137.4</v>
      </c>
      <c r="L957" s="22">
        <v>6137.4</v>
      </c>
    </row>
    <row r="958" spans="1:12" x14ac:dyDescent="0.3">
      <c r="A958" s="19" t="s">
        <v>57</v>
      </c>
      <c r="B958" s="19" t="s">
        <v>59</v>
      </c>
      <c r="C958" s="2" t="str">
        <f>VLOOKUP(B958,Hoja1!B:C,2,FALSE)</f>
        <v>Policía Municipal</v>
      </c>
      <c r="D958" s="3" t="str">
        <f t="shared" si="34"/>
        <v>2</v>
      </c>
      <c r="E958" s="3" t="str">
        <f t="shared" si="35"/>
        <v>23</v>
      </c>
      <c r="F958" s="20" t="s">
        <v>391</v>
      </c>
      <c r="G958" s="21" t="s">
        <v>392</v>
      </c>
      <c r="H958" s="22">
        <v>1500</v>
      </c>
      <c r="I958" s="22">
        <v>0</v>
      </c>
      <c r="J958" s="22">
        <v>1500</v>
      </c>
      <c r="K958" s="22">
        <v>933.6</v>
      </c>
      <c r="L958" s="22">
        <v>933.6</v>
      </c>
    </row>
    <row r="959" spans="1:12" x14ac:dyDescent="0.3">
      <c r="A959" s="19" t="s">
        <v>57</v>
      </c>
      <c r="B959" s="19" t="s">
        <v>59</v>
      </c>
      <c r="C959" s="2" t="str">
        <f>VLOOKUP(B959,Hoja1!B:C,2,FALSE)</f>
        <v>Policía Municipal</v>
      </c>
      <c r="D959" s="3" t="str">
        <f t="shared" si="34"/>
        <v>6</v>
      </c>
      <c r="E959" s="3" t="str">
        <f t="shared" si="35"/>
        <v>62</v>
      </c>
      <c r="F959" s="20" t="s">
        <v>438</v>
      </c>
      <c r="G959" s="21" t="s">
        <v>439</v>
      </c>
      <c r="H959" s="22">
        <v>6000</v>
      </c>
      <c r="I959" s="22">
        <v>0</v>
      </c>
      <c r="J959" s="22">
        <v>6000</v>
      </c>
      <c r="K959" s="22">
        <v>5307.06</v>
      </c>
      <c r="L959" s="22">
        <v>5307.06</v>
      </c>
    </row>
    <row r="960" spans="1:12" x14ac:dyDescent="0.3">
      <c r="A960" s="19" t="s">
        <v>57</v>
      </c>
      <c r="B960" s="19" t="s">
        <v>59</v>
      </c>
      <c r="C960" s="2" t="str">
        <f>VLOOKUP(B960,Hoja1!B:C,2,FALSE)</f>
        <v>Policía Municipal</v>
      </c>
      <c r="D960" s="3" t="str">
        <f t="shared" ref="D960:D1023" si="36">LEFT(F960,1)</f>
        <v>6</v>
      </c>
      <c r="E960" s="3" t="str">
        <f t="shared" ref="E960:E1023" si="37">LEFT(F960,2)</f>
        <v>62</v>
      </c>
      <c r="F960" s="20" t="s">
        <v>479</v>
      </c>
      <c r="G960" s="21" t="s">
        <v>480</v>
      </c>
      <c r="H960" s="22">
        <v>0</v>
      </c>
      <c r="I960" s="22">
        <v>192000</v>
      </c>
      <c r="J960" s="22">
        <v>192000</v>
      </c>
      <c r="K960" s="22">
        <v>0</v>
      </c>
      <c r="L960" s="22">
        <v>0</v>
      </c>
    </row>
    <row r="961" spans="1:12" x14ac:dyDescent="0.3">
      <c r="A961" s="19" t="s">
        <v>57</v>
      </c>
      <c r="B961" s="19" t="s">
        <v>59</v>
      </c>
      <c r="C961" s="2" t="str">
        <f>VLOOKUP(B961,Hoja1!B:C,2,FALSE)</f>
        <v>Policía Municipal</v>
      </c>
      <c r="D961" s="3" t="str">
        <f t="shared" si="36"/>
        <v>6</v>
      </c>
      <c r="E961" s="3" t="str">
        <f t="shared" si="37"/>
        <v>62</v>
      </c>
      <c r="F961" s="20" t="s">
        <v>481</v>
      </c>
      <c r="G961" s="21" t="s">
        <v>482</v>
      </c>
      <c r="H961" s="22">
        <v>6000</v>
      </c>
      <c r="I961" s="22">
        <v>0</v>
      </c>
      <c r="J961" s="22">
        <v>6000</v>
      </c>
      <c r="K961" s="22">
        <v>2451.87</v>
      </c>
      <c r="L961" s="22">
        <v>2451.87</v>
      </c>
    </row>
    <row r="962" spans="1:12" x14ac:dyDescent="0.3">
      <c r="A962" s="19" t="s">
        <v>57</v>
      </c>
      <c r="B962" s="19" t="s">
        <v>59</v>
      </c>
      <c r="C962" s="2" t="str">
        <f>VLOOKUP(B962,Hoja1!B:C,2,FALSE)</f>
        <v>Policía Municipal</v>
      </c>
      <c r="D962" s="3" t="str">
        <f t="shared" si="36"/>
        <v>6</v>
      </c>
      <c r="E962" s="3" t="str">
        <f t="shared" si="37"/>
        <v>62</v>
      </c>
      <c r="F962" s="20" t="s">
        <v>512</v>
      </c>
      <c r="G962" s="21" t="s">
        <v>505</v>
      </c>
      <c r="H962" s="22">
        <v>3000</v>
      </c>
      <c r="I962" s="22">
        <v>0</v>
      </c>
      <c r="J962" s="22">
        <v>3000</v>
      </c>
      <c r="K962" s="22">
        <v>4513.91</v>
      </c>
      <c r="L962" s="22">
        <v>4513.91</v>
      </c>
    </row>
    <row r="963" spans="1:12" x14ac:dyDescent="0.3">
      <c r="A963" s="19" t="s">
        <v>57</v>
      </c>
      <c r="B963" s="19" t="s">
        <v>59</v>
      </c>
      <c r="C963" s="2" t="str">
        <f>VLOOKUP(B963,Hoja1!B:C,2,FALSE)</f>
        <v>Policía Municipal</v>
      </c>
      <c r="D963" s="3" t="str">
        <f t="shared" si="36"/>
        <v>6</v>
      </c>
      <c r="E963" s="3" t="str">
        <f t="shared" si="37"/>
        <v>62</v>
      </c>
      <c r="F963" s="20" t="s">
        <v>466</v>
      </c>
      <c r="G963" s="21" t="s">
        <v>467</v>
      </c>
      <c r="H963" s="22">
        <v>35000</v>
      </c>
      <c r="I963" s="22">
        <v>0</v>
      </c>
      <c r="J963" s="22">
        <v>35000</v>
      </c>
      <c r="K963" s="22">
        <v>0</v>
      </c>
      <c r="L963" s="22">
        <v>0</v>
      </c>
    </row>
    <row r="964" spans="1:12" x14ac:dyDescent="0.3">
      <c r="A964" s="19" t="s">
        <v>57</v>
      </c>
      <c r="B964" s="19" t="s">
        <v>59</v>
      </c>
      <c r="C964" s="2" t="str">
        <f>VLOOKUP(B964,Hoja1!B:C,2,FALSE)</f>
        <v>Policía Municipal</v>
      </c>
      <c r="D964" s="3" t="str">
        <f t="shared" si="36"/>
        <v>6</v>
      </c>
      <c r="E964" s="3" t="str">
        <f t="shared" si="37"/>
        <v>63</v>
      </c>
      <c r="F964" s="20" t="s">
        <v>468</v>
      </c>
      <c r="G964" s="21" t="s">
        <v>465</v>
      </c>
      <c r="H964" s="22">
        <v>0</v>
      </c>
      <c r="I964" s="22">
        <v>420500</v>
      </c>
      <c r="J964" s="22">
        <v>420500</v>
      </c>
      <c r="K964" s="22">
        <v>0</v>
      </c>
      <c r="L964" s="22">
        <v>0</v>
      </c>
    </row>
    <row r="965" spans="1:12" x14ac:dyDescent="0.3">
      <c r="A965" s="19" t="s">
        <v>57</v>
      </c>
      <c r="B965" s="19" t="s">
        <v>59</v>
      </c>
      <c r="C965" s="2" t="str">
        <f>VLOOKUP(B965,Hoja1!B:C,2,FALSE)</f>
        <v>Policía Municipal</v>
      </c>
      <c r="D965" s="3" t="str">
        <f t="shared" si="36"/>
        <v>6</v>
      </c>
      <c r="E965" s="3" t="str">
        <f t="shared" si="37"/>
        <v>64</v>
      </c>
      <c r="F965" s="20" t="s">
        <v>494</v>
      </c>
      <c r="G965" s="21" t="s">
        <v>495</v>
      </c>
      <c r="H965" s="22">
        <v>150000</v>
      </c>
      <c r="I965" s="22">
        <v>0</v>
      </c>
      <c r="J965" s="22">
        <v>150000</v>
      </c>
      <c r="K965" s="22">
        <v>0</v>
      </c>
      <c r="L965" s="22">
        <v>0</v>
      </c>
    </row>
    <row r="966" spans="1:12" x14ac:dyDescent="0.3">
      <c r="A966" s="19" t="s">
        <v>57</v>
      </c>
      <c r="B966" s="19" t="s">
        <v>343</v>
      </c>
      <c r="C966" s="2" t="str">
        <f>VLOOKUP(B966,Hoja1!B:C,2,FALSE)</f>
        <v>Ordenación del trafico y del estacionamiento</v>
      </c>
      <c r="D966" s="3" t="str">
        <f t="shared" si="36"/>
        <v>6</v>
      </c>
      <c r="E966" s="3" t="str">
        <f t="shared" si="37"/>
        <v>61</v>
      </c>
      <c r="F966" s="20" t="s">
        <v>462</v>
      </c>
      <c r="G966" s="21" t="s">
        <v>463</v>
      </c>
      <c r="H966" s="22">
        <v>0</v>
      </c>
      <c r="I966" s="22">
        <v>290354.76</v>
      </c>
      <c r="J966" s="22">
        <v>290354.76</v>
      </c>
      <c r="K966" s="22">
        <v>213445.45</v>
      </c>
      <c r="L966" s="22">
        <v>127301.78</v>
      </c>
    </row>
    <row r="967" spans="1:12" x14ac:dyDescent="0.3">
      <c r="A967" s="19" t="s">
        <v>57</v>
      </c>
      <c r="B967" s="19" t="s">
        <v>60</v>
      </c>
      <c r="C967" s="2" t="str">
        <f>VLOOKUP(B967,Hoja1!B:C,2,FALSE)</f>
        <v>Movilidad</v>
      </c>
      <c r="D967" s="3" t="str">
        <f t="shared" si="36"/>
        <v>1</v>
      </c>
      <c r="E967" s="3" t="str">
        <f t="shared" si="37"/>
        <v>12</v>
      </c>
      <c r="F967" s="20" t="s">
        <v>397</v>
      </c>
      <c r="G967" s="21" t="s">
        <v>398</v>
      </c>
      <c r="H967" s="22">
        <v>77888</v>
      </c>
      <c r="I967" s="22">
        <v>0</v>
      </c>
      <c r="J967" s="22">
        <v>77888</v>
      </c>
      <c r="K967" s="22">
        <v>46911.519999999997</v>
      </c>
      <c r="L967" s="22">
        <v>46911.519999999997</v>
      </c>
    </row>
    <row r="968" spans="1:12" x14ac:dyDescent="0.3">
      <c r="A968" s="19" t="s">
        <v>57</v>
      </c>
      <c r="B968" s="19" t="s">
        <v>60</v>
      </c>
      <c r="C968" s="2" t="str">
        <f>VLOOKUP(B968,Hoja1!B:C,2,FALSE)</f>
        <v>Movilidad</v>
      </c>
      <c r="D968" s="3" t="str">
        <f t="shared" si="36"/>
        <v>1</v>
      </c>
      <c r="E968" s="3" t="str">
        <f t="shared" si="37"/>
        <v>12</v>
      </c>
      <c r="F968" s="20" t="s">
        <v>440</v>
      </c>
      <c r="G968" s="21" t="s">
        <v>441</v>
      </c>
      <c r="H968" s="22">
        <v>52509</v>
      </c>
      <c r="I968" s="22">
        <v>0</v>
      </c>
      <c r="J968" s="22">
        <v>52509</v>
      </c>
      <c r="K968" s="22">
        <v>55323.79</v>
      </c>
      <c r="L968" s="22">
        <v>55323.79</v>
      </c>
    </row>
    <row r="969" spans="1:12" x14ac:dyDescent="0.3">
      <c r="A969" s="19" t="s">
        <v>57</v>
      </c>
      <c r="B969" s="19" t="s">
        <v>60</v>
      </c>
      <c r="C969" s="2" t="str">
        <f>VLOOKUP(B969,Hoja1!B:C,2,FALSE)</f>
        <v>Movilidad</v>
      </c>
      <c r="D969" s="3" t="str">
        <f t="shared" si="36"/>
        <v>1</v>
      </c>
      <c r="E969" s="3" t="str">
        <f t="shared" si="37"/>
        <v>12</v>
      </c>
      <c r="F969" s="20" t="s">
        <v>363</v>
      </c>
      <c r="G969" s="21" t="s">
        <v>364</v>
      </c>
      <c r="H969" s="22">
        <v>20982</v>
      </c>
      <c r="I969" s="22">
        <v>0</v>
      </c>
      <c r="J969" s="22">
        <v>20982</v>
      </c>
      <c r="K969" s="22">
        <v>10504.08</v>
      </c>
      <c r="L969" s="22">
        <v>10504.08</v>
      </c>
    </row>
    <row r="970" spans="1:12" x14ac:dyDescent="0.3">
      <c r="A970" s="19" t="s">
        <v>57</v>
      </c>
      <c r="B970" s="19" t="s">
        <v>60</v>
      </c>
      <c r="C970" s="2" t="str">
        <f>VLOOKUP(B970,Hoja1!B:C,2,FALSE)</f>
        <v>Movilidad</v>
      </c>
      <c r="D970" s="3" t="str">
        <f t="shared" si="36"/>
        <v>1</v>
      </c>
      <c r="E970" s="3" t="str">
        <f t="shared" si="37"/>
        <v>12</v>
      </c>
      <c r="F970" s="20" t="s">
        <v>399</v>
      </c>
      <c r="G970" s="21" t="s">
        <v>400</v>
      </c>
      <c r="H970" s="22">
        <v>17785</v>
      </c>
      <c r="I970" s="22">
        <v>0</v>
      </c>
      <c r="J970" s="22">
        <v>17785</v>
      </c>
      <c r="K970" s="22">
        <v>17679.39</v>
      </c>
      <c r="L970" s="22">
        <v>17679.39</v>
      </c>
    </row>
    <row r="971" spans="1:12" x14ac:dyDescent="0.3">
      <c r="A971" s="19" t="s">
        <v>57</v>
      </c>
      <c r="B971" s="19" t="s">
        <v>60</v>
      </c>
      <c r="C971" s="2" t="str">
        <f>VLOOKUP(B971,Hoja1!B:C,2,FALSE)</f>
        <v>Movilidad</v>
      </c>
      <c r="D971" s="3" t="str">
        <f t="shared" si="36"/>
        <v>1</v>
      </c>
      <c r="E971" s="3" t="str">
        <f t="shared" si="37"/>
        <v>12</v>
      </c>
      <c r="F971" s="20" t="s">
        <v>365</v>
      </c>
      <c r="G971" s="21" t="s">
        <v>366</v>
      </c>
      <c r="H971" s="22">
        <v>28529</v>
      </c>
      <c r="I971" s="22">
        <v>0</v>
      </c>
      <c r="J971" s="22">
        <v>28529</v>
      </c>
      <c r="K971" s="22">
        <v>30048.13</v>
      </c>
      <c r="L971" s="22">
        <v>30048.13</v>
      </c>
    </row>
    <row r="972" spans="1:12" x14ac:dyDescent="0.3">
      <c r="A972" s="19" t="s">
        <v>57</v>
      </c>
      <c r="B972" s="19" t="s">
        <v>60</v>
      </c>
      <c r="C972" s="2" t="str">
        <f>VLOOKUP(B972,Hoja1!B:C,2,FALSE)</f>
        <v>Movilidad</v>
      </c>
      <c r="D972" s="3" t="str">
        <f t="shared" si="36"/>
        <v>1</v>
      </c>
      <c r="E972" s="3" t="str">
        <f t="shared" si="37"/>
        <v>12</v>
      </c>
      <c r="F972" s="20" t="s">
        <v>367</v>
      </c>
      <c r="G972" s="21" t="s">
        <v>368</v>
      </c>
      <c r="H972" s="22">
        <v>94731</v>
      </c>
      <c r="I972" s="22">
        <v>0</v>
      </c>
      <c r="J972" s="22">
        <v>94731</v>
      </c>
      <c r="K972" s="22">
        <v>74522.210000000006</v>
      </c>
      <c r="L972" s="22">
        <v>74522.210000000006</v>
      </c>
    </row>
    <row r="973" spans="1:12" x14ac:dyDescent="0.3">
      <c r="A973" s="19" t="s">
        <v>57</v>
      </c>
      <c r="B973" s="19" t="s">
        <v>60</v>
      </c>
      <c r="C973" s="2" t="str">
        <f>VLOOKUP(B973,Hoja1!B:C,2,FALSE)</f>
        <v>Movilidad</v>
      </c>
      <c r="D973" s="3" t="str">
        <f t="shared" si="36"/>
        <v>1</v>
      </c>
      <c r="E973" s="3" t="str">
        <f t="shared" si="37"/>
        <v>12</v>
      </c>
      <c r="F973" s="20" t="s">
        <v>369</v>
      </c>
      <c r="G973" s="21" t="s">
        <v>370</v>
      </c>
      <c r="H973" s="22">
        <v>238136</v>
      </c>
      <c r="I973" s="22">
        <v>0</v>
      </c>
      <c r="J973" s="22">
        <v>238136</v>
      </c>
      <c r="K973" s="22">
        <v>190151.82</v>
      </c>
      <c r="L973" s="22">
        <v>190151.82</v>
      </c>
    </row>
    <row r="974" spans="1:12" x14ac:dyDescent="0.3">
      <c r="A974" s="19" t="s">
        <v>57</v>
      </c>
      <c r="B974" s="19" t="s">
        <v>60</v>
      </c>
      <c r="C974" s="2" t="str">
        <f>VLOOKUP(B974,Hoja1!B:C,2,FALSE)</f>
        <v>Movilidad</v>
      </c>
      <c r="D974" s="3" t="str">
        <f t="shared" si="36"/>
        <v>1</v>
      </c>
      <c r="E974" s="3" t="str">
        <f t="shared" si="37"/>
        <v>12</v>
      </c>
      <c r="F974" s="20" t="s">
        <v>371</v>
      </c>
      <c r="G974" s="21" t="s">
        <v>372</v>
      </c>
      <c r="H974" s="22">
        <v>13773</v>
      </c>
      <c r="I974" s="22">
        <v>0</v>
      </c>
      <c r="J974" s="22">
        <v>13773</v>
      </c>
      <c r="K974" s="22">
        <v>14002.32</v>
      </c>
      <c r="L974" s="22">
        <v>14002.32</v>
      </c>
    </row>
    <row r="975" spans="1:12" x14ac:dyDescent="0.3">
      <c r="A975" s="19" t="s">
        <v>57</v>
      </c>
      <c r="B975" s="19" t="s">
        <v>60</v>
      </c>
      <c r="C975" s="2" t="str">
        <f>VLOOKUP(B975,Hoja1!B:C,2,FALSE)</f>
        <v>Movilidad</v>
      </c>
      <c r="D975" s="3" t="str">
        <f t="shared" si="36"/>
        <v>1</v>
      </c>
      <c r="E975" s="3" t="str">
        <f t="shared" si="37"/>
        <v>13</v>
      </c>
      <c r="F975" s="20" t="s">
        <v>415</v>
      </c>
      <c r="G975" s="21" t="s">
        <v>360</v>
      </c>
      <c r="H975" s="22">
        <v>35702</v>
      </c>
      <c r="I975" s="22">
        <v>0</v>
      </c>
      <c r="J975" s="22">
        <v>35702</v>
      </c>
      <c r="K975" s="22">
        <v>14924.56</v>
      </c>
      <c r="L975" s="22">
        <v>14924.56</v>
      </c>
    </row>
    <row r="976" spans="1:12" x14ac:dyDescent="0.3">
      <c r="A976" s="19" t="s">
        <v>57</v>
      </c>
      <c r="B976" s="19" t="s">
        <v>60</v>
      </c>
      <c r="C976" s="2" t="str">
        <f>VLOOKUP(B976,Hoja1!B:C,2,FALSE)</f>
        <v>Movilidad</v>
      </c>
      <c r="D976" s="3" t="str">
        <f t="shared" si="36"/>
        <v>1</v>
      </c>
      <c r="E976" s="3" t="str">
        <f t="shared" si="37"/>
        <v>13</v>
      </c>
      <c r="F976" s="20" t="s">
        <v>418</v>
      </c>
      <c r="G976" s="21" t="s">
        <v>419</v>
      </c>
      <c r="H976" s="22">
        <v>39199</v>
      </c>
      <c r="I976" s="22">
        <v>0</v>
      </c>
      <c r="J976" s="22">
        <v>39199</v>
      </c>
      <c r="K976" s="22">
        <v>13130.34</v>
      </c>
      <c r="L976" s="22">
        <v>13130.34</v>
      </c>
    </row>
    <row r="977" spans="1:12" x14ac:dyDescent="0.3">
      <c r="A977" s="19" t="s">
        <v>57</v>
      </c>
      <c r="B977" s="19" t="s">
        <v>60</v>
      </c>
      <c r="C977" s="2" t="str">
        <f>VLOOKUP(B977,Hoja1!B:C,2,FALSE)</f>
        <v>Movilidad</v>
      </c>
      <c r="D977" s="3" t="str">
        <f t="shared" si="36"/>
        <v>1</v>
      </c>
      <c r="E977" s="3" t="str">
        <f t="shared" si="37"/>
        <v>15</v>
      </c>
      <c r="F977" s="20" t="s">
        <v>420</v>
      </c>
      <c r="G977" s="21" t="s">
        <v>421</v>
      </c>
      <c r="H977" s="22">
        <v>10000</v>
      </c>
      <c r="I977" s="22">
        <v>0</v>
      </c>
      <c r="J977" s="22">
        <v>10000</v>
      </c>
      <c r="K977" s="22">
        <v>1232.73</v>
      </c>
      <c r="L977" s="22">
        <v>1232.73</v>
      </c>
    </row>
    <row r="978" spans="1:12" x14ac:dyDescent="0.3">
      <c r="A978" s="19" t="s">
        <v>57</v>
      </c>
      <c r="B978" s="19" t="s">
        <v>60</v>
      </c>
      <c r="C978" s="2" t="str">
        <f>VLOOKUP(B978,Hoja1!B:C,2,FALSE)</f>
        <v>Movilidad</v>
      </c>
      <c r="D978" s="3" t="str">
        <f t="shared" si="36"/>
        <v>2</v>
      </c>
      <c r="E978" s="3" t="str">
        <f t="shared" si="37"/>
        <v>20</v>
      </c>
      <c r="F978" s="20" t="s">
        <v>401</v>
      </c>
      <c r="G978" s="21" t="s">
        <v>402</v>
      </c>
      <c r="H978" s="22">
        <v>6000</v>
      </c>
      <c r="I978" s="22">
        <v>0</v>
      </c>
      <c r="J978" s="22">
        <v>6000</v>
      </c>
      <c r="K978" s="22">
        <v>2612.31</v>
      </c>
      <c r="L978" s="22">
        <v>2612.31</v>
      </c>
    </row>
    <row r="979" spans="1:12" x14ac:dyDescent="0.3">
      <c r="A979" s="19" t="s">
        <v>57</v>
      </c>
      <c r="B979" s="19" t="s">
        <v>60</v>
      </c>
      <c r="C979" s="2" t="str">
        <f>VLOOKUP(B979,Hoja1!B:C,2,FALSE)</f>
        <v>Movilidad</v>
      </c>
      <c r="D979" s="3" t="str">
        <f t="shared" si="36"/>
        <v>2</v>
      </c>
      <c r="E979" s="3" t="str">
        <f t="shared" si="37"/>
        <v>21</v>
      </c>
      <c r="F979" s="20" t="s">
        <v>477</v>
      </c>
      <c r="G979" s="21" t="s">
        <v>478</v>
      </c>
      <c r="H979" s="22">
        <v>2000</v>
      </c>
      <c r="I979" s="22">
        <v>0</v>
      </c>
      <c r="J979" s="22">
        <v>2000</v>
      </c>
      <c r="K979" s="22">
        <v>0</v>
      </c>
      <c r="L979" s="22">
        <v>0</v>
      </c>
    </row>
    <row r="980" spans="1:12" x14ac:dyDescent="0.3">
      <c r="A980" s="19" t="s">
        <v>57</v>
      </c>
      <c r="B980" s="19" t="s">
        <v>60</v>
      </c>
      <c r="C980" s="2" t="str">
        <f>VLOOKUP(B980,Hoja1!B:C,2,FALSE)</f>
        <v>Movilidad</v>
      </c>
      <c r="D980" s="3" t="str">
        <f t="shared" si="36"/>
        <v>2</v>
      </c>
      <c r="E980" s="3" t="str">
        <f t="shared" si="37"/>
        <v>21</v>
      </c>
      <c r="F980" s="20" t="s">
        <v>422</v>
      </c>
      <c r="G980" s="21" t="s">
        <v>423</v>
      </c>
      <c r="H980" s="22">
        <v>1200</v>
      </c>
      <c r="I980" s="22">
        <v>0</v>
      </c>
      <c r="J980" s="22">
        <v>1200</v>
      </c>
      <c r="K980" s="22">
        <v>292.44</v>
      </c>
      <c r="L980" s="22">
        <v>292.44</v>
      </c>
    </row>
    <row r="981" spans="1:12" x14ac:dyDescent="0.3">
      <c r="A981" s="19" t="s">
        <v>57</v>
      </c>
      <c r="B981" s="19" t="s">
        <v>60</v>
      </c>
      <c r="C981" s="2" t="str">
        <f>VLOOKUP(B981,Hoja1!B:C,2,FALSE)</f>
        <v>Movilidad</v>
      </c>
      <c r="D981" s="3" t="str">
        <f t="shared" si="36"/>
        <v>2</v>
      </c>
      <c r="E981" s="3" t="str">
        <f t="shared" si="37"/>
        <v>22</v>
      </c>
      <c r="F981" s="20" t="s">
        <v>436</v>
      </c>
      <c r="G981" s="21" t="s">
        <v>437</v>
      </c>
      <c r="H981" s="22">
        <v>224000</v>
      </c>
      <c r="I981" s="22">
        <v>0</v>
      </c>
      <c r="J981" s="22">
        <v>224000</v>
      </c>
      <c r="K981" s="22">
        <v>156548.82</v>
      </c>
      <c r="L981" s="22">
        <v>140919.04000000001</v>
      </c>
    </row>
    <row r="982" spans="1:12" x14ac:dyDescent="0.3">
      <c r="A982" s="19" t="s">
        <v>57</v>
      </c>
      <c r="B982" s="19" t="s">
        <v>60</v>
      </c>
      <c r="C982" s="2" t="str">
        <f>VLOOKUP(B982,Hoja1!B:C,2,FALSE)</f>
        <v>Movilidad</v>
      </c>
      <c r="D982" s="3" t="str">
        <f t="shared" si="36"/>
        <v>2</v>
      </c>
      <c r="E982" s="3" t="str">
        <f t="shared" si="37"/>
        <v>22</v>
      </c>
      <c r="F982" s="20" t="s">
        <v>424</v>
      </c>
      <c r="G982" s="21" t="s">
        <v>425</v>
      </c>
      <c r="H982" s="22">
        <v>2000</v>
      </c>
      <c r="I982" s="22">
        <v>0</v>
      </c>
      <c r="J982" s="22">
        <v>2000</v>
      </c>
      <c r="K982" s="22">
        <v>1841.49</v>
      </c>
      <c r="L982" s="22">
        <v>1684.21</v>
      </c>
    </row>
    <row r="983" spans="1:12" x14ac:dyDescent="0.3">
      <c r="A983" s="19" t="s">
        <v>57</v>
      </c>
      <c r="B983" s="19" t="s">
        <v>60</v>
      </c>
      <c r="C983" s="2" t="str">
        <f>VLOOKUP(B983,Hoja1!B:C,2,FALSE)</f>
        <v>Movilidad</v>
      </c>
      <c r="D983" s="3" t="str">
        <f t="shared" si="36"/>
        <v>2</v>
      </c>
      <c r="E983" s="3" t="str">
        <f t="shared" si="37"/>
        <v>22</v>
      </c>
      <c r="F983" s="20" t="s">
        <v>426</v>
      </c>
      <c r="G983" s="21" t="s">
        <v>427</v>
      </c>
      <c r="H983" s="22">
        <v>1000</v>
      </c>
      <c r="I983" s="22">
        <v>0</v>
      </c>
      <c r="J983" s="22">
        <v>1000</v>
      </c>
      <c r="K983" s="22">
        <v>0</v>
      </c>
      <c r="L983" s="22">
        <v>0</v>
      </c>
    </row>
    <row r="984" spans="1:12" x14ac:dyDescent="0.3">
      <c r="A984" s="19" t="s">
        <v>57</v>
      </c>
      <c r="B984" s="19" t="s">
        <v>60</v>
      </c>
      <c r="C984" s="2" t="str">
        <f>VLOOKUP(B984,Hoja1!B:C,2,FALSE)</f>
        <v>Movilidad</v>
      </c>
      <c r="D984" s="3" t="str">
        <f t="shared" si="36"/>
        <v>2</v>
      </c>
      <c r="E984" s="3" t="str">
        <f t="shared" si="37"/>
        <v>22</v>
      </c>
      <c r="F984" s="20" t="s">
        <v>430</v>
      </c>
      <c r="G984" s="21" t="s">
        <v>431</v>
      </c>
      <c r="H984" s="22">
        <v>1000</v>
      </c>
      <c r="I984" s="22">
        <v>0</v>
      </c>
      <c r="J984" s="22">
        <v>1000</v>
      </c>
      <c r="K984" s="22">
        <v>0</v>
      </c>
      <c r="L984" s="22">
        <v>0</v>
      </c>
    </row>
    <row r="985" spans="1:12" x14ac:dyDescent="0.3">
      <c r="A985" s="19" t="s">
        <v>57</v>
      </c>
      <c r="B985" s="19" t="s">
        <v>60</v>
      </c>
      <c r="C985" s="2" t="str">
        <f>VLOOKUP(B985,Hoja1!B:C,2,FALSE)</f>
        <v>Movilidad</v>
      </c>
      <c r="D985" s="3" t="str">
        <f t="shared" si="36"/>
        <v>2</v>
      </c>
      <c r="E985" s="3" t="str">
        <f t="shared" si="37"/>
        <v>22</v>
      </c>
      <c r="F985" s="20" t="s">
        <v>508</v>
      </c>
      <c r="G985" s="21" t="s">
        <v>509</v>
      </c>
      <c r="H985" s="22">
        <v>2500</v>
      </c>
      <c r="I985" s="22">
        <v>0</v>
      </c>
      <c r="J985" s="22">
        <v>2500</v>
      </c>
      <c r="K985" s="22">
        <v>0</v>
      </c>
      <c r="L985" s="22">
        <v>0</v>
      </c>
    </row>
    <row r="986" spans="1:12" x14ac:dyDescent="0.3">
      <c r="A986" s="19" t="s">
        <v>57</v>
      </c>
      <c r="B986" s="19" t="s">
        <v>60</v>
      </c>
      <c r="C986" s="2" t="str">
        <f>VLOOKUP(B986,Hoja1!B:C,2,FALSE)</f>
        <v>Movilidad</v>
      </c>
      <c r="D986" s="3" t="str">
        <f t="shared" si="36"/>
        <v>2</v>
      </c>
      <c r="E986" s="3" t="str">
        <f t="shared" si="37"/>
        <v>22</v>
      </c>
      <c r="F986" s="20" t="s">
        <v>528</v>
      </c>
      <c r="G986" s="21" t="s">
        <v>529</v>
      </c>
      <c r="H986" s="22">
        <v>300</v>
      </c>
      <c r="I986" s="22">
        <v>0</v>
      </c>
      <c r="J986" s="22">
        <v>300</v>
      </c>
      <c r="K986" s="22">
        <v>0</v>
      </c>
      <c r="L986" s="22">
        <v>0</v>
      </c>
    </row>
    <row r="987" spans="1:12" x14ac:dyDescent="0.3">
      <c r="A987" s="19" t="s">
        <v>57</v>
      </c>
      <c r="B987" s="19" t="s">
        <v>60</v>
      </c>
      <c r="C987" s="2" t="str">
        <f>VLOOKUP(B987,Hoja1!B:C,2,FALSE)</f>
        <v>Movilidad</v>
      </c>
      <c r="D987" s="3" t="str">
        <f t="shared" si="36"/>
        <v>2</v>
      </c>
      <c r="E987" s="3" t="str">
        <f t="shared" si="37"/>
        <v>22</v>
      </c>
      <c r="F987" s="20" t="s">
        <v>566</v>
      </c>
      <c r="G987" s="21" t="s">
        <v>567</v>
      </c>
      <c r="H987" s="22">
        <v>100</v>
      </c>
      <c r="I987" s="22">
        <v>0</v>
      </c>
      <c r="J987" s="22">
        <v>100</v>
      </c>
      <c r="K987" s="22">
        <v>0</v>
      </c>
      <c r="L987" s="22">
        <v>0</v>
      </c>
    </row>
    <row r="988" spans="1:12" x14ac:dyDescent="0.3">
      <c r="A988" s="19" t="s">
        <v>57</v>
      </c>
      <c r="B988" s="19" t="s">
        <v>60</v>
      </c>
      <c r="C988" s="2" t="str">
        <f>VLOOKUP(B988,Hoja1!B:C,2,FALSE)</f>
        <v>Movilidad</v>
      </c>
      <c r="D988" s="3" t="str">
        <f t="shared" si="36"/>
        <v>2</v>
      </c>
      <c r="E988" s="3" t="str">
        <f t="shared" si="37"/>
        <v>22</v>
      </c>
      <c r="F988" s="20" t="s">
        <v>432</v>
      </c>
      <c r="G988" s="21" t="s">
        <v>433</v>
      </c>
      <c r="H988" s="22">
        <v>7000</v>
      </c>
      <c r="I988" s="22">
        <v>0</v>
      </c>
      <c r="J988" s="22">
        <v>7000</v>
      </c>
      <c r="K988" s="22">
        <v>0</v>
      </c>
      <c r="L988" s="22">
        <v>0</v>
      </c>
    </row>
    <row r="989" spans="1:12" x14ac:dyDescent="0.3">
      <c r="A989" s="19" t="s">
        <v>57</v>
      </c>
      <c r="B989" s="19" t="s">
        <v>60</v>
      </c>
      <c r="C989" s="2" t="str">
        <f>VLOOKUP(B989,Hoja1!B:C,2,FALSE)</f>
        <v>Movilidad</v>
      </c>
      <c r="D989" s="3" t="str">
        <f t="shared" si="36"/>
        <v>2</v>
      </c>
      <c r="E989" s="3" t="str">
        <f t="shared" si="37"/>
        <v>22</v>
      </c>
      <c r="F989" s="20" t="s">
        <v>434</v>
      </c>
      <c r="G989" s="21" t="s">
        <v>435</v>
      </c>
      <c r="H989" s="22">
        <v>2500</v>
      </c>
      <c r="I989" s="22">
        <v>0</v>
      </c>
      <c r="J989" s="22">
        <v>2500</v>
      </c>
      <c r="K989" s="22">
        <v>399.3</v>
      </c>
      <c r="L989" s="22">
        <v>399.3</v>
      </c>
    </row>
    <row r="990" spans="1:12" x14ac:dyDescent="0.3">
      <c r="A990" s="19" t="s">
        <v>57</v>
      </c>
      <c r="B990" s="19" t="s">
        <v>60</v>
      </c>
      <c r="C990" s="2" t="str">
        <f>VLOOKUP(B990,Hoja1!B:C,2,FALSE)</f>
        <v>Movilidad</v>
      </c>
      <c r="D990" s="3" t="str">
        <f t="shared" si="36"/>
        <v>2</v>
      </c>
      <c r="E990" s="3" t="str">
        <f t="shared" si="37"/>
        <v>22</v>
      </c>
      <c r="F990" s="20" t="s">
        <v>409</v>
      </c>
      <c r="G990" s="21" t="s">
        <v>410</v>
      </c>
      <c r="H990" s="22">
        <v>15000</v>
      </c>
      <c r="I990" s="22">
        <v>0</v>
      </c>
      <c r="J990" s="22">
        <v>15000</v>
      </c>
      <c r="K990" s="22">
        <v>11073.92</v>
      </c>
      <c r="L990" s="22">
        <v>10963.19</v>
      </c>
    </row>
    <row r="991" spans="1:12" x14ac:dyDescent="0.3">
      <c r="A991" s="19" t="s">
        <v>57</v>
      </c>
      <c r="B991" s="19" t="s">
        <v>60</v>
      </c>
      <c r="C991" s="2" t="str">
        <f>VLOOKUP(B991,Hoja1!B:C,2,FALSE)</f>
        <v>Movilidad</v>
      </c>
      <c r="D991" s="3" t="str">
        <f t="shared" si="36"/>
        <v>2</v>
      </c>
      <c r="E991" s="3" t="str">
        <f t="shared" si="37"/>
        <v>22</v>
      </c>
      <c r="F991" s="20" t="s">
        <v>381</v>
      </c>
      <c r="G991" s="21" t="s">
        <v>382</v>
      </c>
      <c r="H991" s="22">
        <v>115500</v>
      </c>
      <c r="I991" s="22">
        <v>0</v>
      </c>
      <c r="J991" s="22">
        <v>115500</v>
      </c>
      <c r="K991" s="22">
        <v>0</v>
      </c>
      <c r="L991" s="22">
        <v>0</v>
      </c>
    </row>
    <row r="992" spans="1:12" x14ac:dyDescent="0.3">
      <c r="A992" s="19" t="s">
        <v>57</v>
      </c>
      <c r="B992" s="19" t="s">
        <v>60</v>
      </c>
      <c r="C992" s="2" t="str">
        <f>VLOOKUP(B992,Hoja1!B:C,2,FALSE)</f>
        <v>Movilidad</v>
      </c>
      <c r="D992" s="3" t="str">
        <f t="shared" si="36"/>
        <v>2</v>
      </c>
      <c r="E992" s="3" t="str">
        <f t="shared" si="37"/>
        <v>22</v>
      </c>
      <c r="F992" s="20" t="s">
        <v>411</v>
      </c>
      <c r="G992" s="21" t="s">
        <v>412</v>
      </c>
      <c r="H992" s="22">
        <v>3600000</v>
      </c>
      <c r="I992" s="22">
        <v>262893.38</v>
      </c>
      <c r="J992" s="22">
        <v>3862893.38</v>
      </c>
      <c r="K992" s="22">
        <v>3446130.16</v>
      </c>
      <c r="L992" s="22">
        <v>3433904.22</v>
      </c>
    </row>
    <row r="993" spans="1:12" x14ac:dyDescent="0.3">
      <c r="A993" s="19" t="s">
        <v>57</v>
      </c>
      <c r="B993" s="19" t="s">
        <v>60</v>
      </c>
      <c r="C993" s="2" t="str">
        <f>VLOOKUP(B993,Hoja1!B:C,2,FALSE)</f>
        <v>Movilidad</v>
      </c>
      <c r="D993" s="3" t="str">
        <f t="shared" si="36"/>
        <v>2</v>
      </c>
      <c r="E993" s="3" t="str">
        <f t="shared" si="37"/>
        <v>23</v>
      </c>
      <c r="F993" s="20" t="s">
        <v>387</v>
      </c>
      <c r="G993" s="21" t="s">
        <v>388</v>
      </c>
      <c r="H993" s="22">
        <v>500</v>
      </c>
      <c r="I993" s="22">
        <v>0</v>
      </c>
      <c r="J993" s="22">
        <v>500</v>
      </c>
      <c r="K993" s="22">
        <v>56.1</v>
      </c>
      <c r="L993" s="22">
        <v>56.1</v>
      </c>
    </row>
    <row r="994" spans="1:12" x14ac:dyDescent="0.3">
      <c r="A994" s="19" t="s">
        <v>57</v>
      </c>
      <c r="B994" s="19" t="s">
        <v>60</v>
      </c>
      <c r="C994" s="2" t="str">
        <f>VLOOKUP(B994,Hoja1!B:C,2,FALSE)</f>
        <v>Movilidad</v>
      </c>
      <c r="D994" s="3" t="str">
        <f t="shared" si="36"/>
        <v>2</v>
      </c>
      <c r="E994" s="3" t="str">
        <f t="shared" si="37"/>
        <v>23</v>
      </c>
      <c r="F994" s="20" t="s">
        <v>391</v>
      </c>
      <c r="G994" s="21" t="s">
        <v>392</v>
      </c>
      <c r="H994" s="22">
        <v>700</v>
      </c>
      <c r="I994" s="22">
        <v>0</v>
      </c>
      <c r="J994" s="22">
        <v>700</v>
      </c>
      <c r="K994" s="22">
        <v>325.64999999999998</v>
      </c>
      <c r="L994" s="22">
        <v>325.64999999999998</v>
      </c>
    </row>
    <row r="995" spans="1:12" x14ac:dyDescent="0.3">
      <c r="A995" s="19" t="s">
        <v>57</v>
      </c>
      <c r="B995" s="19" t="s">
        <v>60</v>
      </c>
      <c r="C995" s="2" t="str">
        <f>VLOOKUP(B995,Hoja1!B:C,2,FALSE)</f>
        <v>Movilidad</v>
      </c>
      <c r="D995" s="3" t="str">
        <f t="shared" si="36"/>
        <v>4</v>
      </c>
      <c r="E995" s="3" t="str">
        <f t="shared" si="37"/>
        <v>47</v>
      </c>
      <c r="F995" s="20" t="s">
        <v>532</v>
      </c>
      <c r="G995" s="21" t="s">
        <v>533</v>
      </c>
      <c r="H995" s="22">
        <v>60000</v>
      </c>
      <c r="I995" s="22">
        <v>0</v>
      </c>
      <c r="J995" s="22">
        <v>60000</v>
      </c>
      <c r="K995" s="22">
        <v>60000</v>
      </c>
      <c r="L995" s="22">
        <v>60000</v>
      </c>
    </row>
    <row r="996" spans="1:12" x14ac:dyDescent="0.3">
      <c r="A996" s="19" t="s">
        <v>57</v>
      </c>
      <c r="B996" s="19" t="s">
        <v>60</v>
      </c>
      <c r="C996" s="2" t="str">
        <f>VLOOKUP(B996,Hoja1!B:C,2,FALSE)</f>
        <v>Movilidad</v>
      </c>
      <c r="D996" s="3" t="str">
        <f t="shared" si="36"/>
        <v>6</v>
      </c>
      <c r="E996" s="3" t="str">
        <f t="shared" si="37"/>
        <v>61</v>
      </c>
      <c r="F996" s="20" t="s">
        <v>462</v>
      </c>
      <c r="G996" s="21" t="s">
        <v>463</v>
      </c>
      <c r="H996" s="22">
        <v>2537401</v>
      </c>
      <c r="I996" s="22">
        <v>383935.7</v>
      </c>
      <c r="J996" s="22">
        <v>2921336.7</v>
      </c>
      <c r="K996" s="22">
        <v>2034551</v>
      </c>
      <c r="L996" s="22">
        <v>1634106.29</v>
      </c>
    </row>
    <row r="997" spans="1:12" x14ac:dyDescent="0.3">
      <c r="A997" s="19" t="s">
        <v>57</v>
      </c>
      <c r="B997" s="19" t="s">
        <v>61</v>
      </c>
      <c r="C997" s="2" t="str">
        <f>VLOOKUP(B997,Hoja1!B:C,2,FALSE)</f>
        <v>Protección Civil</v>
      </c>
      <c r="D997" s="3" t="str">
        <f t="shared" si="36"/>
        <v>1</v>
      </c>
      <c r="E997" s="3" t="str">
        <f t="shared" si="37"/>
        <v>12</v>
      </c>
      <c r="F997" s="20" t="s">
        <v>440</v>
      </c>
      <c r="G997" s="21" t="s">
        <v>441</v>
      </c>
      <c r="H997" s="22">
        <v>13698</v>
      </c>
      <c r="I997" s="22">
        <v>0</v>
      </c>
      <c r="J997" s="22">
        <v>13698</v>
      </c>
      <c r="K997" s="22">
        <v>13780.82</v>
      </c>
      <c r="L997" s="22">
        <v>13780.82</v>
      </c>
    </row>
    <row r="998" spans="1:12" x14ac:dyDescent="0.3">
      <c r="A998" s="19" t="s">
        <v>57</v>
      </c>
      <c r="B998" s="19" t="s">
        <v>61</v>
      </c>
      <c r="C998" s="2" t="str">
        <f>VLOOKUP(B998,Hoja1!B:C,2,FALSE)</f>
        <v>Protección Civil</v>
      </c>
      <c r="D998" s="3" t="str">
        <f t="shared" si="36"/>
        <v>1</v>
      </c>
      <c r="E998" s="3" t="str">
        <f t="shared" si="37"/>
        <v>12</v>
      </c>
      <c r="F998" s="20" t="s">
        <v>365</v>
      </c>
      <c r="G998" s="21" t="s">
        <v>366</v>
      </c>
      <c r="H998" s="22">
        <v>5466</v>
      </c>
      <c r="I998" s="22">
        <v>0</v>
      </c>
      <c r="J998" s="22">
        <v>5466</v>
      </c>
      <c r="K998" s="22">
        <v>5474.59</v>
      </c>
      <c r="L998" s="22">
        <v>5474.59</v>
      </c>
    </row>
    <row r="999" spans="1:12" x14ac:dyDescent="0.3">
      <c r="A999" s="19" t="s">
        <v>57</v>
      </c>
      <c r="B999" s="19" t="s">
        <v>61</v>
      </c>
      <c r="C999" s="2" t="str">
        <f>VLOOKUP(B999,Hoja1!B:C,2,FALSE)</f>
        <v>Protección Civil</v>
      </c>
      <c r="D999" s="3" t="str">
        <f t="shared" si="36"/>
        <v>1</v>
      </c>
      <c r="E999" s="3" t="str">
        <f t="shared" si="37"/>
        <v>12</v>
      </c>
      <c r="F999" s="20" t="s">
        <v>367</v>
      </c>
      <c r="G999" s="21" t="s">
        <v>368</v>
      </c>
      <c r="H999" s="22">
        <v>8661</v>
      </c>
      <c r="I999" s="22">
        <v>3200</v>
      </c>
      <c r="J999" s="22">
        <v>11861</v>
      </c>
      <c r="K999" s="22">
        <v>8672.02</v>
      </c>
      <c r="L999" s="22">
        <v>8672.02</v>
      </c>
    </row>
    <row r="1000" spans="1:12" x14ac:dyDescent="0.3">
      <c r="A1000" s="19" t="s">
        <v>57</v>
      </c>
      <c r="B1000" s="19" t="s">
        <v>61</v>
      </c>
      <c r="C1000" s="2" t="str">
        <f>VLOOKUP(B1000,Hoja1!B:C,2,FALSE)</f>
        <v>Protección Civil</v>
      </c>
      <c r="D1000" s="3" t="str">
        <f t="shared" si="36"/>
        <v>1</v>
      </c>
      <c r="E1000" s="3" t="str">
        <f t="shared" si="37"/>
        <v>12</v>
      </c>
      <c r="F1000" s="20" t="s">
        <v>369</v>
      </c>
      <c r="G1000" s="21" t="s">
        <v>370</v>
      </c>
      <c r="H1000" s="22">
        <v>24174</v>
      </c>
      <c r="I1000" s="22">
        <v>0</v>
      </c>
      <c r="J1000" s="22">
        <v>24174</v>
      </c>
      <c r="K1000" s="22">
        <v>26079.19</v>
      </c>
      <c r="L1000" s="22">
        <v>26079.19</v>
      </c>
    </row>
    <row r="1001" spans="1:12" x14ac:dyDescent="0.3">
      <c r="A1001" s="19" t="s">
        <v>57</v>
      </c>
      <c r="B1001" s="19" t="s">
        <v>61</v>
      </c>
      <c r="C1001" s="2" t="str">
        <f>VLOOKUP(B1001,Hoja1!B:C,2,FALSE)</f>
        <v>Protección Civil</v>
      </c>
      <c r="D1001" s="3" t="str">
        <f t="shared" si="36"/>
        <v>1</v>
      </c>
      <c r="E1001" s="3" t="str">
        <f t="shared" si="37"/>
        <v>12</v>
      </c>
      <c r="F1001" s="20" t="s">
        <v>371</v>
      </c>
      <c r="G1001" s="21" t="s">
        <v>372</v>
      </c>
      <c r="H1001" s="22">
        <v>2351</v>
      </c>
      <c r="I1001" s="22">
        <v>0</v>
      </c>
      <c r="J1001" s="22">
        <v>2351</v>
      </c>
      <c r="K1001" s="22">
        <v>2351.69</v>
      </c>
      <c r="L1001" s="22">
        <v>2351.69</v>
      </c>
    </row>
    <row r="1002" spans="1:12" x14ac:dyDescent="0.3">
      <c r="A1002" s="19" t="s">
        <v>57</v>
      </c>
      <c r="B1002" s="19" t="s">
        <v>61</v>
      </c>
      <c r="C1002" s="2" t="str">
        <f>VLOOKUP(B1002,Hoja1!B:C,2,FALSE)</f>
        <v>Protección Civil</v>
      </c>
      <c r="D1002" s="3" t="str">
        <f t="shared" si="36"/>
        <v>1</v>
      </c>
      <c r="E1002" s="3" t="str">
        <f t="shared" si="37"/>
        <v>15</v>
      </c>
      <c r="F1002" s="20" t="s">
        <v>420</v>
      </c>
      <c r="G1002" s="21" t="s">
        <v>421</v>
      </c>
      <c r="H1002" s="22">
        <v>6000</v>
      </c>
      <c r="I1002" s="22">
        <v>0</v>
      </c>
      <c r="J1002" s="22">
        <v>6000</v>
      </c>
      <c r="K1002" s="22">
        <v>3524.03</v>
      </c>
      <c r="L1002" s="22">
        <v>3524.03</v>
      </c>
    </row>
    <row r="1003" spans="1:12" x14ac:dyDescent="0.3">
      <c r="A1003" s="19" t="s">
        <v>57</v>
      </c>
      <c r="B1003" s="19" t="s">
        <v>61</v>
      </c>
      <c r="C1003" s="2" t="str">
        <f>VLOOKUP(B1003,Hoja1!B:C,2,FALSE)</f>
        <v>Protección Civil</v>
      </c>
      <c r="D1003" s="3" t="str">
        <f t="shared" si="36"/>
        <v>2</v>
      </c>
      <c r="E1003" s="3" t="str">
        <f t="shared" si="37"/>
        <v>20</v>
      </c>
      <c r="F1003" s="20" t="s">
        <v>401</v>
      </c>
      <c r="G1003" s="21" t="s">
        <v>402</v>
      </c>
      <c r="H1003" s="22">
        <v>609</v>
      </c>
      <c r="I1003" s="22">
        <v>0</v>
      </c>
      <c r="J1003" s="22">
        <v>609</v>
      </c>
      <c r="K1003" s="22">
        <v>0</v>
      </c>
      <c r="L1003" s="22">
        <v>0</v>
      </c>
    </row>
    <row r="1004" spans="1:12" x14ac:dyDescent="0.3">
      <c r="A1004" s="19" t="s">
        <v>57</v>
      </c>
      <c r="B1004" s="19" t="s">
        <v>61</v>
      </c>
      <c r="C1004" s="2" t="str">
        <f>VLOOKUP(B1004,Hoja1!B:C,2,FALSE)</f>
        <v>Protección Civil</v>
      </c>
      <c r="D1004" s="3" t="str">
        <f t="shared" si="36"/>
        <v>2</v>
      </c>
      <c r="E1004" s="3" t="str">
        <f t="shared" si="37"/>
        <v>21</v>
      </c>
      <c r="F1004" s="20" t="s">
        <v>422</v>
      </c>
      <c r="G1004" s="21" t="s">
        <v>423</v>
      </c>
      <c r="H1004" s="22">
        <v>1015</v>
      </c>
      <c r="I1004" s="22">
        <v>0</v>
      </c>
      <c r="J1004" s="22">
        <v>1015</v>
      </c>
      <c r="K1004" s="22">
        <v>0</v>
      </c>
      <c r="L1004" s="22">
        <v>0</v>
      </c>
    </row>
    <row r="1005" spans="1:12" x14ac:dyDescent="0.3">
      <c r="A1005" s="19" t="s">
        <v>57</v>
      </c>
      <c r="B1005" s="19" t="s">
        <v>61</v>
      </c>
      <c r="C1005" s="2" t="str">
        <f>VLOOKUP(B1005,Hoja1!B:C,2,FALSE)</f>
        <v>Protección Civil</v>
      </c>
      <c r="D1005" s="3" t="str">
        <f t="shared" si="36"/>
        <v>2</v>
      </c>
      <c r="E1005" s="3" t="str">
        <f t="shared" si="37"/>
        <v>22</v>
      </c>
      <c r="F1005" s="20" t="s">
        <v>424</v>
      </c>
      <c r="G1005" s="21" t="s">
        <v>425</v>
      </c>
      <c r="H1005" s="22">
        <v>609</v>
      </c>
      <c r="I1005" s="22">
        <v>0</v>
      </c>
      <c r="J1005" s="22">
        <v>609</v>
      </c>
      <c r="K1005" s="22">
        <v>0</v>
      </c>
      <c r="L1005" s="22">
        <v>0</v>
      </c>
    </row>
    <row r="1006" spans="1:12" x14ac:dyDescent="0.3">
      <c r="A1006" s="19" t="s">
        <v>57</v>
      </c>
      <c r="B1006" s="19" t="s">
        <v>61</v>
      </c>
      <c r="C1006" s="2" t="str">
        <f>VLOOKUP(B1006,Hoja1!B:C,2,FALSE)</f>
        <v>Protección Civil</v>
      </c>
      <c r="D1006" s="3" t="str">
        <f t="shared" si="36"/>
        <v>2</v>
      </c>
      <c r="E1006" s="3" t="str">
        <f t="shared" si="37"/>
        <v>22</v>
      </c>
      <c r="F1006" s="20" t="s">
        <v>426</v>
      </c>
      <c r="G1006" s="21" t="s">
        <v>427</v>
      </c>
      <c r="H1006" s="22">
        <v>1015</v>
      </c>
      <c r="I1006" s="22">
        <v>0</v>
      </c>
      <c r="J1006" s="22">
        <v>1015</v>
      </c>
      <c r="K1006" s="22">
        <v>1645.63</v>
      </c>
      <c r="L1006" s="22">
        <v>0</v>
      </c>
    </row>
    <row r="1007" spans="1:12" x14ac:dyDescent="0.3">
      <c r="A1007" s="19" t="s">
        <v>57</v>
      </c>
      <c r="B1007" s="19" t="s">
        <v>61</v>
      </c>
      <c r="C1007" s="2" t="str">
        <f>VLOOKUP(B1007,Hoja1!B:C,2,FALSE)</f>
        <v>Protección Civil</v>
      </c>
      <c r="D1007" s="3" t="str">
        <f t="shared" si="36"/>
        <v>2</v>
      </c>
      <c r="E1007" s="3" t="str">
        <f t="shared" si="37"/>
        <v>22</v>
      </c>
      <c r="F1007" s="20" t="s">
        <v>528</v>
      </c>
      <c r="G1007" s="21" t="s">
        <v>529</v>
      </c>
      <c r="H1007" s="22">
        <v>2200</v>
      </c>
      <c r="I1007" s="22">
        <v>0</v>
      </c>
      <c r="J1007" s="22">
        <v>2200</v>
      </c>
      <c r="K1007" s="22">
        <v>2373.4</v>
      </c>
      <c r="L1007" s="22">
        <v>2000.29</v>
      </c>
    </row>
    <row r="1008" spans="1:12" x14ac:dyDescent="0.3">
      <c r="A1008" s="19" t="s">
        <v>57</v>
      </c>
      <c r="B1008" s="19" t="s">
        <v>61</v>
      </c>
      <c r="C1008" s="2" t="str">
        <f>VLOOKUP(B1008,Hoja1!B:C,2,FALSE)</f>
        <v>Protección Civil</v>
      </c>
      <c r="D1008" s="3" t="str">
        <f t="shared" si="36"/>
        <v>2</v>
      </c>
      <c r="E1008" s="3" t="str">
        <f t="shared" si="37"/>
        <v>22</v>
      </c>
      <c r="F1008" s="20" t="s">
        <v>409</v>
      </c>
      <c r="G1008" s="21" t="s">
        <v>410</v>
      </c>
      <c r="H1008" s="22">
        <v>254</v>
      </c>
      <c r="I1008" s="22">
        <v>0</v>
      </c>
      <c r="J1008" s="22">
        <v>254</v>
      </c>
      <c r="K1008" s="22">
        <v>40.86</v>
      </c>
      <c r="L1008" s="22">
        <v>40.86</v>
      </c>
    </row>
    <row r="1009" spans="1:12" x14ac:dyDescent="0.3">
      <c r="A1009" s="19" t="s">
        <v>57</v>
      </c>
      <c r="B1009" s="19" t="s">
        <v>61</v>
      </c>
      <c r="C1009" s="2" t="str">
        <f>VLOOKUP(B1009,Hoja1!B:C,2,FALSE)</f>
        <v>Protección Civil</v>
      </c>
      <c r="D1009" s="3" t="str">
        <f t="shared" si="36"/>
        <v>4</v>
      </c>
      <c r="E1009" s="3" t="str">
        <f t="shared" si="37"/>
        <v>48</v>
      </c>
      <c r="F1009" s="20" t="s">
        <v>395</v>
      </c>
      <c r="G1009" s="21" t="s">
        <v>396</v>
      </c>
      <c r="H1009" s="22">
        <v>28908</v>
      </c>
      <c r="I1009" s="22">
        <v>0</v>
      </c>
      <c r="J1009" s="22">
        <v>28908</v>
      </c>
      <c r="K1009" s="22">
        <v>28908</v>
      </c>
      <c r="L1009" s="22">
        <v>0</v>
      </c>
    </row>
    <row r="1010" spans="1:12" x14ac:dyDescent="0.3">
      <c r="A1010" s="19" t="s">
        <v>57</v>
      </c>
      <c r="B1010" s="19" t="s">
        <v>62</v>
      </c>
      <c r="C1010" s="2" t="str">
        <f>VLOOKUP(B1010,Hoja1!B:C,2,FALSE)</f>
        <v>Prevención y Extinción Incendios</v>
      </c>
      <c r="D1010" s="3" t="str">
        <f t="shared" si="36"/>
        <v>1</v>
      </c>
      <c r="E1010" s="3" t="str">
        <f t="shared" si="37"/>
        <v>12</v>
      </c>
      <c r="F1010" s="20" t="s">
        <v>397</v>
      </c>
      <c r="G1010" s="21" t="s">
        <v>398</v>
      </c>
      <c r="H1010" s="22">
        <v>15578</v>
      </c>
      <c r="I1010" s="22">
        <v>0</v>
      </c>
      <c r="J1010" s="22">
        <v>15578</v>
      </c>
      <c r="K1010" s="22">
        <v>15596.72</v>
      </c>
      <c r="L1010" s="22">
        <v>15596.72</v>
      </c>
    </row>
    <row r="1011" spans="1:12" x14ac:dyDescent="0.3">
      <c r="A1011" s="19" t="s">
        <v>57</v>
      </c>
      <c r="B1011" s="19" t="s">
        <v>62</v>
      </c>
      <c r="C1011" s="2" t="str">
        <f>VLOOKUP(B1011,Hoja1!B:C,2,FALSE)</f>
        <v>Prevención y Extinción Incendios</v>
      </c>
      <c r="D1011" s="3" t="str">
        <f t="shared" si="36"/>
        <v>1</v>
      </c>
      <c r="E1011" s="3" t="str">
        <f t="shared" si="37"/>
        <v>12</v>
      </c>
      <c r="F1011" s="20" t="s">
        <v>440</v>
      </c>
      <c r="G1011" s="21" t="s">
        <v>441</v>
      </c>
      <c r="H1011" s="22">
        <v>13698</v>
      </c>
      <c r="I1011" s="22">
        <v>0</v>
      </c>
      <c r="J1011" s="22">
        <v>13698</v>
      </c>
      <c r="K1011" s="22">
        <v>0</v>
      </c>
      <c r="L1011" s="22">
        <v>0</v>
      </c>
    </row>
    <row r="1012" spans="1:12" x14ac:dyDescent="0.3">
      <c r="A1012" s="19" t="s">
        <v>57</v>
      </c>
      <c r="B1012" s="19" t="s">
        <v>62</v>
      </c>
      <c r="C1012" s="2" t="str">
        <f>VLOOKUP(B1012,Hoja1!B:C,2,FALSE)</f>
        <v>Prevención y Extinción Incendios</v>
      </c>
      <c r="D1012" s="3" t="str">
        <f t="shared" si="36"/>
        <v>1</v>
      </c>
      <c r="E1012" s="3" t="str">
        <f t="shared" si="37"/>
        <v>12</v>
      </c>
      <c r="F1012" s="20" t="s">
        <v>363</v>
      </c>
      <c r="G1012" s="21" t="s">
        <v>364</v>
      </c>
      <c r="H1012" s="22">
        <v>251789</v>
      </c>
      <c r="I1012" s="22">
        <v>0</v>
      </c>
      <c r="J1012" s="22">
        <v>251789</v>
      </c>
      <c r="K1012" s="22">
        <v>239143.56</v>
      </c>
      <c r="L1012" s="22">
        <v>239143.56</v>
      </c>
    </row>
    <row r="1013" spans="1:12" x14ac:dyDescent="0.3">
      <c r="A1013" s="19" t="s">
        <v>57</v>
      </c>
      <c r="B1013" s="19" t="s">
        <v>62</v>
      </c>
      <c r="C1013" s="2" t="str">
        <f>VLOOKUP(B1013,Hoja1!B:C,2,FALSE)</f>
        <v>Prevención y Extinción Incendios</v>
      </c>
      <c r="D1013" s="3" t="str">
        <f t="shared" si="36"/>
        <v>1</v>
      </c>
      <c r="E1013" s="3" t="str">
        <f t="shared" si="37"/>
        <v>12</v>
      </c>
      <c r="F1013" s="20" t="s">
        <v>399</v>
      </c>
      <c r="G1013" s="21" t="s">
        <v>400</v>
      </c>
      <c r="H1013" s="22">
        <v>1489232</v>
      </c>
      <c r="I1013" s="22">
        <v>-350000</v>
      </c>
      <c r="J1013" s="22">
        <v>1139232</v>
      </c>
      <c r="K1013" s="22">
        <v>1073962.7</v>
      </c>
      <c r="L1013" s="22">
        <v>1073962.7</v>
      </c>
    </row>
    <row r="1014" spans="1:12" x14ac:dyDescent="0.3">
      <c r="A1014" s="19" t="s">
        <v>57</v>
      </c>
      <c r="B1014" s="19" t="s">
        <v>62</v>
      </c>
      <c r="C1014" s="2" t="str">
        <f>VLOOKUP(B1014,Hoja1!B:C,2,FALSE)</f>
        <v>Prevención y Extinción Incendios</v>
      </c>
      <c r="D1014" s="3" t="str">
        <f t="shared" si="36"/>
        <v>1</v>
      </c>
      <c r="E1014" s="3" t="str">
        <f t="shared" si="37"/>
        <v>12</v>
      </c>
      <c r="F1014" s="20" t="s">
        <v>365</v>
      </c>
      <c r="G1014" s="21" t="s">
        <v>366</v>
      </c>
      <c r="H1014" s="22">
        <v>310194</v>
      </c>
      <c r="I1014" s="22">
        <v>0</v>
      </c>
      <c r="J1014" s="22">
        <v>310194</v>
      </c>
      <c r="K1014" s="22">
        <v>290316.09999999998</v>
      </c>
      <c r="L1014" s="22">
        <v>290316.09999999998</v>
      </c>
    </row>
    <row r="1015" spans="1:12" x14ac:dyDescent="0.3">
      <c r="A1015" s="19" t="s">
        <v>57</v>
      </c>
      <c r="B1015" s="19" t="s">
        <v>62</v>
      </c>
      <c r="C1015" s="2" t="str">
        <f>VLOOKUP(B1015,Hoja1!B:C,2,FALSE)</f>
        <v>Prevención y Extinción Incendios</v>
      </c>
      <c r="D1015" s="3" t="str">
        <f t="shared" si="36"/>
        <v>1</v>
      </c>
      <c r="E1015" s="3" t="str">
        <f t="shared" si="37"/>
        <v>12</v>
      </c>
      <c r="F1015" s="20" t="s">
        <v>367</v>
      </c>
      <c r="G1015" s="21" t="s">
        <v>368</v>
      </c>
      <c r="H1015" s="22">
        <v>1015727</v>
      </c>
      <c r="I1015" s="22">
        <v>-150000</v>
      </c>
      <c r="J1015" s="22">
        <v>865727</v>
      </c>
      <c r="K1015" s="22">
        <v>749375.96</v>
      </c>
      <c r="L1015" s="22">
        <v>749375.96</v>
      </c>
    </row>
    <row r="1016" spans="1:12" x14ac:dyDescent="0.3">
      <c r="A1016" s="19" t="s">
        <v>57</v>
      </c>
      <c r="B1016" s="19" t="s">
        <v>62</v>
      </c>
      <c r="C1016" s="2" t="str">
        <f>VLOOKUP(B1016,Hoja1!B:C,2,FALSE)</f>
        <v>Prevención y Extinción Incendios</v>
      </c>
      <c r="D1016" s="3" t="str">
        <f t="shared" si="36"/>
        <v>1</v>
      </c>
      <c r="E1016" s="3" t="str">
        <f t="shared" si="37"/>
        <v>12</v>
      </c>
      <c r="F1016" s="20" t="s">
        <v>369</v>
      </c>
      <c r="G1016" s="21" t="s">
        <v>370</v>
      </c>
      <c r="H1016" s="22">
        <v>3503995</v>
      </c>
      <c r="I1016" s="22">
        <v>-350000</v>
      </c>
      <c r="J1016" s="22">
        <v>3153995</v>
      </c>
      <c r="K1016" s="22">
        <v>3041097.62</v>
      </c>
      <c r="L1016" s="22">
        <v>3041097.62</v>
      </c>
    </row>
    <row r="1017" spans="1:12" x14ac:dyDescent="0.3">
      <c r="A1017" s="19" t="s">
        <v>57</v>
      </c>
      <c r="B1017" s="19" t="s">
        <v>62</v>
      </c>
      <c r="C1017" s="2" t="str">
        <f>VLOOKUP(B1017,Hoja1!B:C,2,FALSE)</f>
        <v>Prevención y Extinción Incendios</v>
      </c>
      <c r="D1017" s="3" t="str">
        <f t="shared" si="36"/>
        <v>1</v>
      </c>
      <c r="E1017" s="3" t="str">
        <f t="shared" si="37"/>
        <v>12</v>
      </c>
      <c r="F1017" s="20" t="s">
        <v>371</v>
      </c>
      <c r="G1017" s="21" t="s">
        <v>372</v>
      </c>
      <c r="H1017" s="22">
        <v>287018</v>
      </c>
      <c r="I1017" s="22">
        <v>0</v>
      </c>
      <c r="J1017" s="22">
        <v>287018</v>
      </c>
      <c r="K1017" s="22">
        <v>267230.99</v>
      </c>
      <c r="L1017" s="22">
        <v>267230.99</v>
      </c>
    </row>
    <row r="1018" spans="1:12" x14ac:dyDescent="0.3">
      <c r="A1018" s="19" t="s">
        <v>57</v>
      </c>
      <c r="B1018" s="19" t="s">
        <v>62</v>
      </c>
      <c r="C1018" s="2" t="str">
        <f>VLOOKUP(B1018,Hoja1!B:C,2,FALSE)</f>
        <v>Prevención y Extinción Incendios</v>
      </c>
      <c r="D1018" s="3" t="str">
        <f t="shared" si="36"/>
        <v>1</v>
      </c>
      <c r="E1018" s="3" t="str">
        <f t="shared" si="37"/>
        <v>12</v>
      </c>
      <c r="F1018" s="20" t="s">
        <v>589</v>
      </c>
      <c r="G1018" s="21" t="s">
        <v>590</v>
      </c>
      <c r="H1018" s="22">
        <v>0</v>
      </c>
      <c r="I1018" s="22">
        <v>0</v>
      </c>
      <c r="J1018" s="22">
        <v>0</v>
      </c>
      <c r="K1018" s="22">
        <v>14153.98</v>
      </c>
      <c r="L1018" s="22">
        <v>14153.98</v>
      </c>
    </row>
    <row r="1019" spans="1:12" x14ac:dyDescent="0.3">
      <c r="A1019" s="19" t="s">
        <v>57</v>
      </c>
      <c r="B1019" s="19" t="s">
        <v>62</v>
      </c>
      <c r="C1019" s="2" t="str">
        <f>VLOOKUP(B1019,Hoja1!B:C,2,FALSE)</f>
        <v>Prevención y Extinción Incendios</v>
      </c>
      <c r="D1019" s="3" t="str">
        <f t="shared" si="36"/>
        <v>1</v>
      </c>
      <c r="E1019" s="3" t="str">
        <f t="shared" si="37"/>
        <v>15</v>
      </c>
      <c r="F1019" s="20" t="s">
        <v>542</v>
      </c>
      <c r="G1019" s="21" t="s">
        <v>543</v>
      </c>
      <c r="H1019" s="22">
        <v>470000</v>
      </c>
      <c r="I1019" s="22">
        <v>0</v>
      </c>
      <c r="J1019" s="22">
        <v>470000</v>
      </c>
      <c r="K1019" s="22">
        <v>383978.12</v>
      </c>
      <c r="L1019" s="22">
        <v>383978.12</v>
      </c>
    </row>
    <row r="1020" spans="1:12" x14ac:dyDescent="0.3">
      <c r="A1020" s="19" t="s">
        <v>57</v>
      </c>
      <c r="B1020" s="19" t="s">
        <v>62</v>
      </c>
      <c r="C1020" s="2" t="str">
        <f>VLOOKUP(B1020,Hoja1!B:C,2,FALSE)</f>
        <v>Prevención y Extinción Incendios</v>
      </c>
      <c r="D1020" s="3" t="str">
        <f t="shared" si="36"/>
        <v>1</v>
      </c>
      <c r="E1020" s="3" t="str">
        <f t="shared" si="37"/>
        <v>15</v>
      </c>
      <c r="F1020" s="20" t="s">
        <v>420</v>
      </c>
      <c r="G1020" s="21" t="s">
        <v>421</v>
      </c>
      <c r="H1020" s="22">
        <v>400000</v>
      </c>
      <c r="I1020" s="22">
        <v>500000</v>
      </c>
      <c r="J1020" s="22">
        <v>900000</v>
      </c>
      <c r="K1020" s="22">
        <v>658105.4</v>
      </c>
      <c r="L1020" s="22">
        <v>658105.4</v>
      </c>
    </row>
    <row r="1021" spans="1:12" x14ac:dyDescent="0.3">
      <c r="A1021" s="19" t="s">
        <v>57</v>
      </c>
      <c r="B1021" s="19" t="s">
        <v>62</v>
      </c>
      <c r="C1021" s="2" t="str">
        <f>VLOOKUP(B1021,Hoja1!B:C,2,FALSE)</f>
        <v>Prevención y Extinción Incendios</v>
      </c>
      <c r="D1021" s="3" t="str">
        <f t="shared" si="36"/>
        <v>1</v>
      </c>
      <c r="E1021" s="3" t="str">
        <f t="shared" si="37"/>
        <v>16</v>
      </c>
      <c r="F1021" s="20" t="s">
        <v>550</v>
      </c>
      <c r="G1021" s="21" t="s">
        <v>551</v>
      </c>
      <c r="H1021" s="22">
        <v>30000</v>
      </c>
      <c r="I1021" s="22">
        <v>0</v>
      </c>
      <c r="J1021" s="22">
        <v>30000</v>
      </c>
      <c r="K1021" s="22">
        <v>29821.51</v>
      </c>
      <c r="L1021" s="22">
        <v>17055.759999999998</v>
      </c>
    </row>
    <row r="1022" spans="1:12" x14ac:dyDescent="0.3">
      <c r="A1022" s="19" t="s">
        <v>57</v>
      </c>
      <c r="B1022" s="19" t="s">
        <v>62</v>
      </c>
      <c r="C1022" s="2" t="str">
        <f>VLOOKUP(B1022,Hoja1!B:C,2,FALSE)</f>
        <v>Prevención y Extinción Incendios</v>
      </c>
      <c r="D1022" s="3" t="str">
        <f t="shared" si="36"/>
        <v>2</v>
      </c>
      <c r="E1022" s="3" t="str">
        <f t="shared" si="37"/>
        <v>20</v>
      </c>
      <c r="F1022" s="20" t="s">
        <v>401</v>
      </c>
      <c r="G1022" s="21" t="s">
        <v>402</v>
      </c>
      <c r="H1022" s="22">
        <v>1341</v>
      </c>
      <c r="I1022" s="22">
        <v>0</v>
      </c>
      <c r="J1022" s="22">
        <v>1341</v>
      </c>
      <c r="K1022" s="22">
        <v>1556.48</v>
      </c>
      <c r="L1022" s="22">
        <v>1556.48</v>
      </c>
    </row>
    <row r="1023" spans="1:12" x14ac:dyDescent="0.3">
      <c r="A1023" s="19" t="s">
        <v>57</v>
      </c>
      <c r="B1023" s="19" t="s">
        <v>62</v>
      </c>
      <c r="C1023" s="2" t="str">
        <f>VLOOKUP(B1023,Hoja1!B:C,2,FALSE)</f>
        <v>Prevención y Extinción Incendios</v>
      </c>
      <c r="D1023" s="3" t="str">
        <f t="shared" si="36"/>
        <v>2</v>
      </c>
      <c r="E1023" s="3" t="str">
        <f t="shared" si="37"/>
        <v>20</v>
      </c>
      <c r="F1023" s="20" t="s">
        <v>475</v>
      </c>
      <c r="G1023" s="21" t="s">
        <v>476</v>
      </c>
      <c r="H1023" s="22">
        <v>236</v>
      </c>
      <c r="I1023" s="22">
        <v>0</v>
      </c>
      <c r="J1023" s="22">
        <v>236</v>
      </c>
      <c r="K1023" s="22">
        <v>0</v>
      </c>
      <c r="L1023" s="22">
        <v>0</v>
      </c>
    </row>
    <row r="1024" spans="1:12" x14ac:dyDescent="0.3">
      <c r="A1024" s="19" t="s">
        <v>57</v>
      </c>
      <c r="B1024" s="19" t="s">
        <v>62</v>
      </c>
      <c r="C1024" s="2" t="str">
        <f>VLOOKUP(B1024,Hoja1!B:C,2,FALSE)</f>
        <v>Prevención y Extinción Incendios</v>
      </c>
      <c r="D1024" s="3" t="str">
        <f t="shared" ref="D1024:D1087" si="38">LEFT(F1024,1)</f>
        <v>2</v>
      </c>
      <c r="E1024" s="3" t="str">
        <f t="shared" ref="E1024:E1087" si="39">LEFT(F1024,2)</f>
        <v>21</v>
      </c>
      <c r="F1024" s="20" t="s">
        <v>483</v>
      </c>
      <c r="G1024" s="21" t="s">
        <v>484</v>
      </c>
      <c r="H1024" s="22">
        <v>973</v>
      </c>
      <c r="I1024" s="22">
        <v>0</v>
      </c>
      <c r="J1024" s="22">
        <v>973</v>
      </c>
      <c r="K1024" s="22">
        <v>10633.85</v>
      </c>
      <c r="L1024" s="22">
        <v>2358.0500000000002</v>
      </c>
    </row>
    <row r="1025" spans="1:12" x14ac:dyDescent="0.3">
      <c r="A1025" s="19" t="s">
        <v>57</v>
      </c>
      <c r="B1025" s="19" t="s">
        <v>62</v>
      </c>
      <c r="C1025" s="2" t="str">
        <f>VLOOKUP(B1025,Hoja1!B:C,2,FALSE)</f>
        <v>Prevención y Extinción Incendios</v>
      </c>
      <c r="D1025" s="3" t="str">
        <f t="shared" si="38"/>
        <v>2</v>
      </c>
      <c r="E1025" s="3" t="str">
        <f t="shared" si="39"/>
        <v>21</v>
      </c>
      <c r="F1025" s="20" t="s">
        <v>403</v>
      </c>
      <c r="G1025" s="21" t="s">
        <v>404</v>
      </c>
      <c r="H1025" s="22">
        <v>37219</v>
      </c>
      <c r="I1025" s="22">
        <v>0</v>
      </c>
      <c r="J1025" s="22">
        <v>37219</v>
      </c>
      <c r="K1025" s="22">
        <v>19320.05</v>
      </c>
      <c r="L1025" s="22">
        <v>17299.349999999999</v>
      </c>
    </row>
    <row r="1026" spans="1:12" x14ac:dyDescent="0.3">
      <c r="A1026" s="19" t="s">
        <v>57</v>
      </c>
      <c r="B1026" s="19" t="s">
        <v>62</v>
      </c>
      <c r="C1026" s="2" t="str">
        <f>VLOOKUP(B1026,Hoja1!B:C,2,FALSE)</f>
        <v>Prevención y Extinción Incendios</v>
      </c>
      <c r="D1026" s="3" t="str">
        <f t="shared" si="38"/>
        <v>2</v>
      </c>
      <c r="E1026" s="3" t="str">
        <f t="shared" si="39"/>
        <v>21</v>
      </c>
      <c r="F1026" s="20" t="s">
        <v>422</v>
      </c>
      <c r="G1026" s="21" t="s">
        <v>423</v>
      </c>
      <c r="H1026" s="22">
        <v>47592</v>
      </c>
      <c r="I1026" s="22">
        <v>0</v>
      </c>
      <c r="J1026" s="22">
        <v>47592</v>
      </c>
      <c r="K1026" s="22">
        <v>42776.7</v>
      </c>
      <c r="L1026" s="22">
        <v>36851.5</v>
      </c>
    </row>
    <row r="1027" spans="1:12" x14ac:dyDescent="0.3">
      <c r="A1027" s="19" t="s">
        <v>57</v>
      </c>
      <c r="B1027" s="19" t="s">
        <v>62</v>
      </c>
      <c r="C1027" s="2" t="str">
        <f>VLOOKUP(B1027,Hoja1!B:C,2,FALSE)</f>
        <v>Prevención y Extinción Incendios</v>
      </c>
      <c r="D1027" s="3" t="str">
        <f t="shared" si="38"/>
        <v>2</v>
      </c>
      <c r="E1027" s="3" t="str">
        <f t="shared" si="39"/>
        <v>22</v>
      </c>
      <c r="F1027" s="20" t="s">
        <v>375</v>
      </c>
      <c r="G1027" s="21" t="s">
        <v>376</v>
      </c>
      <c r="H1027" s="22">
        <v>0</v>
      </c>
      <c r="I1027" s="22">
        <v>0</v>
      </c>
      <c r="J1027" s="22">
        <v>0</v>
      </c>
      <c r="K1027" s="22">
        <v>0</v>
      </c>
      <c r="L1027" s="22">
        <v>0</v>
      </c>
    </row>
    <row r="1028" spans="1:12" x14ac:dyDescent="0.3">
      <c r="A1028" s="19" t="s">
        <v>57</v>
      </c>
      <c r="B1028" s="19" t="s">
        <v>62</v>
      </c>
      <c r="C1028" s="2" t="str">
        <f>VLOOKUP(B1028,Hoja1!B:C,2,FALSE)</f>
        <v>Prevención y Extinción Incendios</v>
      </c>
      <c r="D1028" s="3" t="str">
        <f t="shared" si="38"/>
        <v>2</v>
      </c>
      <c r="E1028" s="3" t="str">
        <f t="shared" si="39"/>
        <v>22</v>
      </c>
      <c r="F1028" s="20" t="s">
        <v>436</v>
      </c>
      <c r="G1028" s="21" t="s">
        <v>437</v>
      </c>
      <c r="H1028" s="22">
        <v>45675</v>
      </c>
      <c r="I1028" s="22">
        <v>0</v>
      </c>
      <c r="J1028" s="22">
        <v>45675</v>
      </c>
      <c r="K1028" s="22">
        <v>39731.480000000003</v>
      </c>
      <c r="L1028" s="22">
        <v>35514.980000000003</v>
      </c>
    </row>
    <row r="1029" spans="1:12" x14ac:dyDescent="0.3">
      <c r="A1029" s="19" t="s">
        <v>57</v>
      </c>
      <c r="B1029" s="19" t="s">
        <v>62</v>
      </c>
      <c r="C1029" s="2" t="str">
        <f>VLOOKUP(B1029,Hoja1!B:C,2,FALSE)</f>
        <v>Prevención y Extinción Incendios</v>
      </c>
      <c r="D1029" s="3" t="str">
        <f t="shared" si="38"/>
        <v>2</v>
      </c>
      <c r="E1029" s="3" t="str">
        <f t="shared" si="39"/>
        <v>22</v>
      </c>
      <c r="F1029" s="20" t="s">
        <v>485</v>
      </c>
      <c r="G1029" s="21" t="s">
        <v>486</v>
      </c>
      <c r="H1029" s="22">
        <v>52000</v>
      </c>
      <c r="I1029" s="22">
        <v>0</v>
      </c>
      <c r="J1029" s="22">
        <v>52000</v>
      </c>
      <c r="K1029" s="22">
        <v>34022.35</v>
      </c>
      <c r="L1029" s="22">
        <v>30777.29</v>
      </c>
    </row>
    <row r="1030" spans="1:12" x14ac:dyDescent="0.3">
      <c r="A1030" s="19" t="s">
        <v>57</v>
      </c>
      <c r="B1030" s="19" t="s">
        <v>62</v>
      </c>
      <c r="C1030" s="2" t="str">
        <f>VLOOKUP(B1030,Hoja1!B:C,2,FALSE)</f>
        <v>Prevención y Extinción Incendios</v>
      </c>
      <c r="D1030" s="3" t="str">
        <f t="shared" si="38"/>
        <v>2</v>
      </c>
      <c r="E1030" s="3" t="str">
        <f t="shared" si="39"/>
        <v>22</v>
      </c>
      <c r="F1030" s="20" t="s">
        <v>424</v>
      </c>
      <c r="G1030" s="21" t="s">
        <v>425</v>
      </c>
      <c r="H1030" s="22">
        <v>40600</v>
      </c>
      <c r="I1030" s="22">
        <v>0</v>
      </c>
      <c r="J1030" s="22">
        <v>40600</v>
      </c>
      <c r="K1030" s="22">
        <v>25316.58</v>
      </c>
      <c r="L1030" s="22">
        <v>5215.46</v>
      </c>
    </row>
    <row r="1031" spans="1:12" x14ac:dyDescent="0.3">
      <c r="A1031" s="19" t="s">
        <v>57</v>
      </c>
      <c r="B1031" s="19" t="s">
        <v>62</v>
      </c>
      <c r="C1031" s="2" t="str">
        <f>VLOOKUP(B1031,Hoja1!B:C,2,FALSE)</f>
        <v>Prevención y Extinción Incendios</v>
      </c>
      <c r="D1031" s="3" t="str">
        <f t="shared" si="38"/>
        <v>2</v>
      </c>
      <c r="E1031" s="3" t="str">
        <f t="shared" si="39"/>
        <v>22</v>
      </c>
      <c r="F1031" s="20" t="s">
        <v>426</v>
      </c>
      <c r="G1031" s="21" t="s">
        <v>427</v>
      </c>
      <c r="H1031" s="22">
        <v>100177</v>
      </c>
      <c r="I1031" s="22">
        <v>0</v>
      </c>
      <c r="J1031" s="22">
        <v>100177</v>
      </c>
      <c r="K1031" s="22">
        <v>62332.77</v>
      </c>
      <c r="L1031" s="22">
        <v>44764.52</v>
      </c>
    </row>
    <row r="1032" spans="1:12" x14ac:dyDescent="0.3">
      <c r="A1032" s="19" t="s">
        <v>57</v>
      </c>
      <c r="B1032" s="19" t="s">
        <v>62</v>
      </c>
      <c r="C1032" s="2" t="str">
        <f>VLOOKUP(B1032,Hoja1!B:C,2,FALSE)</f>
        <v>Prevención y Extinción Incendios</v>
      </c>
      <c r="D1032" s="3" t="str">
        <f t="shared" si="38"/>
        <v>2</v>
      </c>
      <c r="E1032" s="3" t="str">
        <f t="shared" si="39"/>
        <v>22</v>
      </c>
      <c r="F1032" s="20" t="s">
        <v>591</v>
      </c>
      <c r="G1032" s="21" t="s">
        <v>592</v>
      </c>
      <c r="H1032" s="22">
        <v>0</v>
      </c>
      <c r="I1032" s="22">
        <v>0</v>
      </c>
      <c r="J1032" s="22">
        <v>0</v>
      </c>
      <c r="K1032" s="22">
        <v>217.01</v>
      </c>
      <c r="L1032" s="22">
        <v>217.01</v>
      </c>
    </row>
    <row r="1033" spans="1:12" x14ac:dyDescent="0.3">
      <c r="A1033" s="19" t="s">
        <v>57</v>
      </c>
      <c r="B1033" s="19" t="s">
        <v>62</v>
      </c>
      <c r="C1033" s="2" t="str">
        <f>VLOOKUP(B1033,Hoja1!B:C,2,FALSE)</f>
        <v>Prevención y Extinción Incendios</v>
      </c>
      <c r="D1033" s="3" t="str">
        <f t="shared" si="38"/>
        <v>2</v>
      </c>
      <c r="E1033" s="3" t="str">
        <f t="shared" si="39"/>
        <v>22</v>
      </c>
      <c r="F1033" s="20" t="s">
        <v>536</v>
      </c>
      <c r="G1033" s="21" t="s">
        <v>537</v>
      </c>
      <c r="H1033" s="22">
        <v>378</v>
      </c>
      <c r="I1033" s="22">
        <v>0</v>
      </c>
      <c r="J1033" s="22">
        <v>378</v>
      </c>
      <c r="K1033" s="22">
        <v>1805.36</v>
      </c>
      <c r="L1033" s="22">
        <v>1805.36</v>
      </c>
    </row>
    <row r="1034" spans="1:12" x14ac:dyDescent="0.3">
      <c r="A1034" s="19" t="s">
        <v>57</v>
      </c>
      <c r="B1034" s="19" t="s">
        <v>62</v>
      </c>
      <c r="C1034" s="2" t="str">
        <f>VLOOKUP(B1034,Hoja1!B:C,2,FALSE)</f>
        <v>Prevención y Extinción Incendios</v>
      </c>
      <c r="D1034" s="3" t="str">
        <f t="shared" si="38"/>
        <v>2</v>
      </c>
      <c r="E1034" s="3" t="str">
        <f t="shared" si="39"/>
        <v>22</v>
      </c>
      <c r="F1034" s="20" t="s">
        <v>428</v>
      </c>
      <c r="G1034" s="21" t="s">
        <v>429</v>
      </c>
      <c r="H1034" s="22">
        <v>2838</v>
      </c>
      <c r="I1034" s="22">
        <v>0</v>
      </c>
      <c r="J1034" s="22">
        <v>2838</v>
      </c>
      <c r="K1034" s="22">
        <v>338.8</v>
      </c>
      <c r="L1034" s="22">
        <v>338.8</v>
      </c>
    </row>
    <row r="1035" spans="1:12" x14ac:dyDescent="0.3">
      <c r="A1035" s="19" t="s">
        <v>57</v>
      </c>
      <c r="B1035" s="19" t="s">
        <v>62</v>
      </c>
      <c r="C1035" s="2" t="str">
        <f>VLOOKUP(B1035,Hoja1!B:C,2,FALSE)</f>
        <v>Prevención y Extinción Incendios</v>
      </c>
      <c r="D1035" s="3" t="str">
        <f t="shared" si="38"/>
        <v>2</v>
      </c>
      <c r="E1035" s="3" t="str">
        <f t="shared" si="39"/>
        <v>22</v>
      </c>
      <c r="F1035" s="20" t="s">
        <v>430</v>
      </c>
      <c r="G1035" s="21" t="s">
        <v>431</v>
      </c>
      <c r="H1035" s="22">
        <v>48574</v>
      </c>
      <c r="I1035" s="22">
        <v>0</v>
      </c>
      <c r="J1035" s="22">
        <v>48574</v>
      </c>
      <c r="K1035" s="22">
        <v>55645.440000000002</v>
      </c>
      <c r="L1035" s="22">
        <v>46328.480000000003</v>
      </c>
    </row>
    <row r="1036" spans="1:12" x14ac:dyDescent="0.3">
      <c r="A1036" s="19" t="s">
        <v>57</v>
      </c>
      <c r="B1036" s="19" t="s">
        <v>62</v>
      </c>
      <c r="C1036" s="2" t="str">
        <f>VLOOKUP(B1036,Hoja1!B:C,2,FALSE)</f>
        <v>Prevención y Extinción Incendios</v>
      </c>
      <c r="D1036" s="3" t="str">
        <f t="shared" si="38"/>
        <v>2</v>
      </c>
      <c r="E1036" s="3" t="str">
        <f t="shared" si="39"/>
        <v>22</v>
      </c>
      <c r="F1036" s="20" t="s">
        <v>508</v>
      </c>
      <c r="G1036" s="21" t="s">
        <v>509</v>
      </c>
      <c r="H1036" s="22">
        <v>2030</v>
      </c>
      <c r="I1036" s="22">
        <v>0</v>
      </c>
      <c r="J1036" s="22">
        <v>2030</v>
      </c>
      <c r="K1036" s="22">
        <v>1644.96</v>
      </c>
      <c r="L1036" s="22">
        <v>1370.8</v>
      </c>
    </row>
    <row r="1037" spans="1:12" x14ac:dyDescent="0.3">
      <c r="A1037" s="19" t="s">
        <v>57</v>
      </c>
      <c r="B1037" s="19" t="s">
        <v>62</v>
      </c>
      <c r="C1037" s="2" t="str">
        <f>VLOOKUP(B1037,Hoja1!B:C,2,FALSE)</f>
        <v>Prevención y Extinción Incendios</v>
      </c>
      <c r="D1037" s="3" t="str">
        <f t="shared" si="38"/>
        <v>2</v>
      </c>
      <c r="E1037" s="3" t="str">
        <f t="shared" si="39"/>
        <v>22</v>
      </c>
      <c r="F1037" s="20" t="s">
        <v>528</v>
      </c>
      <c r="G1037" s="21" t="s">
        <v>529</v>
      </c>
      <c r="H1037" s="22">
        <v>400</v>
      </c>
      <c r="I1037" s="22">
        <v>0</v>
      </c>
      <c r="J1037" s="22">
        <v>400</v>
      </c>
      <c r="K1037" s="22">
        <v>140.12</v>
      </c>
      <c r="L1037" s="22">
        <v>140.12</v>
      </c>
    </row>
    <row r="1038" spans="1:12" x14ac:dyDescent="0.3">
      <c r="A1038" s="19" t="s">
        <v>57</v>
      </c>
      <c r="B1038" s="19" t="s">
        <v>62</v>
      </c>
      <c r="C1038" s="2" t="str">
        <f>VLOOKUP(B1038,Hoja1!B:C,2,FALSE)</f>
        <v>Prevención y Extinción Incendios</v>
      </c>
      <c r="D1038" s="3" t="str">
        <f t="shared" si="38"/>
        <v>2</v>
      </c>
      <c r="E1038" s="3" t="str">
        <f t="shared" si="39"/>
        <v>22</v>
      </c>
      <c r="F1038" s="20" t="s">
        <v>432</v>
      </c>
      <c r="G1038" s="21" t="s">
        <v>433</v>
      </c>
      <c r="H1038" s="22">
        <v>2838</v>
      </c>
      <c r="I1038" s="22">
        <v>0</v>
      </c>
      <c r="J1038" s="22">
        <v>2838</v>
      </c>
      <c r="K1038" s="22">
        <v>695.62</v>
      </c>
      <c r="L1038" s="22">
        <v>695.62</v>
      </c>
    </row>
    <row r="1039" spans="1:12" x14ac:dyDescent="0.3">
      <c r="A1039" s="19" t="s">
        <v>57</v>
      </c>
      <c r="B1039" s="19" t="s">
        <v>62</v>
      </c>
      <c r="C1039" s="2" t="str">
        <f>VLOOKUP(B1039,Hoja1!B:C,2,FALSE)</f>
        <v>Prevención y Extinción Incendios</v>
      </c>
      <c r="D1039" s="3" t="str">
        <f t="shared" si="38"/>
        <v>2</v>
      </c>
      <c r="E1039" s="3" t="str">
        <f t="shared" si="39"/>
        <v>22</v>
      </c>
      <c r="F1039" s="20" t="s">
        <v>489</v>
      </c>
      <c r="G1039" s="21" t="s">
        <v>490</v>
      </c>
      <c r="H1039" s="22">
        <v>557</v>
      </c>
      <c r="I1039" s="22">
        <v>0</v>
      </c>
      <c r="J1039" s="22">
        <v>557</v>
      </c>
      <c r="K1039" s="22">
        <v>602.26</v>
      </c>
      <c r="L1039" s="22">
        <v>602.26</v>
      </c>
    </row>
    <row r="1040" spans="1:12" x14ac:dyDescent="0.3">
      <c r="A1040" s="19" t="s">
        <v>57</v>
      </c>
      <c r="B1040" s="19" t="s">
        <v>62</v>
      </c>
      <c r="C1040" s="2" t="str">
        <f>VLOOKUP(B1040,Hoja1!B:C,2,FALSE)</f>
        <v>Prevención y Extinción Incendios</v>
      </c>
      <c r="D1040" s="3" t="str">
        <f t="shared" si="38"/>
        <v>2</v>
      </c>
      <c r="E1040" s="3" t="str">
        <f t="shared" si="39"/>
        <v>22</v>
      </c>
      <c r="F1040" s="20" t="s">
        <v>409</v>
      </c>
      <c r="G1040" s="21" t="s">
        <v>410</v>
      </c>
      <c r="H1040" s="22">
        <v>5392</v>
      </c>
      <c r="I1040" s="22">
        <v>0</v>
      </c>
      <c r="J1040" s="22">
        <v>5392</v>
      </c>
      <c r="K1040" s="22">
        <v>5338.02</v>
      </c>
      <c r="L1040" s="22">
        <v>4012.21</v>
      </c>
    </row>
    <row r="1041" spans="1:12" x14ac:dyDescent="0.3">
      <c r="A1041" s="19" t="s">
        <v>57</v>
      </c>
      <c r="B1041" s="19" t="s">
        <v>62</v>
      </c>
      <c r="C1041" s="2" t="str">
        <f>VLOOKUP(B1041,Hoja1!B:C,2,FALSE)</f>
        <v>Prevención y Extinción Incendios</v>
      </c>
      <c r="D1041" s="3" t="str">
        <f t="shared" si="38"/>
        <v>2</v>
      </c>
      <c r="E1041" s="3" t="str">
        <f t="shared" si="39"/>
        <v>22</v>
      </c>
      <c r="F1041" s="20" t="s">
        <v>487</v>
      </c>
      <c r="G1041" s="21" t="s">
        <v>488</v>
      </c>
      <c r="H1041" s="22">
        <v>63438</v>
      </c>
      <c r="I1041" s="22">
        <v>0</v>
      </c>
      <c r="J1041" s="22">
        <v>63438</v>
      </c>
      <c r="K1041" s="22">
        <v>61397.8</v>
      </c>
      <c r="L1041" s="22">
        <v>51160.82</v>
      </c>
    </row>
    <row r="1042" spans="1:12" x14ac:dyDescent="0.3">
      <c r="A1042" s="19" t="s">
        <v>57</v>
      </c>
      <c r="B1042" s="19" t="s">
        <v>62</v>
      </c>
      <c r="C1042" s="2" t="str">
        <f>VLOOKUP(B1042,Hoja1!B:C,2,FALSE)</f>
        <v>Prevención y Extinción Incendios</v>
      </c>
      <c r="D1042" s="3" t="str">
        <f t="shared" si="38"/>
        <v>2</v>
      </c>
      <c r="E1042" s="3" t="str">
        <f t="shared" si="39"/>
        <v>22</v>
      </c>
      <c r="F1042" s="20" t="s">
        <v>411</v>
      </c>
      <c r="G1042" s="21" t="s">
        <v>412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</row>
    <row r="1043" spans="1:12" x14ac:dyDescent="0.3">
      <c r="A1043" s="19" t="s">
        <v>57</v>
      </c>
      <c r="B1043" s="19" t="s">
        <v>62</v>
      </c>
      <c r="C1043" s="2" t="str">
        <f>VLOOKUP(B1043,Hoja1!B:C,2,FALSE)</f>
        <v>Prevención y Extinción Incendios</v>
      </c>
      <c r="D1043" s="3" t="str">
        <f t="shared" si="38"/>
        <v>2</v>
      </c>
      <c r="E1043" s="3" t="str">
        <f t="shared" si="39"/>
        <v>23</v>
      </c>
      <c r="F1043" s="20" t="s">
        <v>387</v>
      </c>
      <c r="G1043" s="21" t="s">
        <v>388</v>
      </c>
      <c r="H1043" s="22">
        <v>473</v>
      </c>
      <c r="I1043" s="22">
        <v>0</v>
      </c>
      <c r="J1043" s="22">
        <v>473</v>
      </c>
      <c r="K1043" s="22">
        <v>0</v>
      </c>
      <c r="L1043" s="22">
        <v>0</v>
      </c>
    </row>
    <row r="1044" spans="1:12" x14ac:dyDescent="0.3">
      <c r="A1044" s="19" t="s">
        <v>57</v>
      </c>
      <c r="B1044" s="19" t="s">
        <v>62</v>
      </c>
      <c r="C1044" s="2" t="str">
        <f>VLOOKUP(B1044,Hoja1!B:C,2,FALSE)</f>
        <v>Prevención y Extinción Incendios</v>
      </c>
      <c r="D1044" s="3" t="str">
        <f t="shared" si="38"/>
        <v>2</v>
      </c>
      <c r="E1044" s="3" t="str">
        <f t="shared" si="39"/>
        <v>23</v>
      </c>
      <c r="F1044" s="20" t="s">
        <v>391</v>
      </c>
      <c r="G1044" s="21" t="s">
        <v>392</v>
      </c>
      <c r="H1044" s="22">
        <v>473</v>
      </c>
      <c r="I1044" s="22">
        <v>0</v>
      </c>
      <c r="J1044" s="22">
        <v>473</v>
      </c>
      <c r="K1044" s="22">
        <v>0</v>
      </c>
      <c r="L1044" s="22">
        <v>0</v>
      </c>
    </row>
    <row r="1045" spans="1:12" x14ac:dyDescent="0.3">
      <c r="A1045" s="19" t="s">
        <v>57</v>
      </c>
      <c r="B1045" s="19" t="s">
        <v>62</v>
      </c>
      <c r="C1045" s="2" t="str">
        <f>VLOOKUP(B1045,Hoja1!B:C,2,FALSE)</f>
        <v>Prevención y Extinción Incendios</v>
      </c>
      <c r="D1045" s="3" t="str">
        <f t="shared" si="38"/>
        <v>6</v>
      </c>
      <c r="E1045" s="3" t="str">
        <f t="shared" si="39"/>
        <v>62</v>
      </c>
      <c r="F1045" s="20" t="s">
        <v>438</v>
      </c>
      <c r="G1045" s="21" t="s">
        <v>439</v>
      </c>
      <c r="H1045" s="22">
        <v>70000</v>
      </c>
      <c r="I1045" s="22">
        <v>43560</v>
      </c>
      <c r="J1045" s="22">
        <v>113560</v>
      </c>
      <c r="K1045" s="22">
        <v>55712.12</v>
      </c>
      <c r="L1045" s="22">
        <v>55712.12</v>
      </c>
    </row>
    <row r="1046" spans="1:12" x14ac:dyDescent="0.3">
      <c r="A1046" s="19" t="s">
        <v>57</v>
      </c>
      <c r="B1046" s="19" t="s">
        <v>62</v>
      </c>
      <c r="C1046" s="2" t="str">
        <f>VLOOKUP(B1046,Hoja1!B:C,2,FALSE)</f>
        <v>Prevención y Extinción Incendios</v>
      </c>
      <c r="D1046" s="3" t="str">
        <f t="shared" si="38"/>
        <v>6</v>
      </c>
      <c r="E1046" s="3" t="str">
        <f t="shared" si="39"/>
        <v>62</v>
      </c>
      <c r="F1046" s="20" t="s">
        <v>479</v>
      </c>
      <c r="G1046" s="21" t="s">
        <v>480</v>
      </c>
      <c r="H1046" s="22">
        <v>0</v>
      </c>
      <c r="I1046" s="22">
        <v>914534.94</v>
      </c>
      <c r="J1046" s="22">
        <v>914534.94</v>
      </c>
      <c r="K1046" s="22">
        <v>914534.94</v>
      </c>
      <c r="L1046" s="22">
        <v>0</v>
      </c>
    </row>
    <row r="1047" spans="1:12" x14ac:dyDescent="0.3">
      <c r="A1047" s="19" t="s">
        <v>57</v>
      </c>
      <c r="B1047" s="19" t="s">
        <v>62</v>
      </c>
      <c r="C1047" s="2" t="str">
        <f>VLOOKUP(B1047,Hoja1!B:C,2,FALSE)</f>
        <v>Prevención y Extinción Incendios</v>
      </c>
      <c r="D1047" s="3" t="str">
        <f t="shared" si="38"/>
        <v>6</v>
      </c>
      <c r="E1047" s="3" t="str">
        <f t="shared" si="39"/>
        <v>62</v>
      </c>
      <c r="F1047" s="20" t="s">
        <v>481</v>
      </c>
      <c r="G1047" s="21" t="s">
        <v>482</v>
      </c>
      <c r="H1047" s="22">
        <v>1000</v>
      </c>
      <c r="I1047" s="22">
        <v>0</v>
      </c>
      <c r="J1047" s="22">
        <v>1000</v>
      </c>
      <c r="K1047" s="22">
        <v>0</v>
      </c>
      <c r="L1047" s="22">
        <v>0</v>
      </c>
    </row>
    <row r="1048" spans="1:12" x14ac:dyDescent="0.3">
      <c r="A1048" s="19" t="s">
        <v>57</v>
      </c>
      <c r="B1048" s="19" t="s">
        <v>62</v>
      </c>
      <c r="C1048" s="2" t="str">
        <f>VLOOKUP(B1048,Hoja1!B:C,2,FALSE)</f>
        <v>Prevención y Extinción Incendios</v>
      </c>
      <c r="D1048" s="3" t="str">
        <f t="shared" si="38"/>
        <v>6</v>
      </c>
      <c r="E1048" s="3" t="str">
        <f t="shared" si="39"/>
        <v>62</v>
      </c>
      <c r="F1048" s="20" t="s">
        <v>593</v>
      </c>
      <c r="G1048" s="21" t="s">
        <v>594</v>
      </c>
      <c r="H1048" s="22">
        <v>1000</v>
      </c>
      <c r="I1048" s="22">
        <v>0</v>
      </c>
      <c r="J1048" s="22">
        <v>1000</v>
      </c>
      <c r="K1048" s="22">
        <v>2465.62</v>
      </c>
      <c r="L1048" s="22">
        <v>617.1</v>
      </c>
    </row>
    <row r="1049" spans="1:12" x14ac:dyDescent="0.3">
      <c r="A1049" s="19" t="s">
        <v>57</v>
      </c>
      <c r="B1049" s="19" t="s">
        <v>62</v>
      </c>
      <c r="C1049" s="2" t="str">
        <f>VLOOKUP(B1049,Hoja1!B:C,2,FALSE)</f>
        <v>Prevención y Extinción Incendios</v>
      </c>
      <c r="D1049" s="3" t="str">
        <f t="shared" si="38"/>
        <v>6</v>
      </c>
      <c r="E1049" s="3" t="str">
        <f t="shared" si="39"/>
        <v>63</v>
      </c>
      <c r="F1049" s="20" t="s">
        <v>468</v>
      </c>
      <c r="G1049" s="21" t="s">
        <v>465</v>
      </c>
      <c r="H1049" s="22">
        <v>1000</v>
      </c>
      <c r="I1049" s="22">
        <v>68981.13</v>
      </c>
      <c r="J1049" s="22">
        <v>69981.13</v>
      </c>
      <c r="K1049" s="22">
        <v>17143.46</v>
      </c>
      <c r="L1049" s="22">
        <v>17143.46</v>
      </c>
    </row>
    <row r="1050" spans="1:12" x14ac:dyDescent="0.3">
      <c r="A1050" s="19" t="s">
        <v>57</v>
      </c>
      <c r="B1050" s="19" t="s">
        <v>62</v>
      </c>
      <c r="C1050" s="2" t="str">
        <f>VLOOKUP(B1050,Hoja1!B:C,2,FALSE)</f>
        <v>Prevención y Extinción Incendios</v>
      </c>
      <c r="D1050" s="3" t="str">
        <f t="shared" si="38"/>
        <v>6</v>
      </c>
      <c r="E1050" s="3" t="str">
        <f t="shared" si="39"/>
        <v>63</v>
      </c>
      <c r="F1050" s="20" t="s">
        <v>469</v>
      </c>
      <c r="G1050" s="21" t="s">
        <v>439</v>
      </c>
      <c r="H1050" s="22">
        <v>85020</v>
      </c>
      <c r="I1050" s="22">
        <v>6574.29</v>
      </c>
      <c r="J1050" s="22">
        <v>91594.29</v>
      </c>
      <c r="K1050" s="22">
        <v>50208.95</v>
      </c>
      <c r="L1050" s="22">
        <v>12756.24</v>
      </c>
    </row>
    <row r="1051" spans="1:12" x14ac:dyDescent="0.3">
      <c r="A1051" s="19" t="s">
        <v>57</v>
      </c>
      <c r="B1051" s="19" t="s">
        <v>62</v>
      </c>
      <c r="C1051" s="2" t="str">
        <f>VLOOKUP(B1051,Hoja1!B:C,2,FALSE)</f>
        <v>Prevención y Extinción Incendios</v>
      </c>
      <c r="D1051" s="3" t="str">
        <f t="shared" si="38"/>
        <v>6</v>
      </c>
      <c r="E1051" s="3" t="str">
        <f t="shared" si="39"/>
        <v>63</v>
      </c>
      <c r="F1051" s="20" t="s">
        <v>595</v>
      </c>
      <c r="G1051" s="21" t="s">
        <v>594</v>
      </c>
      <c r="H1051" s="22">
        <v>14000</v>
      </c>
      <c r="I1051" s="22">
        <v>0</v>
      </c>
      <c r="J1051" s="22">
        <v>14000</v>
      </c>
      <c r="K1051" s="22">
        <v>0</v>
      </c>
      <c r="L1051" s="22">
        <v>0</v>
      </c>
    </row>
    <row r="1052" spans="1:12" x14ac:dyDescent="0.3">
      <c r="A1052" s="19" t="s">
        <v>57</v>
      </c>
      <c r="B1052" s="19" t="s">
        <v>63</v>
      </c>
      <c r="C1052" s="2" t="str">
        <f>VLOOKUP(B1052,Hoja1!B:C,2,FALSE)</f>
        <v>Transporte colectivo urbano de viajeros</v>
      </c>
      <c r="D1052" s="3" t="str">
        <f t="shared" si="38"/>
        <v>4</v>
      </c>
      <c r="E1052" s="3" t="str">
        <f t="shared" si="39"/>
        <v>44</v>
      </c>
      <c r="F1052" s="20" t="s">
        <v>596</v>
      </c>
      <c r="G1052" s="21" t="s">
        <v>597</v>
      </c>
      <c r="H1052" s="22">
        <v>15246000</v>
      </c>
      <c r="I1052" s="22">
        <v>0</v>
      </c>
      <c r="J1052" s="22">
        <v>15246000</v>
      </c>
      <c r="K1052" s="22">
        <v>15246000</v>
      </c>
      <c r="L1052" s="22">
        <v>15246000</v>
      </c>
    </row>
    <row r="1053" spans="1:12" x14ac:dyDescent="0.3">
      <c r="A1053" s="19" t="s">
        <v>57</v>
      </c>
      <c r="B1053" s="19" t="s">
        <v>63</v>
      </c>
      <c r="C1053" s="2" t="str">
        <f>VLOOKUP(B1053,Hoja1!B:C,2,FALSE)</f>
        <v>Transporte colectivo urbano de viajeros</v>
      </c>
      <c r="D1053" s="3" t="str">
        <f t="shared" si="38"/>
        <v>7</v>
      </c>
      <c r="E1053" s="3" t="str">
        <f t="shared" si="39"/>
        <v>74</v>
      </c>
      <c r="F1053" s="20" t="s">
        <v>598</v>
      </c>
      <c r="G1053" s="21" t="s">
        <v>599</v>
      </c>
      <c r="H1053" s="22">
        <v>40000</v>
      </c>
      <c r="I1053" s="22">
        <v>0</v>
      </c>
      <c r="J1053" s="22">
        <v>40000</v>
      </c>
      <c r="K1053" s="22">
        <v>40000</v>
      </c>
      <c r="L1053" s="22">
        <v>40000</v>
      </c>
    </row>
    <row r="1054" spans="1:12" x14ac:dyDescent="0.3">
      <c r="A1054" s="19" t="s">
        <v>64</v>
      </c>
      <c r="B1054" s="19" t="s">
        <v>65</v>
      </c>
      <c r="C1054" s="2" t="str">
        <f>VLOOKUP(B1054,Hoja1!B:C,2,FALSE)</f>
        <v>Dirección del Área de Cultura</v>
      </c>
      <c r="D1054" s="3" t="str">
        <f t="shared" si="38"/>
        <v>1</v>
      </c>
      <c r="E1054" s="3" t="str">
        <f t="shared" si="39"/>
        <v>12</v>
      </c>
      <c r="F1054" s="20" t="s">
        <v>397</v>
      </c>
      <c r="G1054" s="21" t="s">
        <v>398</v>
      </c>
      <c r="H1054" s="22">
        <v>46733</v>
      </c>
      <c r="I1054" s="22">
        <v>0</v>
      </c>
      <c r="J1054" s="22">
        <v>46733</v>
      </c>
      <c r="K1054" s="22">
        <v>46790.16</v>
      </c>
      <c r="L1054" s="22">
        <v>46790.16</v>
      </c>
    </row>
    <row r="1055" spans="1:12" x14ac:dyDescent="0.3">
      <c r="A1055" s="19" t="s">
        <v>64</v>
      </c>
      <c r="B1055" s="19" t="s">
        <v>65</v>
      </c>
      <c r="C1055" s="2" t="str">
        <f>VLOOKUP(B1055,Hoja1!B:C,2,FALSE)</f>
        <v>Dirección del Área de Cultura</v>
      </c>
      <c r="D1055" s="3" t="str">
        <f t="shared" si="38"/>
        <v>1</v>
      </c>
      <c r="E1055" s="3" t="str">
        <f t="shared" si="39"/>
        <v>12</v>
      </c>
      <c r="F1055" s="20" t="s">
        <v>440</v>
      </c>
      <c r="G1055" s="21" t="s">
        <v>441</v>
      </c>
      <c r="H1055" s="22">
        <v>13698</v>
      </c>
      <c r="I1055" s="22">
        <v>0</v>
      </c>
      <c r="J1055" s="22">
        <v>13698</v>
      </c>
      <c r="K1055" s="22">
        <v>12977.87</v>
      </c>
      <c r="L1055" s="22">
        <v>12977.87</v>
      </c>
    </row>
    <row r="1056" spans="1:12" x14ac:dyDescent="0.3">
      <c r="A1056" s="19" t="s">
        <v>64</v>
      </c>
      <c r="B1056" s="19" t="s">
        <v>65</v>
      </c>
      <c r="C1056" s="2" t="str">
        <f>VLOOKUP(B1056,Hoja1!B:C,2,FALSE)</f>
        <v>Dirección del Área de Cultura</v>
      </c>
      <c r="D1056" s="3" t="str">
        <f t="shared" si="38"/>
        <v>1</v>
      </c>
      <c r="E1056" s="3" t="str">
        <f t="shared" si="39"/>
        <v>12</v>
      </c>
      <c r="F1056" s="20" t="s">
        <v>363</v>
      </c>
      <c r="G1056" s="21" t="s">
        <v>364</v>
      </c>
      <c r="H1056" s="22">
        <v>31474</v>
      </c>
      <c r="I1056" s="22">
        <v>0</v>
      </c>
      <c r="J1056" s="22">
        <v>31474</v>
      </c>
      <c r="K1056" s="22">
        <v>31435.64</v>
      </c>
      <c r="L1056" s="22">
        <v>31435.64</v>
      </c>
    </row>
    <row r="1057" spans="1:12" x14ac:dyDescent="0.3">
      <c r="A1057" s="19" t="s">
        <v>64</v>
      </c>
      <c r="B1057" s="19" t="s">
        <v>65</v>
      </c>
      <c r="C1057" s="2" t="str">
        <f>VLOOKUP(B1057,Hoja1!B:C,2,FALSE)</f>
        <v>Dirección del Área de Cultura</v>
      </c>
      <c r="D1057" s="3" t="str">
        <f t="shared" si="38"/>
        <v>1</v>
      </c>
      <c r="E1057" s="3" t="str">
        <f t="shared" si="39"/>
        <v>12</v>
      </c>
      <c r="F1057" s="20" t="s">
        <v>365</v>
      </c>
      <c r="G1057" s="21" t="s">
        <v>366</v>
      </c>
      <c r="H1057" s="22">
        <v>30316</v>
      </c>
      <c r="I1057" s="22">
        <v>0</v>
      </c>
      <c r="J1057" s="22">
        <v>30316</v>
      </c>
      <c r="K1057" s="22">
        <v>30818.68</v>
      </c>
      <c r="L1057" s="22">
        <v>30818.68</v>
      </c>
    </row>
    <row r="1058" spans="1:12" x14ac:dyDescent="0.3">
      <c r="A1058" s="19" t="s">
        <v>64</v>
      </c>
      <c r="B1058" s="19" t="s">
        <v>65</v>
      </c>
      <c r="C1058" s="2" t="str">
        <f>VLOOKUP(B1058,Hoja1!B:C,2,FALSE)</f>
        <v>Dirección del Área de Cultura</v>
      </c>
      <c r="D1058" s="3" t="str">
        <f t="shared" si="38"/>
        <v>1</v>
      </c>
      <c r="E1058" s="3" t="str">
        <f t="shared" si="39"/>
        <v>12</v>
      </c>
      <c r="F1058" s="20" t="s">
        <v>367</v>
      </c>
      <c r="G1058" s="21" t="s">
        <v>368</v>
      </c>
      <c r="H1058" s="22">
        <v>69106</v>
      </c>
      <c r="I1058" s="22">
        <v>0</v>
      </c>
      <c r="J1058" s="22">
        <v>69106</v>
      </c>
      <c r="K1058" s="22">
        <v>68606.03</v>
      </c>
      <c r="L1058" s="22">
        <v>68606.03</v>
      </c>
    </row>
    <row r="1059" spans="1:12" x14ac:dyDescent="0.3">
      <c r="A1059" s="19" t="s">
        <v>64</v>
      </c>
      <c r="B1059" s="19" t="s">
        <v>65</v>
      </c>
      <c r="C1059" s="2" t="str">
        <f>VLOOKUP(B1059,Hoja1!B:C,2,FALSE)</f>
        <v>Dirección del Área de Cultura</v>
      </c>
      <c r="D1059" s="3" t="str">
        <f t="shared" si="38"/>
        <v>1</v>
      </c>
      <c r="E1059" s="3" t="str">
        <f t="shared" si="39"/>
        <v>12</v>
      </c>
      <c r="F1059" s="20" t="s">
        <v>369</v>
      </c>
      <c r="G1059" s="21" t="s">
        <v>370</v>
      </c>
      <c r="H1059" s="22">
        <v>173871</v>
      </c>
      <c r="I1059" s="22">
        <v>0</v>
      </c>
      <c r="J1059" s="22">
        <v>173871</v>
      </c>
      <c r="K1059" s="22">
        <v>171252.08</v>
      </c>
      <c r="L1059" s="22">
        <v>171252.08</v>
      </c>
    </row>
    <row r="1060" spans="1:12" x14ac:dyDescent="0.3">
      <c r="A1060" s="19" t="s">
        <v>64</v>
      </c>
      <c r="B1060" s="19" t="s">
        <v>65</v>
      </c>
      <c r="C1060" s="2" t="str">
        <f>VLOOKUP(B1060,Hoja1!B:C,2,FALSE)</f>
        <v>Dirección del Área de Cultura</v>
      </c>
      <c r="D1060" s="3" t="str">
        <f t="shared" si="38"/>
        <v>1</v>
      </c>
      <c r="E1060" s="3" t="str">
        <f t="shared" si="39"/>
        <v>12</v>
      </c>
      <c r="F1060" s="20" t="s">
        <v>371</v>
      </c>
      <c r="G1060" s="21" t="s">
        <v>372</v>
      </c>
      <c r="H1060" s="22">
        <v>14724</v>
      </c>
      <c r="I1060" s="22">
        <v>0</v>
      </c>
      <c r="J1060" s="22">
        <v>14724</v>
      </c>
      <c r="K1060" s="22">
        <v>15012.73</v>
      </c>
      <c r="L1060" s="22">
        <v>15012.73</v>
      </c>
    </row>
    <row r="1061" spans="1:12" x14ac:dyDescent="0.3">
      <c r="A1061" s="19" t="s">
        <v>64</v>
      </c>
      <c r="B1061" s="19" t="s">
        <v>65</v>
      </c>
      <c r="C1061" s="2" t="str">
        <f>VLOOKUP(B1061,Hoja1!B:C,2,FALSE)</f>
        <v>Dirección del Área de Cultura</v>
      </c>
      <c r="D1061" s="3" t="str">
        <f t="shared" si="38"/>
        <v>1</v>
      </c>
      <c r="E1061" s="3" t="str">
        <f t="shared" si="39"/>
        <v>13</v>
      </c>
      <c r="F1061" s="20" t="s">
        <v>442</v>
      </c>
      <c r="G1061" s="21" t="s">
        <v>443</v>
      </c>
      <c r="H1061" s="22">
        <v>61699</v>
      </c>
      <c r="I1061" s="22">
        <v>0</v>
      </c>
      <c r="J1061" s="22">
        <v>61699</v>
      </c>
      <c r="K1061" s="22">
        <v>0</v>
      </c>
      <c r="L1061" s="22">
        <v>0</v>
      </c>
    </row>
    <row r="1062" spans="1:12" x14ac:dyDescent="0.3">
      <c r="A1062" s="19" t="s">
        <v>64</v>
      </c>
      <c r="B1062" s="19" t="s">
        <v>65</v>
      </c>
      <c r="C1062" s="2" t="str">
        <f>VLOOKUP(B1062,Hoja1!B:C,2,FALSE)</f>
        <v>Dirección del Área de Cultura</v>
      </c>
      <c r="D1062" s="3" t="str">
        <f t="shared" si="38"/>
        <v>2</v>
      </c>
      <c r="E1062" s="3" t="str">
        <f t="shared" si="39"/>
        <v>21</v>
      </c>
      <c r="F1062" s="20" t="s">
        <v>403</v>
      </c>
      <c r="G1062" s="21" t="s">
        <v>404</v>
      </c>
      <c r="H1062" s="22">
        <v>5000</v>
      </c>
      <c r="I1062" s="22">
        <v>0</v>
      </c>
      <c r="J1062" s="22">
        <v>5000</v>
      </c>
      <c r="K1062" s="22">
        <v>3227.56</v>
      </c>
      <c r="L1062" s="22">
        <v>3227.56</v>
      </c>
    </row>
    <row r="1063" spans="1:12" x14ac:dyDescent="0.3">
      <c r="A1063" s="19" t="s">
        <v>64</v>
      </c>
      <c r="B1063" s="19" t="s">
        <v>65</v>
      </c>
      <c r="C1063" s="2" t="str">
        <f>VLOOKUP(B1063,Hoja1!B:C,2,FALSE)</f>
        <v>Dirección del Área de Cultura</v>
      </c>
      <c r="D1063" s="3" t="str">
        <f t="shared" si="38"/>
        <v>2</v>
      </c>
      <c r="E1063" s="3" t="str">
        <f t="shared" si="39"/>
        <v>22</v>
      </c>
      <c r="F1063" s="20" t="s">
        <v>638</v>
      </c>
      <c r="G1063" s="21" t="s">
        <v>639</v>
      </c>
      <c r="H1063" s="22">
        <v>0</v>
      </c>
      <c r="I1063" s="22">
        <v>0</v>
      </c>
      <c r="J1063" s="22">
        <v>0</v>
      </c>
      <c r="K1063" s="22">
        <v>1514.99</v>
      </c>
      <c r="L1063" s="22">
        <v>0</v>
      </c>
    </row>
    <row r="1064" spans="1:12" x14ac:dyDescent="0.3">
      <c r="A1064" s="19" t="s">
        <v>64</v>
      </c>
      <c r="B1064" s="19" t="s">
        <v>65</v>
      </c>
      <c r="C1064" s="2" t="str">
        <f>VLOOKUP(B1064,Hoja1!B:C,2,FALSE)</f>
        <v>Dirección del Área de Cultura</v>
      </c>
      <c r="D1064" s="3" t="str">
        <f t="shared" si="38"/>
        <v>2</v>
      </c>
      <c r="E1064" s="3" t="str">
        <f t="shared" si="39"/>
        <v>22</v>
      </c>
      <c r="F1064" s="20" t="s">
        <v>430</v>
      </c>
      <c r="G1064" s="21" t="s">
        <v>431</v>
      </c>
      <c r="H1064" s="22">
        <v>0</v>
      </c>
      <c r="I1064" s="22">
        <v>0</v>
      </c>
      <c r="J1064" s="22">
        <v>0</v>
      </c>
      <c r="K1064" s="22">
        <v>130.68</v>
      </c>
      <c r="L1064" s="22">
        <v>0</v>
      </c>
    </row>
    <row r="1065" spans="1:12" x14ac:dyDescent="0.3">
      <c r="A1065" s="19" t="s">
        <v>64</v>
      </c>
      <c r="B1065" s="19" t="s">
        <v>65</v>
      </c>
      <c r="C1065" s="2" t="str">
        <f>VLOOKUP(B1065,Hoja1!B:C,2,FALSE)</f>
        <v>Dirección del Área de Cultura</v>
      </c>
      <c r="D1065" s="3" t="str">
        <f t="shared" si="38"/>
        <v>2</v>
      </c>
      <c r="E1065" s="3" t="str">
        <f t="shared" si="39"/>
        <v>22</v>
      </c>
      <c r="F1065" s="20" t="s">
        <v>377</v>
      </c>
      <c r="G1065" s="21" t="s">
        <v>378</v>
      </c>
      <c r="H1065" s="22">
        <v>500</v>
      </c>
      <c r="I1065" s="22">
        <v>0</v>
      </c>
      <c r="J1065" s="22">
        <v>500</v>
      </c>
      <c r="K1065" s="22">
        <v>2254.52</v>
      </c>
      <c r="L1065" s="22">
        <v>2114.87</v>
      </c>
    </row>
    <row r="1066" spans="1:12" x14ac:dyDescent="0.3">
      <c r="A1066" s="19" t="s">
        <v>64</v>
      </c>
      <c r="B1066" s="19" t="s">
        <v>65</v>
      </c>
      <c r="C1066" s="2" t="str">
        <f>VLOOKUP(B1066,Hoja1!B:C,2,FALSE)</f>
        <v>Dirección del Área de Cultura</v>
      </c>
      <c r="D1066" s="3" t="str">
        <f t="shared" si="38"/>
        <v>2</v>
      </c>
      <c r="E1066" s="3" t="str">
        <f t="shared" si="39"/>
        <v>22</v>
      </c>
      <c r="F1066" s="20" t="s">
        <v>432</v>
      </c>
      <c r="G1066" s="21" t="s">
        <v>433</v>
      </c>
      <c r="H1066" s="22">
        <v>0</v>
      </c>
      <c r="I1066" s="22">
        <v>0</v>
      </c>
      <c r="J1066" s="22">
        <v>0</v>
      </c>
      <c r="K1066" s="22">
        <v>6655</v>
      </c>
      <c r="L1066" s="22">
        <v>0</v>
      </c>
    </row>
    <row r="1067" spans="1:12" x14ac:dyDescent="0.3">
      <c r="A1067" s="19" t="s">
        <v>64</v>
      </c>
      <c r="B1067" s="19" t="s">
        <v>65</v>
      </c>
      <c r="C1067" s="2" t="str">
        <f>VLOOKUP(B1067,Hoja1!B:C,2,FALSE)</f>
        <v>Dirección del Área de Cultura</v>
      </c>
      <c r="D1067" s="3" t="str">
        <f t="shared" si="38"/>
        <v>2</v>
      </c>
      <c r="E1067" s="3" t="str">
        <f t="shared" si="39"/>
        <v>22</v>
      </c>
      <c r="F1067" s="20" t="s">
        <v>409</v>
      </c>
      <c r="G1067" s="21" t="s">
        <v>410</v>
      </c>
      <c r="H1067" s="22">
        <v>30000</v>
      </c>
      <c r="I1067" s="22">
        <v>0</v>
      </c>
      <c r="J1067" s="22">
        <v>30000</v>
      </c>
      <c r="K1067" s="22">
        <v>3320.71</v>
      </c>
      <c r="L1067" s="22">
        <v>3015.71</v>
      </c>
    </row>
    <row r="1068" spans="1:12" x14ac:dyDescent="0.3">
      <c r="A1068" s="19" t="s">
        <v>64</v>
      </c>
      <c r="B1068" s="19" t="s">
        <v>65</v>
      </c>
      <c r="C1068" s="2" t="str">
        <f>VLOOKUP(B1068,Hoja1!B:C,2,FALSE)</f>
        <v>Dirección del Área de Cultura</v>
      </c>
      <c r="D1068" s="3" t="str">
        <f t="shared" si="38"/>
        <v>2</v>
      </c>
      <c r="E1068" s="3" t="str">
        <f t="shared" si="39"/>
        <v>22</v>
      </c>
      <c r="F1068" s="20" t="s">
        <v>381</v>
      </c>
      <c r="G1068" s="21" t="s">
        <v>382</v>
      </c>
      <c r="H1068" s="22">
        <v>110000</v>
      </c>
      <c r="I1068" s="22">
        <v>0</v>
      </c>
      <c r="J1068" s="22">
        <v>110000</v>
      </c>
      <c r="K1068" s="22">
        <v>19844</v>
      </c>
      <c r="L1068" s="22">
        <v>6534</v>
      </c>
    </row>
    <row r="1069" spans="1:12" x14ac:dyDescent="0.3">
      <c r="A1069" s="19" t="s">
        <v>64</v>
      </c>
      <c r="B1069" s="19" t="s">
        <v>65</v>
      </c>
      <c r="C1069" s="2" t="str">
        <f>VLOOKUP(B1069,Hoja1!B:C,2,FALSE)</f>
        <v>Dirección del Área de Cultura</v>
      </c>
      <c r="D1069" s="3" t="str">
        <f t="shared" si="38"/>
        <v>2</v>
      </c>
      <c r="E1069" s="3" t="str">
        <f t="shared" si="39"/>
        <v>22</v>
      </c>
      <c r="F1069" s="20" t="s">
        <v>411</v>
      </c>
      <c r="G1069" s="21" t="s">
        <v>412</v>
      </c>
      <c r="H1069" s="22">
        <v>80920</v>
      </c>
      <c r="I1069" s="22">
        <v>0</v>
      </c>
      <c r="J1069" s="22">
        <v>80920</v>
      </c>
      <c r="K1069" s="22">
        <v>94189.55</v>
      </c>
      <c r="L1069" s="22">
        <v>25151.9</v>
      </c>
    </row>
    <row r="1070" spans="1:12" x14ac:dyDescent="0.3">
      <c r="A1070" s="19" t="s">
        <v>64</v>
      </c>
      <c r="B1070" s="19" t="s">
        <v>65</v>
      </c>
      <c r="C1070" s="2" t="str">
        <f>VLOOKUP(B1070,Hoja1!B:C,2,FALSE)</f>
        <v>Dirección del Área de Cultura</v>
      </c>
      <c r="D1070" s="3" t="str">
        <f t="shared" si="38"/>
        <v>2</v>
      </c>
      <c r="E1070" s="3" t="str">
        <f t="shared" si="39"/>
        <v>23</v>
      </c>
      <c r="F1070" s="20" t="s">
        <v>385</v>
      </c>
      <c r="G1070" s="21" t="s">
        <v>386</v>
      </c>
      <c r="H1070" s="22">
        <v>1400</v>
      </c>
      <c r="I1070" s="22">
        <v>0</v>
      </c>
      <c r="J1070" s="22">
        <v>1400</v>
      </c>
      <c r="K1070" s="22">
        <v>1815.41</v>
      </c>
      <c r="L1070" s="22">
        <v>1708.73</v>
      </c>
    </row>
    <row r="1071" spans="1:12" x14ac:dyDescent="0.3">
      <c r="A1071" s="19" t="s">
        <v>64</v>
      </c>
      <c r="B1071" s="19" t="s">
        <v>65</v>
      </c>
      <c r="C1071" s="2" t="str">
        <f>VLOOKUP(B1071,Hoja1!B:C,2,FALSE)</f>
        <v>Dirección del Área de Cultura</v>
      </c>
      <c r="D1071" s="3" t="str">
        <f t="shared" si="38"/>
        <v>2</v>
      </c>
      <c r="E1071" s="3" t="str">
        <f t="shared" si="39"/>
        <v>23</v>
      </c>
      <c r="F1071" s="20" t="s">
        <v>387</v>
      </c>
      <c r="G1071" s="21" t="s">
        <v>388</v>
      </c>
      <c r="H1071" s="22">
        <v>700</v>
      </c>
      <c r="I1071" s="22">
        <v>0</v>
      </c>
      <c r="J1071" s="22">
        <v>700</v>
      </c>
      <c r="K1071" s="22">
        <v>622.97</v>
      </c>
      <c r="L1071" s="22">
        <v>622.97</v>
      </c>
    </row>
    <row r="1072" spans="1:12" x14ac:dyDescent="0.3">
      <c r="A1072" s="19" t="s">
        <v>64</v>
      </c>
      <c r="B1072" s="19" t="s">
        <v>65</v>
      </c>
      <c r="C1072" s="2" t="str">
        <f>VLOOKUP(B1072,Hoja1!B:C,2,FALSE)</f>
        <v>Dirección del Área de Cultura</v>
      </c>
      <c r="D1072" s="3" t="str">
        <f t="shared" si="38"/>
        <v>2</v>
      </c>
      <c r="E1072" s="3" t="str">
        <f t="shared" si="39"/>
        <v>23</v>
      </c>
      <c r="F1072" s="20" t="s">
        <v>390</v>
      </c>
      <c r="G1072" s="21" t="s">
        <v>386</v>
      </c>
      <c r="H1072" s="22">
        <v>2000</v>
      </c>
      <c r="I1072" s="22">
        <v>0</v>
      </c>
      <c r="J1072" s="22">
        <v>2000</v>
      </c>
      <c r="K1072" s="22">
        <v>2034.45</v>
      </c>
      <c r="L1072" s="22">
        <v>1678</v>
      </c>
    </row>
    <row r="1073" spans="1:12" x14ac:dyDescent="0.3">
      <c r="A1073" s="19" t="s">
        <v>64</v>
      </c>
      <c r="B1073" s="19" t="s">
        <v>65</v>
      </c>
      <c r="C1073" s="2" t="str">
        <f>VLOOKUP(B1073,Hoja1!B:C,2,FALSE)</f>
        <v>Dirección del Área de Cultura</v>
      </c>
      <c r="D1073" s="3" t="str">
        <f t="shared" si="38"/>
        <v>2</v>
      </c>
      <c r="E1073" s="3" t="str">
        <f t="shared" si="39"/>
        <v>23</v>
      </c>
      <c r="F1073" s="20" t="s">
        <v>391</v>
      </c>
      <c r="G1073" s="21" t="s">
        <v>392</v>
      </c>
      <c r="H1073" s="22">
        <v>1000</v>
      </c>
      <c r="I1073" s="22">
        <v>0</v>
      </c>
      <c r="J1073" s="22">
        <v>1000</v>
      </c>
      <c r="K1073" s="22">
        <v>228.73</v>
      </c>
      <c r="L1073" s="22">
        <v>228.73</v>
      </c>
    </row>
    <row r="1074" spans="1:12" x14ac:dyDescent="0.3">
      <c r="A1074" s="19" t="s">
        <v>64</v>
      </c>
      <c r="B1074" s="19" t="s">
        <v>65</v>
      </c>
      <c r="C1074" s="2" t="str">
        <f>VLOOKUP(B1074,Hoja1!B:C,2,FALSE)</f>
        <v>Dirección del Área de Cultura</v>
      </c>
      <c r="D1074" s="3" t="str">
        <f t="shared" si="38"/>
        <v>8</v>
      </c>
      <c r="E1074" s="3" t="str">
        <f t="shared" si="39"/>
        <v>82</v>
      </c>
      <c r="F1074" s="20" t="s">
        <v>600</v>
      </c>
      <c r="G1074" s="21" t="s">
        <v>601</v>
      </c>
      <c r="H1074" s="22">
        <v>200000</v>
      </c>
      <c r="I1074" s="22">
        <v>0</v>
      </c>
      <c r="J1074" s="22">
        <v>200000</v>
      </c>
      <c r="K1074" s="22">
        <v>0</v>
      </c>
      <c r="L1074" s="22">
        <v>0</v>
      </c>
    </row>
    <row r="1075" spans="1:12" x14ac:dyDescent="0.3">
      <c r="A1075" s="19" t="s">
        <v>64</v>
      </c>
      <c r="B1075" s="19" t="s">
        <v>65</v>
      </c>
      <c r="C1075" s="2" t="str">
        <f>VLOOKUP(B1075,Hoja1!B:C,2,FALSE)</f>
        <v>Dirección del Área de Cultura</v>
      </c>
      <c r="D1075" s="3" t="str">
        <f t="shared" si="38"/>
        <v>8</v>
      </c>
      <c r="E1075" s="3" t="str">
        <f t="shared" si="39"/>
        <v>83</v>
      </c>
      <c r="F1075" s="20" t="s">
        <v>448</v>
      </c>
      <c r="G1075" s="21" t="s">
        <v>449</v>
      </c>
      <c r="H1075" s="22">
        <v>15000</v>
      </c>
      <c r="I1075" s="22">
        <v>0</v>
      </c>
      <c r="J1075" s="22">
        <v>15000</v>
      </c>
      <c r="K1075" s="22">
        <v>0</v>
      </c>
      <c r="L1075" s="22">
        <v>0</v>
      </c>
    </row>
    <row r="1076" spans="1:12" x14ac:dyDescent="0.3">
      <c r="A1076" s="19" t="s">
        <v>64</v>
      </c>
      <c r="B1076" s="19" t="s">
        <v>66</v>
      </c>
      <c r="C1076" s="2" t="str">
        <f>VLOOKUP(B1076,Hoja1!B:C,2,FALSE)</f>
        <v>Coordinación de políticas culturales</v>
      </c>
      <c r="D1076" s="3" t="str">
        <f t="shared" si="38"/>
        <v>1</v>
      </c>
      <c r="E1076" s="3" t="str">
        <f t="shared" si="39"/>
        <v>12</v>
      </c>
      <c r="F1076" s="20" t="s">
        <v>440</v>
      </c>
      <c r="G1076" s="21" t="s">
        <v>441</v>
      </c>
      <c r="H1076" s="22">
        <v>13698</v>
      </c>
      <c r="I1076" s="22">
        <v>0</v>
      </c>
      <c r="J1076" s="22">
        <v>13698</v>
      </c>
      <c r="K1076" s="22">
        <v>13714.82</v>
      </c>
      <c r="L1076" s="22">
        <v>13714.82</v>
      </c>
    </row>
    <row r="1077" spans="1:12" x14ac:dyDescent="0.3">
      <c r="A1077" s="19" t="s">
        <v>64</v>
      </c>
      <c r="B1077" s="19" t="s">
        <v>66</v>
      </c>
      <c r="C1077" s="2" t="str">
        <f>VLOOKUP(B1077,Hoja1!B:C,2,FALSE)</f>
        <v>Coordinación de políticas culturales</v>
      </c>
      <c r="D1077" s="3" t="str">
        <f t="shared" si="38"/>
        <v>1</v>
      </c>
      <c r="E1077" s="3" t="str">
        <f t="shared" si="39"/>
        <v>12</v>
      </c>
      <c r="F1077" s="20" t="s">
        <v>363</v>
      </c>
      <c r="G1077" s="21" t="s">
        <v>364</v>
      </c>
      <c r="H1077" s="22">
        <v>31474</v>
      </c>
      <c r="I1077" s="22">
        <v>0</v>
      </c>
      <c r="J1077" s="22">
        <v>31474</v>
      </c>
      <c r="K1077" s="22">
        <v>31512.240000000002</v>
      </c>
      <c r="L1077" s="22">
        <v>31512.240000000002</v>
      </c>
    </row>
    <row r="1078" spans="1:12" x14ac:dyDescent="0.3">
      <c r="A1078" s="19" t="s">
        <v>64</v>
      </c>
      <c r="B1078" s="19" t="s">
        <v>66</v>
      </c>
      <c r="C1078" s="2" t="str">
        <f>VLOOKUP(B1078,Hoja1!B:C,2,FALSE)</f>
        <v>Coordinación de políticas culturales</v>
      </c>
      <c r="D1078" s="3" t="str">
        <f t="shared" si="38"/>
        <v>1</v>
      </c>
      <c r="E1078" s="3" t="str">
        <f t="shared" si="39"/>
        <v>12</v>
      </c>
      <c r="F1078" s="20" t="s">
        <v>365</v>
      </c>
      <c r="G1078" s="21" t="s">
        <v>366</v>
      </c>
      <c r="H1078" s="22">
        <v>15597</v>
      </c>
      <c r="I1078" s="22">
        <v>0</v>
      </c>
      <c r="J1078" s="22">
        <v>15597</v>
      </c>
      <c r="K1078" s="22">
        <v>15784.15</v>
      </c>
      <c r="L1078" s="22">
        <v>15784.15</v>
      </c>
    </row>
    <row r="1079" spans="1:12" x14ac:dyDescent="0.3">
      <c r="A1079" s="19" t="s">
        <v>64</v>
      </c>
      <c r="B1079" s="19" t="s">
        <v>66</v>
      </c>
      <c r="C1079" s="2" t="str">
        <f>VLOOKUP(B1079,Hoja1!B:C,2,FALSE)</f>
        <v>Coordinación de políticas culturales</v>
      </c>
      <c r="D1079" s="3" t="str">
        <f t="shared" si="38"/>
        <v>1</v>
      </c>
      <c r="E1079" s="3" t="str">
        <f t="shared" si="39"/>
        <v>12</v>
      </c>
      <c r="F1079" s="20" t="s">
        <v>367</v>
      </c>
      <c r="G1079" s="21" t="s">
        <v>368</v>
      </c>
      <c r="H1079" s="22">
        <v>29975</v>
      </c>
      <c r="I1079" s="22">
        <v>0</v>
      </c>
      <c r="J1079" s="22">
        <v>29975</v>
      </c>
      <c r="K1079" s="22">
        <v>30012.01</v>
      </c>
      <c r="L1079" s="22">
        <v>30012.01</v>
      </c>
    </row>
    <row r="1080" spans="1:12" x14ac:dyDescent="0.3">
      <c r="A1080" s="19" t="s">
        <v>64</v>
      </c>
      <c r="B1080" s="19" t="s">
        <v>66</v>
      </c>
      <c r="C1080" s="2" t="str">
        <f>VLOOKUP(B1080,Hoja1!B:C,2,FALSE)</f>
        <v>Coordinación de políticas culturales</v>
      </c>
      <c r="D1080" s="3" t="str">
        <f t="shared" si="38"/>
        <v>1</v>
      </c>
      <c r="E1080" s="3" t="str">
        <f t="shared" si="39"/>
        <v>12</v>
      </c>
      <c r="F1080" s="20" t="s">
        <v>369</v>
      </c>
      <c r="G1080" s="21" t="s">
        <v>370</v>
      </c>
      <c r="H1080" s="22">
        <v>66220</v>
      </c>
      <c r="I1080" s="22">
        <v>3500</v>
      </c>
      <c r="J1080" s="22">
        <v>69720</v>
      </c>
      <c r="K1080" s="22">
        <v>67408.62</v>
      </c>
      <c r="L1080" s="22">
        <v>67408.62</v>
      </c>
    </row>
    <row r="1081" spans="1:12" x14ac:dyDescent="0.3">
      <c r="A1081" s="19" t="s">
        <v>64</v>
      </c>
      <c r="B1081" s="19" t="s">
        <v>66</v>
      </c>
      <c r="C1081" s="2" t="str">
        <f>VLOOKUP(B1081,Hoja1!B:C,2,FALSE)</f>
        <v>Coordinación de políticas culturales</v>
      </c>
      <c r="D1081" s="3" t="str">
        <f t="shared" si="38"/>
        <v>1</v>
      </c>
      <c r="E1081" s="3" t="str">
        <f t="shared" si="39"/>
        <v>12</v>
      </c>
      <c r="F1081" s="20" t="s">
        <v>371</v>
      </c>
      <c r="G1081" s="21" t="s">
        <v>372</v>
      </c>
      <c r="H1081" s="22">
        <v>7155</v>
      </c>
      <c r="I1081" s="22">
        <v>0</v>
      </c>
      <c r="J1081" s="22">
        <v>7155</v>
      </c>
      <c r="K1081" s="22">
        <v>7239.55</v>
      </c>
      <c r="L1081" s="22">
        <v>7239.55</v>
      </c>
    </row>
    <row r="1082" spans="1:12" x14ac:dyDescent="0.3">
      <c r="A1082" s="19" t="s">
        <v>64</v>
      </c>
      <c r="B1082" s="19" t="s">
        <v>66</v>
      </c>
      <c r="C1082" s="2" t="str">
        <f>VLOOKUP(B1082,Hoja1!B:C,2,FALSE)</f>
        <v>Coordinación de políticas culturales</v>
      </c>
      <c r="D1082" s="3" t="str">
        <f t="shared" si="38"/>
        <v>2</v>
      </c>
      <c r="E1082" s="3" t="str">
        <f t="shared" si="39"/>
        <v>21</v>
      </c>
      <c r="F1082" s="20" t="s">
        <v>483</v>
      </c>
      <c r="G1082" s="21" t="s">
        <v>484</v>
      </c>
      <c r="H1082" s="22">
        <v>2000</v>
      </c>
      <c r="I1082" s="22">
        <v>0</v>
      </c>
      <c r="J1082" s="22">
        <v>2000</v>
      </c>
      <c r="K1082" s="22">
        <v>0</v>
      </c>
      <c r="L1082" s="22">
        <v>0</v>
      </c>
    </row>
    <row r="1083" spans="1:12" x14ac:dyDescent="0.3">
      <c r="A1083" s="19" t="s">
        <v>64</v>
      </c>
      <c r="B1083" s="19" t="s">
        <v>66</v>
      </c>
      <c r="C1083" s="2" t="str">
        <f>VLOOKUP(B1083,Hoja1!B:C,2,FALSE)</f>
        <v>Coordinación de políticas culturales</v>
      </c>
      <c r="D1083" s="3" t="str">
        <f t="shared" si="38"/>
        <v>2</v>
      </c>
      <c r="E1083" s="3" t="str">
        <f t="shared" si="39"/>
        <v>21</v>
      </c>
      <c r="F1083" s="20" t="s">
        <v>403</v>
      </c>
      <c r="G1083" s="21" t="s">
        <v>404</v>
      </c>
      <c r="H1083" s="22">
        <v>10000</v>
      </c>
      <c r="I1083" s="22">
        <v>0</v>
      </c>
      <c r="J1083" s="22">
        <v>10000</v>
      </c>
      <c r="K1083" s="22">
        <v>1116.29</v>
      </c>
      <c r="L1083" s="22">
        <v>1116.29</v>
      </c>
    </row>
    <row r="1084" spans="1:12" x14ac:dyDescent="0.3">
      <c r="A1084" s="19" t="s">
        <v>64</v>
      </c>
      <c r="B1084" s="19" t="s">
        <v>66</v>
      </c>
      <c r="C1084" s="2" t="str">
        <f>VLOOKUP(B1084,Hoja1!B:C,2,FALSE)</f>
        <v>Coordinación de políticas culturales</v>
      </c>
      <c r="D1084" s="3" t="str">
        <f t="shared" si="38"/>
        <v>2</v>
      </c>
      <c r="E1084" s="3" t="str">
        <f t="shared" si="39"/>
        <v>22</v>
      </c>
      <c r="F1084" s="20" t="s">
        <v>436</v>
      </c>
      <c r="G1084" s="21" t="s">
        <v>437</v>
      </c>
      <c r="H1084" s="22">
        <v>92000</v>
      </c>
      <c r="I1084" s="22">
        <v>0</v>
      </c>
      <c r="J1084" s="22">
        <v>92000</v>
      </c>
      <c r="K1084" s="22">
        <v>72227.34</v>
      </c>
      <c r="L1084" s="22">
        <v>67802.3</v>
      </c>
    </row>
    <row r="1085" spans="1:12" x14ac:dyDescent="0.3">
      <c r="A1085" s="19" t="s">
        <v>64</v>
      </c>
      <c r="B1085" s="19" t="s">
        <v>66</v>
      </c>
      <c r="C1085" s="2" t="str">
        <f>VLOOKUP(B1085,Hoja1!B:C,2,FALSE)</f>
        <v>Coordinación de políticas culturales</v>
      </c>
      <c r="D1085" s="3" t="str">
        <f t="shared" si="38"/>
        <v>2</v>
      </c>
      <c r="E1085" s="3" t="str">
        <f t="shared" si="39"/>
        <v>22</v>
      </c>
      <c r="F1085" s="20" t="s">
        <v>430</v>
      </c>
      <c r="G1085" s="21" t="s">
        <v>431</v>
      </c>
      <c r="H1085" s="22">
        <v>0</v>
      </c>
      <c r="I1085" s="22">
        <v>0</v>
      </c>
      <c r="J1085" s="22">
        <v>0</v>
      </c>
      <c r="K1085" s="22">
        <v>1041.01</v>
      </c>
      <c r="L1085" s="22">
        <v>1041.01</v>
      </c>
    </row>
    <row r="1086" spans="1:12" x14ac:dyDescent="0.3">
      <c r="A1086" s="19" t="s">
        <v>64</v>
      </c>
      <c r="B1086" s="19" t="s">
        <v>66</v>
      </c>
      <c r="C1086" s="2" t="str">
        <f>VLOOKUP(B1086,Hoja1!B:C,2,FALSE)</f>
        <v>Coordinación de políticas culturales</v>
      </c>
      <c r="D1086" s="3" t="str">
        <f t="shared" si="38"/>
        <v>2</v>
      </c>
      <c r="E1086" s="3" t="str">
        <f t="shared" si="39"/>
        <v>22</v>
      </c>
      <c r="F1086" s="20" t="s">
        <v>508</v>
      </c>
      <c r="G1086" s="21" t="s">
        <v>509</v>
      </c>
      <c r="H1086" s="22">
        <v>0</v>
      </c>
      <c r="I1086" s="22">
        <v>0</v>
      </c>
      <c r="J1086" s="22">
        <v>0</v>
      </c>
      <c r="K1086" s="22">
        <v>1492.74</v>
      </c>
      <c r="L1086" s="22">
        <v>995.16</v>
      </c>
    </row>
    <row r="1087" spans="1:12" x14ac:dyDescent="0.3">
      <c r="A1087" s="19" t="s">
        <v>64</v>
      </c>
      <c r="B1087" s="19" t="s">
        <v>66</v>
      </c>
      <c r="C1087" s="2" t="str">
        <f>VLOOKUP(B1087,Hoja1!B:C,2,FALSE)</f>
        <v>Coordinación de políticas culturales</v>
      </c>
      <c r="D1087" s="3" t="str">
        <f t="shared" si="38"/>
        <v>2</v>
      </c>
      <c r="E1087" s="3" t="str">
        <f t="shared" si="39"/>
        <v>22</v>
      </c>
      <c r="F1087" s="20" t="s">
        <v>432</v>
      </c>
      <c r="G1087" s="21" t="s">
        <v>433</v>
      </c>
      <c r="H1087" s="22">
        <v>5000</v>
      </c>
      <c r="I1087" s="22">
        <v>0</v>
      </c>
      <c r="J1087" s="22">
        <v>5000</v>
      </c>
      <c r="K1087" s="22">
        <v>76472</v>
      </c>
      <c r="L1087" s="22">
        <v>46222</v>
      </c>
    </row>
    <row r="1088" spans="1:12" x14ac:dyDescent="0.3">
      <c r="A1088" s="19" t="s">
        <v>64</v>
      </c>
      <c r="B1088" s="19" t="s">
        <v>66</v>
      </c>
      <c r="C1088" s="2" t="str">
        <f>VLOOKUP(B1088,Hoja1!B:C,2,FALSE)</f>
        <v>Coordinación de políticas culturales</v>
      </c>
      <c r="D1088" s="3" t="str">
        <f t="shared" ref="D1088:D1151" si="40">LEFT(F1088,1)</f>
        <v>2</v>
      </c>
      <c r="E1088" s="3" t="str">
        <f t="shared" ref="E1088:E1151" si="41">LEFT(F1088,2)</f>
        <v>22</v>
      </c>
      <c r="F1088" s="20" t="s">
        <v>489</v>
      </c>
      <c r="G1088" s="21" t="s">
        <v>490</v>
      </c>
      <c r="H1088" s="22">
        <v>220000</v>
      </c>
      <c r="I1088" s="22">
        <v>0</v>
      </c>
      <c r="J1088" s="22">
        <v>220000</v>
      </c>
      <c r="K1088" s="22">
        <v>135826.54</v>
      </c>
      <c r="L1088" s="22">
        <v>130865.54</v>
      </c>
    </row>
    <row r="1089" spans="1:12" x14ac:dyDescent="0.3">
      <c r="A1089" s="19" t="s">
        <v>64</v>
      </c>
      <c r="B1089" s="19" t="s">
        <v>66</v>
      </c>
      <c r="C1089" s="2" t="str">
        <f>VLOOKUP(B1089,Hoja1!B:C,2,FALSE)</f>
        <v>Coordinación de políticas culturales</v>
      </c>
      <c r="D1089" s="3" t="str">
        <f t="shared" si="40"/>
        <v>2</v>
      </c>
      <c r="E1089" s="3" t="str">
        <f t="shared" si="41"/>
        <v>22</v>
      </c>
      <c r="F1089" s="20" t="s">
        <v>409</v>
      </c>
      <c r="G1089" s="21" t="s">
        <v>410</v>
      </c>
      <c r="H1089" s="22">
        <v>60000</v>
      </c>
      <c r="I1089" s="22">
        <v>0</v>
      </c>
      <c r="J1089" s="22">
        <v>60000</v>
      </c>
      <c r="K1089" s="22">
        <v>25282.43</v>
      </c>
      <c r="L1089" s="22">
        <v>20266.39</v>
      </c>
    </row>
    <row r="1090" spans="1:12" x14ac:dyDescent="0.3">
      <c r="A1090" s="19" t="s">
        <v>64</v>
      </c>
      <c r="B1090" s="19" t="s">
        <v>66</v>
      </c>
      <c r="C1090" s="2" t="str">
        <f>VLOOKUP(B1090,Hoja1!B:C,2,FALSE)</f>
        <v>Coordinación de políticas culturales</v>
      </c>
      <c r="D1090" s="3" t="str">
        <f t="shared" si="40"/>
        <v>2</v>
      </c>
      <c r="E1090" s="3" t="str">
        <f t="shared" si="41"/>
        <v>22</v>
      </c>
      <c r="F1090" s="20" t="s">
        <v>487</v>
      </c>
      <c r="G1090" s="21" t="s">
        <v>488</v>
      </c>
      <c r="H1090" s="22">
        <v>9000</v>
      </c>
      <c r="I1090" s="22">
        <v>0</v>
      </c>
      <c r="J1090" s="22">
        <v>9000</v>
      </c>
      <c r="K1090" s="22">
        <v>6417.96</v>
      </c>
      <c r="L1090" s="22">
        <v>5348.3</v>
      </c>
    </row>
    <row r="1091" spans="1:12" x14ac:dyDescent="0.3">
      <c r="A1091" s="19" t="s">
        <v>64</v>
      </c>
      <c r="B1091" s="19" t="s">
        <v>66</v>
      </c>
      <c r="C1091" s="2" t="str">
        <f>VLOOKUP(B1091,Hoja1!B:C,2,FALSE)</f>
        <v>Coordinación de políticas culturales</v>
      </c>
      <c r="D1091" s="3" t="str">
        <f t="shared" si="40"/>
        <v>2</v>
      </c>
      <c r="E1091" s="3" t="str">
        <f t="shared" si="41"/>
        <v>22</v>
      </c>
      <c r="F1091" s="20" t="s">
        <v>510</v>
      </c>
      <c r="G1091" s="21" t="s">
        <v>511</v>
      </c>
      <c r="H1091" s="22">
        <v>0</v>
      </c>
      <c r="I1091" s="22">
        <v>0</v>
      </c>
      <c r="J1091" s="22">
        <v>0</v>
      </c>
      <c r="K1091" s="22">
        <v>8285.84</v>
      </c>
      <c r="L1091" s="22">
        <v>8285.84</v>
      </c>
    </row>
    <row r="1092" spans="1:12" x14ac:dyDescent="0.3">
      <c r="A1092" s="19" t="s">
        <v>64</v>
      </c>
      <c r="B1092" s="19" t="s">
        <v>66</v>
      </c>
      <c r="C1092" s="2" t="str">
        <f>VLOOKUP(B1092,Hoja1!B:C,2,FALSE)</f>
        <v>Coordinación de políticas culturales</v>
      </c>
      <c r="D1092" s="3" t="str">
        <f t="shared" si="40"/>
        <v>2</v>
      </c>
      <c r="E1092" s="3" t="str">
        <f t="shared" si="41"/>
        <v>22</v>
      </c>
      <c r="F1092" s="20" t="s">
        <v>411</v>
      </c>
      <c r="G1092" s="21" t="s">
        <v>412</v>
      </c>
      <c r="H1092" s="22">
        <v>290151</v>
      </c>
      <c r="I1092" s="22">
        <v>0</v>
      </c>
      <c r="J1092" s="22">
        <v>290151</v>
      </c>
      <c r="K1092" s="22">
        <v>224591.81</v>
      </c>
      <c r="L1092" s="22">
        <v>186676.35</v>
      </c>
    </row>
    <row r="1093" spans="1:12" x14ac:dyDescent="0.3">
      <c r="A1093" s="19" t="s">
        <v>64</v>
      </c>
      <c r="B1093" s="19" t="s">
        <v>66</v>
      </c>
      <c r="C1093" s="2" t="str">
        <f>VLOOKUP(B1093,Hoja1!B:C,2,FALSE)</f>
        <v>Coordinación de políticas culturales</v>
      </c>
      <c r="D1093" s="3" t="str">
        <f t="shared" si="40"/>
        <v>4</v>
      </c>
      <c r="E1093" s="3" t="str">
        <f t="shared" si="41"/>
        <v>41</v>
      </c>
      <c r="F1093" s="20" t="s">
        <v>602</v>
      </c>
      <c r="G1093" s="21" t="s">
        <v>603</v>
      </c>
      <c r="H1093" s="22">
        <v>12520334</v>
      </c>
      <c r="I1093" s="22">
        <v>750000</v>
      </c>
      <c r="J1093" s="22">
        <v>13270334</v>
      </c>
      <c r="K1093" s="22">
        <v>13270334</v>
      </c>
      <c r="L1093" s="22">
        <v>13270334</v>
      </c>
    </row>
    <row r="1094" spans="1:12" x14ac:dyDescent="0.3">
      <c r="A1094" s="19" t="s">
        <v>64</v>
      </c>
      <c r="B1094" s="19" t="s">
        <v>66</v>
      </c>
      <c r="C1094" s="2" t="str">
        <f>VLOOKUP(B1094,Hoja1!B:C,2,FALSE)</f>
        <v>Coordinación de políticas culturales</v>
      </c>
      <c r="D1094" s="3" t="str">
        <f t="shared" si="40"/>
        <v>4</v>
      </c>
      <c r="E1094" s="3" t="str">
        <f t="shared" si="41"/>
        <v>47</v>
      </c>
      <c r="F1094" s="20" t="s">
        <v>532</v>
      </c>
      <c r="G1094" s="21" t="s">
        <v>533</v>
      </c>
      <c r="H1094" s="22">
        <v>108750</v>
      </c>
      <c r="I1094" s="22">
        <v>0</v>
      </c>
      <c r="J1094" s="22">
        <v>108750</v>
      </c>
      <c r="K1094" s="22">
        <v>91750</v>
      </c>
      <c r="L1094" s="22">
        <v>32750</v>
      </c>
    </row>
    <row r="1095" spans="1:12" x14ac:dyDescent="0.3">
      <c r="A1095" s="19" t="s">
        <v>64</v>
      </c>
      <c r="B1095" s="19" t="s">
        <v>66</v>
      </c>
      <c r="C1095" s="2" t="str">
        <f>VLOOKUP(B1095,Hoja1!B:C,2,FALSE)</f>
        <v>Coordinación de políticas culturales</v>
      </c>
      <c r="D1095" s="3" t="str">
        <f t="shared" si="40"/>
        <v>4</v>
      </c>
      <c r="E1095" s="3" t="str">
        <f t="shared" si="41"/>
        <v>48</v>
      </c>
      <c r="F1095" s="20" t="s">
        <v>520</v>
      </c>
      <c r="G1095" s="21" t="s">
        <v>521</v>
      </c>
      <c r="H1095" s="22">
        <v>70000</v>
      </c>
      <c r="I1095" s="22">
        <v>0</v>
      </c>
      <c r="J1095" s="22">
        <v>70000</v>
      </c>
      <c r="K1095" s="22">
        <v>20000</v>
      </c>
      <c r="L1095" s="22">
        <v>20000</v>
      </c>
    </row>
    <row r="1096" spans="1:12" x14ac:dyDescent="0.3">
      <c r="A1096" s="19" t="s">
        <v>64</v>
      </c>
      <c r="B1096" s="19" t="s">
        <v>66</v>
      </c>
      <c r="C1096" s="2" t="str">
        <f>VLOOKUP(B1096,Hoja1!B:C,2,FALSE)</f>
        <v>Coordinación de políticas culturales</v>
      </c>
      <c r="D1096" s="3" t="str">
        <f t="shared" si="40"/>
        <v>4</v>
      </c>
      <c r="E1096" s="3" t="str">
        <f t="shared" si="41"/>
        <v>48</v>
      </c>
      <c r="F1096" s="20" t="s">
        <v>534</v>
      </c>
      <c r="G1096" s="21" t="s">
        <v>535</v>
      </c>
      <c r="H1096" s="22">
        <v>165000</v>
      </c>
      <c r="I1096" s="22">
        <v>0</v>
      </c>
      <c r="J1096" s="22">
        <v>165000</v>
      </c>
      <c r="K1096" s="22">
        <v>165000</v>
      </c>
      <c r="L1096" s="22">
        <v>165000</v>
      </c>
    </row>
    <row r="1097" spans="1:12" x14ac:dyDescent="0.3">
      <c r="A1097" s="19" t="s">
        <v>64</v>
      </c>
      <c r="B1097" s="19" t="s">
        <v>66</v>
      </c>
      <c r="C1097" s="2" t="str">
        <f>VLOOKUP(B1097,Hoja1!B:C,2,FALSE)</f>
        <v>Coordinación de políticas culturales</v>
      </c>
      <c r="D1097" s="3" t="str">
        <f t="shared" si="40"/>
        <v>4</v>
      </c>
      <c r="E1097" s="3" t="str">
        <f t="shared" si="41"/>
        <v>48</v>
      </c>
      <c r="F1097" s="20" t="s">
        <v>395</v>
      </c>
      <c r="G1097" s="21" t="s">
        <v>396</v>
      </c>
      <c r="H1097" s="22">
        <v>440470</v>
      </c>
      <c r="I1097" s="22">
        <v>0</v>
      </c>
      <c r="J1097" s="22">
        <v>440470</v>
      </c>
      <c r="K1097" s="22">
        <v>357470</v>
      </c>
      <c r="L1097" s="22">
        <v>332470</v>
      </c>
    </row>
    <row r="1098" spans="1:12" x14ac:dyDescent="0.3">
      <c r="A1098" s="19" t="s">
        <v>64</v>
      </c>
      <c r="B1098" s="19" t="s">
        <v>66</v>
      </c>
      <c r="C1098" s="2" t="str">
        <f>VLOOKUP(B1098,Hoja1!B:C,2,FALSE)</f>
        <v>Coordinación de políticas culturales</v>
      </c>
      <c r="D1098" s="3" t="str">
        <f t="shared" si="40"/>
        <v>7</v>
      </c>
      <c r="E1098" s="3" t="str">
        <f t="shared" si="41"/>
        <v>71</v>
      </c>
      <c r="F1098" s="20" t="s">
        <v>604</v>
      </c>
      <c r="G1098" s="21" t="s">
        <v>605</v>
      </c>
      <c r="H1098" s="22">
        <v>105900</v>
      </c>
      <c r="I1098" s="22">
        <v>0</v>
      </c>
      <c r="J1098" s="22">
        <v>105900</v>
      </c>
      <c r="K1098" s="22">
        <v>78178.52</v>
      </c>
      <c r="L1098" s="22">
        <v>38259.519999999997</v>
      </c>
    </row>
    <row r="1099" spans="1:12" x14ac:dyDescent="0.3">
      <c r="A1099" s="19" t="s">
        <v>64</v>
      </c>
      <c r="B1099" s="19" t="s">
        <v>66</v>
      </c>
      <c r="C1099" s="2" t="str">
        <f>VLOOKUP(B1099,Hoja1!B:C,2,FALSE)</f>
        <v>Coordinación de políticas culturales</v>
      </c>
      <c r="D1099" s="3" t="str">
        <f t="shared" si="40"/>
        <v>7</v>
      </c>
      <c r="E1099" s="3" t="str">
        <f t="shared" si="41"/>
        <v>77</v>
      </c>
      <c r="F1099" s="20" t="s">
        <v>606</v>
      </c>
      <c r="G1099" s="21" t="s">
        <v>607</v>
      </c>
      <c r="H1099" s="22">
        <v>1000</v>
      </c>
      <c r="I1099" s="22">
        <v>0</v>
      </c>
      <c r="J1099" s="22">
        <v>1000</v>
      </c>
      <c r="K1099" s="22">
        <v>0</v>
      </c>
      <c r="L1099" s="22">
        <v>0</v>
      </c>
    </row>
    <row r="1100" spans="1:12" x14ac:dyDescent="0.3">
      <c r="A1100" s="19" t="s">
        <v>64</v>
      </c>
      <c r="B1100" s="19" t="s">
        <v>66</v>
      </c>
      <c r="C1100" s="2" t="str">
        <f>VLOOKUP(B1100,Hoja1!B:C,2,FALSE)</f>
        <v>Coordinación de políticas culturales</v>
      </c>
      <c r="D1100" s="3" t="str">
        <f t="shared" si="40"/>
        <v>7</v>
      </c>
      <c r="E1100" s="3" t="str">
        <f t="shared" si="41"/>
        <v>78</v>
      </c>
      <c r="F1100" s="20" t="s">
        <v>608</v>
      </c>
      <c r="G1100" s="21" t="s">
        <v>609</v>
      </c>
      <c r="H1100" s="22">
        <v>1000</v>
      </c>
      <c r="I1100" s="22">
        <v>0</v>
      </c>
      <c r="J1100" s="22">
        <v>1000</v>
      </c>
      <c r="K1100" s="22">
        <v>0</v>
      </c>
      <c r="L1100" s="22">
        <v>0</v>
      </c>
    </row>
    <row r="1101" spans="1:12" x14ac:dyDescent="0.3">
      <c r="A1101" s="19" t="s">
        <v>64</v>
      </c>
      <c r="B1101" s="19" t="s">
        <v>67</v>
      </c>
      <c r="C1101" s="2" t="str">
        <f>VLOOKUP(B1101,Hoja1!B:C,2,FALSE)</f>
        <v>Turismo</v>
      </c>
      <c r="D1101" s="3" t="str">
        <f t="shared" si="40"/>
        <v>2</v>
      </c>
      <c r="E1101" s="3" t="str">
        <f t="shared" si="41"/>
        <v>21</v>
      </c>
      <c r="F1101" s="20" t="s">
        <v>403</v>
      </c>
      <c r="G1101" s="21" t="s">
        <v>404</v>
      </c>
      <c r="H1101" s="22">
        <v>2000</v>
      </c>
      <c r="I1101" s="22">
        <v>0</v>
      </c>
      <c r="J1101" s="22">
        <v>2000</v>
      </c>
      <c r="K1101" s="22">
        <v>0</v>
      </c>
      <c r="L1101" s="22">
        <v>0</v>
      </c>
    </row>
    <row r="1102" spans="1:12" x14ac:dyDescent="0.3">
      <c r="A1102" s="19" t="s">
        <v>64</v>
      </c>
      <c r="B1102" s="19" t="s">
        <v>67</v>
      </c>
      <c r="C1102" s="2" t="str">
        <f>VLOOKUP(B1102,Hoja1!B:C,2,FALSE)</f>
        <v>Turismo</v>
      </c>
      <c r="D1102" s="3" t="str">
        <f t="shared" si="40"/>
        <v>2</v>
      </c>
      <c r="E1102" s="3" t="str">
        <f t="shared" si="41"/>
        <v>22</v>
      </c>
      <c r="F1102" s="20" t="s">
        <v>436</v>
      </c>
      <c r="G1102" s="21" t="s">
        <v>437</v>
      </c>
      <c r="H1102" s="22">
        <v>2600</v>
      </c>
      <c r="I1102" s="22">
        <v>0</v>
      </c>
      <c r="J1102" s="22">
        <v>2600</v>
      </c>
      <c r="K1102" s="22">
        <v>1722.15</v>
      </c>
      <c r="L1102" s="22">
        <v>1632.43</v>
      </c>
    </row>
    <row r="1103" spans="1:12" x14ac:dyDescent="0.3">
      <c r="A1103" s="19" t="s">
        <v>64</v>
      </c>
      <c r="B1103" s="19" t="s">
        <v>67</v>
      </c>
      <c r="C1103" s="2" t="str">
        <f>VLOOKUP(B1103,Hoja1!B:C,2,FALSE)</f>
        <v>Turismo</v>
      </c>
      <c r="D1103" s="3" t="str">
        <f t="shared" si="40"/>
        <v>2</v>
      </c>
      <c r="E1103" s="3" t="str">
        <f t="shared" si="41"/>
        <v>22</v>
      </c>
      <c r="F1103" s="20" t="s">
        <v>508</v>
      </c>
      <c r="G1103" s="21" t="s">
        <v>509</v>
      </c>
      <c r="H1103" s="22">
        <v>3000</v>
      </c>
      <c r="I1103" s="22">
        <v>0</v>
      </c>
      <c r="J1103" s="22">
        <v>3000</v>
      </c>
      <c r="K1103" s="22">
        <v>1492.74</v>
      </c>
      <c r="L1103" s="22">
        <v>1492.74</v>
      </c>
    </row>
    <row r="1104" spans="1:12" x14ac:dyDescent="0.3">
      <c r="A1104" s="19" t="s">
        <v>64</v>
      </c>
      <c r="B1104" s="19" t="s">
        <v>67</v>
      </c>
      <c r="C1104" s="2" t="str">
        <f>VLOOKUP(B1104,Hoja1!B:C,2,FALSE)</f>
        <v>Turismo</v>
      </c>
      <c r="D1104" s="3" t="str">
        <f t="shared" si="40"/>
        <v>2</v>
      </c>
      <c r="E1104" s="3" t="str">
        <f t="shared" si="41"/>
        <v>22</v>
      </c>
      <c r="F1104" s="20" t="s">
        <v>432</v>
      </c>
      <c r="G1104" s="21" t="s">
        <v>433</v>
      </c>
      <c r="H1104" s="22">
        <v>4000</v>
      </c>
      <c r="I1104" s="22">
        <v>0</v>
      </c>
      <c r="J1104" s="22">
        <v>4000</v>
      </c>
      <c r="K1104" s="22">
        <v>16685.900000000001</v>
      </c>
      <c r="L1104" s="22">
        <v>9438</v>
      </c>
    </row>
    <row r="1105" spans="1:12" x14ac:dyDescent="0.3">
      <c r="A1105" s="19" t="s">
        <v>64</v>
      </c>
      <c r="B1105" s="19" t="s">
        <v>67</v>
      </c>
      <c r="C1105" s="2" t="str">
        <f>VLOOKUP(B1105,Hoja1!B:C,2,FALSE)</f>
        <v>Turismo</v>
      </c>
      <c r="D1105" s="3" t="str">
        <f t="shared" si="40"/>
        <v>2</v>
      </c>
      <c r="E1105" s="3" t="str">
        <f t="shared" si="41"/>
        <v>22</v>
      </c>
      <c r="F1105" s="20" t="s">
        <v>489</v>
      </c>
      <c r="G1105" s="21" t="s">
        <v>490</v>
      </c>
      <c r="H1105" s="22">
        <v>15000</v>
      </c>
      <c r="I1105" s="22">
        <v>0</v>
      </c>
      <c r="J1105" s="22">
        <v>15000</v>
      </c>
      <c r="K1105" s="22">
        <v>0</v>
      </c>
      <c r="L1105" s="22">
        <v>0</v>
      </c>
    </row>
    <row r="1106" spans="1:12" x14ac:dyDescent="0.3">
      <c r="A1106" s="19" t="s">
        <v>64</v>
      </c>
      <c r="B1106" s="19" t="s">
        <v>67</v>
      </c>
      <c r="C1106" s="2" t="str">
        <f>VLOOKUP(B1106,Hoja1!B:C,2,FALSE)</f>
        <v>Turismo</v>
      </c>
      <c r="D1106" s="3" t="str">
        <f t="shared" si="40"/>
        <v>2</v>
      </c>
      <c r="E1106" s="3" t="str">
        <f t="shared" si="41"/>
        <v>22</v>
      </c>
      <c r="F1106" s="20" t="s">
        <v>409</v>
      </c>
      <c r="G1106" s="21" t="s">
        <v>410</v>
      </c>
      <c r="H1106" s="22">
        <v>55386</v>
      </c>
      <c r="I1106" s="22">
        <v>-52000</v>
      </c>
      <c r="J1106" s="22">
        <v>3386</v>
      </c>
      <c r="K1106" s="22">
        <v>3935.06</v>
      </c>
      <c r="L1106" s="22">
        <v>629.22</v>
      </c>
    </row>
    <row r="1107" spans="1:12" x14ac:dyDescent="0.3">
      <c r="A1107" s="19" t="s">
        <v>64</v>
      </c>
      <c r="B1107" s="19" t="s">
        <v>67</v>
      </c>
      <c r="C1107" s="2" t="str">
        <f>VLOOKUP(B1107,Hoja1!B:C,2,FALSE)</f>
        <v>Turismo</v>
      </c>
      <c r="D1107" s="3" t="str">
        <f t="shared" si="40"/>
        <v>2</v>
      </c>
      <c r="E1107" s="3" t="str">
        <f t="shared" si="41"/>
        <v>22</v>
      </c>
      <c r="F1107" s="20" t="s">
        <v>411</v>
      </c>
      <c r="G1107" s="21" t="s">
        <v>412</v>
      </c>
      <c r="H1107" s="22">
        <v>89000</v>
      </c>
      <c r="I1107" s="22">
        <v>-30000</v>
      </c>
      <c r="J1107" s="22">
        <v>59000</v>
      </c>
      <c r="K1107" s="22">
        <v>56077.52</v>
      </c>
      <c r="L1107" s="22">
        <v>32492.94</v>
      </c>
    </row>
    <row r="1108" spans="1:12" x14ac:dyDescent="0.3">
      <c r="A1108" s="19" t="s">
        <v>64</v>
      </c>
      <c r="B1108" s="19" t="s">
        <v>67</v>
      </c>
      <c r="C1108" s="2" t="str">
        <f>VLOOKUP(B1108,Hoja1!B:C,2,FALSE)</f>
        <v>Turismo</v>
      </c>
      <c r="D1108" s="3" t="str">
        <f t="shared" si="40"/>
        <v>4</v>
      </c>
      <c r="E1108" s="3" t="str">
        <f t="shared" si="41"/>
        <v>44</v>
      </c>
      <c r="F1108" s="20" t="s">
        <v>610</v>
      </c>
      <c r="G1108" s="21" t="s">
        <v>611</v>
      </c>
      <c r="H1108" s="22">
        <v>2551000</v>
      </c>
      <c r="I1108" s="22">
        <v>500000</v>
      </c>
      <c r="J1108" s="22">
        <v>3051000</v>
      </c>
      <c r="K1108" s="22">
        <v>3051000</v>
      </c>
      <c r="L1108" s="22">
        <v>3051000</v>
      </c>
    </row>
    <row r="1109" spans="1:12" x14ac:dyDescent="0.3">
      <c r="A1109" s="19" t="s">
        <v>64</v>
      </c>
      <c r="B1109" s="19" t="s">
        <v>67</v>
      </c>
      <c r="C1109" s="2" t="str">
        <f>VLOOKUP(B1109,Hoja1!B:C,2,FALSE)</f>
        <v>Turismo</v>
      </c>
      <c r="D1109" s="3" t="str">
        <f t="shared" si="40"/>
        <v>4</v>
      </c>
      <c r="E1109" s="3" t="str">
        <f t="shared" si="41"/>
        <v>48</v>
      </c>
      <c r="F1109" s="20" t="s">
        <v>395</v>
      </c>
      <c r="G1109" s="21" t="s">
        <v>396</v>
      </c>
      <c r="H1109" s="22">
        <v>283000</v>
      </c>
      <c r="I1109" s="22">
        <v>82000</v>
      </c>
      <c r="J1109" s="22">
        <v>365000</v>
      </c>
      <c r="K1109" s="22">
        <v>365000</v>
      </c>
      <c r="L1109" s="22">
        <v>227500</v>
      </c>
    </row>
    <row r="1110" spans="1:12" x14ac:dyDescent="0.3">
      <c r="A1110" s="19" t="s">
        <v>64</v>
      </c>
      <c r="B1110" s="19" t="s">
        <v>67</v>
      </c>
      <c r="C1110" s="2" t="str">
        <f>VLOOKUP(B1110,Hoja1!B:C,2,FALSE)</f>
        <v>Turismo</v>
      </c>
      <c r="D1110" s="3" t="str">
        <f t="shared" si="40"/>
        <v>6</v>
      </c>
      <c r="E1110" s="3" t="str">
        <f t="shared" si="41"/>
        <v>63</v>
      </c>
      <c r="F1110" s="20" t="s">
        <v>468</v>
      </c>
      <c r="G1110" s="21" t="s">
        <v>465</v>
      </c>
      <c r="H1110" s="22">
        <v>0</v>
      </c>
      <c r="I1110" s="22">
        <v>11000</v>
      </c>
      <c r="J1110" s="22">
        <v>11000</v>
      </c>
      <c r="K1110" s="22">
        <v>0</v>
      </c>
      <c r="L1110" s="22">
        <v>0</v>
      </c>
    </row>
    <row r="1111" spans="1:12" x14ac:dyDescent="0.3">
      <c r="A1111" s="19" t="s">
        <v>64</v>
      </c>
      <c r="B1111" s="19" t="s">
        <v>67</v>
      </c>
      <c r="C1111" s="2" t="str">
        <f>VLOOKUP(B1111,Hoja1!B:C,2,FALSE)</f>
        <v>Turismo</v>
      </c>
      <c r="D1111" s="3" t="str">
        <f t="shared" si="40"/>
        <v>6</v>
      </c>
      <c r="E1111" s="3" t="str">
        <f t="shared" si="41"/>
        <v>68</v>
      </c>
      <c r="F1111" s="20" t="s">
        <v>612</v>
      </c>
      <c r="G1111" s="21" t="s">
        <v>613</v>
      </c>
      <c r="H1111" s="22">
        <v>0</v>
      </c>
      <c r="I1111" s="22">
        <v>60000</v>
      </c>
      <c r="J1111" s="22">
        <v>60000</v>
      </c>
      <c r="K1111" s="22">
        <v>18000</v>
      </c>
      <c r="L1111" s="22">
        <v>0</v>
      </c>
    </row>
    <row r="1112" spans="1:12" x14ac:dyDescent="0.3">
      <c r="A1112" s="19" t="s">
        <v>64</v>
      </c>
      <c r="B1112" s="19" t="s">
        <v>67</v>
      </c>
      <c r="C1112" s="2" t="str">
        <f>VLOOKUP(B1112,Hoja1!B:C,2,FALSE)</f>
        <v>Turismo</v>
      </c>
      <c r="D1112" s="3" t="str">
        <f t="shared" si="40"/>
        <v>7</v>
      </c>
      <c r="E1112" s="3" t="str">
        <f t="shared" si="41"/>
        <v>74</v>
      </c>
      <c r="F1112" s="20" t="s">
        <v>614</v>
      </c>
      <c r="G1112" s="21" t="s">
        <v>615</v>
      </c>
      <c r="H1112" s="22">
        <v>30000</v>
      </c>
      <c r="I1112" s="22">
        <v>0</v>
      </c>
      <c r="J1112" s="22">
        <v>30000</v>
      </c>
      <c r="K1112" s="22">
        <v>30000</v>
      </c>
      <c r="L1112" s="22">
        <v>30000</v>
      </c>
    </row>
    <row r="1113" spans="1:12" x14ac:dyDescent="0.3">
      <c r="A1113" s="19" t="s">
        <v>64</v>
      </c>
      <c r="B1113" s="19" t="s">
        <v>344</v>
      </c>
      <c r="C1113" s="2" t="str">
        <f>VLOOKUP(B1113,Hoja1!B:C,2,FALSE)</f>
        <v>Patrimonio I.F.S. Area 09</v>
      </c>
      <c r="D1113" s="3" t="str">
        <f t="shared" si="40"/>
        <v>6</v>
      </c>
      <c r="E1113" s="3" t="str">
        <f t="shared" si="41"/>
        <v>62</v>
      </c>
      <c r="F1113" s="20" t="s">
        <v>481</v>
      </c>
      <c r="G1113" s="21" t="s">
        <v>482</v>
      </c>
      <c r="H1113" s="22">
        <v>0</v>
      </c>
      <c r="I1113" s="22">
        <v>45000</v>
      </c>
      <c r="J1113" s="22">
        <v>45000</v>
      </c>
      <c r="K1113" s="22">
        <v>0</v>
      </c>
      <c r="L1113" s="22">
        <v>0</v>
      </c>
    </row>
    <row r="1114" spans="1:12" x14ac:dyDescent="0.3">
      <c r="A1114" s="19" t="s">
        <v>68</v>
      </c>
      <c r="B1114" s="19" t="s">
        <v>69</v>
      </c>
      <c r="C1114" s="2" t="str">
        <f>VLOOKUP(B1114,Hoja1!B:C,2,FALSE)</f>
        <v>Intervención social</v>
      </c>
      <c r="D1114" s="3" t="str">
        <f t="shared" si="40"/>
        <v>1</v>
      </c>
      <c r="E1114" s="3" t="str">
        <f t="shared" si="41"/>
        <v>12</v>
      </c>
      <c r="F1114" s="20" t="s">
        <v>397</v>
      </c>
      <c r="G1114" s="21" t="s">
        <v>398</v>
      </c>
      <c r="H1114" s="22">
        <v>101254</v>
      </c>
      <c r="I1114" s="22">
        <v>0</v>
      </c>
      <c r="J1114" s="22">
        <v>101254</v>
      </c>
      <c r="K1114" s="22">
        <v>89787.46</v>
      </c>
      <c r="L1114" s="22">
        <v>89787.46</v>
      </c>
    </row>
    <row r="1115" spans="1:12" x14ac:dyDescent="0.3">
      <c r="A1115" s="19" t="s">
        <v>68</v>
      </c>
      <c r="B1115" s="19" t="s">
        <v>69</v>
      </c>
      <c r="C1115" s="2" t="str">
        <f>VLOOKUP(B1115,Hoja1!B:C,2,FALSE)</f>
        <v>Intervención social</v>
      </c>
      <c r="D1115" s="3" t="str">
        <f t="shared" si="40"/>
        <v>1</v>
      </c>
      <c r="E1115" s="3" t="str">
        <f t="shared" si="41"/>
        <v>12</v>
      </c>
      <c r="F1115" s="20" t="s">
        <v>440</v>
      </c>
      <c r="G1115" s="21" t="s">
        <v>441</v>
      </c>
      <c r="H1115" s="22">
        <v>698599</v>
      </c>
      <c r="I1115" s="22">
        <v>0</v>
      </c>
      <c r="J1115" s="22">
        <v>698599</v>
      </c>
      <c r="K1115" s="22">
        <v>657999.67000000004</v>
      </c>
      <c r="L1115" s="22">
        <v>657999.67000000004</v>
      </c>
    </row>
    <row r="1116" spans="1:12" x14ac:dyDescent="0.3">
      <c r="A1116" s="19" t="s">
        <v>68</v>
      </c>
      <c r="B1116" s="19" t="s">
        <v>69</v>
      </c>
      <c r="C1116" s="2" t="str">
        <f>VLOOKUP(B1116,Hoja1!B:C,2,FALSE)</f>
        <v>Intervención social</v>
      </c>
      <c r="D1116" s="3" t="str">
        <f t="shared" si="40"/>
        <v>1</v>
      </c>
      <c r="E1116" s="3" t="str">
        <f t="shared" si="41"/>
        <v>12</v>
      </c>
      <c r="F1116" s="20" t="s">
        <v>363</v>
      </c>
      <c r="G1116" s="21" t="s">
        <v>364</v>
      </c>
      <c r="H1116" s="22">
        <v>81307</v>
      </c>
      <c r="I1116" s="22">
        <v>0</v>
      </c>
      <c r="J1116" s="22">
        <v>81307</v>
      </c>
      <c r="K1116" s="22">
        <v>64802.3</v>
      </c>
      <c r="L1116" s="22">
        <v>64802.3</v>
      </c>
    </row>
    <row r="1117" spans="1:12" x14ac:dyDescent="0.3">
      <c r="A1117" s="19" t="s">
        <v>68</v>
      </c>
      <c r="B1117" s="19" t="s">
        <v>69</v>
      </c>
      <c r="C1117" s="2" t="str">
        <f>VLOOKUP(B1117,Hoja1!B:C,2,FALSE)</f>
        <v>Intervención social</v>
      </c>
      <c r="D1117" s="3" t="str">
        <f t="shared" si="40"/>
        <v>1</v>
      </c>
      <c r="E1117" s="3" t="str">
        <f t="shared" si="41"/>
        <v>12</v>
      </c>
      <c r="F1117" s="20" t="s">
        <v>399</v>
      </c>
      <c r="G1117" s="21" t="s">
        <v>400</v>
      </c>
      <c r="H1117" s="22">
        <v>113380</v>
      </c>
      <c r="I1117" s="22">
        <v>0</v>
      </c>
      <c r="J1117" s="22">
        <v>113380</v>
      </c>
      <c r="K1117" s="22">
        <v>98481.37</v>
      </c>
      <c r="L1117" s="22">
        <v>98481.37</v>
      </c>
    </row>
    <row r="1118" spans="1:12" x14ac:dyDescent="0.3">
      <c r="A1118" s="19" t="s">
        <v>68</v>
      </c>
      <c r="B1118" s="19" t="s">
        <v>69</v>
      </c>
      <c r="C1118" s="2" t="str">
        <f>VLOOKUP(B1118,Hoja1!B:C,2,FALSE)</f>
        <v>Intervención social</v>
      </c>
      <c r="D1118" s="3" t="str">
        <f t="shared" si="40"/>
        <v>1</v>
      </c>
      <c r="E1118" s="3" t="str">
        <f t="shared" si="41"/>
        <v>12</v>
      </c>
      <c r="F1118" s="20" t="s">
        <v>365</v>
      </c>
      <c r="G1118" s="21" t="s">
        <v>366</v>
      </c>
      <c r="H1118" s="22">
        <v>178297</v>
      </c>
      <c r="I1118" s="22">
        <v>0</v>
      </c>
      <c r="J1118" s="22">
        <v>178297</v>
      </c>
      <c r="K1118" s="22">
        <v>166111.65</v>
      </c>
      <c r="L1118" s="22">
        <v>166111.65</v>
      </c>
    </row>
    <row r="1119" spans="1:12" x14ac:dyDescent="0.3">
      <c r="A1119" s="19" t="s">
        <v>68</v>
      </c>
      <c r="B1119" s="19" t="s">
        <v>69</v>
      </c>
      <c r="C1119" s="2" t="str">
        <f>VLOOKUP(B1119,Hoja1!B:C,2,FALSE)</f>
        <v>Intervención social</v>
      </c>
      <c r="D1119" s="3" t="str">
        <f t="shared" si="40"/>
        <v>1</v>
      </c>
      <c r="E1119" s="3" t="str">
        <f t="shared" si="41"/>
        <v>12</v>
      </c>
      <c r="F1119" s="20" t="s">
        <v>367</v>
      </c>
      <c r="G1119" s="21" t="s">
        <v>368</v>
      </c>
      <c r="H1119" s="22">
        <v>507516</v>
      </c>
      <c r="I1119" s="22">
        <v>0</v>
      </c>
      <c r="J1119" s="22">
        <v>507516</v>
      </c>
      <c r="K1119" s="22">
        <v>464901.11</v>
      </c>
      <c r="L1119" s="22">
        <v>464901.11</v>
      </c>
    </row>
    <row r="1120" spans="1:12" x14ac:dyDescent="0.3">
      <c r="A1120" s="19" t="s">
        <v>68</v>
      </c>
      <c r="B1120" s="19" t="s">
        <v>69</v>
      </c>
      <c r="C1120" s="2" t="str">
        <f>VLOOKUP(B1120,Hoja1!B:C,2,FALSE)</f>
        <v>Intervención social</v>
      </c>
      <c r="D1120" s="3" t="str">
        <f t="shared" si="40"/>
        <v>1</v>
      </c>
      <c r="E1120" s="3" t="str">
        <f t="shared" si="41"/>
        <v>12</v>
      </c>
      <c r="F1120" s="20" t="s">
        <v>369</v>
      </c>
      <c r="G1120" s="21" t="s">
        <v>370</v>
      </c>
      <c r="H1120" s="22">
        <v>1229238</v>
      </c>
      <c r="I1120" s="22">
        <v>0</v>
      </c>
      <c r="J1120" s="22">
        <v>1229238</v>
      </c>
      <c r="K1120" s="22">
        <v>1252486.53</v>
      </c>
      <c r="L1120" s="22">
        <v>1252486.53</v>
      </c>
    </row>
    <row r="1121" spans="1:12" x14ac:dyDescent="0.3">
      <c r="A1121" s="19" t="s">
        <v>68</v>
      </c>
      <c r="B1121" s="19" t="s">
        <v>69</v>
      </c>
      <c r="C1121" s="2" t="str">
        <f>VLOOKUP(B1121,Hoja1!B:C,2,FALSE)</f>
        <v>Intervención social</v>
      </c>
      <c r="D1121" s="3" t="str">
        <f t="shared" si="40"/>
        <v>1</v>
      </c>
      <c r="E1121" s="3" t="str">
        <f t="shared" si="41"/>
        <v>12</v>
      </c>
      <c r="F1121" s="20" t="s">
        <v>371</v>
      </c>
      <c r="G1121" s="21" t="s">
        <v>372</v>
      </c>
      <c r="H1121" s="22">
        <v>91638</v>
      </c>
      <c r="I1121" s="22">
        <v>0</v>
      </c>
      <c r="J1121" s="22">
        <v>91638</v>
      </c>
      <c r="K1121" s="22">
        <v>82810.740000000005</v>
      </c>
      <c r="L1121" s="22">
        <v>82810.740000000005</v>
      </c>
    </row>
    <row r="1122" spans="1:12" x14ac:dyDescent="0.3">
      <c r="A1122" s="19" t="s">
        <v>68</v>
      </c>
      <c r="B1122" s="19" t="s">
        <v>69</v>
      </c>
      <c r="C1122" s="2" t="str">
        <f>VLOOKUP(B1122,Hoja1!B:C,2,FALSE)</f>
        <v>Intervención social</v>
      </c>
      <c r="D1122" s="3" t="str">
        <f t="shared" si="40"/>
        <v>1</v>
      </c>
      <c r="E1122" s="3" t="str">
        <f t="shared" si="41"/>
        <v>13</v>
      </c>
      <c r="F1122" s="20" t="s">
        <v>415</v>
      </c>
      <c r="G1122" s="21" t="s">
        <v>360</v>
      </c>
      <c r="H1122" s="22">
        <v>172468</v>
      </c>
      <c r="I1122" s="22">
        <v>0</v>
      </c>
      <c r="J1122" s="22">
        <v>172468</v>
      </c>
      <c r="K1122" s="22">
        <v>146692.1</v>
      </c>
      <c r="L1122" s="22">
        <v>146692.1</v>
      </c>
    </row>
    <row r="1123" spans="1:12" x14ac:dyDescent="0.3">
      <c r="A1123" s="19" t="s">
        <v>68</v>
      </c>
      <c r="B1123" s="19" t="s">
        <v>69</v>
      </c>
      <c r="C1123" s="2" t="str">
        <f>VLOOKUP(B1123,Hoja1!B:C,2,FALSE)</f>
        <v>Intervención social</v>
      </c>
      <c r="D1123" s="3" t="str">
        <f t="shared" si="40"/>
        <v>1</v>
      </c>
      <c r="E1123" s="3" t="str">
        <f t="shared" si="41"/>
        <v>13</v>
      </c>
      <c r="F1123" s="20" t="s">
        <v>418</v>
      </c>
      <c r="G1123" s="21" t="s">
        <v>419</v>
      </c>
      <c r="H1123" s="22">
        <v>174400</v>
      </c>
      <c r="I1123" s="22">
        <v>0</v>
      </c>
      <c r="J1123" s="22">
        <v>174400</v>
      </c>
      <c r="K1123" s="22">
        <v>141865.13</v>
      </c>
      <c r="L1123" s="22">
        <v>141865.13</v>
      </c>
    </row>
    <row r="1124" spans="1:12" x14ac:dyDescent="0.3">
      <c r="A1124" s="19" t="s">
        <v>68</v>
      </c>
      <c r="B1124" s="19" t="s">
        <v>69</v>
      </c>
      <c r="C1124" s="2" t="str">
        <f>VLOOKUP(B1124,Hoja1!B:C,2,FALSE)</f>
        <v>Intervención social</v>
      </c>
      <c r="D1124" s="3" t="str">
        <f t="shared" si="40"/>
        <v>1</v>
      </c>
      <c r="E1124" s="3" t="str">
        <f t="shared" si="41"/>
        <v>13</v>
      </c>
      <c r="F1124" s="20" t="s">
        <v>442</v>
      </c>
      <c r="G1124" s="21" t="s">
        <v>443</v>
      </c>
      <c r="H1124" s="22">
        <v>0</v>
      </c>
      <c r="I1124" s="22">
        <v>0</v>
      </c>
      <c r="J1124" s="22">
        <v>0</v>
      </c>
      <c r="K1124" s="22">
        <v>15690.32</v>
      </c>
      <c r="L1124" s="22">
        <v>15690.32</v>
      </c>
    </row>
    <row r="1125" spans="1:12" x14ac:dyDescent="0.3">
      <c r="A1125" s="19" t="s">
        <v>68</v>
      </c>
      <c r="B1125" s="19" t="s">
        <v>69</v>
      </c>
      <c r="C1125" s="2" t="str">
        <f>VLOOKUP(B1125,Hoja1!B:C,2,FALSE)</f>
        <v>Intervención social</v>
      </c>
      <c r="D1125" s="3" t="str">
        <f t="shared" si="40"/>
        <v>1</v>
      </c>
      <c r="E1125" s="3" t="str">
        <f t="shared" si="41"/>
        <v>14</v>
      </c>
      <c r="F1125" s="20" t="s">
        <v>526</v>
      </c>
      <c r="G1125" s="21" t="s">
        <v>527</v>
      </c>
      <c r="H1125" s="22">
        <v>1828100</v>
      </c>
      <c r="I1125" s="22">
        <v>14482</v>
      </c>
      <c r="J1125" s="22">
        <v>1842582</v>
      </c>
      <c r="K1125" s="22">
        <v>1832972.65</v>
      </c>
      <c r="L1125" s="22">
        <v>1832972.65</v>
      </c>
    </row>
    <row r="1126" spans="1:12" x14ac:dyDescent="0.3">
      <c r="A1126" s="19" t="s">
        <v>68</v>
      </c>
      <c r="B1126" s="19" t="s">
        <v>69</v>
      </c>
      <c r="C1126" s="2" t="str">
        <f>VLOOKUP(B1126,Hoja1!B:C,2,FALSE)</f>
        <v>Intervención social</v>
      </c>
      <c r="D1126" s="3" t="str">
        <f t="shared" si="40"/>
        <v>2</v>
      </c>
      <c r="E1126" s="3" t="str">
        <f t="shared" si="41"/>
        <v>21</v>
      </c>
      <c r="F1126" s="20" t="s">
        <v>483</v>
      </c>
      <c r="G1126" s="21" t="s">
        <v>484</v>
      </c>
      <c r="H1126" s="22">
        <v>35620</v>
      </c>
      <c r="I1126" s="22">
        <v>0</v>
      </c>
      <c r="J1126" s="22">
        <v>35620</v>
      </c>
      <c r="K1126" s="22">
        <v>10831.44</v>
      </c>
      <c r="L1126" s="22">
        <v>9338.6299999999992</v>
      </c>
    </row>
    <row r="1127" spans="1:12" x14ac:dyDescent="0.3">
      <c r="A1127" s="19" t="s">
        <v>68</v>
      </c>
      <c r="B1127" s="19" t="s">
        <v>69</v>
      </c>
      <c r="C1127" s="2" t="str">
        <f>VLOOKUP(B1127,Hoja1!B:C,2,FALSE)</f>
        <v>Intervención social</v>
      </c>
      <c r="D1127" s="3" t="str">
        <f t="shared" si="40"/>
        <v>2</v>
      </c>
      <c r="E1127" s="3" t="str">
        <f t="shared" si="41"/>
        <v>21</v>
      </c>
      <c r="F1127" s="20" t="s">
        <v>403</v>
      </c>
      <c r="G1127" s="21" t="s">
        <v>404</v>
      </c>
      <c r="H1127" s="22">
        <v>27500</v>
      </c>
      <c r="I1127" s="22">
        <v>0</v>
      </c>
      <c r="J1127" s="22">
        <v>27500</v>
      </c>
      <c r="K1127" s="22">
        <v>21345.94</v>
      </c>
      <c r="L1127" s="22">
        <v>21345.94</v>
      </c>
    </row>
    <row r="1128" spans="1:12" x14ac:dyDescent="0.3">
      <c r="A1128" s="19" t="s">
        <v>68</v>
      </c>
      <c r="B1128" s="19" t="s">
        <v>69</v>
      </c>
      <c r="C1128" s="2" t="str">
        <f>VLOOKUP(B1128,Hoja1!B:C,2,FALSE)</f>
        <v>Intervención social</v>
      </c>
      <c r="D1128" s="3" t="str">
        <f t="shared" si="40"/>
        <v>2</v>
      </c>
      <c r="E1128" s="3" t="str">
        <f t="shared" si="41"/>
        <v>21</v>
      </c>
      <c r="F1128" s="20" t="s">
        <v>568</v>
      </c>
      <c r="G1128" s="21" t="s">
        <v>482</v>
      </c>
      <c r="H1128" s="22">
        <v>300</v>
      </c>
      <c r="I1128" s="22">
        <v>0</v>
      </c>
      <c r="J1128" s="22">
        <v>300</v>
      </c>
      <c r="K1128" s="22">
        <v>0</v>
      </c>
      <c r="L1128" s="22">
        <v>0</v>
      </c>
    </row>
    <row r="1129" spans="1:12" x14ac:dyDescent="0.3">
      <c r="A1129" s="19" t="s">
        <v>68</v>
      </c>
      <c r="B1129" s="19" t="s">
        <v>69</v>
      </c>
      <c r="C1129" s="2" t="str">
        <f>VLOOKUP(B1129,Hoja1!B:C,2,FALSE)</f>
        <v>Intervención social</v>
      </c>
      <c r="D1129" s="3" t="str">
        <f t="shared" si="40"/>
        <v>2</v>
      </c>
      <c r="E1129" s="3" t="str">
        <f t="shared" si="41"/>
        <v>22</v>
      </c>
      <c r="F1129" s="20" t="s">
        <v>375</v>
      </c>
      <c r="G1129" s="21" t="s">
        <v>376</v>
      </c>
      <c r="H1129" s="22">
        <v>1950</v>
      </c>
      <c r="I1129" s="22">
        <v>0</v>
      </c>
      <c r="J1129" s="22">
        <v>1950</v>
      </c>
      <c r="K1129" s="22">
        <v>1950</v>
      </c>
      <c r="L1129" s="22">
        <v>1950</v>
      </c>
    </row>
    <row r="1130" spans="1:12" x14ac:dyDescent="0.3">
      <c r="A1130" s="19" t="s">
        <v>68</v>
      </c>
      <c r="B1130" s="19" t="s">
        <v>69</v>
      </c>
      <c r="C1130" s="2" t="str">
        <f>VLOOKUP(B1130,Hoja1!B:C,2,FALSE)</f>
        <v>Intervención social</v>
      </c>
      <c r="D1130" s="3" t="str">
        <f t="shared" si="40"/>
        <v>2</v>
      </c>
      <c r="E1130" s="3" t="str">
        <f t="shared" si="41"/>
        <v>22</v>
      </c>
      <c r="F1130" s="20" t="s">
        <v>436</v>
      </c>
      <c r="G1130" s="21" t="s">
        <v>437</v>
      </c>
      <c r="H1130" s="22">
        <v>30000</v>
      </c>
      <c r="I1130" s="22">
        <v>0</v>
      </c>
      <c r="J1130" s="22">
        <v>30000</v>
      </c>
      <c r="K1130" s="22">
        <v>22079.57</v>
      </c>
      <c r="L1130" s="22">
        <v>20075.46</v>
      </c>
    </row>
    <row r="1131" spans="1:12" x14ac:dyDescent="0.3">
      <c r="A1131" s="19" t="s">
        <v>68</v>
      </c>
      <c r="B1131" s="19" t="s">
        <v>69</v>
      </c>
      <c r="C1131" s="2" t="str">
        <f>VLOOKUP(B1131,Hoja1!B:C,2,FALSE)</f>
        <v>Intervención social</v>
      </c>
      <c r="D1131" s="3" t="str">
        <f t="shared" si="40"/>
        <v>2</v>
      </c>
      <c r="E1131" s="3" t="str">
        <f t="shared" si="41"/>
        <v>22</v>
      </c>
      <c r="F1131" s="20" t="s">
        <v>485</v>
      </c>
      <c r="G1131" s="21" t="s">
        <v>486</v>
      </c>
      <c r="H1131" s="22">
        <v>29000</v>
      </c>
      <c r="I1131" s="22">
        <v>0</v>
      </c>
      <c r="J1131" s="22">
        <v>29000</v>
      </c>
      <c r="K1131" s="22">
        <v>16856.98</v>
      </c>
      <c r="L1131" s="22">
        <v>16856.98</v>
      </c>
    </row>
    <row r="1132" spans="1:12" x14ac:dyDescent="0.3">
      <c r="A1132" s="19" t="s">
        <v>68</v>
      </c>
      <c r="B1132" s="19" t="s">
        <v>69</v>
      </c>
      <c r="C1132" s="2" t="str">
        <f>VLOOKUP(B1132,Hoja1!B:C,2,FALSE)</f>
        <v>Intervención social</v>
      </c>
      <c r="D1132" s="3" t="str">
        <f t="shared" si="40"/>
        <v>2</v>
      </c>
      <c r="E1132" s="3" t="str">
        <f t="shared" si="41"/>
        <v>22</v>
      </c>
      <c r="F1132" s="20" t="s">
        <v>426</v>
      </c>
      <c r="G1132" s="21" t="s">
        <v>427</v>
      </c>
      <c r="H1132" s="22">
        <v>2000</v>
      </c>
      <c r="I1132" s="22">
        <v>0</v>
      </c>
      <c r="J1132" s="22">
        <v>2000</v>
      </c>
      <c r="K1132" s="22">
        <v>253.21</v>
      </c>
      <c r="L1132" s="22">
        <v>253.21</v>
      </c>
    </row>
    <row r="1133" spans="1:12" x14ac:dyDescent="0.3">
      <c r="A1133" s="19" t="s">
        <v>68</v>
      </c>
      <c r="B1133" s="19" t="s">
        <v>69</v>
      </c>
      <c r="C1133" s="2" t="str">
        <f>VLOOKUP(B1133,Hoja1!B:C,2,FALSE)</f>
        <v>Intervención social</v>
      </c>
      <c r="D1133" s="3" t="str">
        <f t="shared" si="40"/>
        <v>2</v>
      </c>
      <c r="E1133" s="3" t="str">
        <f t="shared" si="41"/>
        <v>22</v>
      </c>
      <c r="F1133" s="20" t="s">
        <v>536</v>
      </c>
      <c r="G1133" s="21" t="s">
        <v>537</v>
      </c>
      <c r="H1133" s="22">
        <v>100</v>
      </c>
      <c r="I1133" s="22">
        <v>0</v>
      </c>
      <c r="J1133" s="22">
        <v>100</v>
      </c>
      <c r="K1133" s="22">
        <v>14.92</v>
      </c>
      <c r="L1133" s="22">
        <v>14.92</v>
      </c>
    </row>
    <row r="1134" spans="1:12" x14ac:dyDescent="0.3">
      <c r="A1134" s="19" t="s">
        <v>68</v>
      </c>
      <c r="B1134" s="19" t="s">
        <v>69</v>
      </c>
      <c r="C1134" s="2" t="str">
        <f>VLOOKUP(B1134,Hoja1!B:C,2,FALSE)</f>
        <v>Intervención social</v>
      </c>
      <c r="D1134" s="3" t="str">
        <f t="shared" si="40"/>
        <v>2</v>
      </c>
      <c r="E1134" s="3" t="str">
        <f t="shared" si="41"/>
        <v>22</v>
      </c>
      <c r="F1134" s="20" t="s">
        <v>430</v>
      </c>
      <c r="G1134" s="21" t="s">
        <v>431</v>
      </c>
      <c r="H1134" s="22">
        <v>5600</v>
      </c>
      <c r="I1134" s="22">
        <v>0</v>
      </c>
      <c r="J1134" s="22">
        <v>5600</v>
      </c>
      <c r="K1134" s="22">
        <v>2745.5</v>
      </c>
      <c r="L1134" s="22">
        <v>687.75</v>
      </c>
    </row>
    <row r="1135" spans="1:12" x14ac:dyDescent="0.3">
      <c r="A1135" s="19" t="s">
        <v>68</v>
      </c>
      <c r="B1135" s="19" t="s">
        <v>69</v>
      </c>
      <c r="C1135" s="2" t="str">
        <f>VLOOKUP(B1135,Hoja1!B:C,2,FALSE)</f>
        <v>Intervención social</v>
      </c>
      <c r="D1135" s="3" t="str">
        <f t="shared" si="40"/>
        <v>2</v>
      </c>
      <c r="E1135" s="3" t="str">
        <f t="shared" si="41"/>
        <v>22</v>
      </c>
      <c r="F1135" s="20" t="s">
        <v>508</v>
      </c>
      <c r="G1135" s="21" t="s">
        <v>509</v>
      </c>
      <c r="H1135" s="22">
        <v>34000</v>
      </c>
      <c r="I1135" s="22">
        <v>0</v>
      </c>
      <c r="J1135" s="22">
        <v>34000</v>
      </c>
      <c r="K1135" s="22">
        <v>28445.279999999999</v>
      </c>
      <c r="L1135" s="22">
        <v>23704.400000000001</v>
      </c>
    </row>
    <row r="1136" spans="1:12" x14ac:dyDescent="0.3">
      <c r="A1136" s="19" t="s">
        <v>68</v>
      </c>
      <c r="B1136" s="19" t="s">
        <v>69</v>
      </c>
      <c r="C1136" s="2" t="str">
        <f>VLOOKUP(B1136,Hoja1!B:C,2,FALSE)</f>
        <v>Intervención social</v>
      </c>
      <c r="D1136" s="3" t="str">
        <f t="shared" si="40"/>
        <v>2</v>
      </c>
      <c r="E1136" s="3" t="str">
        <f t="shared" si="41"/>
        <v>22</v>
      </c>
      <c r="F1136" s="20" t="s">
        <v>377</v>
      </c>
      <c r="G1136" s="21" t="s">
        <v>378</v>
      </c>
      <c r="H1136" s="22">
        <v>1500</v>
      </c>
      <c r="I1136" s="22">
        <v>0</v>
      </c>
      <c r="J1136" s="22">
        <v>1500</v>
      </c>
      <c r="K1136" s="22">
        <v>0</v>
      </c>
      <c r="L1136" s="22">
        <v>0</v>
      </c>
    </row>
    <row r="1137" spans="1:12" x14ac:dyDescent="0.3">
      <c r="A1137" s="19" t="s">
        <v>68</v>
      </c>
      <c r="B1137" s="19" t="s">
        <v>69</v>
      </c>
      <c r="C1137" s="2" t="str">
        <f>VLOOKUP(B1137,Hoja1!B:C,2,FALSE)</f>
        <v>Intervención social</v>
      </c>
      <c r="D1137" s="3" t="str">
        <f t="shared" si="40"/>
        <v>2</v>
      </c>
      <c r="E1137" s="3" t="str">
        <f t="shared" si="41"/>
        <v>22</v>
      </c>
      <c r="F1137" s="20" t="s">
        <v>432</v>
      </c>
      <c r="G1137" s="21" t="s">
        <v>433</v>
      </c>
      <c r="H1137" s="22">
        <v>600</v>
      </c>
      <c r="I1137" s="22">
        <v>0</v>
      </c>
      <c r="J1137" s="22">
        <v>600</v>
      </c>
      <c r="K1137" s="22">
        <v>0</v>
      </c>
      <c r="L1137" s="22">
        <v>0</v>
      </c>
    </row>
    <row r="1138" spans="1:12" x14ac:dyDescent="0.3">
      <c r="A1138" s="19" t="s">
        <v>68</v>
      </c>
      <c r="B1138" s="19" t="s">
        <v>69</v>
      </c>
      <c r="C1138" s="2" t="str">
        <f>VLOOKUP(B1138,Hoja1!B:C,2,FALSE)</f>
        <v>Intervención social</v>
      </c>
      <c r="D1138" s="3" t="str">
        <f t="shared" si="40"/>
        <v>2</v>
      </c>
      <c r="E1138" s="3" t="str">
        <f t="shared" si="41"/>
        <v>22</v>
      </c>
      <c r="F1138" s="20" t="s">
        <v>409</v>
      </c>
      <c r="G1138" s="21" t="s">
        <v>410</v>
      </c>
      <c r="H1138" s="22">
        <v>43650</v>
      </c>
      <c r="I1138" s="22">
        <v>0</v>
      </c>
      <c r="J1138" s="22">
        <v>43650</v>
      </c>
      <c r="K1138" s="22">
        <v>32368.69</v>
      </c>
      <c r="L1138" s="22">
        <v>28640.51</v>
      </c>
    </row>
    <row r="1139" spans="1:12" x14ac:dyDescent="0.3">
      <c r="A1139" s="19" t="s">
        <v>68</v>
      </c>
      <c r="B1139" s="19" t="s">
        <v>69</v>
      </c>
      <c r="C1139" s="2" t="str">
        <f>VLOOKUP(B1139,Hoja1!B:C,2,FALSE)</f>
        <v>Intervención social</v>
      </c>
      <c r="D1139" s="3" t="str">
        <f t="shared" si="40"/>
        <v>2</v>
      </c>
      <c r="E1139" s="3" t="str">
        <f t="shared" si="41"/>
        <v>22</v>
      </c>
      <c r="F1139" s="20" t="s">
        <v>487</v>
      </c>
      <c r="G1139" s="21" t="s">
        <v>488</v>
      </c>
      <c r="H1139" s="22">
        <v>65275</v>
      </c>
      <c r="I1139" s="22">
        <v>0</v>
      </c>
      <c r="J1139" s="22">
        <v>65275</v>
      </c>
      <c r="K1139" s="22">
        <v>53353.23</v>
      </c>
      <c r="L1139" s="22">
        <v>49376.69</v>
      </c>
    </row>
    <row r="1140" spans="1:12" x14ac:dyDescent="0.3">
      <c r="A1140" s="19" t="s">
        <v>68</v>
      </c>
      <c r="B1140" s="19" t="s">
        <v>69</v>
      </c>
      <c r="C1140" s="2" t="str">
        <f>VLOOKUP(B1140,Hoja1!B:C,2,FALSE)</f>
        <v>Intervención social</v>
      </c>
      <c r="D1140" s="3" t="str">
        <f t="shared" si="40"/>
        <v>2</v>
      </c>
      <c r="E1140" s="3" t="str">
        <f t="shared" si="41"/>
        <v>22</v>
      </c>
      <c r="F1140" s="20" t="s">
        <v>381</v>
      </c>
      <c r="G1140" s="21" t="s">
        <v>382</v>
      </c>
      <c r="H1140" s="22">
        <v>13000</v>
      </c>
      <c r="I1140" s="22">
        <v>0</v>
      </c>
      <c r="J1140" s="22">
        <v>13000</v>
      </c>
      <c r="K1140" s="22">
        <v>12159.9</v>
      </c>
      <c r="L1140" s="22">
        <v>7865</v>
      </c>
    </row>
    <row r="1141" spans="1:12" x14ac:dyDescent="0.3">
      <c r="A1141" s="19" t="s">
        <v>68</v>
      </c>
      <c r="B1141" s="19" t="s">
        <v>69</v>
      </c>
      <c r="C1141" s="2" t="str">
        <f>VLOOKUP(B1141,Hoja1!B:C,2,FALSE)</f>
        <v>Intervención social</v>
      </c>
      <c r="D1141" s="3" t="str">
        <f t="shared" si="40"/>
        <v>2</v>
      </c>
      <c r="E1141" s="3" t="str">
        <f t="shared" si="41"/>
        <v>22</v>
      </c>
      <c r="F1141" s="20" t="s">
        <v>411</v>
      </c>
      <c r="G1141" s="21" t="s">
        <v>412</v>
      </c>
      <c r="H1141" s="22">
        <v>1041200</v>
      </c>
      <c r="I1141" s="22">
        <v>0</v>
      </c>
      <c r="J1141" s="22">
        <v>1041200</v>
      </c>
      <c r="K1141" s="22">
        <v>1009510.91</v>
      </c>
      <c r="L1141" s="22">
        <v>993231.08</v>
      </c>
    </row>
    <row r="1142" spans="1:12" x14ac:dyDescent="0.3">
      <c r="A1142" s="19" t="s">
        <v>68</v>
      </c>
      <c r="B1142" s="19" t="s">
        <v>69</v>
      </c>
      <c r="C1142" s="2" t="str">
        <f>VLOOKUP(B1142,Hoja1!B:C,2,FALSE)</f>
        <v>Intervención social</v>
      </c>
      <c r="D1142" s="3" t="str">
        <f t="shared" si="40"/>
        <v>2</v>
      </c>
      <c r="E1142" s="3" t="str">
        <f t="shared" si="41"/>
        <v>23</v>
      </c>
      <c r="F1142" s="20" t="s">
        <v>387</v>
      </c>
      <c r="G1142" s="21" t="s">
        <v>388</v>
      </c>
      <c r="H1142" s="22">
        <v>500</v>
      </c>
      <c r="I1142" s="22">
        <v>0</v>
      </c>
      <c r="J1142" s="22">
        <v>500</v>
      </c>
      <c r="K1142" s="22">
        <v>168.3</v>
      </c>
      <c r="L1142" s="22">
        <v>168.3</v>
      </c>
    </row>
    <row r="1143" spans="1:12" x14ac:dyDescent="0.3">
      <c r="A1143" s="19" t="s">
        <v>68</v>
      </c>
      <c r="B1143" s="19" t="s">
        <v>69</v>
      </c>
      <c r="C1143" s="2" t="str">
        <f>VLOOKUP(B1143,Hoja1!B:C,2,FALSE)</f>
        <v>Intervención social</v>
      </c>
      <c r="D1143" s="3" t="str">
        <f t="shared" si="40"/>
        <v>2</v>
      </c>
      <c r="E1143" s="3" t="str">
        <f t="shared" si="41"/>
        <v>23</v>
      </c>
      <c r="F1143" s="20" t="s">
        <v>391</v>
      </c>
      <c r="G1143" s="21" t="s">
        <v>392</v>
      </c>
      <c r="H1143" s="22">
        <v>100</v>
      </c>
      <c r="I1143" s="22">
        <v>0</v>
      </c>
      <c r="J1143" s="22">
        <v>100</v>
      </c>
      <c r="K1143" s="22">
        <v>26.9</v>
      </c>
      <c r="L1143" s="22">
        <v>26.9</v>
      </c>
    </row>
    <row r="1144" spans="1:12" x14ac:dyDescent="0.3">
      <c r="A1144" s="19" t="s">
        <v>68</v>
      </c>
      <c r="B1144" s="19" t="s">
        <v>69</v>
      </c>
      <c r="C1144" s="2" t="str">
        <f>VLOOKUP(B1144,Hoja1!B:C,2,FALSE)</f>
        <v>Intervención social</v>
      </c>
      <c r="D1144" s="3" t="str">
        <f t="shared" si="40"/>
        <v>4</v>
      </c>
      <c r="E1144" s="3" t="str">
        <f t="shared" si="41"/>
        <v>48</v>
      </c>
      <c r="F1144" s="20" t="s">
        <v>491</v>
      </c>
      <c r="G1144" s="21" t="s">
        <v>492</v>
      </c>
      <c r="H1144" s="22">
        <v>115000</v>
      </c>
      <c r="I1144" s="22">
        <v>0</v>
      </c>
      <c r="J1144" s="22">
        <v>115000</v>
      </c>
      <c r="K1144" s="22">
        <v>122960</v>
      </c>
      <c r="L1144" s="22">
        <v>122960</v>
      </c>
    </row>
    <row r="1145" spans="1:12" x14ac:dyDescent="0.3">
      <c r="A1145" s="19" t="s">
        <v>68</v>
      </c>
      <c r="B1145" s="19" t="s">
        <v>69</v>
      </c>
      <c r="C1145" s="2" t="str">
        <f>VLOOKUP(B1145,Hoja1!B:C,2,FALSE)</f>
        <v>Intervención social</v>
      </c>
      <c r="D1145" s="3" t="str">
        <f t="shared" si="40"/>
        <v>4</v>
      </c>
      <c r="E1145" s="3" t="str">
        <f t="shared" si="41"/>
        <v>48</v>
      </c>
      <c r="F1145" s="20" t="s">
        <v>616</v>
      </c>
      <c r="G1145" s="21" t="s">
        <v>617</v>
      </c>
      <c r="H1145" s="22">
        <v>2351000</v>
      </c>
      <c r="I1145" s="22">
        <v>-200000</v>
      </c>
      <c r="J1145" s="22">
        <v>2151000</v>
      </c>
      <c r="K1145" s="22">
        <v>1679419.86</v>
      </c>
      <c r="L1145" s="22">
        <v>1611920.44</v>
      </c>
    </row>
    <row r="1146" spans="1:12" x14ac:dyDescent="0.3">
      <c r="A1146" s="19" t="s">
        <v>68</v>
      </c>
      <c r="B1146" s="19" t="s">
        <v>69</v>
      </c>
      <c r="C1146" s="2" t="str">
        <f>VLOOKUP(B1146,Hoja1!B:C,2,FALSE)</f>
        <v>Intervención social</v>
      </c>
      <c r="D1146" s="3" t="str">
        <f t="shared" si="40"/>
        <v>4</v>
      </c>
      <c r="E1146" s="3" t="str">
        <f t="shared" si="41"/>
        <v>48</v>
      </c>
      <c r="F1146" s="20" t="s">
        <v>618</v>
      </c>
      <c r="G1146" s="21" t="s">
        <v>619</v>
      </c>
      <c r="H1146" s="22">
        <v>60000</v>
      </c>
      <c r="I1146" s="22">
        <v>0</v>
      </c>
      <c r="J1146" s="22">
        <v>60000</v>
      </c>
      <c r="K1146" s="22">
        <v>110445.22</v>
      </c>
      <c r="L1146" s="22">
        <v>109145.22</v>
      </c>
    </row>
    <row r="1147" spans="1:12" x14ac:dyDescent="0.3">
      <c r="A1147" s="19" t="s">
        <v>68</v>
      </c>
      <c r="B1147" s="19" t="s">
        <v>69</v>
      </c>
      <c r="C1147" s="2" t="str">
        <f>VLOOKUP(B1147,Hoja1!B:C,2,FALSE)</f>
        <v>Intervención social</v>
      </c>
      <c r="D1147" s="3" t="str">
        <f t="shared" si="40"/>
        <v>4</v>
      </c>
      <c r="E1147" s="3" t="str">
        <f t="shared" si="41"/>
        <v>48</v>
      </c>
      <c r="F1147" s="20" t="s">
        <v>395</v>
      </c>
      <c r="G1147" s="21" t="s">
        <v>396</v>
      </c>
      <c r="H1147" s="22">
        <v>294800</v>
      </c>
      <c r="I1147" s="22">
        <v>0</v>
      </c>
      <c r="J1147" s="22">
        <v>294800</v>
      </c>
      <c r="K1147" s="22">
        <v>294800</v>
      </c>
      <c r="L1147" s="22">
        <v>290800</v>
      </c>
    </row>
    <row r="1148" spans="1:12" x14ac:dyDescent="0.3">
      <c r="A1148" s="19" t="s">
        <v>68</v>
      </c>
      <c r="B1148" s="19" t="s">
        <v>69</v>
      </c>
      <c r="C1148" s="2" t="str">
        <f>VLOOKUP(B1148,Hoja1!B:C,2,FALSE)</f>
        <v>Intervención social</v>
      </c>
      <c r="D1148" s="3" t="str">
        <f t="shared" si="40"/>
        <v>6</v>
      </c>
      <c r="E1148" s="3" t="str">
        <f t="shared" si="41"/>
        <v>62</v>
      </c>
      <c r="F1148" s="20" t="s">
        <v>438</v>
      </c>
      <c r="G1148" s="21" t="s">
        <v>439</v>
      </c>
      <c r="H1148" s="22">
        <v>0</v>
      </c>
      <c r="I1148" s="22">
        <v>40000</v>
      </c>
      <c r="J1148" s="22">
        <v>40000</v>
      </c>
      <c r="K1148" s="22">
        <v>15109.8</v>
      </c>
      <c r="L1148" s="22">
        <v>0</v>
      </c>
    </row>
    <row r="1149" spans="1:12" x14ac:dyDescent="0.3">
      <c r="A1149" s="19" t="s">
        <v>68</v>
      </c>
      <c r="B1149" s="19" t="s">
        <v>69</v>
      </c>
      <c r="C1149" s="2" t="str">
        <f>VLOOKUP(B1149,Hoja1!B:C,2,FALSE)</f>
        <v>Intervención social</v>
      </c>
      <c r="D1149" s="3" t="str">
        <f t="shared" si="40"/>
        <v>6</v>
      </c>
      <c r="E1149" s="3" t="str">
        <f t="shared" si="41"/>
        <v>63</v>
      </c>
      <c r="F1149" s="20" t="s">
        <v>468</v>
      </c>
      <c r="G1149" s="21" t="s">
        <v>465</v>
      </c>
      <c r="H1149" s="22">
        <v>30000</v>
      </c>
      <c r="I1149" s="22">
        <v>159283.26999999999</v>
      </c>
      <c r="J1149" s="22">
        <v>189283.27</v>
      </c>
      <c r="K1149" s="22">
        <v>109369.8</v>
      </c>
      <c r="L1149" s="22">
        <v>81565.69</v>
      </c>
    </row>
    <row r="1150" spans="1:12" x14ac:dyDescent="0.3">
      <c r="A1150" s="19" t="s">
        <v>68</v>
      </c>
      <c r="B1150" s="19" t="s">
        <v>69</v>
      </c>
      <c r="C1150" s="2" t="str">
        <f>VLOOKUP(B1150,Hoja1!B:C,2,FALSE)</f>
        <v>Intervención social</v>
      </c>
      <c r="D1150" s="3" t="str">
        <f t="shared" si="40"/>
        <v>6</v>
      </c>
      <c r="E1150" s="3" t="str">
        <f t="shared" si="41"/>
        <v>63</v>
      </c>
      <c r="F1150" s="20" t="s">
        <v>469</v>
      </c>
      <c r="G1150" s="21" t="s">
        <v>439</v>
      </c>
      <c r="H1150" s="22">
        <v>0</v>
      </c>
      <c r="I1150" s="22">
        <v>12000</v>
      </c>
      <c r="J1150" s="22">
        <v>12000</v>
      </c>
      <c r="K1150" s="22">
        <v>5823.73</v>
      </c>
      <c r="L1150" s="22">
        <v>0</v>
      </c>
    </row>
    <row r="1151" spans="1:12" x14ac:dyDescent="0.3">
      <c r="A1151" s="19" t="s">
        <v>68</v>
      </c>
      <c r="B1151" s="19" t="s">
        <v>69</v>
      </c>
      <c r="C1151" s="2" t="str">
        <f>VLOOKUP(B1151,Hoja1!B:C,2,FALSE)</f>
        <v>Intervención social</v>
      </c>
      <c r="D1151" s="3" t="str">
        <f t="shared" si="40"/>
        <v>6</v>
      </c>
      <c r="E1151" s="3" t="str">
        <f t="shared" si="41"/>
        <v>63</v>
      </c>
      <c r="F1151" s="20" t="s">
        <v>493</v>
      </c>
      <c r="G1151" s="21" t="s">
        <v>482</v>
      </c>
      <c r="H1151" s="22">
        <v>0</v>
      </c>
      <c r="I1151" s="22">
        <v>15000</v>
      </c>
      <c r="J1151" s="22">
        <v>15000</v>
      </c>
      <c r="K1151" s="22">
        <v>11166.22</v>
      </c>
      <c r="L1151" s="22">
        <v>0</v>
      </c>
    </row>
    <row r="1152" spans="1:12" x14ac:dyDescent="0.3">
      <c r="A1152" s="19" t="s">
        <v>68</v>
      </c>
      <c r="B1152" s="19" t="s">
        <v>70</v>
      </c>
      <c r="C1152" s="2" t="str">
        <f>VLOOKUP(B1152,Hoja1!B:C,2,FALSE)</f>
        <v>Iniciativas sociales</v>
      </c>
      <c r="D1152" s="3" t="str">
        <f t="shared" ref="D1152:D1160" si="42">LEFT(F1152,1)</f>
        <v>1</v>
      </c>
      <c r="E1152" s="3" t="str">
        <f t="shared" ref="E1152:E1160" si="43">LEFT(F1152,2)</f>
        <v>12</v>
      </c>
      <c r="F1152" s="20" t="s">
        <v>397</v>
      </c>
      <c r="G1152" s="21" t="s">
        <v>398</v>
      </c>
      <c r="H1152" s="22">
        <v>46733</v>
      </c>
      <c r="I1152" s="22">
        <v>0</v>
      </c>
      <c r="J1152" s="22">
        <v>46733</v>
      </c>
      <c r="K1152" s="22">
        <v>46790.16</v>
      </c>
      <c r="L1152" s="22">
        <v>46790.16</v>
      </c>
    </row>
    <row r="1153" spans="1:12" x14ac:dyDescent="0.3">
      <c r="A1153" s="19" t="s">
        <v>68</v>
      </c>
      <c r="B1153" s="19" t="s">
        <v>70</v>
      </c>
      <c r="C1153" s="2" t="str">
        <f>VLOOKUP(B1153,Hoja1!B:C,2,FALSE)</f>
        <v>Iniciativas sociales</v>
      </c>
      <c r="D1153" s="3" t="str">
        <f t="shared" si="42"/>
        <v>1</v>
      </c>
      <c r="E1153" s="3" t="str">
        <f t="shared" si="43"/>
        <v>12</v>
      </c>
      <c r="F1153" s="20" t="s">
        <v>440</v>
      </c>
      <c r="G1153" s="21" t="s">
        <v>441</v>
      </c>
      <c r="H1153" s="22">
        <v>244282</v>
      </c>
      <c r="I1153" s="22">
        <v>0</v>
      </c>
      <c r="J1153" s="22">
        <v>244282</v>
      </c>
      <c r="K1153" s="22">
        <v>192811.07</v>
      </c>
      <c r="L1153" s="22">
        <v>192811.07</v>
      </c>
    </row>
    <row r="1154" spans="1:12" x14ac:dyDescent="0.3">
      <c r="A1154" s="19" t="s">
        <v>68</v>
      </c>
      <c r="B1154" s="19" t="s">
        <v>70</v>
      </c>
      <c r="C1154" s="2" t="str">
        <f>VLOOKUP(B1154,Hoja1!B:C,2,FALSE)</f>
        <v>Iniciativas sociales</v>
      </c>
      <c r="D1154" s="3" t="str">
        <f t="shared" si="42"/>
        <v>1</v>
      </c>
      <c r="E1154" s="3" t="str">
        <f t="shared" si="43"/>
        <v>12</v>
      </c>
      <c r="F1154" s="20" t="s">
        <v>363</v>
      </c>
      <c r="G1154" s="21" t="s">
        <v>364</v>
      </c>
      <c r="H1154" s="22">
        <v>10491</v>
      </c>
      <c r="I1154" s="22">
        <v>0</v>
      </c>
      <c r="J1154" s="22">
        <v>10491</v>
      </c>
      <c r="K1154" s="22">
        <v>10504.08</v>
      </c>
      <c r="L1154" s="22">
        <v>10504.08</v>
      </c>
    </row>
    <row r="1155" spans="1:12" x14ac:dyDescent="0.3">
      <c r="A1155" s="19" t="s">
        <v>68</v>
      </c>
      <c r="B1155" s="19" t="s">
        <v>70</v>
      </c>
      <c r="C1155" s="2" t="str">
        <f>VLOOKUP(B1155,Hoja1!B:C,2,FALSE)</f>
        <v>Iniciativas sociales</v>
      </c>
      <c r="D1155" s="3" t="str">
        <f t="shared" si="42"/>
        <v>1</v>
      </c>
      <c r="E1155" s="3" t="str">
        <f t="shared" si="43"/>
        <v>12</v>
      </c>
      <c r="F1155" s="20" t="s">
        <v>399</v>
      </c>
      <c r="G1155" s="21" t="s">
        <v>400</v>
      </c>
      <c r="H1155" s="22">
        <v>8893</v>
      </c>
      <c r="I1155" s="22">
        <v>0</v>
      </c>
      <c r="J1155" s="22">
        <v>8893</v>
      </c>
      <c r="K1155" s="22">
        <v>8903.4500000000007</v>
      </c>
      <c r="L1155" s="22">
        <v>8903.4500000000007</v>
      </c>
    </row>
    <row r="1156" spans="1:12" x14ac:dyDescent="0.3">
      <c r="A1156" s="19" t="s">
        <v>68</v>
      </c>
      <c r="B1156" s="19" t="s">
        <v>70</v>
      </c>
      <c r="C1156" s="2" t="str">
        <f>VLOOKUP(B1156,Hoja1!B:C,2,FALSE)</f>
        <v>Iniciativas sociales</v>
      </c>
      <c r="D1156" s="3" t="str">
        <f t="shared" si="42"/>
        <v>1</v>
      </c>
      <c r="E1156" s="3" t="str">
        <f t="shared" si="43"/>
        <v>12</v>
      </c>
      <c r="F1156" s="20" t="s">
        <v>365</v>
      </c>
      <c r="G1156" s="21" t="s">
        <v>366</v>
      </c>
      <c r="H1156" s="22">
        <v>67266</v>
      </c>
      <c r="I1156" s="22">
        <v>0</v>
      </c>
      <c r="J1156" s="22">
        <v>67266</v>
      </c>
      <c r="K1156" s="22">
        <v>69050.320000000007</v>
      </c>
      <c r="L1156" s="22">
        <v>69050.320000000007</v>
      </c>
    </row>
    <row r="1157" spans="1:12" x14ac:dyDescent="0.3">
      <c r="A1157" s="19" t="s">
        <v>68</v>
      </c>
      <c r="B1157" s="19" t="s">
        <v>70</v>
      </c>
      <c r="C1157" s="2" t="str">
        <f>VLOOKUP(B1157,Hoja1!B:C,2,FALSE)</f>
        <v>Iniciativas sociales</v>
      </c>
      <c r="D1157" s="3" t="str">
        <f t="shared" si="42"/>
        <v>1</v>
      </c>
      <c r="E1157" s="3" t="str">
        <f t="shared" si="43"/>
        <v>12</v>
      </c>
      <c r="F1157" s="20" t="s">
        <v>367</v>
      </c>
      <c r="G1157" s="21" t="s">
        <v>368</v>
      </c>
      <c r="H1157" s="22">
        <v>160026</v>
      </c>
      <c r="I1157" s="22">
        <v>0</v>
      </c>
      <c r="J1157" s="22">
        <v>160026</v>
      </c>
      <c r="K1157" s="22">
        <v>136114.53</v>
      </c>
      <c r="L1157" s="22">
        <v>136114.53</v>
      </c>
    </row>
    <row r="1158" spans="1:12" x14ac:dyDescent="0.3">
      <c r="A1158" s="19" t="s">
        <v>68</v>
      </c>
      <c r="B1158" s="19" t="s">
        <v>70</v>
      </c>
      <c r="C1158" s="2" t="str">
        <f>VLOOKUP(B1158,Hoja1!B:C,2,FALSE)</f>
        <v>Iniciativas sociales</v>
      </c>
      <c r="D1158" s="3" t="str">
        <f t="shared" si="42"/>
        <v>1</v>
      </c>
      <c r="E1158" s="3" t="str">
        <f t="shared" si="43"/>
        <v>12</v>
      </c>
      <c r="F1158" s="20" t="s">
        <v>369</v>
      </c>
      <c r="G1158" s="21" t="s">
        <v>370</v>
      </c>
      <c r="H1158" s="22">
        <v>388863</v>
      </c>
      <c r="I1158" s="22">
        <v>0</v>
      </c>
      <c r="J1158" s="22">
        <v>388863</v>
      </c>
      <c r="K1158" s="22">
        <v>376423.26</v>
      </c>
      <c r="L1158" s="22">
        <v>376423.26</v>
      </c>
    </row>
    <row r="1159" spans="1:12" x14ac:dyDescent="0.3">
      <c r="A1159" s="19" t="s">
        <v>68</v>
      </c>
      <c r="B1159" s="19" t="s">
        <v>70</v>
      </c>
      <c r="C1159" s="2" t="str">
        <f>VLOOKUP(B1159,Hoja1!B:C,2,FALSE)</f>
        <v>Iniciativas sociales</v>
      </c>
      <c r="D1159" s="3" t="str">
        <f t="shared" si="42"/>
        <v>1</v>
      </c>
      <c r="E1159" s="3" t="str">
        <f t="shared" si="43"/>
        <v>12</v>
      </c>
      <c r="F1159" s="20" t="s">
        <v>371</v>
      </c>
      <c r="G1159" s="21" t="s">
        <v>372</v>
      </c>
      <c r="H1159" s="22">
        <v>30470</v>
      </c>
      <c r="I1159" s="22">
        <v>0</v>
      </c>
      <c r="J1159" s="22">
        <v>30470</v>
      </c>
      <c r="K1159" s="22">
        <v>31809.26</v>
      </c>
      <c r="L1159" s="22">
        <v>31809.26</v>
      </c>
    </row>
    <row r="1160" spans="1:12" x14ac:dyDescent="0.3">
      <c r="A1160" s="19" t="s">
        <v>68</v>
      </c>
      <c r="B1160" s="19" t="s">
        <v>70</v>
      </c>
      <c r="C1160" s="2" t="str">
        <f>VLOOKUP(B1160,Hoja1!B:C,2,FALSE)</f>
        <v>Iniciativas sociales</v>
      </c>
      <c r="D1160" s="3" t="str">
        <f t="shared" si="42"/>
        <v>1</v>
      </c>
      <c r="E1160" s="3" t="str">
        <f t="shared" si="43"/>
        <v>13</v>
      </c>
      <c r="F1160" s="20" t="s">
        <v>415</v>
      </c>
      <c r="G1160" s="21" t="s">
        <v>360</v>
      </c>
      <c r="H1160" s="22">
        <v>266695</v>
      </c>
      <c r="I1160" s="22">
        <v>0</v>
      </c>
      <c r="J1160" s="22">
        <v>266695</v>
      </c>
      <c r="K1160" s="22">
        <v>178492.46</v>
      </c>
      <c r="L1160" s="22">
        <v>178492.46</v>
      </c>
    </row>
    <row r="1161" spans="1:12" x14ac:dyDescent="0.3">
      <c r="A1161" s="19" t="s">
        <v>68</v>
      </c>
      <c r="B1161" s="19" t="s">
        <v>70</v>
      </c>
      <c r="C1161" s="2" t="str">
        <f>VLOOKUP(B1161,Hoja1!B:C,2,FALSE)</f>
        <v>Iniciativas sociales</v>
      </c>
      <c r="D1161" s="3" t="str">
        <f t="shared" ref="D1161:D1200" si="44">LEFT(F1161,1)</f>
        <v>1</v>
      </c>
      <c r="E1161" s="3" t="str">
        <f t="shared" ref="E1161:E1200" si="45">LEFT(F1161,2)</f>
        <v>13</v>
      </c>
      <c r="F1161" s="20" t="s">
        <v>418</v>
      </c>
      <c r="G1161" s="21" t="s">
        <v>419</v>
      </c>
      <c r="H1161" s="22">
        <v>252438</v>
      </c>
      <c r="I1161" s="22">
        <v>0</v>
      </c>
      <c r="J1161" s="22">
        <v>252438</v>
      </c>
      <c r="K1161" s="22">
        <v>168557.93</v>
      </c>
      <c r="L1161" s="22">
        <v>168557.93</v>
      </c>
    </row>
    <row r="1162" spans="1:12" x14ac:dyDescent="0.3">
      <c r="A1162" s="19" t="s">
        <v>68</v>
      </c>
      <c r="B1162" s="19" t="s">
        <v>70</v>
      </c>
      <c r="C1162" s="2" t="str">
        <f>VLOOKUP(B1162,Hoja1!B:C,2,FALSE)</f>
        <v>Iniciativas sociales</v>
      </c>
      <c r="D1162" s="3" t="str">
        <f t="shared" si="44"/>
        <v>1</v>
      </c>
      <c r="E1162" s="3" t="str">
        <f t="shared" si="45"/>
        <v>14</v>
      </c>
      <c r="F1162" s="20" t="s">
        <v>526</v>
      </c>
      <c r="G1162" s="21" t="s">
        <v>527</v>
      </c>
      <c r="H1162" s="22">
        <v>153455</v>
      </c>
      <c r="I1162" s="22">
        <v>0</v>
      </c>
      <c r="J1162" s="22">
        <v>153455</v>
      </c>
      <c r="K1162" s="22">
        <v>153318.16</v>
      </c>
      <c r="L1162" s="22">
        <v>153318.16</v>
      </c>
    </row>
    <row r="1163" spans="1:12" x14ac:dyDescent="0.3">
      <c r="A1163" s="19" t="s">
        <v>68</v>
      </c>
      <c r="B1163" s="19" t="s">
        <v>70</v>
      </c>
      <c r="C1163" s="2" t="str">
        <f>VLOOKUP(B1163,Hoja1!B:C,2,FALSE)</f>
        <v>Iniciativas sociales</v>
      </c>
      <c r="D1163" s="3" t="str">
        <f t="shared" si="44"/>
        <v>2</v>
      </c>
      <c r="E1163" s="3" t="str">
        <f t="shared" si="45"/>
        <v>20</v>
      </c>
      <c r="F1163" s="20" t="s">
        <v>518</v>
      </c>
      <c r="G1163" s="21" t="s">
        <v>519</v>
      </c>
      <c r="H1163" s="22">
        <v>171094</v>
      </c>
      <c r="I1163" s="22">
        <v>0</v>
      </c>
      <c r="J1163" s="22">
        <v>171094</v>
      </c>
      <c r="K1163" s="22">
        <v>164056.26</v>
      </c>
      <c r="L1163" s="22">
        <v>150040.54</v>
      </c>
    </row>
    <row r="1164" spans="1:12" x14ac:dyDescent="0.3">
      <c r="A1164" s="19" t="s">
        <v>68</v>
      </c>
      <c r="B1164" s="19" t="s">
        <v>70</v>
      </c>
      <c r="C1164" s="2" t="str">
        <f>VLOOKUP(B1164,Hoja1!B:C,2,FALSE)</f>
        <v>Iniciativas sociales</v>
      </c>
      <c r="D1164" s="3" t="str">
        <f t="shared" si="44"/>
        <v>2</v>
      </c>
      <c r="E1164" s="3" t="str">
        <f t="shared" si="45"/>
        <v>21</v>
      </c>
      <c r="F1164" s="20" t="s">
        <v>483</v>
      </c>
      <c r="G1164" s="21" t="s">
        <v>484</v>
      </c>
      <c r="H1164" s="22">
        <v>70000</v>
      </c>
      <c r="I1164" s="22">
        <v>0</v>
      </c>
      <c r="J1164" s="22">
        <v>70000</v>
      </c>
      <c r="K1164" s="22">
        <v>32415.15</v>
      </c>
      <c r="L1164" s="22">
        <v>26639.17</v>
      </c>
    </row>
    <row r="1165" spans="1:12" x14ac:dyDescent="0.3">
      <c r="A1165" s="19" t="s">
        <v>68</v>
      </c>
      <c r="B1165" s="19" t="s">
        <v>70</v>
      </c>
      <c r="C1165" s="2" t="str">
        <f>VLOOKUP(B1165,Hoja1!B:C,2,FALSE)</f>
        <v>Iniciativas sociales</v>
      </c>
      <c r="D1165" s="3" t="str">
        <f t="shared" si="44"/>
        <v>2</v>
      </c>
      <c r="E1165" s="3" t="str">
        <f t="shared" si="45"/>
        <v>21</v>
      </c>
      <c r="F1165" s="20" t="s">
        <v>403</v>
      </c>
      <c r="G1165" s="21" t="s">
        <v>404</v>
      </c>
      <c r="H1165" s="22">
        <v>60000</v>
      </c>
      <c r="I1165" s="22">
        <v>0</v>
      </c>
      <c r="J1165" s="22">
        <v>60000</v>
      </c>
      <c r="K1165" s="22">
        <v>34352.660000000003</v>
      </c>
      <c r="L1165" s="22">
        <v>32144.799999999999</v>
      </c>
    </row>
    <row r="1166" spans="1:12" x14ac:dyDescent="0.3">
      <c r="A1166" s="19" t="s">
        <v>68</v>
      </c>
      <c r="B1166" s="19" t="s">
        <v>70</v>
      </c>
      <c r="C1166" s="2" t="str">
        <f>VLOOKUP(B1166,Hoja1!B:C,2,FALSE)</f>
        <v>Iniciativas sociales</v>
      </c>
      <c r="D1166" s="3" t="str">
        <f t="shared" si="44"/>
        <v>2</v>
      </c>
      <c r="E1166" s="3" t="str">
        <f t="shared" si="45"/>
        <v>21</v>
      </c>
      <c r="F1166" s="20" t="s">
        <v>568</v>
      </c>
      <c r="G1166" s="21" t="s">
        <v>482</v>
      </c>
      <c r="H1166" s="22">
        <v>3000</v>
      </c>
      <c r="I1166" s="22">
        <v>0</v>
      </c>
      <c r="J1166" s="22">
        <v>3000</v>
      </c>
      <c r="K1166" s="22">
        <v>3221.5</v>
      </c>
      <c r="L1166" s="22">
        <v>3221.5</v>
      </c>
    </row>
    <row r="1167" spans="1:12" x14ac:dyDescent="0.3">
      <c r="A1167" s="19" t="s">
        <v>68</v>
      </c>
      <c r="B1167" s="19" t="s">
        <v>70</v>
      </c>
      <c r="C1167" s="2" t="str">
        <f>VLOOKUP(B1167,Hoja1!B:C,2,FALSE)</f>
        <v>Iniciativas sociales</v>
      </c>
      <c r="D1167" s="3" t="str">
        <f t="shared" si="44"/>
        <v>2</v>
      </c>
      <c r="E1167" s="3" t="str">
        <f t="shared" si="45"/>
        <v>21</v>
      </c>
      <c r="F1167" s="20" t="s">
        <v>504</v>
      </c>
      <c r="G1167" s="21" t="s">
        <v>505</v>
      </c>
      <c r="H1167" s="22">
        <v>8000</v>
      </c>
      <c r="I1167" s="22">
        <v>0</v>
      </c>
      <c r="J1167" s="22">
        <v>8000</v>
      </c>
      <c r="K1167" s="22">
        <v>6848.6</v>
      </c>
      <c r="L1167" s="22">
        <v>6848.6</v>
      </c>
    </row>
    <row r="1168" spans="1:12" x14ac:dyDescent="0.3">
      <c r="A1168" s="19" t="s">
        <v>68</v>
      </c>
      <c r="B1168" s="19" t="s">
        <v>70</v>
      </c>
      <c r="C1168" s="2" t="str">
        <f>VLOOKUP(B1168,Hoja1!B:C,2,FALSE)</f>
        <v>Iniciativas sociales</v>
      </c>
      <c r="D1168" s="3" t="str">
        <f t="shared" si="44"/>
        <v>2</v>
      </c>
      <c r="E1168" s="3" t="str">
        <f t="shared" si="45"/>
        <v>22</v>
      </c>
      <c r="F1168" s="20" t="s">
        <v>375</v>
      </c>
      <c r="G1168" s="21" t="s">
        <v>376</v>
      </c>
      <c r="H1168" s="22">
        <v>33785</v>
      </c>
      <c r="I1168" s="22">
        <v>0</v>
      </c>
      <c r="J1168" s="22">
        <v>33785</v>
      </c>
      <c r="K1168" s="22">
        <v>31738.83</v>
      </c>
      <c r="L1168" s="22">
        <v>31738.83</v>
      </c>
    </row>
    <row r="1169" spans="1:12" x14ac:dyDescent="0.3">
      <c r="A1169" s="19" t="s">
        <v>68</v>
      </c>
      <c r="B1169" s="19" t="s">
        <v>70</v>
      </c>
      <c r="C1169" s="2" t="str">
        <f>VLOOKUP(B1169,Hoja1!B:C,2,FALSE)</f>
        <v>Iniciativas sociales</v>
      </c>
      <c r="D1169" s="3" t="str">
        <f t="shared" si="44"/>
        <v>2</v>
      </c>
      <c r="E1169" s="3" t="str">
        <f t="shared" si="45"/>
        <v>22</v>
      </c>
      <c r="F1169" s="20" t="s">
        <v>436</v>
      </c>
      <c r="G1169" s="21" t="s">
        <v>437</v>
      </c>
      <c r="H1169" s="22">
        <v>155000</v>
      </c>
      <c r="I1169" s="22">
        <v>0</v>
      </c>
      <c r="J1169" s="22">
        <v>155000</v>
      </c>
      <c r="K1169" s="22">
        <v>123255.28</v>
      </c>
      <c r="L1169" s="22">
        <v>111844.52</v>
      </c>
    </row>
    <row r="1170" spans="1:12" x14ac:dyDescent="0.3">
      <c r="A1170" s="19" t="s">
        <v>68</v>
      </c>
      <c r="B1170" s="19" t="s">
        <v>70</v>
      </c>
      <c r="C1170" s="2" t="str">
        <f>VLOOKUP(B1170,Hoja1!B:C,2,FALSE)</f>
        <v>Iniciativas sociales</v>
      </c>
      <c r="D1170" s="3" t="str">
        <f t="shared" si="44"/>
        <v>2</v>
      </c>
      <c r="E1170" s="3" t="str">
        <f t="shared" si="45"/>
        <v>22</v>
      </c>
      <c r="F1170" s="20" t="s">
        <v>485</v>
      </c>
      <c r="G1170" s="21" t="s">
        <v>486</v>
      </c>
      <c r="H1170" s="22">
        <v>105000</v>
      </c>
      <c r="I1170" s="22">
        <v>0</v>
      </c>
      <c r="J1170" s="22">
        <v>105000</v>
      </c>
      <c r="K1170" s="22">
        <v>76852.070000000007</v>
      </c>
      <c r="L1170" s="22">
        <v>76230.11</v>
      </c>
    </row>
    <row r="1171" spans="1:12" x14ac:dyDescent="0.3">
      <c r="A1171" s="19" t="s">
        <v>68</v>
      </c>
      <c r="B1171" s="19" t="s">
        <v>70</v>
      </c>
      <c r="C1171" s="2" t="str">
        <f>VLOOKUP(B1171,Hoja1!B:C,2,FALSE)</f>
        <v>Iniciativas sociales</v>
      </c>
      <c r="D1171" s="3" t="str">
        <f t="shared" si="44"/>
        <v>2</v>
      </c>
      <c r="E1171" s="3" t="str">
        <f t="shared" si="45"/>
        <v>22</v>
      </c>
      <c r="F1171" s="20" t="s">
        <v>426</v>
      </c>
      <c r="G1171" s="21" t="s">
        <v>427</v>
      </c>
      <c r="H1171" s="22">
        <v>6000</v>
      </c>
      <c r="I1171" s="22">
        <v>0</v>
      </c>
      <c r="J1171" s="22">
        <v>6000</v>
      </c>
      <c r="K1171" s="22">
        <v>1966.52</v>
      </c>
      <c r="L1171" s="22">
        <v>1966.52</v>
      </c>
    </row>
    <row r="1172" spans="1:12" x14ac:dyDescent="0.3">
      <c r="A1172" s="19" t="s">
        <v>68</v>
      </c>
      <c r="B1172" s="19" t="s">
        <v>70</v>
      </c>
      <c r="C1172" s="2" t="str">
        <f>VLOOKUP(B1172,Hoja1!B:C,2,FALSE)</f>
        <v>Iniciativas sociales</v>
      </c>
      <c r="D1172" s="3" t="str">
        <f t="shared" si="44"/>
        <v>2</v>
      </c>
      <c r="E1172" s="3" t="str">
        <f t="shared" si="45"/>
        <v>22</v>
      </c>
      <c r="F1172" s="20" t="s">
        <v>430</v>
      </c>
      <c r="G1172" s="21" t="s">
        <v>431</v>
      </c>
      <c r="H1172" s="22">
        <v>36000</v>
      </c>
      <c r="I1172" s="22">
        <v>0</v>
      </c>
      <c r="J1172" s="22">
        <v>36000</v>
      </c>
      <c r="K1172" s="22">
        <v>13275.97</v>
      </c>
      <c r="L1172" s="22">
        <v>10657.41</v>
      </c>
    </row>
    <row r="1173" spans="1:12" x14ac:dyDescent="0.3">
      <c r="A1173" s="19" t="s">
        <v>68</v>
      </c>
      <c r="B1173" s="19" t="s">
        <v>70</v>
      </c>
      <c r="C1173" s="2" t="str">
        <f>VLOOKUP(B1173,Hoja1!B:C,2,FALSE)</f>
        <v>Iniciativas sociales</v>
      </c>
      <c r="D1173" s="3" t="str">
        <f t="shared" si="44"/>
        <v>2</v>
      </c>
      <c r="E1173" s="3" t="str">
        <f t="shared" si="45"/>
        <v>22</v>
      </c>
      <c r="F1173" s="20" t="s">
        <v>508</v>
      </c>
      <c r="G1173" s="21" t="s">
        <v>509</v>
      </c>
      <c r="H1173" s="22">
        <v>37850</v>
      </c>
      <c r="I1173" s="22">
        <v>0</v>
      </c>
      <c r="J1173" s="22">
        <v>37850</v>
      </c>
      <c r="K1173" s="22">
        <v>33417.31</v>
      </c>
      <c r="L1173" s="22">
        <v>26079.3</v>
      </c>
    </row>
    <row r="1174" spans="1:12" x14ac:dyDescent="0.3">
      <c r="A1174" s="19" t="s">
        <v>68</v>
      </c>
      <c r="B1174" s="19" t="s">
        <v>70</v>
      </c>
      <c r="C1174" s="2" t="str">
        <f>VLOOKUP(B1174,Hoja1!B:C,2,FALSE)</f>
        <v>Iniciativas sociales</v>
      </c>
      <c r="D1174" s="3" t="str">
        <f t="shared" si="44"/>
        <v>2</v>
      </c>
      <c r="E1174" s="3" t="str">
        <f t="shared" si="45"/>
        <v>22</v>
      </c>
      <c r="F1174" s="20" t="s">
        <v>377</v>
      </c>
      <c r="G1174" s="21" t="s">
        <v>378</v>
      </c>
      <c r="H1174" s="22">
        <v>3000</v>
      </c>
      <c r="I1174" s="22">
        <v>0</v>
      </c>
      <c r="J1174" s="22">
        <v>3000</v>
      </c>
      <c r="K1174" s="22">
        <v>5408.7</v>
      </c>
      <c r="L1174" s="22">
        <v>5045.7</v>
      </c>
    </row>
    <row r="1175" spans="1:12" x14ac:dyDescent="0.3">
      <c r="A1175" s="19" t="s">
        <v>68</v>
      </c>
      <c r="B1175" s="19" t="s">
        <v>70</v>
      </c>
      <c r="C1175" s="2" t="str">
        <f>VLOOKUP(B1175,Hoja1!B:C,2,FALSE)</f>
        <v>Iniciativas sociales</v>
      </c>
      <c r="D1175" s="3" t="str">
        <f t="shared" si="44"/>
        <v>2</v>
      </c>
      <c r="E1175" s="3" t="str">
        <f t="shared" si="45"/>
        <v>22</v>
      </c>
      <c r="F1175" s="20" t="s">
        <v>432</v>
      </c>
      <c r="G1175" s="21" t="s">
        <v>433</v>
      </c>
      <c r="H1175" s="22">
        <v>3100</v>
      </c>
      <c r="I1175" s="22">
        <v>0</v>
      </c>
      <c r="J1175" s="22">
        <v>3100</v>
      </c>
      <c r="K1175" s="22">
        <v>151.19999999999999</v>
      </c>
      <c r="L1175" s="22">
        <v>151.19999999999999</v>
      </c>
    </row>
    <row r="1176" spans="1:12" x14ac:dyDescent="0.3">
      <c r="A1176" s="19" t="s">
        <v>68</v>
      </c>
      <c r="B1176" s="19" t="s">
        <v>70</v>
      </c>
      <c r="C1176" s="2" t="str">
        <f>VLOOKUP(B1176,Hoja1!B:C,2,FALSE)</f>
        <v>Iniciativas sociales</v>
      </c>
      <c r="D1176" s="3" t="str">
        <f t="shared" si="44"/>
        <v>2</v>
      </c>
      <c r="E1176" s="3" t="str">
        <f t="shared" si="45"/>
        <v>22</v>
      </c>
      <c r="F1176" s="20" t="s">
        <v>434</v>
      </c>
      <c r="G1176" s="21" t="s">
        <v>435</v>
      </c>
      <c r="H1176" s="22">
        <v>24000</v>
      </c>
      <c r="I1176" s="22">
        <v>0</v>
      </c>
      <c r="J1176" s="22">
        <v>24000</v>
      </c>
      <c r="K1176" s="22">
        <v>24418.36</v>
      </c>
      <c r="L1176" s="22">
        <v>20953.36</v>
      </c>
    </row>
    <row r="1177" spans="1:12" x14ac:dyDescent="0.3">
      <c r="A1177" s="19" t="s">
        <v>68</v>
      </c>
      <c r="B1177" s="19" t="s">
        <v>70</v>
      </c>
      <c r="C1177" s="2" t="str">
        <f>VLOOKUP(B1177,Hoja1!B:C,2,FALSE)</f>
        <v>Iniciativas sociales</v>
      </c>
      <c r="D1177" s="3" t="str">
        <f t="shared" si="44"/>
        <v>2</v>
      </c>
      <c r="E1177" s="3" t="str">
        <f t="shared" si="45"/>
        <v>22</v>
      </c>
      <c r="F1177" s="20" t="s">
        <v>620</v>
      </c>
      <c r="G1177" s="21" t="s">
        <v>621</v>
      </c>
      <c r="H1177" s="22">
        <v>29000</v>
      </c>
      <c r="I1177" s="22">
        <v>0</v>
      </c>
      <c r="J1177" s="22">
        <v>29000</v>
      </c>
      <c r="K1177" s="22">
        <v>8663.24</v>
      </c>
      <c r="L1177" s="22">
        <v>8663.24</v>
      </c>
    </row>
    <row r="1178" spans="1:12" x14ac:dyDescent="0.3">
      <c r="A1178" s="19" t="s">
        <v>68</v>
      </c>
      <c r="B1178" s="19" t="s">
        <v>70</v>
      </c>
      <c r="C1178" s="2" t="str">
        <f>VLOOKUP(B1178,Hoja1!B:C,2,FALSE)</f>
        <v>Iniciativas sociales</v>
      </c>
      <c r="D1178" s="3" t="str">
        <f t="shared" si="44"/>
        <v>2</v>
      </c>
      <c r="E1178" s="3" t="str">
        <f t="shared" si="45"/>
        <v>22</v>
      </c>
      <c r="F1178" s="20" t="s">
        <v>622</v>
      </c>
      <c r="G1178" s="21" t="s">
        <v>623</v>
      </c>
      <c r="H1178" s="22">
        <v>10000</v>
      </c>
      <c r="I1178" s="22">
        <v>0</v>
      </c>
      <c r="J1178" s="22">
        <v>10000</v>
      </c>
      <c r="K1178" s="22">
        <v>11705.74</v>
      </c>
      <c r="L1178" s="22">
        <v>6185.76</v>
      </c>
    </row>
    <row r="1179" spans="1:12" x14ac:dyDescent="0.3">
      <c r="A1179" s="19" t="s">
        <v>68</v>
      </c>
      <c r="B1179" s="19" t="s">
        <v>70</v>
      </c>
      <c r="C1179" s="2" t="str">
        <f>VLOOKUP(B1179,Hoja1!B:C,2,FALSE)</f>
        <v>Iniciativas sociales</v>
      </c>
      <c r="D1179" s="3" t="str">
        <f t="shared" si="44"/>
        <v>2</v>
      </c>
      <c r="E1179" s="3" t="str">
        <f t="shared" si="45"/>
        <v>22</v>
      </c>
      <c r="F1179" s="20" t="s">
        <v>624</v>
      </c>
      <c r="G1179" s="21" t="s">
        <v>625</v>
      </c>
      <c r="H1179" s="22">
        <v>13500</v>
      </c>
      <c r="I1179" s="22">
        <v>3000</v>
      </c>
      <c r="J1179" s="22">
        <v>16500</v>
      </c>
      <c r="K1179" s="22">
        <v>13954.94</v>
      </c>
      <c r="L1179" s="22">
        <v>10569.38</v>
      </c>
    </row>
    <row r="1180" spans="1:12" x14ac:dyDescent="0.3">
      <c r="A1180" s="19" t="s">
        <v>68</v>
      </c>
      <c r="B1180" s="19" t="s">
        <v>70</v>
      </c>
      <c r="C1180" s="2" t="str">
        <f>VLOOKUP(B1180,Hoja1!B:C,2,FALSE)</f>
        <v>Iniciativas sociales</v>
      </c>
      <c r="D1180" s="3" t="str">
        <f t="shared" si="44"/>
        <v>2</v>
      </c>
      <c r="E1180" s="3" t="str">
        <f t="shared" si="45"/>
        <v>22</v>
      </c>
      <c r="F1180" s="20" t="s">
        <v>626</v>
      </c>
      <c r="G1180" s="21" t="s">
        <v>627</v>
      </c>
      <c r="H1180" s="22">
        <v>5000</v>
      </c>
      <c r="I1180" s="22">
        <v>0</v>
      </c>
      <c r="J1180" s="22">
        <v>5000</v>
      </c>
      <c r="K1180" s="22">
        <v>6554.66</v>
      </c>
      <c r="L1180" s="22">
        <v>3615.97</v>
      </c>
    </row>
    <row r="1181" spans="1:12" x14ac:dyDescent="0.3">
      <c r="A1181" s="19" t="s">
        <v>68</v>
      </c>
      <c r="B1181" s="19" t="s">
        <v>70</v>
      </c>
      <c r="C1181" s="2" t="str">
        <f>VLOOKUP(B1181,Hoja1!B:C,2,FALSE)</f>
        <v>Iniciativas sociales</v>
      </c>
      <c r="D1181" s="3" t="str">
        <f t="shared" si="44"/>
        <v>2</v>
      </c>
      <c r="E1181" s="3" t="str">
        <f t="shared" si="45"/>
        <v>22</v>
      </c>
      <c r="F1181" s="20" t="s">
        <v>628</v>
      </c>
      <c r="G1181" s="21" t="s">
        <v>629</v>
      </c>
      <c r="H1181" s="22">
        <v>5000</v>
      </c>
      <c r="I1181" s="22">
        <v>0</v>
      </c>
      <c r="J1181" s="22">
        <v>5000</v>
      </c>
      <c r="K1181" s="22">
        <v>1524.29</v>
      </c>
      <c r="L1181" s="22">
        <v>653.09</v>
      </c>
    </row>
    <row r="1182" spans="1:12" x14ac:dyDescent="0.3">
      <c r="A1182" s="19" t="s">
        <v>68</v>
      </c>
      <c r="B1182" s="19" t="s">
        <v>70</v>
      </c>
      <c r="C1182" s="2" t="str">
        <f>VLOOKUP(B1182,Hoja1!B:C,2,FALSE)</f>
        <v>Iniciativas sociales</v>
      </c>
      <c r="D1182" s="3" t="str">
        <f t="shared" si="44"/>
        <v>2</v>
      </c>
      <c r="E1182" s="3" t="str">
        <f t="shared" si="45"/>
        <v>22</v>
      </c>
      <c r="F1182" s="20" t="s">
        <v>409</v>
      </c>
      <c r="G1182" s="21" t="s">
        <v>410</v>
      </c>
      <c r="H1182" s="22">
        <v>21290</v>
      </c>
      <c r="I1182" s="22">
        <v>0</v>
      </c>
      <c r="J1182" s="22">
        <v>21290</v>
      </c>
      <c r="K1182" s="22">
        <v>54601.35</v>
      </c>
      <c r="L1182" s="22">
        <v>38538.42</v>
      </c>
    </row>
    <row r="1183" spans="1:12" x14ac:dyDescent="0.3">
      <c r="A1183" s="19" t="s">
        <v>68</v>
      </c>
      <c r="B1183" s="19" t="s">
        <v>70</v>
      </c>
      <c r="C1183" s="2" t="str">
        <f>VLOOKUP(B1183,Hoja1!B:C,2,FALSE)</f>
        <v>Iniciativas sociales</v>
      </c>
      <c r="D1183" s="3" t="str">
        <f t="shared" si="44"/>
        <v>2</v>
      </c>
      <c r="E1183" s="3" t="str">
        <f t="shared" si="45"/>
        <v>22</v>
      </c>
      <c r="F1183" s="20" t="s">
        <v>487</v>
      </c>
      <c r="G1183" s="21" t="s">
        <v>488</v>
      </c>
      <c r="H1183" s="22">
        <v>302000</v>
      </c>
      <c r="I1183" s="22">
        <v>0</v>
      </c>
      <c r="J1183" s="22">
        <v>302000</v>
      </c>
      <c r="K1183" s="22">
        <v>274839.21000000002</v>
      </c>
      <c r="L1183" s="22">
        <v>274839.21000000002</v>
      </c>
    </row>
    <row r="1184" spans="1:12" x14ac:dyDescent="0.3">
      <c r="A1184" s="19" t="s">
        <v>68</v>
      </c>
      <c r="B1184" s="19" t="s">
        <v>70</v>
      </c>
      <c r="C1184" s="2" t="str">
        <f>VLOOKUP(B1184,Hoja1!B:C,2,FALSE)</f>
        <v>Iniciativas sociales</v>
      </c>
      <c r="D1184" s="3" t="str">
        <f t="shared" si="44"/>
        <v>2</v>
      </c>
      <c r="E1184" s="3" t="str">
        <f t="shared" si="45"/>
        <v>22</v>
      </c>
      <c r="F1184" s="20" t="s">
        <v>381</v>
      </c>
      <c r="G1184" s="21" t="s">
        <v>382</v>
      </c>
      <c r="H1184" s="22">
        <v>36000</v>
      </c>
      <c r="I1184" s="22">
        <v>0</v>
      </c>
      <c r="J1184" s="22">
        <v>36000</v>
      </c>
      <c r="K1184" s="22">
        <v>2420</v>
      </c>
      <c r="L1184" s="22">
        <v>0</v>
      </c>
    </row>
    <row r="1185" spans="1:12" x14ac:dyDescent="0.3">
      <c r="A1185" s="19" t="s">
        <v>68</v>
      </c>
      <c r="B1185" s="19" t="s">
        <v>70</v>
      </c>
      <c r="C1185" s="2" t="str">
        <f>VLOOKUP(B1185,Hoja1!B:C,2,FALSE)</f>
        <v>Iniciativas sociales</v>
      </c>
      <c r="D1185" s="3" t="str">
        <f t="shared" si="44"/>
        <v>2</v>
      </c>
      <c r="E1185" s="3" t="str">
        <f t="shared" si="45"/>
        <v>22</v>
      </c>
      <c r="F1185" s="20" t="s">
        <v>411</v>
      </c>
      <c r="G1185" s="21" t="s">
        <v>412</v>
      </c>
      <c r="H1185" s="22">
        <v>11835016</v>
      </c>
      <c r="I1185" s="22">
        <v>-462500</v>
      </c>
      <c r="J1185" s="22">
        <v>11372516</v>
      </c>
      <c r="K1185" s="22">
        <v>10700593.539999999</v>
      </c>
      <c r="L1185" s="22">
        <v>10226406.98</v>
      </c>
    </row>
    <row r="1186" spans="1:12" x14ac:dyDescent="0.3">
      <c r="A1186" s="19" t="s">
        <v>68</v>
      </c>
      <c r="B1186" s="19" t="s">
        <v>70</v>
      </c>
      <c r="C1186" s="2" t="str">
        <f>VLOOKUP(B1186,Hoja1!B:C,2,FALSE)</f>
        <v>Iniciativas sociales</v>
      </c>
      <c r="D1186" s="3" t="str">
        <f t="shared" si="44"/>
        <v>2</v>
      </c>
      <c r="E1186" s="3" t="str">
        <f t="shared" si="45"/>
        <v>23</v>
      </c>
      <c r="F1186" s="20" t="s">
        <v>387</v>
      </c>
      <c r="G1186" s="21" t="s">
        <v>388</v>
      </c>
      <c r="H1186" s="22">
        <v>300</v>
      </c>
      <c r="I1186" s="22">
        <v>0</v>
      </c>
      <c r="J1186" s="22">
        <v>300</v>
      </c>
      <c r="K1186" s="22">
        <v>37.4</v>
      </c>
      <c r="L1186" s="22">
        <v>37.4</v>
      </c>
    </row>
    <row r="1187" spans="1:12" x14ac:dyDescent="0.3">
      <c r="A1187" s="19" t="s">
        <v>68</v>
      </c>
      <c r="B1187" s="19" t="s">
        <v>70</v>
      </c>
      <c r="C1187" s="2" t="str">
        <f>VLOOKUP(B1187,Hoja1!B:C,2,FALSE)</f>
        <v>Iniciativas sociales</v>
      </c>
      <c r="D1187" s="3" t="str">
        <f t="shared" si="44"/>
        <v>2</v>
      </c>
      <c r="E1187" s="3" t="str">
        <f t="shared" si="45"/>
        <v>23</v>
      </c>
      <c r="F1187" s="20" t="s">
        <v>391</v>
      </c>
      <c r="G1187" s="21" t="s">
        <v>392</v>
      </c>
      <c r="H1187" s="22">
        <v>300</v>
      </c>
      <c r="I1187" s="22">
        <v>0</v>
      </c>
      <c r="J1187" s="22">
        <v>300</v>
      </c>
      <c r="K1187" s="22">
        <v>133.4</v>
      </c>
      <c r="L1187" s="22">
        <v>133.4</v>
      </c>
    </row>
    <row r="1188" spans="1:12" x14ac:dyDescent="0.3">
      <c r="A1188" s="19" t="s">
        <v>68</v>
      </c>
      <c r="B1188" s="19" t="s">
        <v>70</v>
      </c>
      <c r="C1188" s="2" t="str">
        <f>VLOOKUP(B1188,Hoja1!B:C,2,FALSE)</f>
        <v>Iniciativas sociales</v>
      </c>
      <c r="D1188" s="3" t="str">
        <f t="shared" si="44"/>
        <v>4</v>
      </c>
      <c r="E1188" s="3" t="str">
        <f t="shared" si="45"/>
        <v>48</v>
      </c>
      <c r="F1188" s="20" t="s">
        <v>491</v>
      </c>
      <c r="G1188" s="21" t="s">
        <v>492</v>
      </c>
      <c r="H1188" s="22">
        <v>88100</v>
      </c>
      <c r="I1188" s="22">
        <v>0</v>
      </c>
      <c r="J1188" s="22">
        <v>88100</v>
      </c>
      <c r="K1188" s="22">
        <v>88099.99</v>
      </c>
      <c r="L1188" s="22">
        <v>88099.99</v>
      </c>
    </row>
    <row r="1189" spans="1:12" x14ac:dyDescent="0.3">
      <c r="A1189" s="19" t="s">
        <v>68</v>
      </c>
      <c r="B1189" s="19" t="s">
        <v>70</v>
      </c>
      <c r="C1189" s="2" t="str">
        <f>VLOOKUP(B1189,Hoja1!B:C,2,FALSE)</f>
        <v>Iniciativas sociales</v>
      </c>
      <c r="D1189" s="3" t="str">
        <f t="shared" si="44"/>
        <v>4</v>
      </c>
      <c r="E1189" s="3" t="str">
        <f t="shared" si="45"/>
        <v>48</v>
      </c>
      <c r="F1189" s="20" t="s">
        <v>616</v>
      </c>
      <c r="G1189" s="21" t="s">
        <v>617</v>
      </c>
      <c r="H1189" s="22">
        <v>130000</v>
      </c>
      <c r="I1189" s="22">
        <v>0</v>
      </c>
      <c r="J1189" s="22">
        <v>130000</v>
      </c>
      <c r="K1189" s="22">
        <v>109609.19</v>
      </c>
      <c r="L1189" s="22">
        <v>109609.19</v>
      </c>
    </row>
    <row r="1190" spans="1:12" x14ac:dyDescent="0.3">
      <c r="A1190" s="19" t="s">
        <v>68</v>
      </c>
      <c r="B1190" s="19" t="s">
        <v>70</v>
      </c>
      <c r="C1190" s="2" t="str">
        <f>VLOOKUP(B1190,Hoja1!B:C,2,FALSE)</f>
        <v>Iniciativas sociales</v>
      </c>
      <c r="D1190" s="3" t="str">
        <f t="shared" si="44"/>
        <v>4</v>
      </c>
      <c r="E1190" s="3" t="str">
        <f t="shared" si="45"/>
        <v>48</v>
      </c>
      <c r="F1190" s="20" t="s">
        <v>395</v>
      </c>
      <c r="G1190" s="21" t="s">
        <v>396</v>
      </c>
      <c r="H1190" s="22">
        <v>124935</v>
      </c>
      <c r="I1190" s="22">
        <v>0</v>
      </c>
      <c r="J1190" s="22">
        <v>124935</v>
      </c>
      <c r="K1190" s="22">
        <v>119935</v>
      </c>
      <c r="L1190" s="22">
        <v>119935</v>
      </c>
    </row>
    <row r="1191" spans="1:12" x14ac:dyDescent="0.3">
      <c r="A1191" s="19" t="s">
        <v>68</v>
      </c>
      <c r="B1191" s="19" t="s">
        <v>70</v>
      </c>
      <c r="C1191" s="2" t="str">
        <f>VLOOKUP(B1191,Hoja1!B:C,2,FALSE)</f>
        <v>Iniciativas sociales</v>
      </c>
      <c r="D1191" s="3" t="str">
        <f t="shared" si="44"/>
        <v>4</v>
      </c>
      <c r="E1191" s="3" t="str">
        <f t="shared" si="45"/>
        <v>49</v>
      </c>
      <c r="F1191" s="20" t="s">
        <v>630</v>
      </c>
      <c r="G1191" s="21" t="s">
        <v>631</v>
      </c>
      <c r="H1191" s="22">
        <v>497155</v>
      </c>
      <c r="I1191" s="22">
        <v>25389</v>
      </c>
      <c r="J1191" s="22">
        <v>522544</v>
      </c>
      <c r="K1191" s="22">
        <v>521865.31</v>
      </c>
      <c r="L1191" s="22">
        <v>133404.73000000001</v>
      </c>
    </row>
    <row r="1192" spans="1:12" x14ac:dyDescent="0.3">
      <c r="A1192" s="19" t="s">
        <v>68</v>
      </c>
      <c r="B1192" s="19" t="s">
        <v>70</v>
      </c>
      <c r="C1192" s="2" t="str">
        <f>VLOOKUP(B1192,Hoja1!B:C,2,FALSE)</f>
        <v>Iniciativas sociales</v>
      </c>
      <c r="D1192" s="3" t="str">
        <f t="shared" si="44"/>
        <v>6</v>
      </c>
      <c r="E1192" s="3" t="str">
        <f t="shared" si="45"/>
        <v>62</v>
      </c>
      <c r="F1192" s="20" t="s">
        <v>464</v>
      </c>
      <c r="G1192" s="21" t="s">
        <v>465</v>
      </c>
      <c r="H1192" s="22">
        <v>20000</v>
      </c>
      <c r="I1192" s="22">
        <v>149435</v>
      </c>
      <c r="J1192" s="22">
        <v>169435</v>
      </c>
      <c r="K1192" s="22">
        <v>77286.27</v>
      </c>
      <c r="L1192" s="22">
        <v>28132.5</v>
      </c>
    </row>
    <row r="1193" spans="1:12" x14ac:dyDescent="0.3">
      <c r="A1193" s="19" t="s">
        <v>68</v>
      </c>
      <c r="B1193" s="19" t="s">
        <v>70</v>
      </c>
      <c r="C1193" s="2" t="str">
        <f>VLOOKUP(B1193,Hoja1!B:C,2,FALSE)</f>
        <v>Iniciativas sociales</v>
      </c>
      <c r="D1193" s="3" t="str">
        <f t="shared" si="44"/>
        <v>6</v>
      </c>
      <c r="E1193" s="3" t="str">
        <f t="shared" si="45"/>
        <v>62</v>
      </c>
      <c r="F1193" s="20" t="s">
        <v>438</v>
      </c>
      <c r="G1193" s="21" t="s">
        <v>439</v>
      </c>
      <c r="H1193" s="22">
        <v>55000</v>
      </c>
      <c r="I1193" s="22">
        <v>18150</v>
      </c>
      <c r="J1193" s="22">
        <v>73150</v>
      </c>
      <c r="K1193" s="22">
        <v>9952.25</v>
      </c>
      <c r="L1193" s="22">
        <v>0</v>
      </c>
    </row>
    <row r="1194" spans="1:12" x14ac:dyDescent="0.3">
      <c r="A1194" s="19" t="s">
        <v>68</v>
      </c>
      <c r="B1194" s="19" t="s">
        <v>70</v>
      </c>
      <c r="C1194" s="2" t="str">
        <f>VLOOKUP(B1194,Hoja1!B:C,2,FALSE)</f>
        <v>Iniciativas sociales</v>
      </c>
      <c r="D1194" s="3" t="str">
        <f t="shared" si="44"/>
        <v>6</v>
      </c>
      <c r="E1194" s="3" t="str">
        <f t="shared" si="45"/>
        <v>62</v>
      </c>
      <c r="F1194" s="20" t="s">
        <v>481</v>
      </c>
      <c r="G1194" s="21" t="s">
        <v>482</v>
      </c>
      <c r="H1194" s="22">
        <v>10000</v>
      </c>
      <c r="I1194" s="22">
        <v>0</v>
      </c>
      <c r="J1194" s="22">
        <v>10000</v>
      </c>
      <c r="K1194" s="22">
        <v>6499.02</v>
      </c>
      <c r="L1194" s="22">
        <v>6301.02</v>
      </c>
    </row>
    <row r="1195" spans="1:12" x14ac:dyDescent="0.3">
      <c r="A1195" s="19" t="s">
        <v>68</v>
      </c>
      <c r="B1195" s="19" t="s">
        <v>70</v>
      </c>
      <c r="C1195" s="2" t="str">
        <f>VLOOKUP(B1195,Hoja1!B:C,2,FALSE)</f>
        <v>Iniciativas sociales</v>
      </c>
      <c r="D1195" s="3" t="str">
        <f t="shared" si="44"/>
        <v>6</v>
      </c>
      <c r="E1195" s="3" t="str">
        <f t="shared" si="45"/>
        <v>62</v>
      </c>
      <c r="F1195" s="20" t="s">
        <v>512</v>
      </c>
      <c r="G1195" s="21" t="s">
        <v>505</v>
      </c>
      <c r="H1195" s="22">
        <v>0</v>
      </c>
      <c r="I1195" s="22">
        <v>7260</v>
      </c>
      <c r="J1195" s="22">
        <v>7260</v>
      </c>
      <c r="K1195" s="22">
        <v>12487.2</v>
      </c>
      <c r="L1195" s="22">
        <v>0</v>
      </c>
    </row>
    <row r="1196" spans="1:12" x14ac:dyDescent="0.3">
      <c r="A1196" s="19" t="s">
        <v>68</v>
      </c>
      <c r="B1196" s="19" t="s">
        <v>70</v>
      </c>
      <c r="C1196" s="2" t="str">
        <f>VLOOKUP(B1196,Hoja1!B:C,2,FALSE)</f>
        <v>Iniciativas sociales</v>
      </c>
      <c r="D1196" s="3" t="str">
        <f t="shared" si="44"/>
        <v>6</v>
      </c>
      <c r="E1196" s="3" t="str">
        <f t="shared" si="45"/>
        <v>63</v>
      </c>
      <c r="F1196" s="20" t="s">
        <v>468</v>
      </c>
      <c r="G1196" s="21" t="s">
        <v>465</v>
      </c>
      <c r="H1196" s="22">
        <v>60000</v>
      </c>
      <c r="I1196" s="22">
        <v>2124359.98</v>
      </c>
      <c r="J1196" s="22">
        <v>2184359.98</v>
      </c>
      <c r="K1196" s="22">
        <v>1313662.98</v>
      </c>
      <c r="L1196" s="22">
        <v>864884.2</v>
      </c>
    </row>
    <row r="1197" spans="1:12" x14ac:dyDescent="0.3">
      <c r="A1197" s="19" t="s">
        <v>68</v>
      </c>
      <c r="B1197" s="19" t="s">
        <v>70</v>
      </c>
      <c r="C1197" s="2" t="str">
        <f>VLOOKUP(B1197,Hoja1!B:C,2,FALSE)</f>
        <v>Iniciativas sociales</v>
      </c>
      <c r="D1197" s="3" t="str">
        <f t="shared" si="44"/>
        <v>6</v>
      </c>
      <c r="E1197" s="3" t="str">
        <f t="shared" si="45"/>
        <v>63</v>
      </c>
      <c r="F1197" s="20" t="s">
        <v>469</v>
      </c>
      <c r="G1197" s="21" t="s">
        <v>439</v>
      </c>
      <c r="H1197" s="22">
        <v>0</v>
      </c>
      <c r="I1197" s="22">
        <v>5000</v>
      </c>
      <c r="J1197" s="22">
        <v>5000</v>
      </c>
      <c r="K1197" s="22">
        <v>13003.1</v>
      </c>
      <c r="L1197" s="22">
        <v>0</v>
      </c>
    </row>
    <row r="1198" spans="1:12" x14ac:dyDescent="0.3">
      <c r="A1198" s="19" t="s">
        <v>68</v>
      </c>
      <c r="B1198" s="19" t="s">
        <v>70</v>
      </c>
      <c r="C1198" s="2" t="str">
        <f>VLOOKUP(B1198,Hoja1!B:C,2,FALSE)</f>
        <v>Iniciativas sociales</v>
      </c>
      <c r="D1198" s="3" t="str">
        <f t="shared" si="44"/>
        <v>6</v>
      </c>
      <c r="E1198" s="3" t="str">
        <f t="shared" si="45"/>
        <v>63</v>
      </c>
      <c r="F1198" s="20" t="s">
        <v>493</v>
      </c>
      <c r="G1198" s="21" t="s">
        <v>482</v>
      </c>
      <c r="H1198" s="22">
        <v>0</v>
      </c>
      <c r="I1198" s="22">
        <v>188104.94</v>
      </c>
      <c r="J1198" s="22">
        <v>188104.94</v>
      </c>
      <c r="K1198" s="22">
        <v>131006.39999999999</v>
      </c>
      <c r="L1198" s="22">
        <v>68800.81</v>
      </c>
    </row>
    <row r="1199" spans="1:12" x14ac:dyDescent="0.3">
      <c r="A1199" s="19" t="s">
        <v>68</v>
      </c>
      <c r="B1199" s="19" t="s">
        <v>71</v>
      </c>
      <c r="C1199" s="2" t="str">
        <f>VLOOKUP(B1199,Hoja1!B:C,2,FALSE)</f>
        <v>Dirección del Área de Servicios Sociales</v>
      </c>
      <c r="D1199" s="3" t="str">
        <f t="shared" si="44"/>
        <v>1</v>
      </c>
      <c r="E1199" s="3" t="str">
        <f t="shared" si="45"/>
        <v>12</v>
      </c>
      <c r="F1199" s="20" t="s">
        <v>397</v>
      </c>
      <c r="G1199" s="21" t="s">
        <v>398</v>
      </c>
      <c r="H1199" s="22">
        <v>31155</v>
      </c>
      <c r="I1199" s="22">
        <v>5245.62</v>
      </c>
      <c r="J1199" s="22">
        <v>36400.620000000003</v>
      </c>
      <c r="K1199" s="22">
        <v>31589.99</v>
      </c>
      <c r="L1199" s="22">
        <v>31589.99</v>
      </c>
    </row>
    <row r="1200" spans="1:12" x14ac:dyDescent="0.3">
      <c r="A1200" s="19" t="s">
        <v>68</v>
      </c>
      <c r="B1200" s="19" t="s">
        <v>71</v>
      </c>
      <c r="C1200" s="2" t="str">
        <f>VLOOKUP(B1200,Hoja1!B:C,2,FALSE)</f>
        <v>Dirección del Área de Servicios Sociales</v>
      </c>
      <c r="D1200" s="3" t="str">
        <f t="shared" si="44"/>
        <v>1</v>
      </c>
      <c r="E1200" s="3" t="str">
        <f t="shared" si="45"/>
        <v>12</v>
      </c>
      <c r="F1200" s="20" t="s">
        <v>440</v>
      </c>
      <c r="G1200" s="21" t="s">
        <v>441</v>
      </c>
      <c r="H1200" s="22">
        <v>13698</v>
      </c>
      <c r="I1200" s="22">
        <v>0</v>
      </c>
      <c r="J1200" s="22">
        <v>13698</v>
      </c>
      <c r="K1200" s="22">
        <v>11606.24</v>
      </c>
      <c r="L1200" s="22">
        <v>11606.24</v>
      </c>
    </row>
    <row r="1201" spans="1:12" x14ac:dyDescent="0.3">
      <c r="A1201" s="19" t="s">
        <v>68</v>
      </c>
      <c r="B1201" s="19" t="s">
        <v>71</v>
      </c>
      <c r="C1201" s="2" t="str">
        <f>VLOOKUP(B1201,Hoja1!B:C,2,FALSE)</f>
        <v>Dirección del Área de Servicios Sociales</v>
      </c>
      <c r="D1201" s="3" t="str">
        <f t="shared" ref="D1201:D1209" si="46">LEFT(F1201,1)</f>
        <v>1</v>
      </c>
      <c r="E1201" s="3" t="str">
        <f t="shared" ref="E1201:E1209" si="47">LEFT(F1201,2)</f>
        <v>12</v>
      </c>
      <c r="F1201" s="20" t="s">
        <v>363</v>
      </c>
      <c r="G1201" s="21" t="s">
        <v>364</v>
      </c>
      <c r="H1201" s="22">
        <v>29725</v>
      </c>
      <c r="I1201" s="22">
        <v>0</v>
      </c>
      <c r="J1201" s="22">
        <v>29725</v>
      </c>
      <c r="K1201" s="22">
        <v>23866.55</v>
      </c>
      <c r="L1201" s="22">
        <v>23866.55</v>
      </c>
    </row>
    <row r="1202" spans="1:12" x14ac:dyDescent="0.3">
      <c r="A1202" s="19" t="s">
        <v>68</v>
      </c>
      <c r="B1202" s="19" t="s">
        <v>71</v>
      </c>
      <c r="C1202" s="2" t="str">
        <f>VLOOKUP(B1202,Hoja1!B:C,2,FALSE)</f>
        <v>Dirección del Área de Servicios Sociales</v>
      </c>
      <c r="D1202" s="3" t="str">
        <f t="shared" si="46"/>
        <v>1</v>
      </c>
      <c r="E1202" s="3" t="str">
        <f t="shared" si="47"/>
        <v>12</v>
      </c>
      <c r="F1202" s="20" t="s">
        <v>399</v>
      </c>
      <c r="G1202" s="21" t="s">
        <v>400</v>
      </c>
      <c r="H1202" s="22">
        <v>0</v>
      </c>
      <c r="I1202" s="22">
        <v>0</v>
      </c>
      <c r="J1202" s="22">
        <v>0</v>
      </c>
      <c r="K1202" s="22">
        <v>5721.19</v>
      </c>
      <c r="L1202" s="22">
        <v>5721.19</v>
      </c>
    </row>
    <row r="1203" spans="1:12" x14ac:dyDescent="0.3">
      <c r="A1203" s="19" t="s">
        <v>68</v>
      </c>
      <c r="B1203" s="19" t="s">
        <v>71</v>
      </c>
      <c r="C1203" s="2" t="str">
        <f>VLOOKUP(B1203,Hoja1!B:C,2,FALSE)</f>
        <v>Dirección del Área de Servicios Sociales</v>
      </c>
      <c r="D1203" s="3" t="str">
        <f t="shared" si="46"/>
        <v>1</v>
      </c>
      <c r="E1203" s="3" t="str">
        <f t="shared" si="47"/>
        <v>12</v>
      </c>
      <c r="F1203" s="20" t="s">
        <v>365</v>
      </c>
      <c r="G1203" s="21" t="s">
        <v>366</v>
      </c>
      <c r="H1203" s="22">
        <v>23466</v>
      </c>
      <c r="I1203" s="22">
        <v>0</v>
      </c>
      <c r="J1203" s="22">
        <v>23466</v>
      </c>
      <c r="K1203" s="22">
        <v>24090.27</v>
      </c>
      <c r="L1203" s="22">
        <v>24090.27</v>
      </c>
    </row>
    <row r="1204" spans="1:12" x14ac:dyDescent="0.3">
      <c r="A1204" s="19" t="s">
        <v>68</v>
      </c>
      <c r="B1204" s="19" t="s">
        <v>71</v>
      </c>
      <c r="C1204" s="2" t="str">
        <f>VLOOKUP(B1204,Hoja1!B:C,2,FALSE)</f>
        <v>Dirección del Área de Servicios Sociales</v>
      </c>
      <c r="D1204" s="3" t="str">
        <f t="shared" si="46"/>
        <v>1</v>
      </c>
      <c r="E1204" s="3" t="str">
        <f t="shared" si="47"/>
        <v>12</v>
      </c>
      <c r="F1204" s="20" t="s">
        <v>367</v>
      </c>
      <c r="G1204" s="21" t="s">
        <v>368</v>
      </c>
      <c r="H1204" s="22">
        <v>54425</v>
      </c>
      <c r="I1204" s="22">
        <v>9601.76</v>
      </c>
      <c r="J1204" s="22">
        <v>64026.76</v>
      </c>
      <c r="K1204" s="22">
        <v>52597.19</v>
      </c>
      <c r="L1204" s="22">
        <v>52597.19</v>
      </c>
    </row>
    <row r="1205" spans="1:12" x14ac:dyDescent="0.3">
      <c r="A1205" s="19" t="s">
        <v>68</v>
      </c>
      <c r="B1205" s="19" t="s">
        <v>71</v>
      </c>
      <c r="C1205" s="2" t="str">
        <f>VLOOKUP(B1205,Hoja1!B:C,2,FALSE)</f>
        <v>Dirección del Área de Servicios Sociales</v>
      </c>
      <c r="D1205" s="3" t="str">
        <f t="shared" si="46"/>
        <v>1</v>
      </c>
      <c r="E1205" s="3" t="str">
        <f t="shared" si="47"/>
        <v>12</v>
      </c>
      <c r="F1205" s="20" t="s">
        <v>369</v>
      </c>
      <c r="G1205" s="21" t="s">
        <v>370</v>
      </c>
      <c r="H1205" s="22">
        <v>129156</v>
      </c>
      <c r="I1205" s="22">
        <v>0</v>
      </c>
      <c r="J1205" s="22">
        <v>129156</v>
      </c>
      <c r="K1205" s="22">
        <v>136672.15</v>
      </c>
      <c r="L1205" s="22">
        <v>136672.15</v>
      </c>
    </row>
    <row r="1206" spans="1:12" x14ac:dyDescent="0.3">
      <c r="A1206" s="19" t="s">
        <v>68</v>
      </c>
      <c r="B1206" s="19" t="s">
        <v>71</v>
      </c>
      <c r="C1206" s="2" t="str">
        <f>VLOOKUP(B1206,Hoja1!B:C,2,FALSE)</f>
        <v>Dirección del Área de Servicios Sociales</v>
      </c>
      <c r="D1206" s="3" t="str">
        <f t="shared" si="46"/>
        <v>1</v>
      </c>
      <c r="E1206" s="3" t="str">
        <f t="shared" si="47"/>
        <v>12</v>
      </c>
      <c r="F1206" s="20" t="s">
        <v>371</v>
      </c>
      <c r="G1206" s="21" t="s">
        <v>372</v>
      </c>
      <c r="H1206" s="22">
        <v>11493</v>
      </c>
      <c r="I1206" s="22">
        <v>500</v>
      </c>
      <c r="J1206" s="22">
        <v>11993</v>
      </c>
      <c r="K1206" s="22">
        <v>11500</v>
      </c>
      <c r="L1206" s="22">
        <v>11500</v>
      </c>
    </row>
    <row r="1207" spans="1:12" x14ac:dyDescent="0.3">
      <c r="A1207" s="19" t="s">
        <v>68</v>
      </c>
      <c r="B1207" s="19" t="s">
        <v>71</v>
      </c>
      <c r="C1207" s="2" t="str">
        <f>VLOOKUP(B1207,Hoja1!B:C,2,FALSE)</f>
        <v>Dirección del Área de Servicios Sociales</v>
      </c>
      <c r="D1207" s="3" t="str">
        <f t="shared" si="46"/>
        <v>2</v>
      </c>
      <c r="E1207" s="3" t="str">
        <f t="shared" si="47"/>
        <v>21</v>
      </c>
      <c r="F1207" s="20" t="s">
        <v>403</v>
      </c>
      <c r="G1207" s="21" t="s">
        <v>404</v>
      </c>
      <c r="H1207" s="22">
        <v>5000</v>
      </c>
      <c r="I1207" s="22">
        <v>0</v>
      </c>
      <c r="J1207" s="22">
        <v>5000</v>
      </c>
      <c r="K1207" s="22">
        <v>1687.86</v>
      </c>
      <c r="L1207" s="22">
        <v>1687.86</v>
      </c>
    </row>
    <row r="1208" spans="1:12" x14ac:dyDescent="0.3">
      <c r="A1208" s="19" t="s">
        <v>68</v>
      </c>
      <c r="B1208" s="19" t="s">
        <v>71</v>
      </c>
      <c r="C1208" s="2" t="str">
        <f>VLOOKUP(B1208,Hoja1!B:C,2,FALSE)</f>
        <v>Dirección del Área de Servicios Sociales</v>
      </c>
      <c r="D1208" s="3" t="str">
        <f t="shared" si="46"/>
        <v>2</v>
      </c>
      <c r="E1208" s="3" t="str">
        <f t="shared" si="47"/>
        <v>22</v>
      </c>
      <c r="F1208" s="20" t="s">
        <v>409</v>
      </c>
      <c r="G1208" s="21" t="s">
        <v>410</v>
      </c>
      <c r="H1208" s="22">
        <v>2000</v>
      </c>
      <c r="I1208" s="22">
        <v>0</v>
      </c>
      <c r="J1208" s="22">
        <v>2000</v>
      </c>
      <c r="K1208" s="22">
        <v>9798.1</v>
      </c>
      <c r="L1208" s="22">
        <v>1038.0999999999999</v>
      </c>
    </row>
    <row r="1209" spans="1:12" x14ac:dyDescent="0.3">
      <c r="A1209" s="19" t="s">
        <v>68</v>
      </c>
      <c r="B1209" s="19" t="s">
        <v>71</v>
      </c>
      <c r="C1209" s="2" t="str">
        <f>VLOOKUP(B1209,Hoja1!B:C,2,FALSE)</f>
        <v>Dirección del Área de Servicios Sociales</v>
      </c>
      <c r="D1209" s="3" t="str">
        <f t="shared" si="46"/>
        <v>2</v>
      </c>
      <c r="E1209" s="3" t="str">
        <f t="shared" si="47"/>
        <v>22</v>
      </c>
      <c r="F1209" s="20" t="s">
        <v>411</v>
      </c>
      <c r="G1209" s="21" t="s">
        <v>412</v>
      </c>
      <c r="H1209" s="22">
        <v>50000</v>
      </c>
      <c r="I1209" s="22">
        <v>0</v>
      </c>
      <c r="J1209" s="22">
        <v>50000</v>
      </c>
      <c r="K1209" s="22">
        <v>19999.990000000002</v>
      </c>
      <c r="L1209" s="22">
        <v>0</v>
      </c>
    </row>
    <row r="1210" spans="1:12" x14ac:dyDescent="0.3">
      <c r="A1210" s="19" t="s">
        <v>68</v>
      </c>
      <c r="B1210" s="19" t="s">
        <v>71</v>
      </c>
      <c r="C1210" s="2" t="str">
        <f>VLOOKUP(B1210,Hoja1!B:C,2,FALSE)</f>
        <v>Dirección del Área de Servicios Sociales</v>
      </c>
      <c r="D1210" s="3" t="str">
        <f t="shared" ref="D1210:D1241" si="48">LEFT(F1210,1)</f>
        <v>8</v>
      </c>
      <c r="E1210" s="3" t="str">
        <f t="shared" ref="E1210:E1241" si="49">LEFT(F1210,2)</f>
        <v>83</v>
      </c>
      <c r="F1210" s="20" t="s">
        <v>448</v>
      </c>
      <c r="G1210" s="21" t="s">
        <v>449</v>
      </c>
      <c r="H1210" s="22">
        <v>5000</v>
      </c>
      <c r="I1210" s="22">
        <v>0</v>
      </c>
      <c r="J1210" s="22">
        <v>5000</v>
      </c>
      <c r="K1210" s="22">
        <v>69.599999999999994</v>
      </c>
      <c r="L1210" s="22">
        <v>69.599999999999994</v>
      </c>
    </row>
    <row r="1211" spans="1:12" x14ac:dyDescent="0.3">
      <c r="A1211" s="19" t="s">
        <v>68</v>
      </c>
      <c r="B1211" s="19" t="s">
        <v>72</v>
      </c>
      <c r="C1211" s="2" t="str">
        <f>VLOOKUP(B1211,Hoja1!B:C,2,FALSE)</f>
        <v>Formación para el Empleo</v>
      </c>
      <c r="D1211" s="3" t="str">
        <f t="shared" si="48"/>
        <v>1</v>
      </c>
      <c r="E1211" s="3" t="str">
        <f t="shared" si="49"/>
        <v>12</v>
      </c>
      <c r="F1211" s="20" t="s">
        <v>440</v>
      </c>
      <c r="G1211" s="21" t="s">
        <v>441</v>
      </c>
      <c r="H1211" s="22">
        <v>25113</v>
      </c>
      <c r="I1211" s="22">
        <v>0</v>
      </c>
      <c r="J1211" s="22">
        <v>25113</v>
      </c>
      <c r="K1211" s="22">
        <v>2806.36</v>
      </c>
      <c r="L1211" s="22">
        <v>2806.36</v>
      </c>
    </row>
    <row r="1212" spans="1:12" x14ac:dyDescent="0.3">
      <c r="A1212" s="19" t="s">
        <v>68</v>
      </c>
      <c r="B1212" s="19" t="s">
        <v>72</v>
      </c>
      <c r="C1212" s="2" t="str">
        <f>VLOOKUP(B1212,Hoja1!B:C,2,FALSE)</f>
        <v>Formación para el Empleo</v>
      </c>
      <c r="D1212" s="3" t="str">
        <f t="shared" si="48"/>
        <v>1</v>
      </c>
      <c r="E1212" s="3" t="str">
        <f t="shared" si="49"/>
        <v>12</v>
      </c>
      <c r="F1212" s="20" t="s">
        <v>363</v>
      </c>
      <c r="G1212" s="21" t="s">
        <v>364</v>
      </c>
      <c r="H1212" s="22">
        <v>10491</v>
      </c>
      <c r="I1212" s="22">
        <v>0</v>
      </c>
      <c r="J1212" s="22">
        <v>10491</v>
      </c>
      <c r="K1212" s="22">
        <v>10504.08</v>
      </c>
      <c r="L1212" s="22">
        <v>10504.08</v>
      </c>
    </row>
    <row r="1213" spans="1:12" x14ac:dyDescent="0.3">
      <c r="A1213" s="19" t="s">
        <v>68</v>
      </c>
      <c r="B1213" s="19" t="s">
        <v>72</v>
      </c>
      <c r="C1213" s="2" t="str">
        <f>VLOOKUP(B1213,Hoja1!B:C,2,FALSE)</f>
        <v>Formación para el Empleo</v>
      </c>
      <c r="D1213" s="3" t="str">
        <f t="shared" si="48"/>
        <v>1</v>
      </c>
      <c r="E1213" s="3" t="str">
        <f t="shared" si="49"/>
        <v>12</v>
      </c>
      <c r="F1213" s="20" t="s">
        <v>365</v>
      </c>
      <c r="G1213" s="21" t="s">
        <v>366</v>
      </c>
      <c r="H1213" s="22">
        <v>7925</v>
      </c>
      <c r="I1213" s="22">
        <v>0</v>
      </c>
      <c r="J1213" s="22">
        <v>7925</v>
      </c>
      <c r="K1213" s="22">
        <v>3757.48</v>
      </c>
      <c r="L1213" s="22">
        <v>3757.48</v>
      </c>
    </row>
    <row r="1214" spans="1:12" x14ac:dyDescent="0.3">
      <c r="A1214" s="19" t="s">
        <v>68</v>
      </c>
      <c r="B1214" s="19" t="s">
        <v>72</v>
      </c>
      <c r="C1214" s="2" t="str">
        <f>VLOOKUP(B1214,Hoja1!B:C,2,FALSE)</f>
        <v>Formación para el Empleo</v>
      </c>
      <c r="D1214" s="3" t="str">
        <f t="shared" si="48"/>
        <v>1</v>
      </c>
      <c r="E1214" s="3" t="str">
        <f t="shared" si="49"/>
        <v>12</v>
      </c>
      <c r="F1214" s="20" t="s">
        <v>367</v>
      </c>
      <c r="G1214" s="21" t="s">
        <v>368</v>
      </c>
      <c r="H1214" s="22">
        <v>20639</v>
      </c>
      <c r="I1214" s="22">
        <v>0</v>
      </c>
      <c r="J1214" s="22">
        <v>20639</v>
      </c>
      <c r="K1214" s="22">
        <v>7810.55</v>
      </c>
      <c r="L1214" s="22">
        <v>7810.55</v>
      </c>
    </row>
    <row r="1215" spans="1:12" x14ac:dyDescent="0.3">
      <c r="A1215" s="19" t="s">
        <v>68</v>
      </c>
      <c r="B1215" s="19" t="s">
        <v>72</v>
      </c>
      <c r="C1215" s="2" t="str">
        <f>VLOOKUP(B1215,Hoja1!B:C,2,FALSE)</f>
        <v>Formación para el Empleo</v>
      </c>
      <c r="D1215" s="3" t="str">
        <f t="shared" si="48"/>
        <v>1</v>
      </c>
      <c r="E1215" s="3" t="str">
        <f t="shared" si="49"/>
        <v>12</v>
      </c>
      <c r="F1215" s="20" t="s">
        <v>369</v>
      </c>
      <c r="G1215" s="21" t="s">
        <v>370</v>
      </c>
      <c r="H1215" s="22">
        <v>49949</v>
      </c>
      <c r="I1215" s="22">
        <v>0</v>
      </c>
      <c r="J1215" s="22">
        <v>49949</v>
      </c>
      <c r="K1215" s="22">
        <v>25345.49</v>
      </c>
      <c r="L1215" s="22">
        <v>25345.49</v>
      </c>
    </row>
    <row r="1216" spans="1:12" x14ac:dyDescent="0.3">
      <c r="A1216" s="19" t="s">
        <v>68</v>
      </c>
      <c r="B1216" s="19" t="s">
        <v>72</v>
      </c>
      <c r="C1216" s="2" t="str">
        <f>VLOOKUP(B1216,Hoja1!B:C,2,FALSE)</f>
        <v>Formación para el Empleo</v>
      </c>
      <c r="D1216" s="3" t="str">
        <f t="shared" si="48"/>
        <v>1</v>
      </c>
      <c r="E1216" s="3" t="str">
        <f t="shared" si="49"/>
        <v>12</v>
      </c>
      <c r="F1216" s="20" t="s">
        <v>371</v>
      </c>
      <c r="G1216" s="21" t="s">
        <v>372</v>
      </c>
      <c r="H1216" s="22">
        <v>3547</v>
      </c>
      <c r="I1216" s="22">
        <v>0</v>
      </c>
      <c r="J1216" s="22">
        <v>3547</v>
      </c>
      <c r="K1216" s="22">
        <v>1715.81</v>
      </c>
      <c r="L1216" s="22">
        <v>1715.81</v>
      </c>
    </row>
    <row r="1217" spans="1:12" x14ac:dyDescent="0.3">
      <c r="A1217" s="19" t="s">
        <v>68</v>
      </c>
      <c r="B1217" s="19" t="s">
        <v>72</v>
      </c>
      <c r="C1217" s="2" t="str">
        <f>VLOOKUP(B1217,Hoja1!B:C,2,FALSE)</f>
        <v>Formación para el Empleo</v>
      </c>
      <c r="D1217" s="3" t="str">
        <f t="shared" si="48"/>
        <v>1</v>
      </c>
      <c r="E1217" s="3" t="str">
        <f t="shared" si="49"/>
        <v>14</v>
      </c>
      <c r="F1217" s="20" t="s">
        <v>526</v>
      </c>
      <c r="G1217" s="21" t="s">
        <v>527</v>
      </c>
      <c r="H1217" s="22">
        <v>457981</v>
      </c>
      <c r="I1217" s="22">
        <v>223583.09</v>
      </c>
      <c r="J1217" s="22">
        <v>681564.09</v>
      </c>
      <c r="K1217" s="22">
        <v>581250.72</v>
      </c>
      <c r="L1217" s="22">
        <v>581250.72</v>
      </c>
    </row>
    <row r="1218" spans="1:12" x14ac:dyDescent="0.3">
      <c r="A1218" s="19" t="s">
        <v>68</v>
      </c>
      <c r="B1218" s="19" t="s">
        <v>72</v>
      </c>
      <c r="C1218" s="2" t="str">
        <f>VLOOKUP(B1218,Hoja1!B:C,2,FALSE)</f>
        <v>Formación para el Empleo</v>
      </c>
      <c r="D1218" s="3" t="str">
        <f t="shared" si="48"/>
        <v>2</v>
      </c>
      <c r="E1218" s="3" t="str">
        <f t="shared" si="49"/>
        <v>20</v>
      </c>
      <c r="F1218" s="20" t="s">
        <v>401</v>
      </c>
      <c r="G1218" s="21" t="s">
        <v>402</v>
      </c>
      <c r="H1218" s="22">
        <v>2500</v>
      </c>
      <c r="I1218" s="22">
        <v>0</v>
      </c>
      <c r="J1218" s="22">
        <v>2500</v>
      </c>
      <c r="K1218" s="22">
        <v>559.63</v>
      </c>
      <c r="L1218" s="22">
        <v>0</v>
      </c>
    </row>
    <row r="1219" spans="1:12" x14ac:dyDescent="0.3">
      <c r="A1219" s="19" t="s">
        <v>68</v>
      </c>
      <c r="B1219" s="19" t="s">
        <v>72</v>
      </c>
      <c r="C1219" s="2" t="str">
        <f>VLOOKUP(B1219,Hoja1!B:C,2,FALSE)</f>
        <v>Formación para el Empleo</v>
      </c>
      <c r="D1219" s="3" t="str">
        <f t="shared" si="48"/>
        <v>2</v>
      </c>
      <c r="E1219" s="3" t="str">
        <f t="shared" si="49"/>
        <v>21</v>
      </c>
      <c r="F1219" s="20" t="s">
        <v>483</v>
      </c>
      <c r="G1219" s="21" t="s">
        <v>484</v>
      </c>
      <c r="H1219" s="22">
        <v>6000</v>
      </c>
      <c r="I1219" s="22">
        <v>0</v>
      </c>
      <c r="J1219" s="22">
        <v>6000</v>
      </c>
      <c r="K1219" s="22">
        <v>3978.05</v>
      </c>
      <c r="L1219" s="22">
        <v>3545.6</v>
      </c>
    </row>
    <row r="1220" spans="1:12" x14ac:dyDescent="0.3">
      <c r="A1220" s="19" t="s">
        <v>68</v>
      </c>
      <c r="B1220" s="19" t="s">
        <v>72</v>
      </c>
      <c r="C1220" s="2" t="str">
        <f>VLOOKUP(B1220,Hoja1!B:C,2,FALSE)</f>
        <v>Formación para el Empleo</v>
      </c>
      <c r="D1220" s="3" t="str">
        <f t="shared" si="48"/>
        <v>2</v>
      </c>
      <c r="E1220" s="3" t="str">
        <f t="shared" si="49"/>
        <v>21</v>
      </c>
      <c r="F1220" s="20" t="s">
        <v>403</v>
      </c>
      <c r="G1220" s="21" t="s">
        <v>404</v>
      </c>
      <c r="H1220" s="22">
        <v>11800</v>
      </c>
      <c r="I1220" s="22">
        <v>0</v>
      </c>
      <c r="J1220" s="22">
        <v>11800</v>
      </c>
      <c r="K1220" s="22">
        <v>6454.28</v>
      </c>
      <c r="L1220" s="22">
        <v>5824.65</v>
      </c>
    </row>
    <row r="1221" spans="1:12" x14ac:dyDescent="0.3">
      <c r="A1221" s="19" t="s">
        <v>68</v>
      </c>
      <c r="B1221" s="19" t="s">
        <v>72</v>
      </c>
      <c r="C1221" s="2" t="str">
        <f>VLOOKUP(B1221,Hoja1!B:C,2,FALSE)</f>
        <v>Formación para el Empleo</v>
      </c>
      <c r="D1221" s="3" t="str">
        <f t="shared" si="48"/>
        <v>2</v>
      </c>
      <c r="E1221" s="3" t="str">
        <f t="shared" si="49"/>
        <v>21</v>
      </c>
      <c r="F1221" s="20" t="s">
        <v>422</v>
      </c>
      <c r="G1221" s="21" t="s">
        <v>423</v>
      </c>
      <c r="H1221" s="22">
        <v>2000</v>
      </c>
      <c r="I1221" s="22">
        <v>0</v>
      </c>
      <c r="J1221" s="22">
        <v>2000</v>
      </c>
      <c r="K1221" s="22">
        <v>436.8</v>
      </c>
      <c r="L1221" s="22">
        <v>436.8</v>
      </c>
    </row>
    <row r="1222" spans="1:12" x14ac:dyDescent="0.3">
      <c r="A1222" s="19" t="s">
        <v>68</v>
      </c>
      <c r="B1222" s="19" t="s">
        <v>72</v>
      </c>
      <c r="C1222" s="2" t="str">
        <f>VLOOKUP(B1222,Hoja1!B:C,2,FALSE)</f>
        <v>Formación para el Empleo</v>
      </c>
      <c r="D1222" s="3" t="str">
        <f t="shared" si="48"/>
        <v>2</v>
      </c>
      <c r="E1222" s="3" t="str">
        <f t="shared" si="49"/>
        <v>22</v>
      </c>
      <c r="F1222" s="20" t="s">
        <v>373</v>
      </c>
      <c r="G1222" s="21" t="s">
        <v>374</v>
      </c>
      <c r="H1222" s="22">
        <v>933</v>
      </c>
      <c r="I1222" s="22">
        <v>1000</v>
      </c>
      <c r="J1222" s="22">
        <v>1933</v>
      </c>
      <c r="K1222" s="22">
        <v>0</v>
      </c>
      <c r="L1222" s="22">
        <v>0</v>
      </c>
    </row>
    <row r="1223" spans="1:12" x14ac:dyDescent="0.3">
      <c r="A1223" s="19" t="s">
        <v>68</v>
      </c>
      <c r="B1223" s="19" t="s">
        <v>72</v>
      </c>
      <c r="C1223" s="2" t="str">
        <f>VLOOKUP(B1223,Hoja1!B:C,2,FALSE)</f>
        <v>Formación para el Empleo</v>
      </c>
      <c r="D1223" s="3" t="str">
        <f t="shared" si="48"/>
        <v>2</v>
      </c>
      <c r="E1223" s="3" t="str">
        <f t="shared" si="49"/>
        <v>22</v>
      </c>
      <c r="F1223" s="20" t="s">
        <v>375</v>
      </c>
      <c r="G1223" s="21" t="s">
        <v>376</v>
      </c>
      <c r="H1223" s="22">
        <v>9134</v>
      </c>
      <c r="I1223" s="22">
        <v>4000</v>
      </c>
      <c r="J1223" s="22">
        <v>13134</v>
      </c>
      <c r="K1223" s="22">
        <v>3928.83</v>
      </c>
      <c r="L1223" s="22">
        <v>3928.83</v>
      </c>
    </row>
    <row r="1224" spans="1:12" x14ac:dyDescent="0.3">
      <c r="A1224" s="19" t="s">
        <v>68</v>
      </c>
      <c r="B1224" s="19" t="s">
        <v>72</v>
      </c>
      <c r="C1224" s="2" t="str">
        <f>VLOOKUP(B1224,Hoja1!B:C,2,FALSE)</f>
        <v>Formación para el Empleo</v>
      </c>
      <c r="D1224" s="3" t="str">
        <f t="shared" si="48"/>
        <v>2</v>
      </c>
      <c r="E1224" s="3" t="str">
        <f t="shared" si="49"/>
        <v>22</v>
      </c>
      <c r="F1224" s="20" t="s">
        <v>436</v>
      </c>
      <c r="G1224" s="21" t="s">
        <v>437</v>
      </c>
      <c r="H1224" s="22">
        <v>13500</v>
      </c>
      <c r="I1224" s="22">
        <v>0</v>
      </c>
      <c r="J1224" s="22">
        <v>13500</v>
      </c>
      <c r="K1224" s="22">
        <v>10221.129999999999</v>
      </c>
      <c r="L1224" s="22">
        <v>9269.99</v>
      </c>
    </row>
    <row r="1225" spans="1:12" x14ac:dyDescent="0.3">
      <c r="A1225" s="19" t="s">
        <v>68</v>
      </c>
      <c r="B1225" s="19" t="s">
        <v>72</v>
      </c>
      <c r="C1225" s="2" t="str">
        <f>VLOOKUP(B1225,Hoja1!B:C,2,FALSE)</f>
        <v>Formación para el Empleo</v>
      </c>
      <c r="D1225" s="3" t="str">
        <f t="shared" si="48"/>
        <v>2</v>
      </c>
      <c r="E1225" s="3" t="str">
        <f t="shared" si="49"/>
        <v>22</v>
      </c>
      <c r="F1225" s="20" t="s">
        <v>485</v>
      </c>
      <c r="G1225" s="21" t="s">
        <v>486</v>
      </c>
      <c r="H1225" s="22">
        <v>12500</v>
      </c>
      <c r="I1225" s="22">
        <v>0</v>
      </c>
      <c r="J1225" s="22">
        <v>12500</v>
      </c>
      <c r="K1225" s="22">
        <v>9431.74</v>
      </c>
      <c r="L1225" s="22">
        <v>9431.74</v>
      </c>
    </row>
    <row r="1226" spans="1:12" x14ac:dyDescent="0.3">
      <c r="A1226" s="19" t="s">
        <v>68</v>
      </c>
      <c r="B1226" s="19" t="s">
        <v>72</v>
      </c>
      <c r="C1226" s="2" t="str">
        <f>VLOOKUP(B1226,Hoja1!B:C,2,FALSE)</f>
        <v>Formación para el Empleo</v>
      </c>
      <c r="D1226" s="3" t="str">
        <f t="shared" si="48"/>
        <v>2</v>
      </c>
      <c r="E1226" s="3" t="str">
        <f t="shared" si="49"/>
        <v>22</v>
      </c>
      <c r="F1226" s="20" t="s">
        <v>424</v>
      </c>
      <c r="G1226" s="21" t="s">
        <v>425</v>
      </c>
      <c r="H1226" s="22">
        <v>4500</v>
      </c>
      <c r="I1226" s="22">
        <v>0</v>
      </c>
      <c r="J1226" s="22">
        <v>4500</v>
      </c>
      <c r="K1226" s="22">
        <v>605.75</v>
      </c>
      <c r="L1226" s="22">
        <v>410.82</v>
      </c>
    </row>
    <row r="1227" spans="1:12" x14ac:dyDescent="0.3">
      <c r="A1227" s="19" t="s">
        <v>68</v>
      </c>
      <c r="B1227" s="19" t="s">
        <v>72</v>
      </c>
      <c r="C1227" s="2" t="str">
        <f>VLOOKUP(B1227,Hoja1!B:C,2,FALSE)</f>
        <v>Formación para el Empleo</v>
      </c>
      <c r="D1227" s="3" t="str">
        <f t="shared" si="48"/>
        <v>2</v>
      </c>
      <c r="E1227" s="3" t="str">
        <f t="shared" si="49"/>
        <v>22</v>
      </c>
      <c r="F1227" s="20" t="s">
        <v>426</v>
      </c>
      <c r="G1227" s="21" t="s">
        <v>427</v>
      </c>
      <c r="H1227" s="22">
        <v>13600</v>
      </c>
      <c r="I1227" s="22">
        <v>0</v>
      </c>
      <c r="J1227" s="22">
        <v>13600</v>
      </c>
      <c r="K1227" s="22">
        <v>11284.09</v>
      </c>
      <c r="L1227" s="22">
        <v>5041.2700000000004</v>
      </c>
    </row>
    <row r="1228" spans="1:12" x14ac:dyDescent="0.3">
      <c r="A1228" s="19" t="s">
        <v>68</v>
      </c>
      <c r="B1228" s="19" t="s">
        <v>72</v>
      </c>
      <c r="C1228" s="2" t="str">
        <f>VLOOKUP(B1228,Hoja1!B:C,2,FALSE)</f>
        <v>Formación para el Empleo</v>
      </c>
      <c r="D1228" s="3" t="str">
        <f t="shared" si="48"/>
        <v>2</v>
      </c>
      <c r="E1228" s="3" t="str">
        <f t="shared" si="49"/>
        <v>22</v>
      </c>
      <c r="F1228" s="20" t="s">
        <v>536</v>
      </c>
      <c r="G1228" s="21" t="s">
        <v>537</v>
      </c>
      <c r="H1228" s="22">
        <v>1150</v>
      </c>
      <c r="I1228" s="22">
        <v>0</v>
      </c>
      <c r="J1228" s="22">
        <v>1150</v>
      </c>
      <c r="K1228" s="22">
        <v>403.82</v>
      </c>
      <c r="L1228" s="22">
        <v>268.86</v>
      </c>
    </row>
    <row r="1229" spans="1:12" x14ac:dyDescent="0.3">
      <c r="A1229" s="19" t="s">
        <v>68</v>
      </c>
      <c r="B1229" s="19" t="s">
        <v>72</v>
      </c>
      <c r="C1229" s="2" t="str">
        <f>VLOOKUP(B1229,Hoja1!B:C,2,FALSE)</f>
        <v>Formación para el Empleo</v>
      </c>
      <c r="D1229" s="3" t="str">
        <f t="shared" si="48"/>
        <v>2</v>
      </c>
      <c r="E1229" s="3" t="str">
        <f t="shared" si="49"/>
        <v>22</v>
      </c>
      <c r="F1229" s="20" t="s">
        <v>428</v>
      </c>
      <c r="G1229" s="21" t="s">
        <v>429</v>
      </c>
      <c r="H1229" s="22">
        <v>428</v>
      </c>
      <c r="I1229" s="22">
        <v>0</v>
      </c>
      <c r="J1229" s="22">
        <v>428</v>
      </c>
      <c r="K1229" s="22">
        <v>1359.22</v>
      </c>
      <c r="L1229" s="22">
        <v>1328.15</v>
      </c>
    </row>
    <row r="1230" spans="1:12" x14ac:dyDescent="0.3">
      <c r="A1230" s="19" t="s">
        <v>68</v>
      </c>
      <c r="B1230" s="19" t="s">
        <v>72</v>
      </c>
      <c r="C1230" s="2" t="str">
        <f>VLOOKUP(B1230,Hoja1!B:C,2,FALSE)</f>
        <v>Formación para el Empleo</v>
      </c>
      <c r="D1230" s="3" t="str">
        <f t="shared" si="48"/>
        <v>2</v>
      </c>
      <c r="E1230" s="3" t="str">
        <f t="shared" si="49"/>
        <v>22</v>
      </c>
      <c r="F1230" s="20" t="s">
        <v>430</v>
      </c>
      <c r="G1230" s="21" t="s">
        <v>431</v>
      </c>
      <c r="H1230" s="22">
        <v>26180</v>
      </c>
      <c r="I1230" s="22">
        <v>7196</v>
      </c>
      <c r="J1230" s="22">
        <v>33376</v>
      </c>
      <c r="K1230" s="22">
        <v>31929.88</v>
      </c>
      <c r="L1230" s="22">
        <v>23857.759999999998</v>
      </c>
    </row>
    <row r="1231" spans="1:12" x14ac:dyDescent="0.3">
      <c r="A1231" s="19" t="s">
        <v>68</v>
      </c>
      <c r="B1231" s="19" t="s">
        <v>72</v>
      </c>
      <c r="C1231" s="2" t="str">
        <f>VLOOKUP(B1231,Hoja1!B:C,2,FALSE)</f>
        <v>Formación para el Empleo</v>
      </c>
      <c r="D1231" s="3" t="str">
        <f t="shared" si="48"/>
        <v>2</v>
      </c>
      <c r="E1231" s="3" t="str">
        <f t="shared" si="49"/>
        <v>22</v>
      </c>
      <c r="F1231" s="20" t="s">
        <v>508</v>
      </c>
      <c r="G1231" s="21" t="s">
        <v>509</v>
      </c>
      <c r="H1231" s="22">
        <v>2500</v>
      </c>
      <c r="I1231" s="22">
        <v>0</v>
      </c>
      <c r="J1231" s="22">
        <v>2500</v>
      </c>
      <c r="K1231" s="22">
        <v>2467.4299999999998</v>
      </c>
      <c r="L1231" s="22">
        <v>2056.1999999999998</v>
      </c>
    </row>
    <row r="1232" spans="1:12" x14ac:dyDescent="0.3">
      <c r="A1232" s="19" t="s">
        <v>68</v>
      </c>
      <c r="B1232" s="19" t="s">
        <v>72</v>
      </c>
      <c r="C1232" s="2" t="str">
        <f>VLOOKUP(B1232,Hoja1!B:C,2,FALSE)</f>
        <v>Formación para el Empleo</v>
      </c>
      <c r="D1232" s="3" t="str">
        <f t="shared" si="48"/>
        <v>2</v>
      </c>
      <c r="E1232" s="3" t="str">
        <f t="shared" si="49"/>
        <v>22</v>
      </c>
      <c r="F1232" s="20" t="s">
        <v>377</v>
      </c>
      <c r="G1232" s="21" t="s">
        <v>378</v>
      </c>
      <c r="H1232" s="22">
        <v>600</v>
      </c>
      <c r="I1232" s="22">
        <v>0</v>
      </c>
      <c r="J1232" s="22">
        <v>600</v>
      </c>
      <c r="K1232" s="22">
        <v>1068.19</v>
      </c>
      <c r="L1232" s="22">
        <v>780.88</v>
      </c>
    </row>
    <row r="1233" spans="1:12" x14ac:dyDescent="0.3">
      <c r="A1233" s="19" t="s">
        <v>68</v>
      </c>
      <c r="B1233" s="19" t="s">
        <v>72</v>
      </c>
      <c r="C1233" s="2" t="str">
        <f>VLOOKUP(B1233,Hoja1!B:C,2,FALSE)</f>
        <v>Formación para el Empleo</v>
      </c>
      <c r="D1233" s="3" t="str">
        <f t="shared" si="48"/>
        <v>2</v>
      </c>
      <c r="E1233" s="3" t="str">
        <f t="shared" si="49"/>
        <v>22</v>
      </c>
      <c r="F1233" s="20" t="s">
        <v>432</v>
      </c>
      <c r="G1233" s="21" t="s">
        <v>433</v>
      </c>
      <c r="H1233" s="22">
        <v>100</v>
      </c>
      <c r="I1233" s="22">
        <v>0</v>
      </c>
      <c r="J1233" s="22">
        <v>100</v>
      </c>
      <c r="K1233" s="22">
        <v>0</v>
      </c>
      <c r="L1233" s="22">
        <v>0</v>
      </c>
    </row>
    <row r="1234" spans="1:12" x14ac:dyDescent="0.3">
      <c r="A1234" s="19" t="s">
        <v>68</v>
      </c>
      <c r="B1234" s="19" t="s">
        <v>72</v>
      </c>
      <c r="C1234" s="2" t="str">
        <f>VLOOKUP(B1234,Hoja1!B:C,2,FALSE)</f>
        <v>Formación para el Empleo</v>
      </c>
      <c r="D1234" s="3" t="str">
        <f t="shared" si="48"/>
        <v>2</v>
      </c>
      <c r="E1234" s="3" t="str">
        <f t="shared" si="49"/>
        <v>22</v>
      </c>
      <c r="F1234" s="20" t="s">
        <v>409</v>
      </c>
      <c r="G1234" s="21" t="s">
        <v>410</v>
      </c>
      <c r="H1234" s="22">
        <v>36138</v>
      </c>
      <c r="I1234" s="22">
        <v>6000</v>
      </c>
      <c r="J1234" s="22">
        <v>42138</v>
      </c>
      <c r="K1234" s="22">
        <v>3501.91</v>
      </c>
      <c r="L1234" s="22">
        <v>3501.91</v>
      </c>
    </row>
    <row r="1235" spans="1:12" x14ac:dyDescent="0.3">
      <c r="A1235" s="19" t="s">
        <v>68</v>
      </c>
      <c r="B1235" s="19" t="s">
        <v>72</v>
      </c>
      <c r="C1235" s="2" t="str">
        <f>VLOOKUP(B1235,Hoja1!B:C,2,FALSE)</f>
        <v>Formación para el Empleo</v>
      </c>
      <c r="D1235" s="3" t="str">
        <f t="shared" si="48"/>
        <v>2</v>
      </c>
      <c r="E1235" s="3" t="str">
        <f t="shared" si="49"/>
        <v>22</v>
      </c>
      <c r="F1235" s="20" t="s">
        <v>487</v>
      </c>
      <c r="G1235" s="21" t="s">
        <v>488</v>
      </c>
      <c r="H1235" s="22">
        <v>28000</v>
      </c>
      <c r="I1235" s="22">
        <v>0</v>
      </c>
      <c r="J1235" s="22">
        <v>28000</v>
      </c>
      <c r="K1235" s="22">
        <v>23397.360000000001</v>
      </c>
      <c r="L1235" s="22">
        <v>23397.360000000001</v>
      </c>
    </row>
    <row r="1236" spans="1:12" x14ac:dyDescent="0.3">
      <c r="A1236" s="19" t="s">
        <v>68</v>
      </c>
      <c r="B1236" s="19" t="s">
        <v>72</v>
      </c>
      <c r="C1236" s="2" t="str">
        <f>VLOOKUP(B1236,Hoja1!B:C,2,FALSE)</f>
        <v>Formación para el Empleo</v>
      </c>
      <c r="D1236" s="3" t="str">
        <f t="shared" si="48"/>
        <v>2</v>
      </c>
      <c r="E1236" s="3" t="str">
        <f t="shared" si="49"/>
        <v>22</v>
      </c>
      <c r="F1236" s="20" t="s">
        <v>381</v>
      </c>
      <c r="G1236" s="21" t="s">
        <v>382</v>
      </c>
      <c r="H1236" s="22">
        <v>6000</v>
      </c>
      <c r="I1236" s="22">
        <v>0</v>
      </c>
      <c r="J1236" s="22">
        <v>6000</v>
      </c>
      <c r="K1236" s="22">
        <v>3976.13</v>
      </c>
      <c r="L1236" s="22">
        <v>3976.13</v>
      </c>
    </row>
    <row r="1237" spans="1:12" x14ac:dyDescent="0.3">
      <c r="A1237" s="19" t="s">
        <v>68</v>
      </c>
      <c r="B1237" s="19" t="s">
        <v>72</v>
      </c>
      <c r="C1237" s="2" t="str">
        <f>VLOOKUP(B1237,Hoja1!B:C,2,FALSE)</f>
        <v>Formación para el Empleo</v>
      </c>
      <c r="D1237" s="3" t="str">
        <f t="shared" si="48"/>
        <v>2</v>
      </c>
      <c r="E1237" s="3" t="str">
        <f t="shared" si="49"/>
        <v>22</v>
      </c>
      <c r="F1237" s="20" t="s">
        <v>411</v>
      </c>
      <c r="G1237" s="21" t="s">
        <v>412</v>
      </c>
      <c r="H1237" s="22">
        <v>141000</v>
      </c>
      <c r="I1237" s="22">
        <v>0</v>
      </c>
      <c r="J1237" s="22">
        <v>141000</v>
      </c>
      <c r="K1237" s="22">
        <v>98686.15</v>
      </c>
      <c r="L1237" s="22">
        <v>32232.73</v>
      </c>
    </row>
    <row r="1238" spans="1:12" x14ac:dyDescent="0.3">
      <c r="A1238" s="19" t="s">
        <v>68</v>
      </c>
      <c r="B1238" s="19" t="s">
        <v>72</v>
      </c>
      <c r="C1238" s="2" t="str">
        <f>VLOOKUP(B1238,Hoja1!B:C,2,FALSE)</f>
        <v>Formación para el Empleo</v>
      </c>
      <c r="D1238" s="3" t="str">
        <f t="shared" si="48"/>
        <v>4</v>
      </c>
      <c r="E1238" s="3" t="str">
        <f t="shared" si="49"/>
        <v>48</v>
      </c>
      <c r="F1238" s="20" t="s">
        <v>395</v>
      </c>
      <c r="G1238" s="21" t="s">
        <v>396</v>
      </c>
      <c r="H1238" s="22">
        <v>158230</v>
      </c>
      <c r="I1238" s="22">
        <v>0</v>
      </c>
      <c r="J1238" s="22">
        <v>158230</v>
      </c>
      <c r="K1238" s="22">
        <v>130096.79</v>
      </c>
      <c r="L1238" s="22">
        <v>130096.79</v>
      </c>
    </row>
    <row r="1239" spans="1:12" x14ac:dyDescent="0.3">
      <c r="A1239" s="19" t="s">
        <v>68</v>
      </c>
      <c r="B1239" s="19" t="s">
        <v>72</v>
      </c>
      <c r="C1239" s="2" t="str">
        <f>VLOOKUP(B1239,Hoja1!B:C,2,FALSE)</f>
        <v>Formación para el Empleo</v>
      </c>
      <c r="D1239" s="3" t="str">
        <f t="shared" si="48"/>
        <v>6</v>
      </c>
      <c r="E1239" s="3" t="str">
        <f t="shared" si="49"/>
        <v>63</v>
      </c>
      <c r="F1239" s="20" t="s">
        <v>468</v>
      </c>
      <c r="G1239" s="21" t="s">
        <v>465</v>
      </c>
      <c r="H1239" s="22">
        <v>55000</v>
      </c>
      <c r="I1239" s="22">
        <v>0</v>
      </c>
      <c r="J1239" s="22">
        <v>55000</v>
      </c>
      <c r="K1239" s="22">
        <v>34954.53</v>
      </c>
      <c r="L1239" s="22">
        <v>34954.53</v>
      </c>
    </row>
    <row r="1240" spans="1:12" x14ac:dyDescent="0.3">
      <c r="A1240" s="19" t="s">
        <v>68</v>
      </c>
      <c r="B1240" s="19" t="s">
        <v>72</v>
      </c>
      <c r="C1240" s="2" t="str">
        <f>VLOOKUP(B1240,Hoja1!B:C,2,FALSE)</f>
        <v>Formación para el Empleo</v>
      </c>
      <c r="D1240" s="3" t="str">
        <f t="shared" si="48"/>
        <v>6</v>
      </c>
      <c r="E1240" s="3" t="str">
        <f t="shared" si="49"/>
        <v>63</v>
      </c>
      <c r="F1240" s="20" t="s">
        <v>469</v>
      </c>
      <c r="G1240" s="21" t="s">
        <v>439</v>
      </c>
      <c r="H1240" s="22">
        <v>10000</v>
      </c>
      <c r="I1240" s="22">
        <v>0</v>
      </c>
      <c r="J1240" s="22">
        <v>10000</v>
      </c>
      <c r="K1240" s="22">
        <v>0</v>
      </c>
      <c r="L1240" s="22">
        <v>0</v>
      </c>
    </row>
    <row r="1241" spans="1:12" x14ac:dyDescent="0.3">
      <c r="A1241" s="19" t="s">
        <v>68</v>
      </c>
      <c r="B1241" s="19" t="s">
        <v>72</v>
      </c>
      <c r="C1241" s="2" t="str">
        <f>VLOOKUP(B1241,Hoja1!B:C,2,FALSE)</f>
        <v>Formación para el Empleo</v>
      </c>
      <c r="D1241" s="3" t="str">
        <f t="shared" si="48"/>
        <v>6</v>
      </c>
      <c r="E1241" s="3" t="str">
        <f t="shared" si="49"/>
        <v>63</v>
      </c>
      <c r="F1241" s="20" t="s">
        <v>493</v>
      </c>
      <c r="G1241" s="21" t="s">
        <v>482</v>
      </c>
      <c r="H1241" s="22">
        <v>5000</v>
      </c>
      <c r="I1241" s="22">
        <v>0</v>
      </c>
      <c r="J1241" s="22">
        <v>5000</v>
      </c>
      <c r="K1241" s="22">
        <v>2815.67</v>
      </c>
      <c r="L1241" s="22">
        <v>360.58</v>
      </c>
    </row>
    <row r="1242" spans="1:12" x14ac:dyDescent="0.3">
      <c r="A1242" s="23"/>
      <c r="B1242" s="23"/>
    </row>
  </sheetData>
  <autoFilter ref="A1:L1209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CUARTO TRIMESTRE DE 2019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B1" sqref="B1"/>
    </sheetView>
  </sheetViews>
  <sheetFormatPr baseColWidth="10" defaultRowHeight="12.65" customHeight="1" x14ac:dyDescent="0.35"/>
  <cols>
    <col min="1" max="1" width="48.3984375" style="13" customWidth="1"/>
    <col min="2" max="2" width="7.09765625" style="13" customWidth="1"/>
    <col min="3" max="3" width="48.3984375" style="13" customWidth="1"/>
  </cols>
  <sheetData>
    <row r="1" spans="1:3" ht="12.65" customHeight="1" x14ac:dyDescent="0.35">
      <c r="A1" s="10" t="s">
        <v>143</v>
      </c>
      <c r="B1" s="10" t="str">
        <f t="shared" ref="B1:B32" si="0">MID(A1,1,4)</f>
        <v>9121</v>
      </c>
      <c r="C1" s="10" t="str">
        <f t="shared" ref="C1:C32" si="1">MID(A1,6,80)</f>
        <v>Órganos de Gobierno</v>
      </c>
    </row>
    <row r="2" spans="1:3" ht="12.65" customHeight="1" x14ac:dyDescent="0.35">
      <c r="A2" s="10" t="s">
        <v>144</v>
      </c>
      <c r="B2" s="10" t="str">
        <f t="shared" si="0"/>
        <v>9201</v>
      </c>
      <c r="C2" s="10" t="str">
        <f t="shared" si="1"/>
        <v>Secretaría General</v>
      </c>
    </row>
    <row r="3" spans="1:3" ht="12.65" customHeight="1" x14ac:dyDescent="0.35">
      <c r="A3" s="10" t="s">
        <v>145</v>
      </c>
      <c r="B3" s="10" t="str">
        <f t="shared" si="0"/>
        <v>9203</v>
      </c>
      <c r="C3" s="10" t="str">
        <f t="shared" si="1"/>
        <v>Unidad de Régimen Interior</v>
      </c>
    </row>
    <row r="4" spans="1:3" ht="12.65" customHeight="1" x14ac:dyDescent="0.35">
      <c r="A4" s="10" t="s">
        <v>146</v>
      </c>
      <c r="B4" s="10" t="str">
        <f t="shared" si="0"/>
        <v>9205</v>
      </c>
      <c r="C4" s="10" t="str">
        <f t="shared" si="1"/>
        <v>Imprenta Municipal</v>
      </c>
    </row>
    <row r="5" spans="1:3" ht="12.65" customHeight="1" x14ac:dyDescent="0.35">
      <c r="A5" s="10" t="s">
        <v>147</v>
      </c>
      <c r="B5" s="10" t="str">
        <f t="shared" si="0"/>
        <v>9206</v>
      </c>
      <c r="C5" s="10" t="str">
        <f t="shared" si="1"/>
        <v>Archivo Municipal</v>
      </c>
    </row>
    <row r="6" spans="1:3" ht="12.65" customHeight="1" x14ac:dyDescent="0.35">
      <c r="A6" s="10" t="s">
        <v>148</v>
      </c>
      <c r="B6" s="10" t="str">
        <f t="shared" si="0"/>
        <v>9207</v>
      </c>
      <c r="C6" s="10" t="str">
        <f t="shared" si="1"/>
        <v>Gobierno y Relaciones</v>
      </c>
    </row>
    <row r="7" spans="1:3" ht="12.65" customHeight="1" x14ac:dyDescent="0.35">
      <c r="A7" s="10" t="s">
        <v>149</v>
      </c>
      <c r="B7" s="10" t="str">
        <f t="shared" si="0"/>
        <v>9312</v>
      </c>
      <c r="C7" s="10" t="str">
        <f t="shared" si="1"/>
        <v>Intervención General</v>
      </c>
    </row>
    <row r="8" spans="1:3" ht="12.65" customHeight="1" x14ac:dyDescent="0.35">
      <c r="A8" s="10" t="s">
        <v>150</v>
      </c>
      <c r="B8" s="10" t="str">
        <f t="shared" si="0"/>
        <v>1501</v>
      </c>
      <c r="C8" s="10" t="str">
        <f t="shared" si="1"/>
        <v>Dirección del Área de Urbanismo</v>
      </c>
    </row>
    <row r="9" spans="1:3" ht="12.65" customHeight="1" x14ac:dyDescent="0.35">
      <c r="A9" s="11" t="s">
        <v>151</v>
      </c>
      <c r="B9" s="10" t="str">
        <f t="shared" si="0"/>
        <v>1511</v>
      </c>
      <c r="C9" s="11" t="str">
        <f t="shared" si="1"/>
        <v>Planificación y Gestión del Urbanismo</v>
      </c>
    </row>
    <row r="10" spans="1:3" ht="12.65" customHeight="1" x14ac:dyDescent="0.35">
      <c r="A10" s="11" t="s">
        <v>152</v>
      </c>
      <c r="B10" s="10" t="str">
        <f t="shared" si="0"/>
        <v>1512</v>
      </c>
      <c r="C10" s="11" t="str">
        <f t="shared" si="1"/>
        <v>Conservación y Ampliación del Patrimonio Municipal del Suelo</v>
      </c>
    </row>
    <row r="11" spans="1:3" ht="12.65" customHeight="1" x14ac:dyDescent="0.35">
      <c r="A11" s="12" t="s">
        <v>153</v>
      </c>
      <c r="B11" s="10" t="str">
        <f t="shared" si="0"/>
        <v>1532</v>
      </c>
      <c r="C11" s="12" t="str">
        <f t="shared" si="1"/>
        <v>Pavimentación de vías públicas y otros servicios urbanísticos</v>
      </c>
    </row>
    <row r="12" spans="1:3" ht="12.65" customHeight="1" x14ac:dyDescent="0.35">
      <c r="A12" s="10" t="s">
        <v>154</v>
      </c>
      <c r="B12" s="10" t="str">
        <f t="shared" si="0"/>
        <v>1651</v>
      </c>
      <c r="C12" s="10" t="str">
        <f t="shared" si="1"/>
        <v>Alumbrado Público</v>
      </c>
    </row>
    <row r="13" spans="1:3" ht="12.65" customHeight="1" x14ac:dyDescent="0.35">
      <c r="A13" s="10" t="s">
        <v>155</v>
      </c>
      <c r="B13" s="10" t="str">
        <f t="shared" si="0"/>
        <v>9332</v>
      </c>
      <c r="C13" s="10" t="str">
        <f t="shared" si="1"/>
        <v>Mantenimiento de Edificios e Instalaciones</v>
      </c>
    </row>
    <row r="14" spans="1:3" ht="12.65" customHeight="1" x14ac:dyDescent="0.35">
      <c r="A14" s="10" t="s">
        <v>156</v>
      </c>
      <c r="B14" s="10" t="str">
        <f t="shared" si="0"/>
        <v>2314</v>
      </c>
      <c r="C14" s="10" t="str">
        <f t="shared" si="1"/>
        <v>Centro de programas juveniles</v>
      </c>
    </row>
    <row r="15" spans="1:3" ht="12.65" customHeight="1" x14ac:dyDescent="0.35">
      <c r="A15" s="13" t="s">
        <v>157</v>
      </c>
      <c r="B15" s="10" t="str">
        <f t="shared" si="0"/>
        <v>3411</v>
      </c>
      <c r="C15" s="13" t="str">
        <f t="shared" si="1"/>
        <v>Promoción y Fomento del Deportes</v>
      </c>
    </row>
    <row r="16" spans="1:3" ht="12.65" customHeight="1" x14ac:dyDescent="0.35">
      <c r="A16" s="10" t="s">
        <v>158</v>
      </c>
      <c r="B16" s="10" t="str">
        <f t="shared" si="0"/>
        <v>4911</v>
      </c>
      <c r="C16" s="10" t="str">
        <f t="shared" si="1"/>
        <v>Sociedad de la Información</v>
      </c>
    </row>
    <row r="17" spans="1:3" ht="12.65" customHeight="1" x14ac:dyDescent="0.35">
      <c r="A17" s="10" t="s">
        <v>159</v>
      </c>
      <c r="B17" s="10" t="str">
        <f t="shared" si="0"/>
        <v>9200</v>
      </c>
      <c r="C17" s="10" t="str">
        <f t="shared" si="1"/>
        <v>Dirección del Área de Participación Ciudadana</v>
      </c>
    </row>
    <row r="18" spans="1:3" ht="12.65" customHeight="1" x14ac:dyDescent="0.35">
      <c r="A18" s="10" t="s">
        <v>160</v>
      </c>
      <c r="B18" s="10" t="str">
        <f t="shared" si="0"/>
        <v>9204</v>
      </c>
      <c r="C18" s="10" t="str">
        <f t="shared" si="1"/>
        <v>Tecnolog. de Información y Comunicación</v>
      </c>
    </row>
    <row r="19" spans="1:3" ht="12.65" customHeight="1" x14ac:dyDescent="0.35">
      <c r="A19" s="10" t="s">
        <v>161</v>
      </c>
      <c r="B19" s="10" t="str">
        <f t="shared" si="0"/>
        <v>9231</v>
      </c>
      <c r="C19" s="10" t="str">
        <f t="shared" si="1"/>
        <v xml:space="preserve">Información, Registro y Gestión del Padrón </v>
      </c>
    </row>
    <row r="20" spans="1:3" ht="12.65" customHeight="1" x14ac:dyDescent="0.35">
      <c r="A20" s="10" t="s">
        <v>162</v>
      </c>
      <c r="B20" s="10" t="str">
        <f t="shared" si="0"/>
        <v>9241</v>
      </c>
      <c r="C20" s="10" t="str">
        <f t="shared" si="1"/>
        <v>Participación Ciudadana</v>
      </c>
    </row>
    <row r="21" spans="1:3" ht="12.65" customHeight="1" x14ac:dyDescent="0.35">
      <c r="A21" s="10" t="s">
        <v>163</v>
      </c>
      <c r="B21" s="10" t="str">
        <f t="shared" si="0"/>
        <v>9333</v>
      </c>
      <c r="C21" s="10" t="str">
        <f t="shared" si="1"/>
        <v>Patrimonio I.F.S. Area 03</v>
      </c>
    </row>
    <row r="22" spans="1:3" ht="12.65" customHeight="1" x14ac:dyDescent="0.35">
      <c r="A22" s="10" t="s">
        <v>164</v>
      </c>
      <c r="B22" s="10" t="str">
        <f t="shared" si="0"/>
        <v>0111</v>
      </c>
      <c r="C22" s="10" t="str">
        <f t="shared" si="1"/>
        <v>Deuda Pública</v>
      </c>
    </row>
    <row r="23" spans="1:3" ht="12.65" customHeight="1" x14ac:dyDescent="0.35">
      <c r="A23" s="10" t="s">
        <v>165</v>
      </c>
      <c r="B23" s="10" t="str">
        <f t="shared" si="0"/>
        <v>2411</v>
      </c>
      <c r="C23" s="10" t="str">
        <f t="shared" si="1"/>
        <v>Agencia de Innovación y Desarrollo Económico</v>
      </c>
    </row>
    <row r="24" spans="1:3" ht="12.65" customHeight="1" x14ac:dyDescent="0.35">
      <c r="A24" s="10" t="s">
        <v>166</v>
      </c>
      <c r="B24" s="10" t="str">
        <f t="shared" si="0"/>
        <v>3121</v>
      </c>
      <c r="C24" s="10" t="str">
        <f t="shared" si="1"/>
        <v>Prevención y Salud Laboral</v>
      </c>
    </row>
    <row r="25" spans="1:3" ht="12.65" customHeight="1" x14ac:dyDescent="0.35">
      <c r="A25" s="10" t="s">
        <v>167</v>
      </c>
      <c r="B25" s="10" t="str">
        <f t="shared" si="0"/>
        <v>4314</v>
      </c>
      <c r="C25" s="10" t="str">
        <f t="shared" si="1"/>
        <v xml:space="preserve">Fomento del Comercio </v>
      </c>
    </row>
    <row r="26" spans="1:3" ht="12.65" customHeight="1" x14ac:dyDescent="0.35">
      <c r="A26" s="12" t="s">
        <v>168</v>
      </c>
      <c r="B26" s="10" t="str">
        <f t="shared" si="0"/>
        <v>9202</v>
      </c>
      <c r="C26" s="12" t="str">
        <f t="shared" si="1"/>
        <v>Gestión de Recursos Humanos</v>
      </c>
    </row>
    <row r="27" spans="1:3" s="9" customFormat="1" ht="12.65" customHeight="1" x14ac:dyDescent="0.35">
      <c r="A27" s="12" t="s">
        <v>169</v>
      </c>
      <c r="B27" s="10" t="str">
        <f t="shared" si="0"/>
        <v>9208</v>
      </c>
      <c r="C27" s="12" t="str">
        <f t="shared" si="1"/>
        <v>Innovación y Formación Continua</v>
      </c>
    </row>
    <row r="28" spans="1:3" ht="12.65" customHeight="1" x14ac:dyDescent="0.35">
      <c r="A28" s="10" t="s">
        <v>170</v>
      </c>
      <c r="B28" s="10" t="str">
        <f t="shared" si="0"/>
        <v>9209</v>
      </c>
      <c r="C28" s="10" t="str">
        <f t="shared" si="1"/>
        <v>Dirección del Área de Hacienda</v>
      </c>
    </row>
    <row r="29" spans="1:3" ht="12.65" customHeight="1" x14ac:dyDescent="0.35">
      <c r="A29" s="14" t="s">
        <v>171</v>
      </c>
      <c r="B29" s="10" t="str">
        <f t="shared" si="0"/>
        <v>9291</v>
      </c>
      <c r="C29" s="14" t="str">
        <f t="shared" si="1"/>
        <v>Imprevistos y contingencias de ejecución</v>
      </c>
    </row>
    <row r="30" spans="1:3" ht="12.65" customHeight="1" x14ac:dyDescent="0.35">
      <c r="A30" s="10" t="s">
        <v>172</v>
      </c>
      <c r="B30" s="10" t="str">
        <f t="shared" si="0"/>
        <v>9311</v>
      </c>
      <c r="C30" s="10" t="str">
        <f t="shared" si="1"/>
        <v>Planificación Económico-financiera</v>
      </c>
    </row>
    <row r="31" spans="1:3" ht="12.65" customHeight="1" x14ac:dyDescent="0.35">
      <c r="A31" s="12" t="s">
        <v>173</v>
      </c>
      <c r="B31" s="10" t="str">
        <f t="shared" si="0"/>
        <v>9321</v>
      </c>
      <c r="C31" s="12" t="str">
        <f t="shared" si="1"/>
        <v>Gestión Ingresos e Inspección</v>
      </c>
    </row>
    <row r="32" spans="1:3" ht="12.65" customHeight="1" x14ac:dyDescent="0.35">
      <c r="A32" s="10" t="s">
        <v>174</v>
      </c>
      <c r="B32" s="10" t="str">
        <f t="shared" si="0"/>
        <v>9331</v>
      </c>
      <c r="C32" s="10" t="str">
        <f t="shared" si="1"/>
        <v>Gestión del Patrimonio</v>
      </c>
    </row>
    <row r="33" spans="1:3" ht="12.65" customHeight="1" x14ac:dyDescent="0.35">
      <c r="A33" s="10" t="s">
        <v>175</v>
      </c>
      <c r="B33" s="10" t="str">
        <f t="shared" ref="B33:B64" si="2">MID(A33,1,4)</f>
        <v>9341</v>
      </c>
      <c r="C33" s="10" t="str">
        <f t="shared" ref="C33:C68" si="3">MID(A33,6,80)</f>
        <v>Tesorería y Recaudación</v>
      </c>
    </row>
    <row r="34" spans="1:3" ht="12.65" customHeight="1" x14ac:dyDescent="0.35">
      <c r="A34" s="10" t="s">
        <v>176</v>
      </c>
      <c r="B34" s="10" t="str">
        <f t="shared" si="2"/>
        <v>2315</v>
      </c>
      <c r="C34" s="10" t="str">
        <f t="shared" si="3"/>
        <v>Politicas de Igualdad e infancia</v>
      </c>
    </row>
    <row r="35" spans="1:3" ht="12.65" customHeight="1" x14ac:dyDescent="0.35">
      <c r="A35" s="10" t="s">
        <v>177</v>
      </c>
      <c r="B35" s="10" t="str">
        <f t="shared" si="2"/>
        <v>3232</v>
      </c>
      <c r="C35" s="10" t="str">
        <f t="shared" si="3"/>
        <v>Conservación centros de educación infantil y primaria</v>
      </c>
    </row>
    <row r="36" spans="1:3" ht="12.65" customHeight="1" x14ac:dyDescent="0.35">
      <c r="A36" s="10" t="s">
        <v>178</v>
      </c>
      <c r="B36" s="10" t="str">
        <f t="shared" si="2"/>
        <v>3202</v>
      </c>
      <c r="C36" s="10" t="str">
        <f t="shared" si="3"/>
        <v>Dirección del Área de Educación</v>
      </c>
    </row>
    <row r="37" spans="1:3" ht="12.65" customHeight="1" x14ac:dyDescent="0.35">
      <c r="A37" s="10" t="s">
        <v>179</v>
      </c>
      <c r="B37" s="10" t="str">
        <f t="shared" si="2"/>
        <v>3231</v>
      </c>
      <c r="C37" s="10" t="str">
        <f t="shared" si="3"/>
        <v>Escuelas Infantiles</v>
      </c>
    </row>
    <row r="38" spans="1:3" ht="12.65" customHeight="1" x14ac:dyDescent="0.35">
      <c r="A38" s="10" t="s">
        <v>180</v>
      </c>
      <c r="B38" s="10" t="str">
        <f t="shared" si="2"/>
        <v>3261</v>
      </c>
      <c r="C38" s="10" t="str">
        <f t="shared" si="3"/>
        <v>Servicios Complementarios Educación</v>
      </c>
    </row>
    <row r="39" spans="1:3" ht="12.65" customHeight="1" x14ac:dyDescent="0.35">
      <c r="A39" s="10" t="s">
        <v>181</v>
      </c>
      <c r="B39" s="10" t="str">
        <f t="shared" si="2"/>
        <v>3321</v>
      </c>
      <c r="C39" s="10" t="str">
        <f t="shared" si="3"/>
        <v>Bibliotecas Públicas</v>
      </c>
    </row>
    <row r="40" spans="1:3" ht="12.65" customHeight="1" x14ac:dyDescent="0.35">
      <c r="A40" s="10" t="s">
        <v>182</v>
      </c>
      <c r="B40" s="10" t="str">
        <f t="shared" si="2"/>
        <v>9334</v>
      </c>
      <c r="C40" s="10" t="str">
        <f t="shared" si="3"/>
        <v>Patrimonio I.F.S. Area 06</v>
      </c>
    </row>
    <row r="41" spans="1:3" ht="12.65" customHeight="1" x14ac:dyDescent="0.35">
      <c r="A41" s="10" t="s">
        <v>183</v>
      </c>
      <c r="B41" s="10" t="str">
        <f t="shared" si="2"/>
        <v>1611</v>
      </c>
      <c r="C41" s="10" t="str">
        <f t="shared" si="3"/>
        <v>Control del Ciclo Integral del Agua</v>
      </c>
    </row>
    <row r="42" spans="1:3" ht="12.65" customHeight="1" x14ac:dyDescent="0.35">
      <c r="A42" s="10" t="s">
        <v>184</v>
      </c>
      <c r="B42" s="10" t="str">
        <f t="shared" si="2"/>
        <v>1621</v>
      </c>
      <c r="C42" s="10" t="str">
        <f t="shared" si="3"/>
        <v>Servicio de Limpieza</v>
      </c>
    </row>
    <row r="43" spans="1:3" ht="12.65" customHeight="1" x14ac:dyDescent="0.35">
      <c r="A43" s="12" t="s">
        <v>185</v>
      </c>
      <c r="B43" s="10" t="str">
        <f t="shared" si="2"/>
        <v>1623</v>
      </c>
      <c r="C43" s="12" t="str">
        <f t="shared" si="3"/>
        <v>Tratamiento de residuos</v>
      </c>
    </row>
    <row r="44" spans="1:3" ht="12.65" customHeight="1" x14ac:dyDescent="0.35">
      <c r="A44" s="10" t="s">
        <v>186</v>
      </c>
      <c r="B44" s="10" t="str">
        <f t="shared" si="2"/>
        <v>1631</v>
      </c>
      <c r="C44" s="10" t="str">
        <f t="shared" si="3"/>
        <v>Limpieza viaria</v>
      </c>
    </row>
    <row r="45" spans="1:3" ht="12.65" customHeight="1" x14ac:dyDescent="0.35">
      <c r="A45" s="10" t="s">
        <v>187</v>
      </c>
      <c r="B45" s="10" t="str">
        <f t="shared" si="2"/>
        <v>1701</v>
      </c>
      <c r="C45" s="10" t="str">
        <f t="shared" si="3"/>
        <v>Dirección del Área de M. Ambiente</v>
      </c>
    </row>
    <row r="46" spans="1:3" ht="12.65" customHeight="1" x14ac:dyDescent="0.35">
      <c r="A46" s="10" t="s">
        <v>188</v>
      </c>
      <c r="B46" s="10" t="str">
        <f t="shared" si="2"/>
        <v>1711</v>
      </c>
      <c r="C46" s="10" t="str">
        <f t="shared" si="3"/>
        <v>Parques y Jardines</v>
      </c>
    </row>
    <row r="47" spans="1:3" ht="12.65" customHeight="1" x14ac:dyDescent="0.35">
      <c r="A47" s="10" t="s">
        <v>189</v>
      </c>
      <c r="B47" s="10" t="str">
        <f t="shared" si="2"/>
        <v>1721</v>
      </c>
      <c r="C47" s="10" t="str">
        <f t="shared" si="3"/>
        <v>Protección del Medio Ambiente</v>
      </c>
    </row>
    <row r="48" spans="1:3" ht="12.65" customHeight="1" x14ac:dyDescent="0.35">
      <c r="A48" s="12" t="s">
        <v>190</v>
      </c>
      <c r="B48" s="10" t="str">
        <f t="shared" si="2"/>
        <v>3111</v>
      </c>
      <c r="C48" s="12" t="str">
        <f t="shared" si="3"/>
        <v>Protección de la Salubridad Pública</v>
      </c>
    </row>
    <row r="49" spans="1:3" ht="12.65" customHeight="1" x14ac:dyDescent="0.35">
      <c r="A49" s="12" t="s">
        <v>191</v>
      </c>
      <c r="B49" s="10" t="str">
        <f t="shared" si="2"/>
        <v>4312</v>
      </c>
      <c r="C49" s="12" t="str">
        <f t="shared" si="3"/>
        <v>Mercados, abastos y lonjas</v>
      </c>
    </row>
    <row r="50" spans="1:3" ht="12.65" customHeight="1" x14ac:dyDescent="0.35">
      <c r="A50" s="10" t="s">
        <v>192</v>
      </c>
      <c r="B50" s="10" t="str">
        <f t="shared" si="2"/>
        <v>9335</v>
      </c>
      <c r="C50" s="10" t="str">
        <f t="shared" si="3"/>
        <v>Patrimonio I.F.S. Area 07</v>
      </c>
    </row>
    <row r="51" spans="1:3" ht="12.65" customHeight="1" x14ac:dyDescent="0.35">
      <c r="A51" s="10" t="s">
        <v>193</v>
      </c>
      <c r="B51" s="10" t="str">
        <f t="shared" si="2"/>
        <v>1301</v>
      </c>
      <c r="C51" s="10" t="str">
        <f t="shared" si="3"/>
        <v>Dirección del Área de Seguridad</v>
      </c>
    </row>
    <row r="52" spans="1:3" ht="12.65" customHeight="1" x14ac:dyDescent="0.35">
      <c r="A52" s="10" t="s">
        <v>194</v>
      </c>
      <c r="B52" s="10" t="str">
        <f t="shared" si="2"/>
        <v>1321</v>
      </c>
      <c r="C52" s="10" t="str">
        <f t="shared" si="3"/>
        <v>Policía Municipal</v>
      </c>
    </row>
    <row r="53" spans="1:3" ht="12.65" customHeight="1" x14ac:dyDescent="0.35">
      <c r="A53" s="10" t="s">
        <v>195</v>
      </c>
      <c r="B53" s="10" t="str">
        <f t="shared" si="2"/>
        <v>1331</v>
      </c>
      <c r="C53" s="10" t="str">
        <f t="shared" si="3"/>
        <v>Ordenación del trafico y del estacionamiento</v>
      </c>
    </row>
    <row r="54" spans="1:3" ht="12.65" customHeight="1" x14ac:dyDescent="0.35">
      <c r="A54" s="10" t="s">
        <v>196</v>
      </c>
      <c r="B54" s="10" t="str">
        <f t="shared" si="2"/>
        <v>1341</v>
      </c>
      <c r="C54" s="10" t="str">
        <f t="shared" si="3"/>
        <v>Movilidad</v>
      </c>
    </row>
    <row r="55" spans="1:3" ht="12.65" customHeight="1" x14ac:dyDescent="0.35">
      <c r="A55" s="10" t="s">
        <v>197</v>
      </c>
      <c r="B55" s="10" t="str">
        <f t="shared" si="2"/>
        <v>1351</v>
      </c>
      <c r="C55" s="10" t="str">
        <f t="shared" si="3"/>
        <v>Protección Civil</v>
      </c>
    </row>
    <row r="56" spans="1:3" ht="12.65" customHeight="1" x14ac:dyDescent="0.35">
      <c r="A56" s="10" t="s">
        <v>198</v>
      </c>
      <c r="B56" s="10" t="str">
        <f t="shared" si="2"/>
        <v>1361</v>
      </c>
      <c r="C56" s="10" t="str">
        <f t="shared" si="3"/>
        <v>Prevención y Extinción Incendios</v>
      </c>
    </row>
    <row r="57" spans="1:3" ht="12.65" customHeight="1" x14ac:dyDescent="0.35">
      <c r="A57" s="10" t="s">
        <v>199</v>
      </c>
      <c r="B57" s="10" t="str">
        <f t="shared" si="2"/>
        <v>4411</v>
      </c>
      <c r="C57" s="10" t="str">
        <f t="shared" si="3"/>
        <v>Transporte colectivo urbano de viajeros</v>
      </c>
    </row>
    <row r="58" spans="1:3" ht="12.65" customHeight="1" x14ac:dyDescent="0.35">
      <c r="A58" s="10" t="s">
        <v>200</v>
      </c>
      <c r="B58" s="10" t="str">
        <f t="shared" si="2"/>
        <v>9336</v>
      </c>
      <c r="C58" s="10" t="str">
        <f t="shared" si="3"/>
        <v>Patrimonio I.F.S. Area 08</v>
      </c>
    </row>
    <row r="59" spans="1:3" ht="12.65" customHeight="1" x14ac:dyDescent="0.35">
      <c r="A59" s="12" t="s">
        <v>201</v>
      </c>
      <c r="B59" s="10" t="str">
        <f t="shared" si="2"/>
        <v>3301</v>
      </c>
      <c r="C59" s="12" t="str">
        <f t="shared" si="3"/>
        <v>Dirección del Área de Cultura</v>
      </c>
    </row>
    <row r="60" spans="1:3" ht="12.65" customHeight="1" x14ac:dyDescent="0.35">
      <c r="A60" s="12" t="s">
        <v>202</v>
      </c>
      <c r="B60" s="10" t="str">
        <f t="shared" si="2"/>
        <v>3341</v>
      </c>
      <c r="C60" s="12" t="str">
        <f t="shared" si="3"/>
        <v>Coordinación de políticas culturales</v>
      </c>
    </row>
    <row r="61" spans="1:3" ht="12.65" customHeight="1" x14ac:dyDescent="0.35">
      <c r="A61" s="10" t="s">
        <v>203</v>
      </c>
      <c r="B61" s="10" t="str">
        <f t="shared" si="2"/>
        <v>4321</v>
      </c>
      <c r="C61" s="10" t="str">
        <f t="shared" si="3"/>
        <v>Turismo</v>
      </c>
    </row>
    <row r="62" spans="1:3" ht="12.65" customHeight="1" x14ac:dyDescent="0.35">
      <c r="A62" s="10" t="s">
        <v>204</v>
      </c>
      <c r="B62" s="10" t="str">
        <f t="shared" si="2"/>
        <v>9337</v>
      </c>
      <c r="C62" s="10" t="str">
        <f t="shared" si="3"/>
        <v>Patrimonio I.F.S. Area 09</v>
      </c>
    </row>
    <row r="63" spans="1:3" ht="12.65" customHeight="1" x14ac:dyDescent="0.35">
      <c r="A63" s="10" t="s">
        <v>205</v>
      </c>
      <c r="B63" s="10" t="str">
        <f t="shared" si="2"/>
        <v>2311</v>
      </c>
      <c r="C63" s="10" t="str">
        <f t="shared" si="3"/>
        <v>Intervención social</v>
      </c>
    </row>
    <row r="64" spans="1:3" ht="12.65" customHeight="1" x14ac:dyDescent="0.35">
      <c r="A64" s="10" t="s">
        <v>206</v>
      </c>
      <c r="B64" s="10" t="str">
        <f t="shared" si="2"/>
        <v>2312</v>
      </c>
      <c r="C64" s="10" t="str">
        <f t="shared" si="3"/>
        <v>Iniciativas sociales</v>
      </c>
    </row>
    <row r="65" spans="1:3" ht="12.65" customHeight="1" x14ac:dyDescent="0.35">
      <c r="A65" s="10" t="s">
        <v>207</v>
      </c>
      <c r="B65" s="10" t="str">
        <f t="shared" ref="B65:B68" si="4">MID(A65,1,4)</f>
        <v>2313</v>
      </c>
      <c r="C65" s="10" t="str">
        <f t="shared" si="3"/>
        <v>Dirección del Área de Servicios Sociales</v>
      </c>
    </row>
    <row r="66" spans="1:3" ht="12.65" customHeight="1" x14ac:dyDescent="0.35">
      <c r="A66" s="10" t="s">
        <v>208</v>
      </c>
      <c r="B66" s="10" t="str">
        <f t="shared" si="4"/>
        <v>2412</v>
      </c>
      <c r="C66" s="10" t="str">
        <f t="shared" si="3"/>
        <v>Formación para el Empleo</v>
      </c>
    </row>
    <row r="67" spans="1:3" ht="12.65" customHeight="1" x14ac:dyDescent="0.35">
      <c r="A67" s="10" t="s">
        <v>209</v>
      </c>
      <c r="B67" s="10" t="str">
        <f t="shared" si="4"/>
        <v>9338</v>
      </c>
      <c r="C67" s="10" t="str">
        <f t="shared" si="3"/>
        <v>Patrimonio I.F.S. Area 10</v>
      </c>
    </row>
    <row r="68" spans="1:3" ht="12.65" customHeight="1" x14ac:dyDescent="0.35">
      <c r="A68" s="13" t="s">
        <v>632</v>
      </c>
      <c r="B68" s="13" t="str">
        <f t="shared" si="4"/>
        <v>1521</v>
      </c>
      <c r="C68" s="13" t="str">
        <f t="shared" si="3"/>
        <v>Promoción y Gestión de Vivienda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</vt:lpstr>
      <vt:lpstr>Ejecución 4º trimestre</vt:lpstr>
      <vt:lpstr>Hoja1</vt:lpstr>
      <vt:lpstr>'TABLA DINAMICA'!Títulos_a_imprimir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2020-02-10T14:06:02Z</cp:lastPrinted>
  <dcterms:created xsi:type="dcterms:W3CDTF">2016-04-19T12:18:23Z</dcterms:created>
  <dcterms:modified xsi:type="dcterms:W3CDTF">2020-02-10T14:06:35Z</dcterms:modified>
</cp:coreProperties>
</file>