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ESTADOS EJECUCION\2019\PRIMER TRIMESTRE\AYUNTAMIENTO\"/>
    </mc:Choice>
  </mc:AlternateContent>
  <bookViews>
    <workbookView xWindow="0" yWindow="30" windowWidth="7490" windowHeight="4140" activeTab="1"/>
  </bookViews>
  <sheets>
    <sheet name="TD" sheetId="2" r:id="rId1"/>
    <sheet name="Ejecución 1º trimestre" sheetId="1" r:id="rId2"/>
    <sheet name="Hoja1" sheetId="3" r:id="rId3"/>
  </sheets>
  <definedNames>
    <definedName name="_xlnm._FilterDatabase" localSheetId="1" hidden="1">'Ejecución 1º trimestre'!$A$1:$L$1160</definedName>
    <definedName name="_xlnm.Print_Titles" localSheetId="0">TD!$2:$2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" i="3"/>
  <c r="C4" i="1" l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3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C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C700" i="1"/>
  <c r="C702" i="1"/>
  <c r="C704" i="1"/>
  <c r="C706" i="1"/>
  <c r="C708" i="1"/>
  <c r="C710" i="1"/>
  <c r="C712" i="1"/>
  <c r="C714" i="1"/>
  <c r="C716" i="1"/>
  <c r="C718" i="1"/>
  <c r="C720" i="1"/>
  <c r="C722" i="1"/>
  <c r="C724" i="1"/>
  <c r="C726" i="1"/>
  <c r="C728" i="1"/>
  <c r="C730" i="1"/>
  <c r="C732" i="1"/>
  <c r="C734" i="1"/>
  <c r="C736" i="1"/>
  <c r="C738" i="1"/>
  <c r="C740" i="1"/>
  <c r="C742" i="1"/>
  <c r="C744" i="1"/>
  <c r="C746" i="1"/>
  <c r="C748" i="1"/>
  <c r="C750" i="1"/>
  <c r="C752" i="1"/>
  <c r="C754" i="1"/>
  <c r="C756" i="1"/>
  <c r="C758" i="1"/>
  <c r="C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C820" i="1"/>
  <c r="C822" i="1"/>
  <c r="C824" i="1"/>
  <c r="C826" i="1"/>
  <c r="C828" i="1"/>
  <c r="C830" i="1"/>
  <c r="C832" i="1"/>
  <c r="C834" i="1"/>
  <c r="C836" i="1"/>
  <c r="C838" i="1"/>
  <c r="C840" i="1"/>
  <c r="C842" i="1"/>
  <c r="C844" i="1"/>
  <c r="C846" i="1"/>
  <c r="C848" i="1"/>
  <c r="C850" i="1"/>
  <c r="C852" i="1"/>
  <c r="C854" i="1"/>
  <c r="C856" i="1"/>
  <c r="C858" i="1"/>
  <c r="C860" i="1"/>
  <c r="C862" i="1"/>
  <c r="C864" i="1"/>
  <c r="C866" i="1"/>
  <c r="C868" i="1"/>
  <c r="C870" i="1"/>
  <c r="C872" i="1"/>
  <c r="C874" i="1"/>
  <c r="C876" i="1"/>
  <c r="C878" i="1"/>
  <c r="C880" i="1"/>
  <c r="C882" i="1"/>
  <c r="C884" i="1"/>
  <c r="C886" i="1"/>
  <c r="C888" i="1"/>
  <c r="C890" i="1"/>
  <c r="C892" i="1"/>
  <c r="C894" i="1"/>
  <c r="C896" i="1"/>
  <c r="C898" i="1"/>
  <c r="C900" i="1"/>
  <c r="C902" i="1"/>
  <c r="C904" i="1"/>
  <c r="C906" i="1"/>
  <c r="C908" i="1"/>
  <c r="C910" i="1"/>
  <c r="C912" i="1"/>
  <c r="C914" i="1"/>
  <c r="C916" i="1"/>
  <c r="C918" i="1"/>
  <c r="C920" i="1"/>
  <c r="C922" i="1"/>
  <c r="C924" i="1"/>
  <c r="C926" i="1"/>
  <c r="C928" i="1"/>
  <c r="C930" i="1"/>
  <c r="C932" i="1"/>
  <c r="C934" i="1"/>
  <c r="C936" i="1"/>
  <c r="C938" i="1"/>
  <c r="C940" i="1"/>
  <c r="C942" i="1"/>
  <c r="C944" i="1"/>
  <c r="C946" i="1"/>
  <c r="C948" i="1"/>
  <c r="C950" i="1"/>
  <c r="C952" i="1"/>
  <c r="C954" i="1"/>
  <c r="C956" i="1"/>
  <c r="C958" i="1"/>
  <c r="C960" i="1"/>
  <c r="C962" i="1"/>
  <c r="C964" i="1"/>
  <c r="C966" i="1"/>
  <c r="C968" i="1"/>
  <c r="C970" i="1"/>
  <c r="C972" i="1"/>
  <c r="C974" i="1"/>
  <c r="C976" i="1"/>
  <c r="C978" i="1"/>
  <c r="C980" i="1"/>
  <c r="C982" i="1"/>
  <c r="C984" i="1"/>
  <c r="C986" i="1"/>
  <c r="C988" i="1"/>
  <c r="C990" i="1"/>
  <c r="C992" i="1"/>
  <c r="C994" i="1"/>
  <c r="C996" i="1"/>
  <c r="C998" i="1"/>
  <c r="C1000" i="1"/>
  <c r="C1002" i="1"/>
  <c r="C1004" i="1"/>
  <c r="C1006" i="1"/>
  <c r="C1008" i="1"/>
  <c r="C1010" i="1"/>
  <c r="C1012" i="1"/>
  <c r="C1014" i="1"/>
  <c r="C1016" i="1"/>
  <c r="C1018" i="1"/>
  <c r="C1020" i="1"/>
  <c r="C1022" i="1"/>
  <c r="C1024" i="1"/>
  <c r="C1026" i="1"/>
  <c r="C2" i="1"/>
  <c r="C1159" i="1"/>
  <c r="C1157" i="1"/>
  <c r="C1155" i="1"/>
  <c r="C1153" i="1"/>
  <c r="C1151" i="1"/>
  <c r="C1149" i="1"/>
  <c r="C1147" i="1"/>
  <c r="C1145" i="1"/>
  <c r="C1143" i="1"/>
  <c r="C1141" i="1"/>
  <c r="C1139" i="1"/>
  <c r="C1137" i="1"/>
  <c r="C1135" i="1"/>
  <c r="C1133" i="1"/>
  <c r="C1131" i="1"/>
  <c r="C1129" i="1"/>
  <c r="C1127" i="1"/>
  <c r="C1125" i="1"/>
  <c r="C1123" i="1"/>
  <c r="C1121" i="1"/>
  <c r="C1119" i="1"/>
  <c r="C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160" i="1"/>
  <c r="C1158" i="1"/>
  <c r="C1156" i="1"/>
  <c r="C1154" i="1"/>
  <c r="C1152" i="1"/>
  <c r="C1150" i="1"/>
  <c r="C1148" i="1"/>
  <c r="C1146" i="1"/>
  <c r="C1144" i="1"/>
  <c r="C1142" i="1"/>
  <c r="C1140" i="1"/>
  <c r="C1138" i="1"/>
  <c r="C1136" i="1"/>
  <c r="C1134" i="1"/>
  <c r="C1132" i="1"/>
  <c r="C1130" i="1"/>
  <c r="C1128" i="1"/>
  <c r="C1126" i="1"/>
  <c r="C1124" i="1"/>
  <c r="C1122" i="1"/>
  <c r="C1120" i="1"/>
  <c r="C1118" i="1"/>
  <c r="C1116" i="1"/>
  <c r="C1114" i="1"/>
  <c r="C1112" i="1"/>
  <c r="C1110" i="1"/>
  <c r="C1108" i="1"/>
  <c r="C1106" i="1"/>
  <c r="C1104" i="1"/>
  <c r="C1102" i="1"/>
  <c r="C1100" i="1"/>
  <c r="C1098" i="1"/>
  <c r="C1096" i="1"/>
  <c r="C1094" i="1"/>
  <c r="C1092" i="1"/>
  <c r="C1090" i="1"/>
  <c r="C1088" i="1"/>
  <c r="C1086" i="1"/>
  <c r="C1084" i="1"/>
  <c r="C1082" i="1"/>
  <c r="C1080" i="1"/>
  <c r="C1078" i="1"/>
  <c r="C1076" i="1"/>
  <c r="C1074" i="1"/>
  <c r="C1072" i="1"/>
  <c r="C1070" i="1"/>
  <c r="C1068" i="1"/>
  <c r="C1066" i="1"/>
  <c r="C1064" i="1"/>
  <c r="C1062" i="1"/>
  <c r="C1060" i="1"/>
  <c r="C1058" i="1"/>
  <c r="C1056" i="1"/>
  <c r="C1054" i="1"/>
  <c r="C1052" i="1"/>
  <c r="C1050" i="1"/>
  <c r="C1048" i="1"/>
  <c r="C1046" i="1"/>
  <c r="C1044" i="1"/>
  <c r="C1042" i="1"/>
  <c r="C1040" i="1"/>
  <c r="C1038" i="1"/>
  <c r="C1036" i="1"/>
  <c r="C1034" i="1"/>
  <c r="C1032" i="1"/>
  <c r="C1030" i="1"/>
  <c r="C1028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<sst xmlns="http://schemas.openxmlformats.org/spreadsheetml/2006/main" count="5153" uniqueCount="610">
  <si>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</si>
  <si>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</si>
  <si>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</si>
  <si>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</si>
  <si>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</si>
  <si>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</si>
  <si>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</si>
  <si>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</si>
  <si>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</si>
  <si>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</si>
  <si>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</si>
  <si>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</si>
  <si>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</si>
  <si>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</si>
  <si>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</si>
  <si>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</si>
  <si>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</si>
  <si>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</si>
  <si>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</si>
  <si>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1512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</si>
  <si>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</si>
  <si>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</si>
  <si>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</si>
  <si>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</si>
  <si>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</si>
  <si>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</si>
  <si>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</si>
  <si>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</si>
  <si>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</si>
  <si>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</si>
  <si>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</si>
  <si>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</si>
  <si>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</si>
  <si>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</si>
  <si>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</si>
  <si>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</si>
  <si>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</si>
  <si>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</si>
  <si>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</si>
  <si>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</si>
  <si>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</si>
  <si>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</si>
  <si>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</si>
  <si>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</si>
  <si>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</si>
  <si>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</si>
  <si>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</si>
  <si>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</si>
  <si>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</si>
  <si>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</si>
  <si>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</si>
  <si>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</si>
  <si>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</si>
  <si>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</si>
  <si>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</si>
  <si>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</si>
  <si>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</si>
  <si>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</si>
  <si>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</si>
  <si>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</si>
  <si>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</si>
  <si>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</si>
  <si>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</si>
  <si>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</si>
  <si>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</si>
  <si>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</si>
  <si>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</si>
  <si>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</si>
  <si>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</si>
  <si>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</si>
  <si>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</si>
  <si>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</si>
  <si>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</si>
  <si>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</si>
  <si>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</si>
  <si>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</si>
  <si>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</si>
  <si>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</si>
  <si>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</si>
  <si>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</si>
  <si>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</si>
  <si>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</si>
  <si>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</si>
  <si>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</si>
  <si>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</si>
  <si>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</si>
  <si>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</si>
  <si>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</si>
  <si>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</si>
  <si>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</si>
  <si>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</si>
  <si>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</si>
  <si>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</si>
  <si>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</si>
  <si>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</si>
  <si>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</si>
  <si>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</si>
  <si>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</si>
  <si>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</si>
  <si>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</si>
  <si>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</si>
  <si>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</si>
  <si>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</si>
  <si>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</si>
  <si>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</si>
  <si>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</si>
  <si>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</si>
  <si>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</si>
  <si>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</si>
  <si>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</si>
  <si>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</si>
  <si>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</si>
  <si>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</si>
  <si>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</si>
  <si>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</si>
  <si>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</si>
  <si>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</si>
  <si>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</si>
  <si>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</si>
  <si>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</si>
  <si>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</si>
  <si>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</si>
  <si>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</si>
  <si>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</si>
  <si>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</si>
  <si>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</si>
  <si>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</si>
  <si>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</si>
  <si>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</si>
  <si>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</si>
  <si>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</si>
  <si>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</si>
  <si>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</si>
  <si>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</si>
  <si>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</si>
  <si>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</si>
  <si>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</si>
  <si>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</si>
  <si>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</si>
  <si>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</si>
  <si>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</si>
  <si>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</si>
  <si>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</si>
  <si>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</si>
  <si>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</si>
  <si>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</si>
  <si>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</si>
  <si>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</si>
  <si>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</si>
  <si>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</si>
  <si>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</si>
  <si>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</si>
  <si>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</si>
  <si>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</si>
  <si>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</si>
  <si>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</si>
  <si>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</si>
  <si>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</si>
  <si>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</si>
  <si>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</si>
  <si>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</si>
  <si>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</si>
  <si>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</si>
  <si>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</si>
  <si>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</si>
  <si>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</si>
  <si>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</si>
  <si>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</si>
  <si>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</si>
  <si>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</si>
  <si>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</si>
  <si>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</si>
  <si>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</si>
  <si>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</si>
  <si>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</si>
  <si>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</si>
  <si>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</si>
  <si>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</si>
  <si>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</si>
  <si>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</si>
  <si>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</si>
  <si>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</si>
  <si>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</si>
  <si>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</si>
  <si>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</si>
  <si>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</si>
  <si>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</si>
  <si>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</si>
  <si>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</si>
  <si>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</si>
  <si>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</si>
  <si>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</si>
  <si>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</si>
  <si>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</si>
  <si>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</si>
  <si>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</si>
  <si>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</si>
  <si>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</si>
  <si>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</si>
  <si>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</si>
  <si>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</si>
  <si>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</si>
  <si>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</si>
  <si>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</si>
  <si>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</si>
  <si>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</si>
  <si>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</si>
  <si>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</si>
  <si>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</si>
  <si>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</si>
  <si>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</si>
  <si>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</si>
  <si>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</si>
  <si>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</si>
  <si>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</si>
  <si>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</si>
  <si>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</si>
  <si>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</si>
  <si>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</si>
  <si>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</si>
  <si>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</si>
  <si>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</si>
  <si>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</si>
  <si>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</si>
  <si>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</si>
  <si>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</si>
  <si>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</si>
  <si>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</si>
  <si>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</si>
  <si>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</si>
  <si>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</si>
  <si>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</si>
  <si>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</si>
  <si>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</si>
  <si>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</si>
  <si>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</si>
  <si>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</si>
  <si>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</si>
  <si>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</si>
  <si>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</si>
  <si>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</si>
  <si>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</si>
  <si>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</si>
  <si>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</si>
  <si>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</si>
  <si>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</si>
  <si>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</si>
  <si>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</si>
  <si>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</si>
  <si>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</si>
  <si>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</si>
  <si>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</si>
  <si>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</si>
  <si>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</si>
  <si>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</si>
  <si>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</si>
  <si>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</si>
  <si>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</si>
  <si>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</si>
  <si>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</si>
  <si>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</si>
  <si>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</si>
  <si>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</si>
  <si>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</si>
  <si>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</si>
  <si>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</si>
  <si>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</si>
  <si>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</si>
  <si>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</si>
  <si>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</si>
  <si>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</si>
  <si>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</si>
  <si>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</si>
  <si>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</si>
  <si>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</si>
  <si>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</si>
  <si>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</si>
  <si>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</si>
  <si>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</si>
  <si>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</si>
  <si>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</si>
  <si>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</si>
  <si>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</si>
  <si>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</si>
  <si>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</si>
  <si>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</si>
  <si>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</si>
  <si>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</si>
  <si>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</si>
  <si>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</si>
  <si>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</si>
  <si>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</si>
  <si>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</si>
  <si>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</si>
  <si>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</si>
  <si>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</si>
  <si>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</si>
  <si>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</si>
  <si>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</si>
  <si>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</si>
  <si>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</si>
  <si>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</si>
  <si>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</si>
  <si>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</si>
  <si>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</si>
  <si>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</si>
  <si>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</si>
  <si>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</si>
  <si>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</si>
  <si>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</si>
  <si>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</si>
  <si>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</si>
  <si>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</si>
  <si>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</si>
  <si>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</si>
  <si>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</si>
  <si>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</si>
  <si>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</si>
  <si>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</si>
  <si>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</si>
  <si>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</si>
  <si>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</si>
  <si>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</si>
  <si>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</si>
  <si>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</si>
  <si>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</si>
  <si>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</si>
  <si>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</si>
  <si>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</si>
  <si>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</si>
  <si>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</si>
  <si>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</si>
  <si>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</si>
  <si>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Tratamiento de residuos</t>
  </si>
  <si>
    <t>Total Tratamiento de residuos</t>
  </si>
  <si>
    <t>Total 1623</t>
  </si>
  <si>
    <t>Transporte colectivo urbano de viajeros</t>
  </si>
  <si>
    <t>Total Transporte colectivo urbano de viajeros</t>
  </si>
  <si>
    <t>Total 4411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</si>
  <si>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</si>
  <si>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</si>
  <si>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</si>
  <si>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</si>
  <si>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</si>
  <si>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</si>
  <si>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</si>
  <si>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</si>
  <si>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</si>
  <si>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</si>
  <si>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</si>
  <si>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</si>
  <si>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</si>
  <si>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</si>
  <si>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</si>
  <si>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</si>
  <si>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</si>
  <si>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</si>
  <si>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</si>
  <si>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</si>
  <si>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</si>
  <si>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</si>
  <si>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</si>
  <si>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</si>
  <si>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</si>
  <si>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</si>
  <si>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</si>
  <si>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</si>
  <si>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</si>
  <si>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</si>
  <si>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</si>
  <si>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</si>
  <si>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</si>
  <si>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</si>
  <si>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</si>
  <si>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</si>
  <si>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</si>
  <si>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</si>
  <si>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</si>
  <si>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</si>
  <si>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</si>
  <si>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</si>
  <si>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</si>
  <si>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</si>
  <si>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</si>
  <si>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</si>
  <si>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</si>
  <si>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</si>
  <si>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</si>
  <si>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</si>
  <si>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</si>
  <si>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</si>
  <si>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</si>
  <si>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</si>
  <si>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</si>
  <si>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</si>
  <si>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</si>
  <si>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</si>
  <si>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</si>
  <si>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</si>
  <si>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</si>
  <si>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</si>
  <si>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</si>
  <si>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</si>
  <si>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</si>
  <si>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</si>
  <si>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</si>
  <si>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</si>
  <si>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</si>
  <si>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</si>
  <si>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</si>
  <si>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</si>
  <si>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</si>
  <si>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</si>
  <si>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</si>
  <si>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</si>
  <si>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</si>
  <si>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</si>
  <si>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</si>
  <si>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</si>
  <si>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</si>
  <si>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</si>
  <si>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</si>
  <si>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</si>
  <si>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</si>
  <si>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</si>
  <si>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</si>
  <si>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</si>
  <si>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</si>
  <si>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</si>
  <si>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</si>
  <si>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</si>
  <si>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</si>
  <si>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</si>
  <si>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</si>
  <si>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</si>
  <si>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</si>
  <si>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</si>
  <si>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</si>
  <si>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Aportación préstamo participativo Valladolid Alta Velocidad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</si>
  <si>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</si>
  <si>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</si>
  <si>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</si>
  <si>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</si>
  <si>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</si>
  <si>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</si>
  <si>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</si>
  <si>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</si>
  <si>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</si>
  <si>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</si>
  <si>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</si>
  <si>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</si>
  <si>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</si>
  <si>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</si>
  <si>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</si>
  <si>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</si>
  <si>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</si>
  <si>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</si>
  <si>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</si>
  <si>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</si>
  <si>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624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</si>
  <si>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</si>
  <si>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</si>
  <si>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</si>
  <si>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</si>
  <si>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</si>
  <si>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</si>
  <si>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</si>
  <si>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</si>
  <si>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</si>
  <si>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</si>
  <si>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</si>
  <si>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</si>
  <si>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</si>
  <si>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</si>
  <si>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</si>
  <si>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</si>
  <si>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</si>
  <si>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</si>
  <si>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</si>
  <si>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</si>
  <si>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</si>
  <si>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</si>
  <si>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</si>
  <si>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</si>
  <si>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</si>
  <si>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</si>
  <si>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</si>
  <si>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</si>
  <si>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</si>
  <si>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</si>
  <si>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</si>
  <si>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</si>
  <si>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</si>
  <si>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</si>
  <si>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</si>
  <si>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</si>
  <si>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</si>
  <si>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</si>
  <si>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</si>
  <si>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</si>
  <si>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</si>
  <si>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</si>
  <si>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</si>
  <si>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</si>
  <si>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</si>
  <si>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</si>
  <si>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</si>
  <si>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</si>
  <si>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</si>
  <si>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</si>
  <si>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</si>
  <si>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</si>
  <si>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</si>
  <si>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</si>
  <si>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</si>
  <si>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</si>
  <si>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</si>
  <si>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</si>
  <si>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</si>
  <si>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</si>
  <si>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</si>
  <si>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82191</t>
  </si>
  <si>
    <t>Préstamo participativo al Consorcio Feria de Muestras</t>
  </si>
  <si>
    <t>22607</t>
  </si>
  <si>
    <t>Oposiciones y pruebas selectivas</t>
  </si>
  <si>
    <t>16104</t>
  </si>
  <si>
    <t>Indemnización al personal lab. por jubilaciones anticipadas.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</si>
  <si>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</si>
  <si>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</si>
  <si>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</si>
  <si>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</si>
  <si>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</si>
  <si>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</si>
  <si>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</si>
  <si>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</si>
  <si>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</si>
  <si>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</si>
  <si>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</si>
  <si>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</si>
  <si>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</si>
  <si>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</si>
  <si>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</si>
  <si>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</si>
  <si>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</si>
  <si>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</si>
  <si>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</si>
  <si>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</si>
  <si>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</si>
  <si>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</si>
  <si>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</si>
  <si>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</si>
  <si>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</si>
  <si>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</si>
  <si>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</si>
  <si>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</si>
  <si>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</si>
  <si>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</si>
  <si>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</si>
  <si>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</si>
  <si>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639</t>
  </si>
  <si>
    <t>Otras inver de reposición asoc al func operat de los serv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</si>
  <si>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</si>
  <si>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</si>
  <si>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</si>
  <si>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</si>
  <si>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</si>
  <si>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</si>
  <si>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</si>
  <si>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</si>
  <si>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</si>
  <si>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</si>
  <si>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627</t>
  </si>
  <si>
    <t>Proyectos complejos.</t>
  </si>
  <si>
    <t>637</t>
  </si>
  <si>
    <t>22105</t>
  </si>
  <si>
    <t>Productos alimenticios.</t>
  </si>
  <si>
    <t>44901</t>
  </si>
  <si>
    <t>Aportación corriente a AUVASA</t>
  </si>
  <si>
    <t>74901</t>
  </si>
  <si>
    <t>Aportación de capital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</si>
  <si>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</si>
  <si>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</si>
  <si>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</si>
  <si>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</si>
  <si>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</si>
  <si>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</si>
  <si>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</si>
  <si>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</si>
  <si>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</si>
  <si>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</si>
  <si>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</si>
  <si>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</si>
  <si>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</si>
  <si>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</si>
  <si>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</si>
  <si>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Atenc. benefica ayudas comedor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</si>
  <si>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</si>
  <si>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</si>
  <si>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</si>
  <si>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</si>
  <si>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</si>
  <si>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</si>
  <si>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</si>
  <si>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Plan Municipal Inmigración</t>
  </si>
  <si>
    <t>22615</t>
  </si>
  <si>
    <t>Plan Municipal Drogas</t>
  </si>
  <si>
    <t>22618</t>
  </si>
  <si>
    <t>Plan Municipal de Ciudad Amigable con los Mayores</t>
  </si>
  <si>
    <t>490</t>
  </si>
  <si>
    <t>Al exterior.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</si>
</sst>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indexed="8"/>
      <name val="Arial Narrow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4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 applyProtection="1"/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vertical="center" wrapText="1"/>
    </xf>
    <xf numFmtId="0" fontId="5" fillId="0" borderId="0" xfId="1" applyNumberFormat="1" applyFont="1" applyFill="1" applyBorder="1" applyAlignment="1">
      <alignment vertical="top" wrapText="1"/>
    </xf>
    <xf numFmtId="0" fontId="5" fillId="0" borderId="0" xfId="1" applyNumberFormat="1" applyFont="1" applyFill="1" applyBorder="1"/>
    <xf numFmtId="0" fontId="5" fillId="0" borderId="0" xfId="1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 applyProtection="1"/>
    <xf numFmtId="0" fontId="9" fillId="0" borderId="0" xfId="0" pivotButton="1" applyNumberFormat="1" applyFont="1" applyFill="1" applyBorder="1" applyAlignment="1" applyProtection="1"/>
    <xf numFmtId="4" fontId="9" fillId="0" borderId="0" xfId="0" applyNumberFormat="1" applyFont="1" applyFill="1" applyBorder="1" applyAlignment="1" applyProtection="1"/>
    <xf numFmtId="1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wrapText="1"/>
    </xf>
    <xf numFmtId="1" fontId="10" fillId="0" borderId="0" xfId="4" applyNumberFormat="1" applyFont="1"/>
    <xf numFmtId="49" fontId="10" fillId="0" borderId="0" xfId="4" applyNumberFormat="1" applyFont="1"/>
    <xf numFmtId="4" fontId="10" fillId="0" borderId="0" xfId="4" applyNumberFormat="1" applyFont="1"/>
  </cellXfs>
  <cellStyles count="5">
    <cellStyle name="Buena" xfId="2"/>
    <cellStyle name="Normal" xfId="0" builtinId="0"/>
    <cellStyle name="Normal 2" xfId="1"/>
    <cellStyle name="Normal_Ejecución 1º trimestre_1" xfId="4"/>
    <cellStyle name="Título 1" xfId="3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559.540234259257" createdVersion="6" refreshedVersion="6" minRefreshableVersion="3" recordCount="1159">
  <cacheSource type="worksheet">
    <worksheetSource ref="A1:L1160" sheet="Ejecución 1º trimestre"/>
  </cacheSource>
  <cacheFields count="13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6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9200"/>
        <s v="9204"/>
        <s v="9231"/>
        <s v="9241"/>
        <s v="0111"/>
        <s v="2411"/>
        <s v="3121"/>
        <s v="4314"/>
        <s v="9202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1621"/>
        <s v="1623"/>
        <s v="1631"/>
        <s v="1701"/>
        <s v="1711"/>
        <s v="1721"/>
        <s v="3111"/>
        <s v="4312"/>
        <s v="1301"/>
        <s v="1321"/>
        <s v="1341"/>
        <s v="1351"/>
        <s v="1361"/>
        <s v="4411"/>
        <s v="3301"/>
        <s v="3341"/>
        <s v="4321"/>
        <s v="2311"/>
        <s v="2312"/>
        <s v="2313"/>
        <s v="2412"/>
        <s v="9334" u="1"/>
        <s v="1611" u="1"/>
        <s v="9336" u="1"/>
        <s v="9337" u="1"/>
        <s v="1331" u="1"/>
        <s v="9338" u="1"/>
        <s v="9208" u="1"/>
        <s v="9333" u="1"/>
        <s v="4911" u="1"/>
      </sharedItems>
    </cacheField>
    <cacheField name="Denominación" numFmtId="0">
      <sharedItems count="66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Dirección del Área de Participación Ciudadana"/>
        <s v="Tecnolog. de Información y Comunicación"/>
        <s v="Información, Registro y Gestión del Padrón "/>
        <s v="Participación Ciudadana"/>
        <s v="Deuda Pública"/>
        <s v="Agencia de Innovación y Desarrollo Económico"/>
        <s v="Prevención y Salud Laboral"/>
        <s v="Fomento del Comercio "/>
        <s v="Gestión de Recursos Humanos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Dirección del Área de Seguridad"/>
        <s v="Policía Municipal"/>
        <s v="Movilidad"/>
        <s v="Protección Civil"/>
        <s v="Prevención y Extinción Incendios"/>
        <s v="Transporte colectivo urbano de viajeros"/>
        <s v="Dirección del Área de Cultura"/>
        <s v="Coordinación de políticas culturales"/>
        <s v="Turismo"/>
        <s v="Intervención social"/>
        <s v="Iniciativas sociales"/>
        <s v="Dirección del Área de Servicios Sociales"/>
        <s v="Formación para el Empleo"/>
        <s v="Control del Ciclo Integral del Agua" u="1"/>
        <s v="Innovación y Formación Continua" u="1"/>
        <s v="Ordenación del trafico y del estacionamiento" u="1"/>
        <s v="Patrimonio I.F.S. Area 03" u="1"/>
        <s v="Patrimonio I.F.S. Area 06" u="1"/>
        <s v="Sociedad de la Información" u="1"/>
        <s v="Patrimonio I.F.S. Area 09" u="1"/>
        <s v="Patrimonio I.F.S. Area 10" u="1"/>
        <s v="Patrimonio I.F.S. Area 08" u="1"/>
      </sharedItems>
    </cacheField>
    <cacheField name="Cap" numFmtId="0">
      <sharedItems count="9">
        <s v="1"/>
        <s v="2"/>
        <s v="4"/>
        <s v="6"/>
        <s v="8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83245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21683245"/>
    </cacheField>
    <cacheField name="Obligaciones Reconocidas" numFmtId="4">
      <sharedItems containsSemiMixedTypes="0" containsString="0" containsNumber="1" minValue="0" maxValue="3810000"/>
    </cacheField>
    <cacheField name="Pagos Realizados" numFmtId="4">
      <sharedItems containsSemiMixedTypes="0" containsString="0" containsNumber="1" minValue="0" maxValue="3810000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9">
  <r>
    <x v="0"/>
    <x v="0"/>
    <x v="0"/>
    <x v="0"/>
    <s v="10"/>
    <s v="10000"/>
    <s v="Retribuciones básicas"/>
    <n v="863750"/>
    <n v="0"/>
    <n v="863750"/>
    <n v="201402.81"/>
    <n v="201402.81"/>
  </r>
  <r>
    <x v="0"/>
    <x v="0"/>
    <x v="0"/>
    <x v="0"/>
    <s v="11"/>
    <s v="11000"/>
    <s v="Retribuciones básicas."/>
    <n v="193981"/>
    <n v="0"/>
    <n v="193981"/>
    <n v="43704.49"/>
    <n v="43704.49"/>
  </r>
  <r>
    <x v="0"/>
    <x v="0"/>
    <x v="0"/>
    <x v="0"/>
    <s v="11"/>
    <s v="11001"/>
    <s v="Retribuciones complementarias."/>
    <n v="341559"/>
    <n v="0"/>
    <n v="341559"/>
    <n v="82370.67"/>
    <n v="82370.67"/>
  </r>
  <r>
    <x v="0"/>
    <x v="0"/>
    <x v="0"/>
    <x v="0"/>
    <s v="12"/>
    <s v="12003"/>
    <s v="Sueldos del Grupo C1."/>
    <n v="20982"/>
    <n v="0"/>
    <n v="20982"/>
    <n v="4585.1400000000003"/>
    <n v="4585.1400000000003"/>
  </r>
  <r>
    <x v="0"/>
    <x v="0"/>
    <x v="0"/>
    <x v="0"/>
    <s v="12"/>
    <s v="12006"/>
    <s v="Trienios."/>
    <n v="7288"/>
    <n v="0"/>
    <n v="7288"/>
    <n v="1593.15"/>
    <n v="1593.15"/>
  </r>
  <r>
    <x v="0"/>
    <x v="0"/>
    <x v="0"/>
    <x v="0"/>
    <s v="12"/>
    <s v="12100"/>
    <s v="Complemento de destino."/>
    <n v="13067"/>
    <n v="0"/>
    <n v="13067"/>
    <n v="2800.08"/>
    <n v="2800.08"/>
  </r>
  <r>
    <x v="0"/>
    <x v="0"/>
    <x v="0"/>
    <x v="0"/>
    <s v="12"/>
    <s v="12101"/>
    <s v="Complemento específico."/>
    <n v="28323"/>
    <n v="0"/>
    <n v="28323"/>
    <n v="6069.24"/>
    <n v="6069.24"/>
  </r>
  <r>
    <x v="0"/>
    <x v="0"/>
    <x v="0"/>
    <x v="0"/>
    <s v="12"/>
    <s v="12103"/>
    <s v="Otros complementos."/>
    <n v="3428"/>
    <n v="0"/>
    <n v="3428"/>
    <n v="703.38"/>
    <n v="703.38"/>
  </r>
  <r>
    <x v="0"/>
    <x v="0"/>
    <x v="0"/>
    <x v="1"/>
    <s v="22"/>
    <s v="22000"/>
    <s v="Ordinario no inventariable."/>
    <n v="1900"/>
    <n v="0"/>
    <n v="190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</r>
  <r>
    <x v="0"/>
    <x v="0"/>
    <x v="0"/>
    <x v="1"/>
    <s v="22"/>
    <s v="223"/>
    <s v="Transportes."/>
    <n v="2200"/>
    <n v="0"/>
    <n v="2200"/>
    <n v="0"/>
    <n v="0"/>
  </r>
  <r>
    <x v="0"/>
    <x v="0"/>
    <x v="0"/>
    <x v="1"/>
    <s v="22"/>
    <s v="22601"/>
    <s v="Atenciones protocolarias y representativas."/>
    <n v="84500"/>
    <n v="0"/>
    <n v="84500"/>
    <n v="1986.6"/>
    <n v="1647.8"/>
  </r>
  <r>
    <x v="0"/>
    <x v="0"/>
    <x v="0"/>
    <x v="1"/>
    <s v="22"/>
    <s v="22706"/>
    <s v="Estudios y trabajos técnicos."/>
    <n v="50000"/>
    <n v="0"/>
    <n v="50000"/>
    <n v="0"/>
    <n v="0"/>
  </r>
  <r>
    <x v="0"/>
    <x v="0"/>
    <x v="0"/>
    <x v="1"/>
    <s v="23"/>
    <s v="23000"/>
    <s v="De los miembros de los órganos de gobierno."/>
    <n v="13000"/>
    <n v="0"/>
    <n v="13000"/>
    <n v="143"/>
    <n v="143"/>
  </r>
  <r>
    <x v="0"/>
    <x v="0"/>
    <x v="0"/>
    <x v="1"/>
    <s v="23"/>
    <s v="23010"/>
    <s v="Del personal directivo."/>
    <n v="1250"/>
    <n v="0"/>
    <n v="1250"/>
    <n v="0"/>
    <n v="0"/>
  </r>
  <r>
    <x v="0"/>
    <x v="0"/>
    <x v="0"/>
    <x v="1"/>
    <s v="23"/>
    <s v="23020"/>
    <s v="Dietas del personal no directivo"/>
    <n v="1000"/>
    <n v="0"/>
    <n v="1000"/>
    <n v="0"/>
    <n v="0"/>
  </r>
  <r>
    <x v="0"/>
    <x v="0"/>
    <x v="0"/>
    <x v="1"/>
    <s v="23"/>
    <s v="23100"/>
    <s v="De los miembros de los órganos de gobierno."/>
    <n v="13000"/>
    <n v="0"/>
    <n v="13000"/>
    <n v="284.55"/>
    <n v="284.55"/>
  </r>
  <r>
    <x v="0"/>
    <x v="0"/>
    <x v="0"/>
    <x v="1"/>
    <s v="23"/>
    <s v="23110"/>
    <s v="Del personal directivo."/>
    <n v="2000"/>
    <n v="0"/>
    <n v="2000"/>
    <n v="0"/>
    <n v="0"/>
  </r>
  <r>
    <x v="0"/>
    <x v="0"/>
    <x v="0"/>
    <x v="1"/>
    <s v="23"/>
    <s v="23120"/>
    <s v="Locomoción del personal no directivo."/>
    <n v="500"/>
    <n v="0"/>
    <n v="500"/>
    <n v="110.55"/>
    <n v="110.55"/>
  </r>
  <r>
    <x v="0"/>
    <x v="0"/>
    <x v="0"/>
    <x v="1"/>
    <s v="23"/>
    <s v="233"/>
    <s v="Otras indemnizaciones."/>
    <n v="165000"/>
    <n v="0"/>
    <n v="165000"/>
    <n v="24526.28"/>
    <n v="24526.28"/>
  </r>
  <r>
    <x v="0"/>
    <x v="0"/>
    <x v="0"/>
    <x v="2"/>
    <s v="48"/>
    <s v="489"/>
    <s v="Otras transf. a Familias e Instituciones sin fines de lucro."/>
    <n v="0"/>
    <n v="0"/>
    <n v="0"/>
    <n v="0"/>
    <n v="0"/>
  </r>
  <r>
    <x v="0"/>
    <x v="1"/>
    <x v="1"/>
    <x v="0"/>
    <s v="12"/>
    <s v="12000"/>
    <s v="Sueldos del Grupo A1."/>
    <n v="186930"/>
    <n v="0"/>
    <n v="186930"/>
    <n v="42374.879999999997"/>
    <n v="42374.879999999997"/>
  </r>
  <r>
    <x v="0"/>
    <x v="1"/>
    <x v="1"/>
    <x v="0"/>
    <s v="12"/>
    <s v="12003"/>
    <s v="Sueldos del Grupo C1."/>
    <n v="115403"/>
    <n v="0"/>
    <n v="115403"/>
    <n v="24371.09"/>
    <n v="24371.09"/>
  </r>
  <r>
    <x v="0"/>
    <x v="1"/>
    <x v="1"/>
    <x v="0"/>
    <s v="12"/>
    <s v="12004"/>
    <s v="Sueldos del Grupo C2."/>
    <n v="17785"/>
    <n v="0"/>
    <n v="17785"/>
    <n v="1908.03"/>
    <n v="1908.03"/>
  </r>
  <r>
    <x v="0"/>
    <x v="1"/>
    <x v="1"/>
    <x v="0"/>
    <s v="12"/>
    <s v="12006"/>
    <s v="Trienios."/>
    <n v="96645"/>
    <n v="0"/>
    <n v="96645"/>
    <n v="21514.9"/>
    <n v="21514.9"/>
  </r>
  <r>
    <x v="0"/>
    <x v="1"/>
    <x v="1"/>
    <x v="0"/>
    <s v="12"/>
    <s v="12100"/>
    <s v="Complemento de destino."/>
    <n v="221816"/>
    <n v="0"/>
    <n v="221816"/>
    <n v="46081.87"/>
    <n v="46081.87"/>
  </r>
  <r>
    <x v="0"/>
    <x v="1"/>
    <x v="1"/>
    <x v="0"/>
    <s v="12"/>
    <s v="12101"/>
    <s v="Complemento específico."/>
    <n v="553151"/>
    <n v="0"/>
    <n v="553151"/>
    <n v="117164.7"/>
    <n v="117164.7"/>
  </r>
  <r>
    <x v="0"/>
    <x v="1"/>
    <x v="1"/>
    <x v="0"/>
    <s v="12"/>
    <s v="12103"/>
    <s v="Otros complementos."/>
    <n v="48708"/>
    <n v="0"/>
    <n v="48708"/>
    <n v="9516.17"/>
    <n v="9516.17"/>
  </r>
  <r>
    <x v="0"/>
    <x v="1"/>
    <x v="1"/>
    <x v="1"/>
    <s v="20"/>
    <s v="203"/>
    <s v="Arrendamientos de maquinaria, instalaciones y utillaje."/>
    <n v="2614"/>
    <n v="0"/>
    <n v="2614"/>
    <n v="0"/>
    <n v="0"/>
  </r>
  <r>
    <x v="0"/>
    <x v="1"/>
    <x v="1"/>
    <x v="1"/>
    <s v="21"/>
    <s v="213"/>
    <s v="Reparación de maquinaria, instalaciones técnicas y utillaje."/>
    <n v="2575"/>
    <n v="0"/>
    <n v="2575"/>
    <n v="105.75"/>
    <n v="0"/>
  </r>
  <r>
    <x v="0"/>
    <x v="1"/>
    <x v="1"/>
    <x v="1"/>
    <s v="22"/>
    <s v="22604"/>
    <s v="Jurídicos, contenciosos."/>
    <n v="250000"/>
    <n v="0"/>
    <n v="250000"/>
    <n v="31773.3"/>
    <n v="31773.3"/>
  </r>
  <r>
    <x v="0"/>
    <x v="1"/>
    <x v="1"/>
    <x v="1"/>
    <s v="22"/>
    <s v="22799"/>
    <s v="Otros trabajos realizados por otras empresas y profes."/>
    <n v="77000"/>
    <n v="0"/>
    <n v="77000"/>
    <n v="9214.1200000000008"/>
    <n v="4607.0600000000004"/>
  </r>
  <r>
    <x v="0"/>
    <x v="1"/>
    <x v="1"/>
    <x v="1"/>
    <s v="23"/>
    <s v="23020"/>
    <s v="Dietas del personal no directivo"/>
    <n v="1845"/>
    <n v="0"/>
    <n v="1845"/>
    <n v="0"/>
    <n v="0"/>
  </r>
  <r>
    <x v="0"/>
    <x v="2"/>
    <x v="2"/>
    <x v="0"/>
    <s v="12"/>
    <s v="12003"/>
    <s v="Sueldos del Grupo C1."/>
    <n v="10491"/>
    <n v="0"/>
    <n v="10491"/>
    <n v="2292.5700000000002"/>
    <n v="2292.5700000000002"/>
  </r>
  <r>
    <x v="0"/>
    <x v="2"/>
    <x v="2"/>
    <x v="0"/>
    <s v="12"/>
    <s v="12004"/>
    <s v="Sueldos del Grupo C2."/>
    <n v="62248"/>
    <n v="0"/>
    <n v="62248"/>
    <n v="9964.16"/>
    <n v="9964.16"/>
  </r>
  <r>
    <x v="0"/>
    <x v="2"/>
    <x v="2"/>
    <x v="0"/>
    <s v="12"/>
    <s v="12005"/>
    <s v="Sueldos del Grupo E."/>
    <n v="36673"/>
    <n v="0"/>
    <n v="36673"/>
    <n v="3492.66"/>
    <n v="3492.66"/>
  </r>
  <r>
    <x v="0"/>
    <x v="2"/>
    <x v="2"/>
    <x v="0"/>
    <s v="12"/>
    <s v="12006"/>
    <s v="Trienios."/>
    <n v="22883"/>
    <n v="0"/>
    <n v="22883"/>
    <n v="4229.1400000000003"/>
    <n v="4229.1400000000003"/>
  </r>
  <r>
    <x v="0"/>
    <x v="2"/>
    <x v="2"/>
    <x v="0"/>
    <s v="12"/>
    <s v="12100"/>
    <s v="Complemento de destino."/>
    <n v="55649"/>
    <n v="0"/>
    <n v="55649"/>
    <n v="8128.21"/>
    <n v="8128.21"/>
  </r>
  <r>
    <x v="0"/>
    <x v="2"/>
    <x v="2"/>
    <x v="0"/>
    <s v="12"/>
    <s v="12101"/>
    <s v="Complemento específico."/>
    <n v="149938"/>
    <n v="0"/>
    <n v="149938"/>
    <n v="29648.03"/>
    <n v="29648.03"/>
  </r>
  <r>
    <x v="0"/>
    <x v="2"/>
    <x v="2"/>
    <x v="0"/>
    <s v="12"/>
    <s v="12103"/>
    <s v="Otros complementos."/>
    <n v="23367"/>
    <n v="0"/>
    <n v="23367"/>
    <n v="4173.7"/>
    <n v="4173.7"/>
  </r>
  <r>
    <x v="0"/>
    <x v="2"/>
    <x v="2"/>
    <x v="0"/>
    <s v="13"/>
    <s v="13000"/>
    <s v="Retribuciones básicas."/>
    <n v="263674"/>
    <n v="0"/>
    <n v="263674"/>
    <n v="51818.29"/>
    <n v="51818.29"/>
  </r>
  <r>
    <x v="0"/>
    <x v="2"/>
    <x v="2"/>
    <x v="0"/>
    <s v="13"/>
    <s v="13001"/>
    <s v="Horas extraordinarias"/>
    <n v="15000"/>
    <n v="0"/>
    <n v="15000"/>
    <n v="0"/>
    <n v="0"/>
  </r>
  <r>
    <x v="0"/>
    <x v="2"/>
    <x v="2"/>
    <x v="0"/>
    <s v="13"/>
    <s v="13002"/>
    <s v="Otras remuneraciones."/>
    <n v="225653"/>
    <n v="0"/>
    <n v="225653"/>
    <n v="48763.55"/>
    <n v="48763.55"/>
  </r>
  <r>
    <x v="0"/>
    <x v="2"/>
    <x v="2"/>
    <x v="0"/>
    <s v="15"/>
    <s v="151"/>
    <s v="Gratificaciones."/>
    <n v="15000"/>
    <n v="0"/>
    <n v="15000"/>
    <n v="0"/>
    <n v="0"/>
  </r>
  <r>
    <x v="0"/>
    <x v="2"/>
    <x v="2"/>
    <x v="1"/>
    <s v="20"/>
    <s v="203"/>
    <s v="Arrendamientos de maquinaria, instalaciones y utillaje."/>
    <n v="6500"/>
    <n v="0"/>
    <n v="6500"/>
    <n v="0"/>
    <n v="0"/>
  </r>
  <r>
    <x v="0"/>
    <x v="2"/>
    <x v="2"/>
    <x v="1"/>
    <s v="21"/>
    <s v="213"/>
    <s v="Reparación de maquinaria, instalaciones técnicas y utillaje."/>
    <n v="15500"/>
    <n v="0"/>
    <n v="15500"/>
    <n v="1993.66"/>
    <n v="1993.66"/>
  </r>
  <r>
    <x v="0"/>
    <x v="2"/>
    <x v="2"/>
    <x v="1"/>
    <s v="21"/>
    <s v="214"/>
    <s v="Reparación de elementos de transporte."/>
    <n v="7500"/>
    <n v="0"/>
    <n v="7500"/>
    <n v="551.59"/>
    <n v="311.88"/>
  </r>
  <r>
    <x v="0"/>
    <x v="2"/>
    <x v="2"/>
    <x v="1"/>
    <s v="22"/>
    <s v="22000"/>
    <s v="Ordinario no inventariable."/>
    <n v="135000"/>
    <n v="0"/>
    <n v="135000"/>
    <n v="45.01"/>
    <n v="45.01"/>
  </r>
  <r>
    <x v="0"/>
    <x v="2"/>
    <x v="2"/>
    <x v="1"/>
    <s v="22"/>
    <s v="22103"/>
    <s v="Combustibles y carburantes."/>
    <n v="9500"/>
    <n v="0"/>
    <n v="9500"/>
    <n v="638.88"/>
    <n v="372.62"/>
  </r>
  <r>
    <x v="0"/>
    <x v="2"/>
    <x v="2"/>
    <x v="1"/>
    <s v="22"/>
    <s v="22104"/>
    <s v="Vestuario."/>
    <n v="15450"/>
    <n v="0"/>
    <n v="15450"/>
    <n v="0"/>
    <n v="0"/>
  </r>
  <r>
    <x v="0"/>
    <x v="2"/>
    <x v="2"/>
    <x v="1"/>
    <s v="22"/>
    <s v="22110"/>
    <s v="Productos de limpieza y aseo."/>
    <n v="1500"/>
    <n v="0"/>
    <n v="1500"/>
    <n v="0"/>
    <n v="0"/>
  </r>
  <r>
    <x v="0"/>
    <x v="2"/>
    <x v="2"/>
    <x v="1"/>
    <s v="22"/>
    <s v="22199"/>
    <s v="Otros suministros."/>
    <n v="2000"/>
    <n v="0"/>
    <n v="2000"/>
    <n v="0"/>
    <n v="0"/>
  </r>
  <r>
    <x v="0"/>
    <x v="2"/>
    <x v="2"/>
    <x v="1"/>
    <s v="22"/>
    <s v="223"/>
    <s v="Transportes."/>
    <n v="2350"/>
    <n v="0"/>
    <n v="2350"/>
    <n v="0"/>
    <n v="0"/>
  </r>
  <r>
    <x v="0"/>
    <x v="2"/>
    <x v="2"/>
    <x v="1"/>
    <s v="22"/>
    <s v="22601"/>
    <s v="Atenciones protocolarias y representativas."/>
    <n v="17000"/>
    <n v="0"/>
    <n v="17000"/>
    <n v="792"/>
    <n v="0"/>
  </r>
  <r>
    <x v="0"/>
    <x v="2"/>
    <x v="2"/>
    <x v="1"/>
    <s v="22"/>
    <s v="22602"/>
    <s v="Publicidad y propaganda."/>
    <n v="6000"/>
    <n v="0"/>
    <n v="6000"/>
    <n v="0"/>
    <n v="0"/>
  </r>
  <r>
    <x v="0"/>
    <x v="2"/>
    <x v="2"/>
    <x v="1"/>
    <s v="22"/>
    <s v="22606"/>
    <s v="Reuniones, conferencias y cursos."/>
    <n v="1500"/>
    <n v="0"/>
    <n v="1500"/>
    <n v="0"/>
    <n v="0"/>
  </r>
  <r>
    <x v="0"/>
    <x v="2"/>
    <x v="2"/>
    <x v="1"/>
    <s v="22"/>
    <s v="22699"/>
    <s v="Otros gastos diversos"/>
    <n v="10500"/>
    <n v="0"/>
    <n v="10500"/>
    <n v="0"/>
    <n v="0"/>
  </r>
  <r>
    <x v="0"/>
    <x v="2"/>
    <x v="2"/>
    <x v="1"/>
    <s v="22"/>
    <s v="22799"/>
    <s v="Otros trabajos realizados por otras empresas y profes."/>
    <n v="4000"/>
    <n v="0"/>
    <n v="4000"/>
    <n v="0"/>
    <n v="0"/>
  </r>
  <r>
    <x v="0"/>
    <x v="2"/>
    <x v="2"/>
    <x v="1"/>
    <s v="23"/>
    <s v="23020"/>
    <s v="Dietas del personal no directivo"/>
    <n v="1300"/>
    <n v="0"/>
    <n v="1300"/>
    <n v="96.73"/>
    <n v="56.1"/>
  </r>
  <r>
    <x v="0"/>
    <x v="2"/>
    <x v="2"/>
    <x v="1"/>
    <s v="23"/>
    <s v="23120"/>
    <s v="Locomoción del personal no directivo."/>
    <n v="1300"/>
    <n v="0"/>
    <n v="1300"/>
    <n v="51.42"/>
    <n v="51.42"/>
  </r>
  <r>
    <x v="0"/>
    <x v="3"/>
    <x v="3"/>
    <x v="0"/>
    <s v="12"/>
    <s v="12005"/>
    <s v="Sueldos del Grupo E."/>
    <n v="8150"/>
    <n v="0"/>
    <n v="8150"/>
    <n v="1532.89"/>
    <n v="1532.89"/>
  </r>
  <r>
    <x v="0"/>
    <x v="3"/>
    <x v="3"/>
    <x v="0"/>
    <s v="12"/>
    <s v="12006"/>
    <s v="Trienios."/>
    <n v="2806"/>
    <n v="0"/>
    <n v="2806"/>
    <n v="527.92999999999995"/>
    <n v="527.92999999999995"/>
  </r>
  <r>
    <x v="0"/>
    <x v="3"/>
    <x v="3"/>
    <x v="0"/>
    <s v="12"/>
    <s v="12100"/>
    <s v="Complemento de destino."/>
    <n v="3864"/>
    <n v="0"/>
    <n v="3864"/>
    <n v="726.91"/>
    <n v="726.91"/>
  </r>
  <r>
    <x v="0"/>
    <x v="3"/>
    <x v="3"/>
    <x v="0"/>
    <s v="12"/>
    <s v="12101"/>
    <s v="Complemento específico."/>
    <n v="9902"/>
    <n v="0"/>
    <n v="9902"/>
    <n v="2627.69"/>
    <n v="2627.69"/>
  </r>
  <r>
    <x v="0"/>
    <x v="3"/>
    <x v="3"/>
    <x v="0"/>
    <s v="12"/>
    <s v="12103"/>
    <s v="Otros complementos."/>
    <n v="4495"/>
    <n v="0"/>
    <n v="4495"/>
    <n v="845.35"/>
    <n v="845.35"/>
  </r>
  <r>
    <x v="0"/>
    <x v="3"/>
    <x v="3"/>
    <x v="0"/>
    <s v="13"/>
    <s v="13000"/>
    <s v="Retribuciones básicas."/>
    <n v="67154"/>
    <n v="0"/>
    <n v="67154"/>
    <n v="12268.56"/>
    <n v="12268.56"/>
  </r>
  <r>
    <x v="0"/>
    <x v="3"/>
    <x v="3"/>
    <x v="0"/>
    <s v="13"/>
    <s v="13001"/>
    <s v="Horas extraordinarias"/>
    <n v="1500"/>
    <n v="0"/>
    <n v="1500"/>
    <n v="0"/>
    <n v="0"/>
  </r>
  <r>
    <x v="0"/>
    <x v="3"/>
    <x v="3"/>
    <x v="0"/>
    <s v="13"/>
    <s v="13002"/>
    <s v="Otras remuneraciones."/>
    <n v="67868"/>
    <n v="0"/>
    <n v="67868"/>
    <n v="12955.36"/>
    <n v="12955.36"/>
  </r>
  <r>
    <x v="0"/>
    <x v="3"/>
    <x v="3"/>
    <x v="1"/>
    <s v="20"/>
    <s v="203"/>
    <s v="Arrendamientos de maquinaria, instalaciones y utillaje."/>
    <n v="4500"/>
    <n v="0"/>
    <n v="4500"/>
    <n v="362.66"/>
    <n v="362.66"/>
  </r>
  <r>
    <x v="0"/>
    <x v="3"/>
    <x v="3"/>
    <x v="1"/>
    <s v="21"/>
    <s v="213"/>
    <s v="Reparación de maquinaria, instalaciones técnicas y utillaje."/>
    <n v="14000"/>
    <n v="0"/>
    <n v="14000"/>
    <n v="1382.23"/>
    <n v="1375.87"/>
  </r>
  <r>
    <x v="0"/>
    <x v="3"/>
    <x v="3"/>
    <x v="1"/>
    <s v="21"/>
    <s v="214"/>
    <s v="Reparación de elementos de transporte."/>
    <n v="800"/>
    <n v="0"/>
    <n v="800"/>
    <n v="0"/>
    <n v="0"/>
  </r>
  <r>
    <x v="0"/>
    <x v="3"/>
    <x v="3"/>
    <x v="1"/>
    <s v="22"/>
    <s v="22100"/>
    <s v="Energía eléctrica."/>
    <n v="6200"/>
    <n v="0"/>
    <n v="6200"/>
    <n v="1440.33"/>
    <n v="929.02"/>
  </r>
  <r>
    <x v="0"/>
    <x v="3"/>
    <x v="3"/>
    <x v="1"/>
    <s v="22"/>
    <s v="22104"/>
    <s v="Vestuario."/>
    <n v="3000"/>
    <n v="0"/>
    <n v="3000"/>
    <n v="140.84"/>
    <n v="0"/>
  </r>
  <r>
    <x v="0"/>
    <x v="3"/>
    <x v="3"/>
    <x v="1"/>
    <s v="22"/>
    <s v="22199"/>
    <s v="Otros suministros."/>
    <n v="168245"/>
    <n v="0"/>
    <n v="168245"/>
    <n v="3409.9"/>
    <n v="1178.97"/>
  </r>
  <r>
    <x v="0"/>
    <x v="3"/>
    <x v="3"/>
    <x v="1"/>
    <s v="22"/>
    <s v="22699"/>
    <s v="Otros gastos diversos"/>
    <n v="3500"/>
    <n v="0"/>
    <n v="3500"/>
    <n v="0"/>
    <n v="0"/>
  </r>
  <r>
    <x v="0"/>
    <x v="3"/>
    <x v="3"/>
    <x v="3"/>
    <s v="62"/>
    <s v="623"/>
    <s v="Maquinaria, instalaciones técnicas y utillaje."/>
    <n v="183000"/>
    <n v="0"/>
    <n v="183000"/>
    <n v="0"/>
    <n v="0"/>
  </r>
  <r>
    <x v="0"/>
    <x v="4"/>
    <x v="4"/>
    <x v="0"/>
    <s v="12"/>
    <s v="12000"/>
    <s v="Sueldos del Grupo A1."/>
    <n v="15578"/>
    <n v="0"/>
    <n v="15578"/>
    <n v="3531.24"/>
    <n v="3531.24"/>
  </r>
  <r>
    <x v="0"/>
    <x v="4"/>
    <x v="4"/>
    <x v="0"/>
    <s v="12"/>
    <s v="12001"/>
    <s v="Sueldos del Grupo A2."/>
    <n v="54792"/>
    <n v="0"/>
    <n v="54792"/>
    <n v="9661.98"/>
    <n v="9661.98"/>
  </r>
  <r>
    <x v="0"/>
    <x v="4"/>
    <x v="4"/>
    <x v="0"/>
    <s v="12"/>
    <s v="12003"/>
    <s v="Sueldos del Grupo C1."/>
    <n v="10491"/>
    <n v="0"/>
    <n v="10491"/>
    <n v="0"/>
    <n v="0"/>
  </r>
  <r>
    <x v="0"/>
    <x v="4"/>
    <x v="4"/>
    <x v="0"/>
    <s v="12"/>
    <s v="12004"/>
    <s v="Sueldos del Grupo C2."/>
    <n v="8893"/>
    <n v="0"/>
    <n v="8893"/>
    <n v="1908.03"/>
    <n v="1908.03"/>
  </r>
  <r>
    <x v="0"/>
    <x v="4"/>
    <x v="4"/>
    <x v="0"/>
    <s v="12"/>
    <s v="12006"/>
    <s v="Trienios."/>
    <n v="21238"/>
    <n v="0"/>
    <n v="21238"/>
    <n v="4364.91"/>
    <n v="4364.91"/>
  </r>
  <r>
    <x v="0"/>
    <x v="4"/>
    <x v="4"/>
    <x v="0"/>
    <s v="12"/>
    <s v="12100"/>
    <s v="Complemento de destino."/>
    <n v="50611"/>
    <n v="0"/>
    <n v="50611"/>
    <n v="8317.39"/>
    <n v="8317.39"/>
  </r>
  <r>
    <x v="0"/>
    <x v="4"/>
    <x v="4"/>
    <x v="0"/>
    <s v="12"/>
    <s v="12101"/>
    <s v="Complemento específico."/>
    <n v="115615"/>
    <n v="0"/>
    <n v="115615"/>
    <n v="19344.37"/>
    <n v="19344.37"/>
  </r>
  <r>
    <x v="0"/>
    <x v="4"/>
    <x v="4"/>
    <x v="0"/>
    <s v="12"/>
    <s v="12103"/>
    <s v="Otros complementos."/>
    <n v="11540"/>
    <n v="0"/>
    <n v="11540"/>
    <n v="2161.14"/>
    <n v="2161.14"/>
  </r>
  <r>
    <x v="0"/>
    <x v="4"/>
    <x v="4"/>
    <x v="0"/>
    <s v="13"/>
    <s v="13000"/>
    <s v="Retribuciones básicas."/>
    <n v="13241"/>
    <n v="0"/>
    <n v="13241"/>
    <n v="2837.25"/>
    <n v="2837.25"/>
  </r>
  <r>
    <x v="0"/>
    <x v="4"/>
    <x v="4"/>
    <x v="0"/>
    <s v="13"/>
    <s v="13002"/>
    <s v="Otras remuneraciones."/>
    <n v="13390"/>
    <n v="0"/>
    <n v="13390"/>
    <n v="3189.61"/>
    <n v="3189.61"/>
  </r>
  <r>
    <x v="0"/>
    <x v="4"/>
    <x v="4"/>
    <x v="0"/>
    <s v="13"/>
    <s v="131"/>
    <s v="Laboral temporal."/>
    <n v="31950"/>
    <n v="0"/>
    <n v="31950"/>
    <n v="4820.12"/>
    <n v="4820.12"/>
  </r>
  <r>
    <x v="0"/>
    <x v="4"/>
    <x v="4"/>
    <x v="1"/>
    <s v="20"/>
    <s v="203"/>
    <s v="Arrendamientos de maquinaria, instalaciones y utillaje."/>
    <n v="1300"/>
    <n v="0"/>
    <n v="1300"/>
    <n v="0"/>
    <n v="0"/>
  </r>
  <r>
    <x v="0"/>
    <x v="4"/>
    <x v="4"/>
    <x v="1"/>
    <s v="21"/>
    <s v="213"/>
    <s v="Reparación de maquinaria, instalaciones técnicas y utillaje."/>
    <n v="10400"/>
    <n v="0"/>
    <n v="10400"/>
    <n v="3773.26"/>
    <n v="3773.26"/>
  </r>
  <r>
    <x v="0"/>
    <x v="4"/>
    <x v="4"/>
    <x v="1"/>
    <s v="22"/>
    <s v="22000"/>
    <s v="Ordinario no inventariable."/>
    <n v="2000"/>
    <n v="0"/>
    <n v="2000"/>
    <n v="0"/>
    <n v="0"/>
  </r>
  <r>
    <x v="0"/>
    <x v="4"/>
    <x v="4"/>
    <x v="1"/>
    <s v="22"/>
    <s v="22001"/>
    <s v="Prensa, revistas, libros y otras publicaciones."/>
    <n v="80500"/>
    <n v="0"/>
    <n v="80500"/>
    <n v="24116.47"/>
    <n v="1030.1600000000001"/>
  </r>
  <r>
    <x v="0"/>
    <x v="4"/>
    <x v="4"/>
    <x v="1"/>
    <s v="22"/>
    <s v="22602"/>
    <s v="Publicidad y propaganda."/>
    <n v="6000"/>
    <n v="0"/>
    <n v="6000"/>
    <n v="0"/>
    <n v="0"/>
  </r>
  <r>
    <x v="0"/>
    <x v="4"/>
    <x v="4"/>
    <x v="1"/>
    <s v="22"/>
    <s v="22606"/>
    <s v="Reuniones, conferencias y cursos."/>
    <n v="12000"/>
    <n v="0"/>
    <n v="12000"/>
    <n v="0"/>
    <n v="0"/>
  </r>
  <r>
    <x v="0"/>
    <x v="4"/>
    <x v="4"/>
    <x v="1"/>
    <s v="22"/>
    <s v="22706"/>
    <s v="Estudios y trabajos técnicos."/>
    <n v="60500"/>
    <n v="0"/>
    <n v="60500"/>
    <n v="10158.73"/>
    <n v="5147.8500000000004"/>
  </r>
  <r>
    <x v="0"/>
    <x v="4"/>
    <x v="4"/>
    <x v="1"/>
    <s v="22"/>
    <s v="22799"/>
    <s v="Otros trabajos realizados por otras empresas y profes."/>
    <n v="51000"/>
    <n v="0"/>
    <n v="51000"/>
    <n v="3360.5"/>
    <n v="2964.5"/>
  </r>
  <r>
    <x v="0"/>
    <x v="4"/>
    <x v="4"/>
    <x v="3"/>
    <s v="62"/>
    <s v="623"/>
    <s v="Maquinaria, instalaciones técnicas y utillaje."/>
    <n v="10000"/>
    <n v="0"/>
    <n v="10000"/>
    <n v="0"/>
    <n v="0"/>
  </r>
  <r>
    <x v="0"/>
    <x v="5"/>
    <x v="5"/>
    <x v="0"/>
    <s v="12"/>
    <s v="12000"/>
    <s v="Sueldos del Grupo A1."/>
    <n v="15578"/>
    <n v="0"/>
    <n v="15578"/>
    <n v="3531.24"/>
    <n v="3531.24"/>
  </r>
  <r>
    <x v="0"/>
    <x v="5"/>
    <x v="5"/>
    <x v="0"/>
    <s v="12"/>
    <s v="12003"/>
    <s v="Sueldos del Grupo C1."/>
    <n v="10491"/>
    <n v="0"/>
    <n v="10491"/>
    <n v="2292.5700000000002"/>
    <n v="2292.5700000000002"/>
  </r>
  <r>
    <x v="0"/>
    <x v="5"/>
    <x v="5"/>
    <x v="0"/>
    <s v="12"/>
    <s v="12004"/>
    <s v="Sueldos del Grupo C2."/>
    <n v="8893"/>
    <n v="0"/>
    <n v="8893"/>
    <n v="1908.03"/>
    <n v="1908.03"/>
  </r>
  <r>
    <x v="0"/>
    <x v="5"/>
    <x v="5"/>
    <x v="0"/>
    <s v="12"/>
    <s v="12006"/>
    <s v="Trienios."/>
    <n v="11542"/>
    <n v="0"/>
    <n v="11542"/>
    <n v="2611.64"/>
    <n v="2611.64"/>
  </r>
  <r>
    <x v="0"/>
    <x v="5"/>
    <x v="5"/>
    <x v="0"/>
    <s v="12"/>
    <s v="12100"/>
    <s v="Complemento de destino."/>
    <n v="23434"/>
    <n v="0"/>
    <n v="23434"/>
    <n v="5021.6400000000003"/>
    <n v="5021.6400000000003"/>
  </r>
  <r>
    <x v="0"/>
    <x v="5"/>
    <x v="5"/>
    <x v="0"/>
    <s v="12"/>
    <s v="12101"/>
    <s v="Complemento específico."/>
    <n v="53668"/>
    <n v="0"/>
    <n v="53668"/>
    <n v="11500.23"/>
    <n v="11500.23"/>
  </r>
  <r>
    <x v="0"/>
    <x v="5"/>
    <x v="5"/>
    <x v="0"/>
    <s v="12"/>
    <s v="12103"/>
    <s v="Otros complementos."/>
    <n v="6544"/>
    <n v="0"/>
    <n v="6544"/>
    <n v="1329.07"/>
    <n v="1329.07"/>
  </r>
  <r>
    <x v="0"/>
    <x v="5"/>
    <x v="5"/>
    <x v="1"/>
    <s v="20"/>
    <s v="203"/>
    <s v="Arrendamientos de maquinaria, instalaciones y utillaje."/>
    <n v="4500"/>
    <n v="0"/>
    <n v="4500"/>
    <n v="81.099999999999994"/>
    <n v="0"/>
  </r>
  <r>
    <x v="0"/>
    <x v="5"/>
    <x v="5"/>
    <x v="1"/>
    <s v="21"/>
    <s v="213"/>
    <s v="Reparación de maquinaria, instalaciones técnicas y utillaje."/>
    <n v="6100"/>
    <n v="0"/>
    <n v="6100"/>
    <n v="0"/>
    <n v="0"/>
  </r>
  <r>
    <x v="0"/>
    <x v="5"/>
    <x v="5"/>
    <x v="1"/>
    <s v="22"/>
    <s v="22001"/>
    <s v="Prensa, revistas, libros y otras publicaciones."/>
    <n v="4100"/>
    <n v="0"/>
    <n v="4100"/>
    <n v="1739.63"/>
    <n v="1636.43"/>
  </r>
  <r>
    <x v="0"/>
    <x v="5"/>
    <x v="5"/>
    <x v="1"/>
    <s v="22"/>
    <s v="22602"/>
    <s v="Publicidad y propaganda."/>
    <n v="70350"/>
    <n v="0"/>
    <n v="70350"/>
    <n v="9740.5"/>
    <n v="0"/>
  </r>
  <r>
    <x v="0"/>
    <x v="5"/>
    <x v="5"/>
    <x v="1"/>
    <s v="22"/>
    <s v="22699"/>
    <s v="Otros gastos diversos"/>
    <n v="40000"/>
    <n v="0"/>
    <n v="40000"/>
    <n v="4242.26"/>
    <n v="3932.5"/>
  </r>
  <r>
    <x v="0"/>
    <x v="5"/>
    <x v="5"/>
    <x v="1"/>
    <s v="22"/>
    <s v="22799"/>
    <s v="Otros trabajos realizados por otras empresas y profes."/>
    <n v="40000"/>
    <n v="0"/>
    <n v="40000"/>
    <n v="6431.65"/>
    <n v="3903.74"/>
  </r>
  <r>
    <x v="0"/>
    <x v="5"/>
    <x v="5"/>
    <x v="1"/>
    <s v="23"/>
    <s v="233"/>
    <s v="Otras indemnizaciones."/>
    <n v="18000"/>
    <n v="0"/>
    <n v="18000"/>
    <n v="0"/>
    <n v="0"/>
  </r>
  <r>
    <x v="0"/>
    <x v="5"/>
    <x v="5"/>
    <x v="2"/>
    <s v="46"/>
    <s v="463"/>
    <s v="A Mancomunidades."/>
    <n v="3005"/>
    <n v="0"/>
    <n v="3005"/>
    <n v="0"/>
    <n v="0"/>
  </r>
  <r>
    <x v="0"/>
    <x v="5"/>
    <x v="5"/>
    <x v="2"/>
    <s v="46"/>
    <s v="466"/>
    <s v="A otras Entidades que agrupen municipios."/>
    <n v="43190"/>
    <n v="0"/>
    <n v="43190"/>
    <n v="30873.95"/>
    <n v="1000"/>
  </r>
  <r>
    <x v="0"/>
    <x v="6"/>
    <x v="6"/>
    <x v="0"/>
    <s v="12"/>
    <s v="12000"/>
    <s v="Sueldos del Grupo A1."/>
    <n v="77888"/>
    <n v="0"/>
    <n v="77888"/>
    <n v="17656.2"/>
    <n v="17656.2"/>
  </r>
  <r>
    <x v="0"/>
    <x v="6"/>
    <x v="6"/>
    <x v="0"/>
    <s v="12"/>
    <s v="12001"/>
    <s v="Sueldos del Grupo A2."/>
    <n v="13698"/>
    <n v="0"/>
    <n v="13698"/>
    <n v="508.9"/>
    <n v="508.9"/>
  </r>
  <r>
    <x v="0"/>
    <x v="6"/>
    <x v="6"/>
    <x v="0"/>
    <s v="12"/>
    <s v="12003"/>
    <s v="Sueldos del Grupo C1."/>
    <n v="174854"/>
    <n v="0"/>
    <n v="174854"/>
    <n v="30904.33"/>
    <n v="30904.33"/>
  </r>
  <r>
    <x v="0"/>
    <x v="6"/>
    <x v="6"/>
    <x v="0"/>
    <s v="12"/>
    <s v="12004"/>
    <s v="Sueldos del Grupo C2."/>
    <n v="0"/>
    <n v="0"/>
    <n v="0"/>
    <n v="1908.03"/>
    <n v="1908.03"/>
  </r>
  <r>
    <x v="0"/>
    <x v="6"/>
    <x v="6"/>
    <x v="0"/>
    <s v="12"/>
    <s v="12006"/>
    <s v="Trienios."/>
    <n v="93093"/>
    <n v="0"/>
    <n v="93093"/>
    <n v="18542.240000000002"/>
    <n v="18542.240000000002"/>
  </r>
  <r>
    <x v="0"/>
    <x v="6"/>
    <x v="6"/>
    <x v="0"/>
    <s v="12"/>
    <s v="12100"/>
    <s v="Complemento de destino."/>
    <n v="174634"/>
    <n v="0"/>
    <n v="174634"/>
    <n v="32101.73"/>
    <n v="32101.73"/>
  </r>
  <r>
    <x v="0"/>
    <x v="6"/>
    <x v="6"/>
    <x v="0"/>
    <s v="12"/>
    <s v="12101"/>
    <s v="Complemento específico."/>
    <n v="429396"/>
    <n v="0"/>
    <n v="429396"/>
    <n v="98854.38"/>
    <n v="98854.38"/>
  </r>
  <r>
    <x v="0"/>
    <x v="6"/>
    <x v="6"/>
    <x v="0"/>
    <s v="12"/>
    <s v="12103"/>
    <s v="Otros complementos."/>
    <n v="44059"/>
    <n v="0"/>
    <n v="44059"/>
    <n v="8092.97"/>
    <n v="8092.97"/>
  </r>
  <r>
    <x v="0"/>
    <x v="6"/>
    <x v="6"/>
    <x v="1"/>
    <s v="20"/>
    <s v="203"/>
    <s v="Arrendamientos de maquinaria, instalaciones y utillaje."/>
    <n v="3000"/>
    <n v="0"/>
    <n v="3000"/>
    <n v="395.31"/>
    <n v="0"/>
  </r>
  <r>
    <x v="0"/>
    <x v="6"/>
    <x v="6"/>
    <x v="1"/>
    <s v="21"/>
    <s v="213"/>
    <s v="Reparación de maquinaria, instalaciones técnicas y utillaje."/>
    <n v="2000"/>
    <n v="0"/>
    <n v="2000"/>
    <n v="164.8"/>
    <n v="0"/>
  </r>
  <r>
    <x v="0"/>
    <x v="6"/>
    <x v="6"/>
    <x v="1"/>
    <s v="22"/>
    <s v="22000"/>
    <s v="Ordinario no inventariable."/>
    <n v="1000"/>
    <n v="0"/>
    <n v="1000"/>
    <n v="0"/>
    <n v="0"/>
  </r>
  <r>
    <x v="0"/>
    <x v="6"/>
    <x v="6"/>
    <x v="1"/>
    <s v="22"/>
    <s v="22602"/>
    <s v="Publicidad y propaganda."/>
    <n v="100"/>
    <n v="0"/>
    <n v="100"/>
    <n v="0"/>
    <n v="0"/>
  </r>
  <r>
    <x v="0"/>
    <x v="6"/>
    <x v="6"/>
    <x v="1"/>
    <s v="22"/>
    <s v="22699"/>
    <s v="Otros gastos diversos"/>
    <n v="1100"/>
    <n v="0"/>
    <n v="1100"/>
    <n v="320.87"/>
    <n v="95.87"/>
  </r>
  <r>
    <x v="0"/>
    <x v="6"/>
    <x v="6"/>
    <x v="1"/>
    <s v="22"/>
    <s v="22706"/>
    <s v="Estudios y trabajos técnicos."/>
    <n v="75000"/>
    <n v="0"/>
    <n v="75000"/>
    <n v="0"/>
    <n v="0"/>
  </r>
  <r>
    <x v="0"/>
    <x v="6"/>
    <x v="6"/>
    <x v="1"/>
    <s v="23"/>
    <s v="23020"/>
    <s v="Dietas del personal no directivo"/>
    <n v="1000"/>
    <n v="0"/>
    <n v="1000"/>
    <n v="227.94"/>
    <n v="227.94"/>
  </r>
  <r>
    <x v="0"/>
    <x v="6"/>
    <x v="6"/>
    <x v="1"/>
    <s v="23"/>
    <s v="23120"/>
    <s v="Locomoción del personal no directivo."/>
    <n v="1000"/>
    <n v="0"/>
    <n v="1000"/>
    <n v="188.7"/>
    <n v="188.7"/>
  </r>
  <r>
    <x v="0"/>
    <x v="6"/>
    <x v="6"/>
    <x v="1"/>
    <s v="23"/>
    <s v="233"/>
    <s v="Otras indemnizaciones."/>
    <n v="500"/>
    <n v="0"/>
    <n v="500"/>
    <n v="0"/>
    <n v="0"/>
  </r>
  <r>
    <x v="0"/>
    <x v="6"/>
    <x v="6"/>
    <x v="4"/>
    <s v="83"/>
    <s v="83000"/>
    <s v="Anuncios por cuenta de particulares"/>
    <n v="2000"/>
    <n v="0"/>
    <n v="2000"/>
    <n v="0"/>
    <n v="0"/>
  </r>
  <r>
    <x v="1"/>
    <x v="7"/>
    <x v="7"/>
    <x v="0"/>
    <s v="12"/>
    <s v="12000"/>
    <s v="Sueldos del Grupo A1."/>
    <n v="106446"/>
    <n v="0"/>
    <n v="106446"/>
    <n v="21187.439999999999"/>
    <n v="21187.439999999999"/>
  </r>
  <r>
    <x v="1"/>
    <x v="7"/>
    <x v="7"/>
    <x v="0"/>
    <s v="12"/>
    <s v="12003"/>
    <s v="Sueldos del Grupo C1."/>
    <n v="41965"/>
    <n v="0"/>
    <n v="41965"/>
    <n v="8915.5499999999993"/>
    <n v="8915.5499999999993"/>
  </r>
  <r>
    <x v="1"/>
    <x v="7"/>
    <x v="7"/>
    <x v="0"/>
    <s v="12"/>
    <s v="12006"/>
    <s v="Trienios."/>
    <n v="52103"/>
    <n v="0"/>
    <n v="52103"/>
    <n v="11689.75"/>
    <n v="11689.75"/>
  </r>
  <r>
    <x v="1"/>
    <x v="7"/>
    <x v="7"/>
    <x v="0"/>
    <s v="12"/>
    <s v="12100"/>
    <s v="Complemento de destino."/>
    <n v="108419"/>
    <n v="0"/>
    <n v="108419"/>
    <n v="21224.51"/>
    <n v="21224.51"/>
  </r>
  <r>
    <x v="1"/>
    <x v="7"/>
    <x v="7"/>
    <x v="0"/>
    <s v="12"/>
    <s v="12101"/>
    <s v="Complemento específico."/>
    <n v="252576"/>
    <n v="0"/>
    <n v="252576"/>
    <n v="49641.27"/>
    <n v="49641.27"/>
  </r>
  <r>
    <x v="1"/>
    <x v="7"/>
    <x v="7"/>
    <x v="0"/>
    <s v="12"/>
    <s v="12103"/>
    <s v="Otros complementos."/>
    <n v="25874"/>
    <n v="0"/>
    <n v="25874"/>
    <n v="5112.42"/>
    <n v="5112.42"/>
  </r>
  <r>
    <x v="1"/>
    <x v="7"/>
    <x v="7"/>
    <x v="1"/>
    <s v="20"/>
    <s v="203"/>
    <s v="Arrendamientos de maquinaria, instalaciones y utillaje."/>
    <n v="25000"/>
    <n v="0"/>
    <n v="25000"/>
    <n v="506.84"/>
    <n v="299.43"/>
  </r>
  <r>
    <x v="1"/>
    <x v="7"/>
    <x v="7"/>
    <x v="1"/>
    <s v="22"/>
    <s v="22103"/>
    <s v="Combustibles y carburantes."/>
    <n v="50000"/>
    <n v="0"/>
    <n v="50000"/>
    <n v="1825.76"/>
    <n v="1825.76"/>
  </r>
  <r>
    <x v="1"/>
    <x v="7"/>
    <x v="7"/>
    <x v="1"/>
    <s v="22"/>
    <s v="22104"/>
    <s v="Vestuario."/>
    <n v="48000"/>
    <n v="0"/>
    <n v="48000"/>
    <n v="0"/>
    <n v="0"/>
  </r>
  <r>
    <x v="1"/>
    <x v="7"/>
    <x v="7"/>
    <x v="1"/>
    <s v="22"/>
    <s v="22602"/>
    <s v="Publicidad y propaganda."/>
    <n v="2500"/>
    <n v="0"/>
    <n v="2500"/>
    <n v="141.6"/>
    <n v="141.6"/>
  </r>
  <r>
    <x v="1"/>
    <x v="7"/>
    <x v="7"/>
    <x v="1"/>
    <s v="22"/>
    <s v="22606"/>
    <s v="Reuniones, conferencias y cursos."/>
    <n v="1500"/>
    <n v="0"/>
    <n v="1500"/>
    <n v="0"/>
    <n v="0"/>
  </r>
  <r>
    <x v="1"/>
    <x v="7"/>
    <x v="7"/>
    <x v="1"/>
    <s v="22"/>
    <s v="22699"/>
    <s v="Otros gastos diversos"/>
    <n v="14000"/>
    <n v="0"/>
    <n v="14000"/>
    <n v="479.31"/>
    <n v="479.31"/>
  </r>
  <r>
    <x v="1"/>
    <x v="7"/>
    <x v="7"/>
    <x v="1"/>
    <s v="22"/>
    <s v="22706"/>
    <s v="Estudios y trabajos técnicos."/>
    <n v="120000"/>
    <n v="0"/>
    <n v="120000"/>
    <n v="17374.39"/>
    <n v="0"/>
  </r>
  <r>
    <x v="1"/>
    <x v="7"/>
    <x v="7"/>
    <x v="1"/>
    <s v="23"/>
    <s v="23020"/>
    <s v="Dietas del personal no directivo"/>
    <n v="2500"/>
    <n v="0"/>
    <n v="2500"/>
    <n v="0"/>
    <n v="0"/>
  </r>
  <r>
    <x v="1"/>
    <x v="7"/>
    <x v="7"/>
    <x v="1"/>
    <s v="23"/>
    <s v="23120"/>
    <s v="Locomoción del personal no directivo."/>
    <n v="2500"/>
    <n v="0"/>
    <n v="2500"/>
    <n v="0"/>
    <n v="0"/>
  </r>
  <r>
    <x v="1"/>
    <x v="7"/>
    <x v="7"/>
    <x v="1"/>
    <s v="23"/>
    <s v="233"/>
    <s v="Otras indemnizaciones."/>
    <n v="500"/>
    <n v="0"/>
    <n v="500"/>
    <n v="0"/>
    <n v="0"/>
  </r>
  <r>
    <x v="1"/>
    <x v="7"/>
    <x v="7"/>
    <x v="5"/>
    <s v="35"/>
    <s v="352"/>
    <s v="Intereses de demora."/>
    <n v="500"/>
    <n v="0"/>
    <n v="500"/>
    <n v="0"/>
    <n v="0"/>
  </r>
  <r>
    <x v="1"/>
    <x v="7"/>
    <x v="7"/>
    <x v="2"/>
    <s v="44"/>
    <s v="44905"/>
    <s v="Transferencia corriente a VIVA"/>
    <n v="500000"/>
    <n v="0"/>
    <n v="500000"/>
    <n v="0"/>
    <n v="0"/>
  </r>
  <r>
    <x v="1"/>
    <x v="7"/>
    <x v="7"/>
    <x v="4"/>
    <s v="82"/>
    <s v="82190"/>
    <s v="Aportación préstamo participativo Valladolid Alta Velocidad"/>
    <n v="8000000"/>
    <n v="0"/>
    <n v="8000000"/>
    <n v="0"/>
    <n v="0"/>
  </r>
  <r>
    <x v="1"/>
    <x v="7"/>
    <x v="7"/>
    <x v="4"/>
    <s v="83"/>
    <s v="83000"/>
    <s v="Anuncios por cuenta de particulares"/>
    <n v="15000"/>
    <n v="0"/>
    <n v="15000"/>
    <n v="0"/>
    <n v="0"/>
  </r>
  <r>
    <x v="1"/>
    <x v="7"/>
    <x v="7"/>
    <x v="4"/>
    <s v="83"/>
    <s v="83100"/>
    <s v="Obras por cuenta de particulares"/>
    <n v="400000"/>
    <n v="0"/>
    <n v="400000"/>
    <n v="0"/>
    <n v="0"/>
  </r>
  <r>
    <x v="1"/>
    <x v="8"/>
    <x v="8"/>
    <x v="0"/>
    <s v="12"/>
    <s v="12000"/>
    <s v="Sueldos del Grupo A1."/>
    <n v="373860"/>
    <n v="0"/>
    <n v="373860"/>
    <n v="62934.68"/>
    <n v="62934.68"/>
  </r>
  <r>
    <x v="1"/>
    <x v="8"/>
    <x v="8"/>
    <x v="0"/>
    <s v="12"/>
    <s v="12001"/>
    <s v="Sueldos del Grupo A2."/>
    <n v="178075"/>
    <n v="0"/>
    <n v="178075"/>
    <n v="23772.63"/>
    <n v="23772.63"/>
  </r>
  <r>
    <x v="1"/>
    <x v="8"/>
    <x v="8"/>
    <x v="0"/>
    <s v="12"/>
    <s v="12003"/>
    <s v="Sueldos del Grupo C1."/>
    <n v="283263"/>
    <n v="0"/>
    <n v="283263"/>
    <n v="51269.86"/>
    <n v="51269.86"/>
  </r>
  <r>
    <x v="1"/>
    <x v="8"/>
    <x v="8"/>
    <x v="0"/>
    <s v="12"/>
    <s v="12004"/>
    <s v="Sueldos del Grupo C2."/>
    <n v="124496"/>
    <n v="0"/>
    <n v="124496"/>
    <n v="24990.27"/>
    <n v="24990.27"/>
  </r>
  <r>
    <x v="1"/>
    <x v="8"/>
    <x v="8"/>
    <x v="0"/>
    <s v="12"/>
    <s v="12006"/>
    <s v="Trienios."/>
    <n v="177768"/>
    <n v="0"/>
    <n v="177768"/>
    <n v="37951.4"/>
    <n v="37951.4"/>
  </r>
  <r>
    <x v="1"/>
    <x v="8"/>
    <x v="8"/>
    <x v="0"/>
    <s v="12"/>
    <s v="12100"/>
    <s v="Complemento de destino."/>
    <n v="559207"/>
    <n v="0"/>
    <n v="559207"/>
    <n v="92260.19"/>
    <n v="92260.19"/>
  </r>
  <r>
    <x v="1"/>
    <x v="8"/>
    <x v="8"/>
    <x v="0"/>
    <s v="12"/>
    <s v="12101"/>
    <s v="Complemento específico."/>
    <n v="1358214"/>
    <n v="0"/>
    <n v="1358214"/>
    <n v="238872.95999999999"/>
    <n v="238872.95999999999"/>
  </r>
  <r>
    <x v="1"/>
    <x v="8"/>
    <x v="8"/>
    <x v="0"/>
    <s v="12"/>
    <s v="12103"/>
    <s v="Otros complementos."/>
    <n v="96176"/>
    <n v="0"/>
    <n v="96176"/>
    <n v="18840.689999999999"/>
    <n v="18840.689999999999"/>
  </r>
  <r>
    <x v="1"/>
    <x v="8"/>
    <x v="8"/>
    <x v="0"/>
    <s v="13"/>
    <s v="13000"/>
    <s v="Retribuciones básicas."/>
    <n v="113435"/>
    <n v="0"/>
    <n v="113435"/>
    <n v="21644.02"/>
    <n v="21644.02"/>
  </r>
  <r>
    <x v="1"/>
    <x v="8"/>
    <x v="8"/>
    <x v="0"/>
    <s v="13"/>
    <s v="13002"/>
    <s v="Otras remuneraciones."/>
    <n v="101505"/>
    <n v="0"/>
    <n v="101505"/>
    <n v="20968.59"/>
    <n v="20968.59"/>
  </r>
  <r>
    <x v="1"/>
    <x v="8"/>
    <x v="8"/>
    <x v="0"/>
    <s v="15"/>
    <s v="151"/>
    <s v="Gratificaciones."/>
    <n v="10000"/>
    <n v="0"/>
    <n v="10000"/>
    <n v="3378.51"/>
    <n v="3378.51"/>
  </r>
  <r>
    <x v="1"/>
    <x v="8"/>
    <x v="8"/>
    <x v="1"/>
    <s v="22"/>
    <s v="22602"/>
    <s v="Publicidad y propaganda."/>
    <n v="1000"/>
    <n v="0"/>
    <n v="1000"/>
    <n v="0"/>
    <n v="0"/>
  </r>
  <r>
    <x v="1"/>
    <x v="8"/>
    <x v="8"/>
    <x v="1"/>
    <s v="22"/>
    <s v="22606"/>
    <s v="Reuniones, conferencias y cursos."/>
    <n v="4000"/>
    <n v="0"/>
    <n v="4000"/>
    <n v="0"/>
    <n v="0"/>
  </r>
  <r>
    <x v="1"/>
    <x v="8"/>
    <x v="8"/>
    <x v="1"/>
    <s v="22"/>
    <s v="22699"/>
    <s v="Otros gastos diversos"/>
    <n v="1000"/>
    <n v="0"/>
    <n v="1000"/>
    <n v="0"/>
    <n v="0"/>
  </r>
  <r>
    <x v="1"/>
    <x v="8"/>
    <x v="8"/>
    <x v="1"/>
    <s v="22"/>
    <s v="22799"/>
    <s v="Otros trabajos realizados por otras empresas y profes."/>
    <n v="50000"/>
    <n v="0"/>
    <n v="50000"/>
    <n v="0"/>
    <n v="0"/>
  </r>
  <r>
    <x v="1"/>
    <x v="9"/>
    <x v="9"/>
    <x v="3"/>
    <s v="60"/>
    <s v="600"/>
    <s v="Inversiones en terrenos."/>
    <n v="1469540"/>
    <n v="0"/>
    <n v="1469540"/>
    <n v="0"/>
    <n v="0"/>
  </r>
  <r>
    <x v="1"/>
    <x v="9"/>
    <x v="9"/>
    <x v="3"/>
    <s v="60"/>
    <s v="609"/>
    <s v="Otras invers nuevas en infraest y bienes dest al uso gral"/>
    <n v="3518150"/>
    <n v="0"/>
    <n v="3518150"/>
    <n v="0"/>
    <n v="0"/>
  </r>
  <r>
    <x v="1"/>
    <x v="9"/>
    <x v="9"/>
    <x v="3"/>
    <s v="61"/>
    <s v="619"/>
    <s v="Otras inver de reposic en infraest y bienes dest al uso gral"/>
    <n v="2279300"/>
    <n v="0"/>
    <n v="2279300"/>
    <n v="0"/>
    <n v="0"/>
  </r>
  <r>
    <x v="1"/>
    <x v="9"/>
    <x v="9"/>
    <x v="3"/>
    <s v="62"/>
    <s v="622"/>
    <s v="Edificios y otras construcciones."/>
    <n v="57000"/>
    <n v="0"/>
    <n v="57000"/>
    <n v="34508.089999999997"/>
    <n v="0"/>
  </r>
  <r>
    <x v="1"/>
    <x v="9"/>
    <x v="9"/>
    <x v="3"/>
    <s v="62"/>
    <s v="629"/>
    <s v="Otras inv nuevas asoc al funcionam operativo de los serv"/>
    <n v="4046000"/>
    <n v="0"/>
    <n v="4046000"/>
    <n v="0"/>
    <n v="0"/>
  </r>
  <r>
    <x v="1"/>
    <x v="9"/>
    <x v="9"/>
    <x v="3"/>
    <s v="63"/>
    <s v="632"/>
    <s v="Edificios y otras construcciones."/>
    <n v="648000"/>
    <n v="0"/>
    <n v="648000"/>
    <n v="0"/>
    <n v="0"/>
  </r>
  <r>
    <x v="1"/>
    <x v="9"/>
    <x v="9"/>
    <x v="3"/>
    <s v="63"/>
    <s v="633"/>
    <s v="Maquinaria, instalaciones técnicas y utillaje."/>
    <n v="135000"/>
    <n v="0"/>
    <n v="135000"/>
    <n v="0"/>
    <n v="0"/>
  </r>
  <r>
    <x v="1"/>
    <x v="9"/>
    <x v="9"/>
    <x v="3"/>
    <s v="64"/>
    <s v="640"/>
    <s v="Gastos en inversiones de carácter inmaterial."/>
    <n v="50000"/>
    <n v="0"/>
    <n v="50000"/>
    <n v="0"/>
    <n v="0"/>
  </r>
  <r>
    <x v="1"/>
    <x v="9"/>
    <x v="9"/>
    <x v="6"/>
    <s v="74"/>
    <s v="74905"/>
    <s v="Transf de capital a VIVA"/>
    <n v="3330000"/>
    <n v="0"/>
    <n v="3330000"/>
    <n v="0"/>
    <n v="0"/>
  </r>
  <r>
    <x v="1"/>
    <x v="10"/>
    <x v="10"/>
    <x v="0"/>
    <s v="12"/>
    <s v="12000"/>
    <s v="Sueldos del Grupo A1."/>
    <n v="93465"/>
    <n v="0"/>
    <n v="93465"/>
    <n v="20682.84"/>
    <n v="20682.84"/>
  </r>
  <r>
    <x v="1"/>
    <x v="10"/>
    <x v="10"/>
    <x v="0"/>
    <s v="12"/>
    <s v="12001"/>
    <s v="Sueldos del Grupo A2."/>
    <n v="82188"/>
    <n v="0"/>
    <n v="82188"/>
    <n v="16284.64"/>
    <n v="16284.64"/>
  </r>
  <r>
    <x v="1"/>
    <x v="10"/>
    <x v="10"/>
    <x v="0"/>
    <s v="12"/>
    <s v="12003"/>
    <s v="Sueldos del Grupo C1."/>
    <n v="52456"/>
    <n v="0"/>
    <n v="52456"/>
    <n v="7718.32"/>
    <n v="7718.32"/>
  </r>
  <r>
    <x v="1"/>
    <x v="10"/>
    <x v="10"/>
    <x v="0"/>
    <s v="12"/>
    <s v="12004"/>
    <s v="Sueldos del Grupo C2."/>
    <n v="8893"/>
    <n v="0"/>
    <n v="8893"/>
    <n v="720.81"/>
    <n v="720.81"/>
  </r>
  <r>
    <x v="1"/>
    <x v="10"/>
    <x v="10"/>
    <x v="0"/>
    <s v="12"/>
    <s v="12006"/>
    <s v="Trienios."/>
    <n v="62478"/>
    <n v="0"/>
    <n v="62478"/>
    <n v="12236.38"/>
    <n v="12236.38"/>
  </r>
  <r>
    <x v="1"/>
    <x v="10"/>
    <x v="10"/>
    <x v="0"/>
    <s v="12"/>
    <s v="12100"/>
    <s v="Complemento de destino."/>
    <n v="140756"/>
    <n v="0"/>
    <n v="140756"/>
    <n v="26072.6"/>
    <n v="26072.6"/>
  </r>
  <r>
    <x v="1"/>
    <x v="10"/>
    <x v="10"/>
    <x v="0"/>
    <s v="12"/>
    <s v="12101"/>
    <s v="Complemento específico."/>
    <n v="354290"/>
    <n v="0"/>
    <n v="354290"/>
    <n v="79250.33"/>
    <n v="79250.33"/>
  </r>
  <r>
    <x v="1"/>
    <x v="10"/>
    <x v="10"/>
    <x v="0"/>
    <s v="12"/>
    <s v="12103"/>
    <s v="Otros complementos."/>
    <n v="29788"/>
    <n v="0"/>
    <n v="29788"/>
    <n v="5090.59"/>
    <n v="5090.59"/>
  </r>
  <r>
    <x v="1"/>
    <x v="10"/>
    <x v="10"/>
    <x v="0"/>
    <s v="13"/>
    <s v="13000"/>
    <s v="Retribuciones básicas."/>
    <n v="615163"/>
    <n v="0"/>
    <n v="615163"/>
    <n v="100827.17"/>
    <n v="100827.17"/>
  </r>
  <r>
    <x v="1"/>
    <x v="10"/>
    <x v="10"/>
    <x v="0"/>
    <s v="13"/>
    <s v="13001"/>
    <s v="Horas extraordinarias"/>
    <n v="15000"/>
    <n v="0"/>
    <n v="15000"/>
    <n v="2041.8"/>
    <n v="2041.8"/>
  </r>
  <r>
    <x v="1"/>
    <x v="10"/>
    <x v="10"/>
    <x v="0"/>
    <s v="13"/>
    <s v="13002"/>
    <s v="Otras remuneraciones."/>
    <n v="629282"/>
    <n v="0"/>
    <n v="629282"/>
    <n v="111379.07"/>
    <n v="111379.07"/>
  </r>
  <r>
    <x v="1"/>
    <x v="10"/>
    <x v="10"/>
    <x v="1"/>
    <s v="20"/>
    <s v="203"/>
    <s v="Arrendamientos de maquinaria, instalaciones y utillaje."/>
    <n v="57000"/>
    <n v="0"/>
    <n v="57000"/>
    <n v="603.09"/>
    <n v="603.09"/>
  </r>
  <r>
    <x v="1"/>
    <x v="10"/>
    <x v="10"/>
    <x v="1"/>
    <s v="20"/>
    <s v="204"/>
    <s v="Arrendamientos de material de transporte."/>
    <n v="27000"/>
    <n v="0"/>
    <n v="27000"/>
    <n v="1233.68"/>
    <n v="1233.68"/>
  </r>
  <r>
    <x v="1"/>
    <x v="10"/>
    <x v="10"/>
    <x v="1"/>
    <s v="21"/>
    <s v="210"/>
    <s v="Infraestructuras y bienes naturales."/>
    <n v="175000"/>
    <n v="0"/>
    <n v="175000"/>
    <n v="2889.8"/>
    <n v="1562.23"/>
  </r>
  <r>
    <x v="1"/>
    <x v="10"/>
    <x v="10"/>
    <x v="1"/>
    <s v="21"/>
    <s v="213"/>
    <s v="Reparación de maquinaria, instalaciones técnicas y utillaje."/>
    <n v="2000"/>
    <n v="0"/>
    <n v="2000"/>
    <n v="0"/>
    <n v="0"/>
  </r>
  <r>
    <x v="1"/>
    <x v="10"/>
    <x v="10"/>
    <x v="1"/>
    <s v="21"/>
    <s v="214"/>
    <s v="Reparación de elementos de transporte."/>
    <n v="40000"/>
    <n v="0"/>
    <n v="40000"/>
    <n v="4622.33"/>
    <n v="4426.29"/>
  </r>
  <r>
    <x v="1"/>
    <x v="10"/>
    <x v="10"/>
    <x v="1"/>
    <s v="22"/>
    <s v="22199"/>
    <s v="Otros suministros."/>
    <n v="30000"/>
    <n v="0"/>
    <n v="30000"/>
    <n v="0"/>
    <n v="0"/>
  </r>
  <r>
    <x v="1"/>
    <x v="10"/>
    <x v="10"/>
    <x v="1"/>
    <s v="22"/>
    <s v="22699"/>
    <s v="Otros gastos diversos"/>
    <n v="6000"/>
    <n v="0"/>
    <n v="6000"/>
    <n v="86.59"/>
    <n v="86.59"/>
  </r>
  <r>
    <x v="1"/>
    <x v="10"/>
    <x v="10"/>
    <x v="3"/>
    <s v="61"/>
    <s v="619"/>
    <s v="Otras inver de reposic en infraest y bienes dest al uso gral"/>
    <n v="4925048"/>
    <n v="0"/>
    <n v="4925048"/>
    <n v="3742.59"/>
    <n v="0"/>
  </r>
  <r>
    <x v="1"/>
    <x v="10"/>
    <x v="10"/>
    <x v="3"/>
    <s v="62"/>
    <s v="624"/>
    <s v="Elementos de transporte."/>
    <n v="118000"/>
    <n v="0"/>
    <n v="118000"/>
    <n v="0"/>
    <n v="0"/>
  </r>
  <r>
    <x v="1"/>
    <x v="11"/>
    <x v="11"/>
    <x v="0"/>
    <s v="12"/>
    <s v="12001"/>
    <s v="Sueldos del Grupo A2."/>
    <n v="13698"/>
    <n v="0"/>
    <n v="13698"/>
    <n v="3053.37"/>
    <n v="3053.37"/>
  </r>
  <r>
    <x v="1"/>
    <x v="11"/>
    <x v="11"/>
    <x v="0"/>
    <s v="12"/>
    <s v="12003"/>
    <s v="Sueldos del Grupo C1."/>
    <n v="10491"/>
    <n v="0"/>
    <n v="10491"/>
    <n v="2292.5700000000002"/>
    <n v="2292.5700000000002"/>
  </r>
  <r>
    <x v="1"/>
    <x v="11"/>
    <x v="11"/>
    <x v="0"/>
    <s v="12"/>
    <s v="12006"/>
    <s v="Trienios."/>
    <n v="7428"/>
    <n v="0"/>
    <n v="7428"/>
    <n v="1668.92"/>
    <n v="1668.92"/>
  </r>
  <r>
    <x v="1"/>
    <x v="11"/>
    <x v="11"/>
    <x v="0"/>
    <s v="12"/>
    <s v="12100"/>
    <s v="Complemento de destino."/>
    <n v="15195"/>
    <n v="0"/>
    <n v="15195"/>
    <n v="3256.05"/>
    <n v="3256.05"/>
  </r>
  <r>
    <x v="1"/>
    <x v="11"/>
    <x v="11"/>
    <x v="0"/>
    <s v="12"/>
    <s v="12101"/>
    <s v="Complemento específico."/>
    <n v="36919"/>
    <n v="0"/>
    <n v="36919"/>
    <n v="7911.27"/>
    <n v="7911.27"/>
  </r>
  <r>
    <x v="1"/>
    <x v="11"/>
    <x v="11"/>
    <x v="0"/>
    <s v="12"/>
    <s v="12103"/>
    <s v="Otros complementos."/>
    <n v="3333"/>
    <n v="0"/>
    <n v="3333"/>
    <n v="677.44"/>
    <n v="677.44"/>
  </r>
  <r>
    <x v="1"/>
    <x v="11"/>
    <x v="11"/>
    <x v="0"/>
    <s v="13"/>
    <s v="13000"/>
    <s v="Retribuciones básicas."/>
    <n v="95301"/>
    <n v="0"/>
    <n v="95301"/>
    <n v="13734.09"/>
    <n v="13734.09"/>
  </r>
  <r>
    <x v="1"/>
    <x v="11"/>
    <x v="11"/>
    <x v="0"/>
    <s v="13"/>
    <s v="13002"/>
    <s v="Otras remuneraciones."/>
    <n v="92743"/>
    <n v="0"/>
    <n v="92743"/>
    <n v="12727.81"/>
    <n v="12727.81"/>
  </r>
  <r>
    <x v="1"/>
    <x v="11"/>
    <x v="11"/>
    <x v="1"/>
    <s v="21"/>
    <s v="213"/>
    <s v="Reparación de maquinaria, instalaciones técnicas y utillaje."/>
    <n v="107000"/>
    <n v="0"/>
    <n v="107000"/>
    <n v="6679.51"/>
    <n v="6679.51"/>
  </r>
  <r>
    <x v="1"/>
    <x v="11"/>
    <x v="11"/>
    <x v="1"/>
    <s v="21"/>
    <s v="214"/>
    <s v="Reparación de elementos de transporte."/>
    <n v="2500"/>
    <n v="0"/>
    <n v="2500"/>
    <n v="0"/>
    <n v="0"/>
  </r>
  <r>
    <x v="1"/>
    <x v="11"/>
    <x v="11"/>
    <x v="1"/>
    <s v="22"/>
    <s v="22100"/>
    <s v="Energía eléctrica."/>
    <n v="2900000"/>
    <n v="0"/>
    <n v="2900000"/>
    <n v="518297.97"/>
    <n v="518297.97"/>
  </r>
  <r>
    <x v="1"/>
    <x v="11"/>
    <x v="11"/>
    <x v="1"/>
    <s v="22"/>
    <s v="22199"/>
    <s v="Otros suministros."/>
    <n v="20000"/>
    <n v="0"/>
    <n v="20000"/>
    <n v="0"/>
    <n v="0"/>
  </r>
  <r>
    <x v="1"/>
    <x v="11"/>
    <x v="11"/>
    <x v="1"/>
    <s v="22"/>
    <s v="22699"/>
    <s v="Otros gastos diversos"/>
    <n v="1000"/>
    <n v="0"/>
    <n v="1000"/>
    <n v="0"/>
    <n v="0"/>
  </r>
  <r>
    <x v="1"/>
    <x v="11"/>
    <x v="11"/>
    <x v="3"/>
    <s v="61"/>
    <s v="619"/>
    <s v="Otras inver de reposic en infraest y bienes dest al uso gral"/>
    <n v="1885232"/>
    <n v="0"/>
    <n v="1885232"/>
    <n v="277237.58"/>
    <n v="0"/>
  </r>
  <r>
    <x v="1"/>
    <x v="12"/>
    <x v="12"/>
    <x v="0"/>
    <s v="12"/>
    <s v="12000"/>
    <s v="Sueldos del Grupo A1."/>
    <n v="75291"/>
    <n v="0"/>
    <n v="75291"/>
    <n v="13956.88"/>
    <n v="13956.88"/>
  </r>
  <r>
    <x v="1"/>
    <x v="12"/>
    <x v="12"/>
    <x v="0"/>
    <s v="12"/>
    <s v="12001"/>
    <s v="Sueldos del Grupo A2."/>
    <n v="27396"/>
    <n v="0"/>
    <n v="27396"/>
    <n v="6106.74"/>
    <n v="6106.74"/>
  </r>
  <r>
    <x v="1"/>
    <x v="12"/>
    <x v="12"/>
    <x v="0"/>
    <s v="12"/>
    <s v="12004"/>
    <s v="Sueldos del Grupo C2."/>
    <n v="17785"/>
    <n v="0"/>
    <n v="17785"/>
    <n v="3816.06"/>
    <n v="3816.06"/>
  </r>
  <r>
    <x v="1"/>
    <x v="12"/>
    <x v="12"/>
    <x v="0"/>
    <s v="12"/>
    <s v="12006"/>
    <s v="Trienios."/>
    <n v="24354"/>
    <n v="0"/>
    <n v="24354"/>
    <n v="5433.96"/>
    <n v="5433.96"/>
  </r>
  <r>
    <x v="1"/>
    <x v="12"/>
    <x v="12"/>
    <x v="0"/>
    <s v="12"/>
    <s v="12100"/>
    <s v="Complemento de destino."/>
    <n v="72174"/>
    <n v="0"/>
    <n v="72174"/>
    <n v="14035.8"/>
    <n v="14035.8"/>
  </r>
  <r>
    <x v="1"/>
    <x v="12"/>
    <x v="12"/>
    <x v="0"/>
    <s v="12"/>
    <s v="12101"/>
    <s v="Complemento específico."/>
    <n v="177055"/>
    <n v="0"/>
    <n v="177055"/>
    <n v="34056.03"/>
    <n v="34056.03"/>
  </r>
  <r>
    <x v="1"/>
    <x v="12"/>
    <x v="12"/>
    <x v="0"/>
    <s v="12"/>
    <s v="12103"/>
    <s v="Otros complementos."/>
    <n v="14577"/>
    <n v="0"/>
    <n v="14577"/>
    <n v="3028.5"/>
    <n v="3028.5"/>
  </r>
  <r>
    <x v="1"/>
    <x v="12"/>
    <x v="12"/>
    <x v="0"/>
    <s v="13"/>
    <s v="13000"/>
    <s v="Retribuciones básicas."/>
    <n v="733023"/>
    <n v="0"/>
    <n v="733023"/>
    <n v="103176.93"/>
    <n v="103176.93"/>
  </r>
  <r>
    <x v="1"/>
    <x v="12"/>
    <x v="12"/>
    <x v="0"/>
    <s v="13"/>
    <s v="13001"/>
    <s v="Horas extraordinarias"/>
    <n v="30000"/>
    <n v="0"/>
    <n v="30000"/>
    <n v="2997.52"/>
    <n v="2997.52"/>
  </r>
  <r>
    <x v="1"/>
    <x v="12"/>
    <x v="12"/>
    <x v="0"/>
    <s v="13"/>
    <s v="13002"/>
    <s v="Otras remuneraciones."/>
    <n v="734509"/>
    <n v="0"/>
    <n v="734509"/>
    <n v="117751.95"/>
    <n v="117751.95"/>
  </r>
  <r>
    <x v="1"/>
    <x v="12"/>
    <x v="12"/>
    <x v="0"/>
    <s v="15"/>
    <s v="151"/>
    <s v="Gratificaciones."/>
    <n v="3000"/>
    <n v="0"/>
    <n v="3000"/>
    <n v="121"/>
    <n v="121"/>
  </r>
  <r>
    <x v="1"/>
    <x v="12"/>
    <x v="12"/>
    <x v="1"/>
    <s v="20"/>
    <s v="203"/>
    <s v="Arrendamientos de maquinaria, instalaciones y utillaje."/>
    <n v="5000"/>
    <n v="0"/>
    <n v="5000"/>
    <n v="347.52"/>
    <n v="347.52"/>
  </r>
  <r>
    <x v="1"/>
    <x v="12"/>
    <x v="12"/>
    <x v="1"/>
    <s v="20"/>
    <s v="204"/>
    <s v="Arrendamientos de material de transporte."/>
    <n v="10000"/>
    <n v="0"/>
    <n v="10000"/>
    <n v="1860.33"/>
    <n v="1240.22"/>
  </r>
  <r>
    <x v="1"/>
    <x v="12"/>
    <x v="12"/>
    <x v="1"/>
    <s v="21"/>
    <s v="212"/>
    <s v="Reparación de edificios y otras construcciones."/>
    <n v="35000"/>
    <n v="0"/>
    <n v="35000"/>
    <n v="4243.25"/>
    <n v="2592.37"/>
  </r>
  <r>
    <x v="1"/>
    <x v="12"/>
    <x v="12"/>
    <x v="1"/>
    <s v="21"/>
    <s v="213"/>
    <s v="Reparación de maquinaria, instalaciones técnicas y utillaje."/>
    <n v="60000"/>
    <n v="0"/>
    <n v="60000"/>
    <n v="7732.49"/>
    <n v="5210.13"/>
  </r>
  <r>
    <x v="1"/>
    <x v="12"/>
    <x v="12"/>
    <x v="1"/>
    <s v="21"/>
    <s v="214"/>
    <s v="Reparación de elementos de transporte."/>
    <n v="16000"/>
    <n v="0"/>
    <n v="16000"/>
    <n v="967.83"/>
    <n v="502.73"/>
  </r>
  <r>
    <x v="1"/>
    <x v="12"/>
    <x v="12"/>
    <x v="1"/>
    <s v="22"/>
    <s v="22100"/>
    <s v="Energía eléctrica."/>
    <n v="190000"/>
    <n v="0"/>
    <n v="190000"/>
    <n v="51116.67"/>
    <n v="30652.47"/>
  </r>
  <r>
    <x v="1"/>
    <x v="12"/>
    <x v="12"/>
    <x v="1"/>
    <s v="22"/>
    <s v="22102"/>
    <s v="Gas."/>
    <n v="90000"/>
    <n v="0"/>
    <n v="90000"/>
    <n v="28989.200000000001"/>
    <n v="28989.200000000001"/>
  </r>
  <r>
    <x v="1"/>
    <x v="12"/>
    <x v="12"/>
    <x v="1"/>
    <s v="22"/>
    <s v="22699"/>
    <s v="Otros gastos diversos"/>
    <n v="4500"/>
    <n v="0"/>
    <n v="4500"/>
    <n v="733.28"/>
    <n v="699.46"/>
  </r>
  <r>
    <x v="1"/>
    <x v="12"/>
    <x v="12"/>
    <x v="1"/>
    <s v="22"/>
    <s v="22700"/>
    <s v="Limpieza y aseo."/>
    <n v="300000"/>
    <n v="0"/>
    <n v="300000"/>
    <n v="49451.22"/>
    <n v="49451.22"/>
  </r>
  <r>
    <x v="1"/>
    <x v="12"/>
    <x v="12"/>
    <x v="3"/>
    <s v="62"/>
    <s v="623"/>
    <s v="Maquinaria, instalaciones técnicas y utillaje."/>
    <n v="3000"/>
    <n v="0"/>
    <n v="3000"/>
    <n v="0"/>
    <n v="0"/>
  </r>
  <r>
    <x v="1"/>
    <x v="12"/>
    <x v="12"/>
    <x v="3"/>
    <s v="62"/>
    <s v="624"/>
    <s v="Elementos de transporte."/>
    <n v="65000"/>
    <n v="0"/>
    <n v="65000"/>
    <n v="0"/>
    <n v="0"/>
  </r>
  <r>
    <x v="1"/>
    <x v="12"/>
    <x v="12"/>
    <x v="3"/>
    <s v="63"/>
    <s v="632"/>
    <s v="Edificios y otras construcciones."/>
    <n v="345000"/>
    <n v="0"/>
    <n v="345000"/>
    <n v="0"/>
    <n v="0"/>
  </r>
  <r>
    <x v="2"/>
    <x v="13"/>
    <x v="13"/>
    <x v="0"/>
    <s v="12"/>
    <s v="12004"/>
    <s v="Sueldos del Grupo C2."/>
    <n v="8893"/>
    <n v="0"/>
    <n v="8893"/>
    <n v="1908.03"/>
    <n v="1908.03"/>
  </r>
  <r>
    <x v="2"/>
    <x v="13"/>
    <x v="13"/>
    <x v="0"/>
    <s v="12"/>
    <s v="12100"/>
    <s v="Complemento de destino."/>
    <n v="4532"/>
    <n v="0"/>
    <n v="4532"/>
    <n v="971.22"/>
    <n v="971.22"/>
  </r>
  <r>
    <x v="2"/>
    <x v="13"/>
    <x v="13"/>
    <x v="0"/>
    <s v="12"/>
    <s v="12101"/>
    <s v="Complemento específico."/>
    <n v="10779"/>
    <n v="0"/>
    <n v="10779"/>
    <n v="2309.8200000000002"/>
    <n v="2309.8200000000002"/>
  </r>
  <r>
    <x v="2"/>
    <x v="13"/>
    <x v="13"/>
    <x v="1"/>
    <s v="21"/>
    <s v="212"/>
    <s v="Reparación de edificios y otras construcciones."/>
    <n v="2500"/>
    <n v="0"/>
    <n v="2500"/>
    <n v="102.97"/>
    <n v="0"/>
  </r>
  <r>
    <x v="2"/>
    <x v="13"/>
    <x v="13"/>
    <x v="1"/>
    <s v="21"/>
    <s v="213"/>
    <s v="Reparación de maquinaria, instalaciones técnicas y utillaje."/>
    <n v="9500"/>
    <n v="0"/>
    <n v="9500"/>
    <n v="0"/>
    <n v="0"/>
  </r>
  <r>
    <x v="2"/>
    <x v="13"/>
    <x v="13"/>
    <x v="1"/>
    <s v="22"/>
    <s v="22100"/>
    <s v="Energía eléctrica."/>
    <n v="35000"/>
    <n v="0"/>
    <n v="35000"/>
    <n v="3396.15"/>
    <n v="2093.16"/>
  </r>
  <r>
    <x v="2"/>
    <x v="13"/>
    <x v="13"/>
    <x v="1"/>
    <s v="22"/>
    <s v="22602"/>
    <s v="Publicidad y propaganda."/>
    <n v="26000"/>
    <n v="0"/>
    <n v="26000"/>
    <n v="1952"/>
    <n v="976"/>
  </r>
  <r>
    <x v="2"/>
    <x v="13"/>
    <x v="13"/>
    <x v="1"/>
    <s v="22"/>
    <s v="22609"/>
    <s v="Actividades culturales y deportivas"/>
    <n v="30000"/>
    <n v="0"/>
    <n v="30000"/>
    <n v="931.5"/>
    <n v="931.5"/>
  </r>
  <r>
    <x v="2"/>
    <x v="13"/>
    <x v="13"/>
    <x v="1"/>
    <s v="22"/>
    <s v="22699"/>
    <s v="Otros gastos diversos"/>
    <n v="40000"/>
    <n v="0"/>
    <n v="40000"/>
    <n v="1817.62"/>
    <n v="0"/>
  </r>
  <r>
    <x v="2"/>
    <x v="13"/>
    <x v="13"/>
    <x v="1"/>
    <s v="22"/>
    <s v="22700"/>
    <s v="Limpieza y aseo."/>
    <n v="27730"/>
    <n v="0"/>
    <n v="27730"/>
    <n v="2181.4"/>
    <n v="2181.4"/>
  </r>
  <r>
    <x v="2"/>
    <x v="13"/>
    <x v="13"/>
    <x v="1"/>
    <s v="22"/>
    <s v="22799"/>
    <s v="Otros trabajos realizados por otras empresas y profes."/>
    <n v="491920"/>
    <n v="0"/>
    <n v="491920"/>
    <n v="66865.38"/>
    <n v="49093.279999999999"/>
  </r>
  <r>
    <x v="2"/>
    <x v="13"/>
    <x v="13"/>
    <x v="2"/>
    <s v="48"/>
    <s v="48000"/>
    <s v="Subvenciones a asociaciones y atenciones benéficas"/>
    <n v="82323"/>
    <n v="0"/>
    <n v="82323"/>
    <n v="0"/>
    <n v="0"/>
  </r>
  <r>
    <x v="2"/>
    <x v="13"/>
    <x v="13"/>
    <x v="2"/>
    <s v="48"/>
    <s v="489"/>
    <s v="Otras transf. a Familias e Instituciones sin fines de lucro."/>
    <n v="55500"/>
    <n v="0"/>
    <n v="55500"/>
    <n v="55500"/>
    <n v="0"/>
  </r>
  <r>
    <x v="2"/>
    <x v="14"/>
    <x v="14"/>
    <x v="2"/>
    <s v="41"/>
    <s v="412"/>
    <s v="Transf. corriente a la F.M. Deportes"/>
    <n v="8450000"/>
    <n v="0"/>
    <n v="8450000"/>
    <n v="850000"/>
    <n v="0"/>
  </r>
  <r>
    <x v="2"/>
    <x v="14"/>
    <x v="14"/>
    <x v="2"/>
    <s v="47"/>
    <s v="473"/>
    <s v="Transferencias a Sociedades Anónimas Deportivas"/>
    <n v="460000"/>
    <n v="0"/>
    <n v="460000"/>
    <n v="0"/>
    <n v="0"/>
  </r>
  <r>
    <x v="2"/>
    <x v="14"/>
    <x v="14"/>
    <x v="2"/>
    <s v="48"/>
    <s v="489"/>
    <s v="Otras transf. a Familias e Instituciones sin fines de lucro."/>
    <n v="677000"/>
    <n v="0"/>
    <n v="677000"/>
    <n v="522500"/>
    <n v="522500"/>
  </r>
  <r>
    <x v="2"/>
    <x v="14"/>
    <x v="14"/>
    <x v="6"/>
    <s v="71"/>
    <s v="712"/>
    <s v="Aportación capital F.M. Deportes"/>
    <n v="2100000"/>
    <n v="0"/>
    <n v="2100000"/>
    <n v="0"/>
    <n v="0"/>
  </r>
  <r>
    <x v="2"/>
    <x v="15"/>
    <x v="15"/>
    <x v="0"/>
    <s v="12"/>
    <s v="12000"/>
    <s v="Sueldos del Grupo A1."/>
    <n v="59714"/>
    <n v="0"/>
    <n v="59714"/>
    <n v="10593.72"/>
    <n v="10593.72"/>
  </r>
  <r>
    <x v="2"/>
    <x v="15"/>
    <x v="15"/>
    <x v="0"/>
    <s v="12"/>
    <s v="12001"/>
    <s v="Sueldos del Grupo A2."/>
    <n v="13698"/>
    <n v="0"/>
    <n v="13698"/>
    <n v="2951.59"/>
    <n v="2951.59"/>
  </r>
  <r>
    <x v="2"/>
    <x v="15"/>
    <x v="15"/>
    <x v="0"/>
    <s v="12"/>
    <s v="12003"/>
    <s v="Sueldos del Grupo C1."/>
    <n v="20982"/>
    <n v="0"/>
    <n v="20982"/>
    <n v="4585.1400000000003"/>
    <n v="4585.1400000000003"/>
  </r>
  <r>
    <x v="2"/>
    <x v="15"/>
    <x v="15"/>
    <x v="0"/>
    <s v="12"/>
    <s v="12004"/>
    <s v="Sueldos del Grupo C2."/>
    <n v="8893"/>
    <n v="0"/>
    <n v="8893"/>
    <n v="2179.96"/>
    <n v="2179.96"/>
  </r>
  <r>
    <x v="2"/>
    <x v="15"/>
    <x v="15"/>
    <x v="0"/>
    <s v="12"/>
    <s v="12006"/>
    <s v="Trienios."/>
    <n v="21121"/>
    <n v="0"/>
    <n v="21121"/>
    <n v="4738.3500000000004"/>
    <n v="4738.3500000000004"/>
  </r>
  <r>
    <x v="2"/>
    <x v="15"/>
    <x v="15"/>
    <x v="0"/>
    <s v="12"/>
    <s v="12100"/>
    <s v="Complemento de destino."/>
    <n v="76063"/>
    <n v="0"/>
    <n v="76063"/>
    <n v="14084.36"/>
    <n v="14084.36"/>
  </r>
  <r>
    <x v="2"/>
    <x v="15"/>
    <x v="15"/>
    <x v="0"/>
    <s v="12"/>
    <s v="12101"/>
    <s v="Complemento específico."/>
    <n v="173171"/>
    <n v="0"/>
    <n v="173171"/>
    <n v="31667.39"/>
    <n v="31667.39"/>
  </r>
  <r>
    <x v="2"/>
    <x v="15"/>
    <x v="15"/>
    <x v="0"/>
    <s v="12"/>
    <s v="12103"/>
    <s v="Otros complementos."/>
    <n v="10668"/>
    <n v="0"/>
    <n v="10668"/>
    <n v="2073.5700000000002"/>
    <n v="2073.5700000000002"/>
  </r>
  <r>
    <x v="2"/>
    <x v="15"/>
    <x v="15"/>
    <x v="1"/>
    <s v="22"/>
    <s v="22602"/>
    <s v="Publicidad y propaganda."/>
    <n v="3000"/>
    <n v="0"/>
    <n v="3000"/>
    <n v="0"/>
    <n v="0"/>
  </r>
  <r>
    <x v="2"/>
    <x v="15"/>
    <x v="15"/>
    <x v="1"/>
    <s v="22"/>
    <s v="22699"/>
    <s v="Otros gastos diversos"/>
    <n v="2000"/>
    <n v="0"/>
    <n v="2000"/>
    <n v="0"/>
    <n v="0"/>
  </r>
  <r>
    <x v="2"/>
    <x v="15"/>
    <x v="15"/>
    <x v="1"/>
    <s v="22"/>
    <s v="22706"/>
    <s v="Estudios y trabajos técnicos."/>
    <n v="15000"/>
    <n v="0"/>
    <n v="15000"/>
    <n v="0"/>
    <n v="0"/>
  </r>
  <r>
    <x v="2"/>
    <x v="15"/>
    <x v="15"/>
    <x v="1"/>
    <s v="23"/>
    <s v="23020"/>
    <s v="Dietas del personal no directivo"/>
    <n v="400"/>
    <n v="0"/>
    <n v="400"/>
    <n v="0"/>
    <n v="0"/>
  </r>
  <r>
    <x v="2"/>
    <x v="15"/>
    <x v="15"/>
    <x v="4"/>
    <s v="83"/>
    <s v="83000"/>
    <s v="Anuncios por cuenta de particulares"/>
    <n v="10000"/>
    <n v="0"/>
    <n v="10000"/>
    <n v="0"/>
    <n v="0"/>
  </r>
  <r>
    <x v="2"/>
    <x v="16"/>
    <x v="16"/>
    <x v="0"/>
    <s v="12"/>
    <s v="12000"/>
    <s v="Sueldos del Grupo A1."/>
    <n v="155775"/>
    <n v="0"/>
    <n v="155775"/>
    <n v="24718.68"/>
    <n v="24718.68"/>
  </r>
  <r>
    <x v="2"/>
    <x v="16"/>
    <x v="16"/>
    <x v="0"/>
    <s v="12"/>
    <s v="12001"/>
    <s v="Sueldos del Grupo A2."/>
    <n v="41094"/>
    <n v="0"/>
    <n v="41094"/>
    <n v="9624.6299999999992"/>
    <n v="9624.6299999999992"/>
  </r>
  <r>
    <x v="2"/>
    <x v="16"/>
    <x v="16"/>
    <x v="0"/>
    <s v="12"/>
    <s v="12003"/>
    <s v="Sueldos del Grupo C1."/>
    <n v="20982"/>
    <n v="0"/>
    <n v="20982"/>
    <n v="2292.5700000000002"/>
    <n v="2292.5700000000002"/>
  </r>
  <r>
    <x v="2"/>
    <x v="16"/>
    <x v="16"/>
    <x v="0"/>
    <s v="12"/>
    <s v="12004"/>
    <s v="Sueldos del Grupo C2."/>
    <n v="8893"/>
    <n v="0"/>
    <n v="8893"/>
    <n v="2188.12"/>
    <n v="2188.12"/>
  </r>
  <r>
    <x v="2"/>
    <x v="16"/>
    <x v="16"/>
    <x v="0"/>
    <s v="12"/>
    <s v="12006"/>
    <s v="Trienios."/>
    <n v="34320"/>
    <n v="0"/>
    <n v="34320"/>
    <n v="8472.0499999999993"/>
    <n v="8472.0499999999993"/>
  </r>
  <r>
    <x v="2"/>
    <x v="16"/>
    <x v="16"/>
    <x v="0"/>
    <s v="12"/>
    <s v="12100"/>
    <s v="Complemento de destino."/>
    <n v="122719"/>
    <n v="0"/>
    <n v="122719"/>
    <n v="20151.2"/>
    <n v="20151.2"/>
  </r>
  <r>
    <x v="2"/>
    <x v="16"/>
    <x v="16"/>
    <x v="0"/>
    <s v="12"/>
    <s v="12101"/>
    <s v="Complemento específico."/>
    <n v="336507"/>
    <n v="0"/>
    <n v="336507"/>
    <n v="67443.210000000006"/>
    <n v="67443.210000000006"/>
  </r>
  <r>
    <x v="2"/>
    <x v="16"/>
    <x v="16"/>
    <x v="0"/>
    <s v="12"/>
    <s v="12103"/>
    <s v="Otros complementos."/>
    <n v="16302"/>
    <n v="0"/>
    <n v="16302"/>
    <n v="3686"/>
    <n v="3686"/>
  </r>
  <r>
    <x v="2"/>
    <x v="16"/>
    <x v="16"/>
    <x v="0"/>
    <s v="13"/>
    <s v="13000"/>
    <s v="Retribuciones básicas."/>
    <n v="29042"/>
    <n v="0"/>
    <n v="29042"/>
    <n v="6223.26"/>
    <n v="6223.26"/>
  </r>
  <r>
    <x v="2"/>
    <x v="16"/>
    <x v="16"/>
    <x v="0"/>
    <s v="13"/>
    <s v="13002"/>
    <s v="Otras remuneraciones."/>
    <n v="26735"/>
    <n v="0"/>
    <n v="26735"/>
    <n v="6049.39"/>
    <n v="6049.39"/>
  </r>
  <r>
    <x v="2"/>
    <x v="16"/>
    <x v="16"/>
    <x v="0"/>
    <s v="15"/>
    <s v="151"/>
    <s v="Gratificaciones."/>
    <n v="2000"/>
    <n v="0"/>
    <n v="2000"/>
    <n v="0"/>
    <n v="0"/>
  </r>
  <r>
    <x v="2"/>
    <x v="16"/>
    <x v="16"/>
    <x v="1"/>
    <s v="20"/>
    <s v="206"/>
    <s v="Arrendamientos de equipos para procesos de información."/>
    <n v="1000"/>
    <n v="0"/>
    <n v="1000"/>
    <n v="0"/>
    <n v="0"/>
  </r>
  <r>
    <x v="2"/>
    <x v="16"/>
    <x v="16"/>
    <x v="1"/>
    <s v="21"/>
    <s v="213"/>
    <s v="Reparación de maquinaria, instalaciones técnicas y utillaje."/>
    <n v="36000"/>
    <n v="0"/>
    <n v="36000"/>
    <n v="637.97"/>
    <n v="637.97"/>
  </r>
  <r>
    <x v="2"/>
    <x v="16"/>
    <x v="16"/>
    <x v="1"/>
    <s v="21"/>
    <s v="216"/>
    <s v="Equipos para procesos de información."/>
    <n v="1138300"/>
    <n v="0"/>
    <n v="1138300"/>
    <n v="49666.19"/>
    <n v="49208.81"/>
  </r>
  <r>
    <x v="2"/>
    <x v="16"/>
    <x v="16"/>
    <x v="1"/>
    <s v="22"/>
    <s v="22002"/>
    <s v="Material informático no inventariable."/>
    <n v="87000"/>
    <n v="0"/>
    <n v="87000"/>
    <n v="0"/>
    <n v="0"/>
  </r>
  <r>
    <x v="2"/>
    <x v="16"/>
    <x v="16"/>
    <x v="1"/>
    <s v="22"/>
    <s v="22100"/>
    <s v="Energía eléctrica."/>
    <n v="85000"/>
    <n v="0"/>
    <n v="85000"/>
    <n v="11316.46"/>
    <n v="7185.71"/>
  </r>
  <r>
    <x v="2"/>
    <x v="16"/>
    <x v="16"/>
    <x v="1"/>
    <s v="22"/>
    <s v="22103"/>
    <s v="Combustibles y carburantes."/>
    <n v="1500"/>
    <n v="0"/>
    <n v="1500"/>
    <n v="0"/>
    <n v="0"/>
  </r>
  <r>
    <x v="2"/>
    <x v="16"/>
    <x v="16"/>
    <x v="1"/>
    <s v="22"/>
    <s v="22110"/>
    <s v="Productos de limpieza y aseo."/>
    <n v="500"/>
    <n v="0"/>
    <n v="500"/>
    <n v="0"/>
    <n v="0"/>
  </r>
  <r>
    <x v="2"/>
    <x v="16"/>
    <x v="16"/>
    <x v="1"/>
    <s v="22"/>
    <s v="22199"/>
    <s v="Otros suministros."/>
    <n v="2000"/>
    <n v="0"/>
    <n v="2000"/>
    <n v="0"/>
    <n v="0"/>
  </r>
  <r>
    <x v="2"/>
    <x v="16"/>
    <x v="16"/>
    <x v="1"/>
    <s v="22"/>
    <s v="22200"/>
    <s v="Servicios de Telecomunicaciones."/>
    <n v="395000"/>
    <n v="0"/>
    <n v="395000"/>
    <n v="32965.71"/>
    <n v="5501.87"/>
  </r>
  <r>
    <x v="2"/>
    <x v="16"/>
    <x v="16"/>
    <x v="1"/>
    <s v="22"/>
    <s v="22699"/>
    <s v="Otros gastos diversos"/>
    <n v="2000"/>
    <n v="0"/>
    <n v="2000"/>
    <n v="534.82000000000005"/>
    <n v="262.57"/>
  </r>
  <r>
    <x v="2"/>
    <x v="16"/>
    <x v="16"/>
    <x v="1"/>
    <s v="22"/>
    <s v="22700"/>
    <s v="Limpieza y aseo."/>
    <n v="12000"/>
    <n v="0"/>
    <n v="12000"/>
    <n v="1560.18"/>
    <n v="1560.18"/>
  </r>
  <r>
    <x v="2"/>
    <x v="16"/>
    <x v="16"/>
    <x v="1"/>
    <s v="22"/>
    <s v="22701"/>
    <s v="Seguridad."/>
    <n v="34500"/>
    <n v="0"/>
    <n v="34500"/>
    <n v="0"/>
    <n v="0"/>
  </r>
  <r>
    <x v="2"/>
    <x v="16"/>
    <x v="16"/>
    <x v="1"/>
    <s v="22"/>
    <s v="22799"/>
    <s v="Otros trabajos realizados por otras empresas y profes."/>
    <n v="10000"/>
    <n v="0"/>
    <n v="10000"/>
    <n v="0"/>
    <n v="0"/>
  </r>
  <r>
    <x v="2"/>
    <x v="16"/>
    <x v="16"/>
    <x v="3"/>
    <s v="62"/>
    <s v="623"/>
    <s v="Maquinaria, instalaciones técnicas y utillaje."/>
    <n v="25000"/>
    <n v="0"/>
    <n v="25000"/>
    <n v="0"/>
    <n v="0"/>
  </r>
  <r>
    <x v="2"/>
    <x v="16"/>
    <x v="16"/>
    <x v="3"/>
    <s v="62"/>
    <s v="626"/>
    <s v="Equipos para procesos de información."/>
    <n v="180000"/>
    <n v="0"/>
    <n v="180000"/>
    <n v="0"/>
    <n v="0"/>
  </r>
  <r>
    <x v="2"/>
    <x v="16"/>
    <x v="16"/>
    <x v="3"/>
    <s v="63"/>
    <s v="633"/>
    <s v="Maquinaria, instalaciones técnicas y utillaje."/>
    <n v="10000"/>
    <n v="0"/>
    <n v="10000"/>
    <n v="0"/>
    <n v="0"/>
  </r>
  <r>
    <x v="2"/>
    <x v="16"/>
    <x v="16"/>
    <x v="3"/>
    <s v="63"/>
    <s v="636"/>
    <s v="Equipos para procesos de información."/>
    <n v="632000"/>
    <n v="0"/>
    <n v="632000"/>
    <n v="83463.259999999995"/>
    <n v="83463.259999999995"/>
  </r>
  <r>
    <x v="2"/>
    <x v="16"/>
    <x v="16"/>
    <x v="3"/>
    <s v="64"/>
    <s v="641"/>
    <s v="Gastos en aplicaciones informáticas."/>
    <n v="941000"/>
    <n v="0"/>
    <n v="941000"/>
    <n v="63246.48"/>
    <n v="61133.98"/>
  </r>
  <r>
    <x v="2"/>
    <x v="17"/>
    <x v="17"/>
    <x v="0"/>
    <s v="12"/>
    <s v="12000"/>
    <s v="Sueldos del Grupo A1."/>
    <n v="31155"/>
    <n v="0"/>
    <n v="31155"/>
    <n v="7062.48"/>
    <n v="7062.48"/>
  </r>
  <r>
    <x v="2"/>
    <x v="17"/>
    <x v="17"/>
    <x v="0"/>
    <s v="12"/>
    <s v="12001"/>
    <s v="Sueldos del Grupo A2."/>
    <n v="27396"/>
    <n v="0"/>
    <n v="27396"/>
    <n v="6106.74"/>
    <n v="6106.74"/>
  </r>
  <r>
    <x v="2"/>
    <x v="17"/>
    <x v="17"/>
    <x v="0"/>
    <s v="12"/>
    <s v="12003"/>
    <s v="Sueldos del Grupo C1."/>
    <n v="188842"/>
    <n v="0"/>
    <n v="188842"/>
    <n v="33853.620000000003"/>
    <n v="33853.620000000003"/>
  </r>
  <r>
    <x v="2"/>
    <x v="17"/>
    <x v="17"/>
    <x v="0"/>
    <s v="12"/>
    <s v="12004"/>
    <s v="Sueldos del Grupo C2."/>
    <n v="97818"/>
    <n v="0"/>
    <n v="97818"/>
    <n v="18504.22"/>
    <n v="18504.22"/>
  </r>
  <r>
    <x v="2"/>
    <x v="17"/>
    <x v="17"/>
    <x v="0"/>
    <s v="12"/>
    <s v="12006"/>
    <s v="Trienios."/>
    <n v="93745"/>
    <n v="0"/>
    <n v="93745"/>
    <n v="20572.89"/>
    <n v="20572.89"/>
  </r>
  <r>
    <x v="2"/>
    <x v="17"/>
    <x v="17"/>
    <x v="0"/>
    <s v="12"/>
    <s v="12100"/>
    <s v="Complemento de destino."/>
    <n v="204854"/>
    <n v="0"/>
    <n v="204854"/>
    <n v="38273.589999999997"/>
    <n v="38273.589999999997"/>
  </r>
  <r>
    <x v="2"/>
    <x v="17"/>
    <x v="17"/>
    <x v="0"/>
    <s v="12"/>
    <s v="12101"/>
    <s v="Complemento específico."/>
    <n v="461789"/>
    <n v="0"/>
    <n v="461789"/>
    <n v="92075.7"/>
    <n v="92075.7"/>
  </r>
  <r>
    <x v="2"/>
    <x v="17"/>
    <x v="17"/>
    <x v="0"/>
    <s v="12"/>
    <s v="12103"/>
    <s v="Otros complementos."/>
    <n v="55745"/>
    <n v="0"/>
    <n v="55745"/>
    <n v="11342.65"/>
    <n v="11342.65"/>
  </r>
  <r>
    <x v="2"/>
    <x v="17"/>
    <x v="17"/>
    <x v="0"/>
    <s v="13"/>
    <s v="13000"/>
    <s v="Retribuciones básicas."/>
    <n v="66577"/>
    <n v="0"/>
    <n v="66577"/>
    <n v="13624.15"/>
    <n v="13624.15"/>
  </r>
  <r>
    <x v="2"/>
    <x v="17"/>
    <x v="17"/>
    <x v="0"/>
    <s v="13"/>
    <s v="13002"/>
    <s v="Otras remuneraciones."/>
    <n v="58168"/>
    <n v="0"/>
    <n v="58168"/>
    <n v="14072.59"/>
    <n v="14072.59"/>
  </r>
  <r>
    <x v="2"/>
    <x v="17"/>
    <x v="17"/>
    <x v="1"/>
    <s v="21"/>
    <s v="213"/>
    <s v="Reparación de maquinaria, instalaciones técnicas y utillaje."/>
    <n v="15000"/>
    <n v="0"/>
    <n v="15000"/>
    <n v="340.94"/>
    <n v="0"/>
  </r>
  <r>
    <x v="2"/>
    <x v="17"/>
    <x v="17"/>
    <x v="1"/>
    <s v="22"/>
    <s v="22000"/>
    <s v="Ordinario no inventariable."/>
    <n v="2000"/>
    <n v="0"/>
    <n v="2000"/>
    <n v="0"/>
    <n v="0"/>
  </r>
  <r>
    <x v="2"/>
    <x v="17"/>
    <x v="17"/>
    <x v="1"/>
    <s v="22"/>
    <s v="22199"/>
    <s v="Otros suministros."/>
    <n v="2000"/>
    <n v="0"/>
    <n v="2000"/>
    <n v="0"/>
    <n v="0"/>
  </r>
  <r>
    <x v="2"/>
    <x v="17"/>
    <x v="17"/>
    <x v="1"/>
    <s v="22"/>
    <s v="22200"/>
    <s v="Servicios de Telecomunicaciones."/>
    <n v="1292000"/>
    <n v="0"/>
    <n v="1292000"/>
    <n v="0"/>
    <n v="0"/>
  </r>
  <r>
    <x v="2"/>
    <x v="17"/>
    <x v="17"/>
    <x v="1"/>
    <s v="22"/>
    <s v="22201"/>
    <s v="Postales."/>
    <n v="0"/>
    <n v="0"/>
    <n v="0"/>
    <n v="180149.01"/>
    <n v="94457.39"/>
  </r>
  <r>
    <x v="2"/>
    <x v="17"/>
    <x v="17"/>
    <x v="1"/>
    <s v="22"/>
    <s v="22699"/>
    <s v="Otros gastos diversos"/>
    <n v="6000"/>
    <n v="0"/>
    <n v="6000"/>
    <n v="3129.94"/>
    <n v="34.85"/>
  </r>
  <r>
    <x v="2"/>
    <x v="17"/>
    <x v="17"/>
    <x v="1"/>
    <s v="22"/>
    <s v="22705"/>
    <s v="Procesos electorales."/>
    <n v="140000"/>
    <n v="0"/>
    <n v="140000"/>
    <n v="0"/>
    <n v="0"/>
  </r>
  <r>
    <x v="2"/>
    <x v="17"/>
    <x v="17"/>
    <x v="1"/>
    <s v="22"/>
    <s v="22799"/>
    <s v="Otros trabajos realizados por otras empresas y profes."/>
    <n v="362900"/>
    <n v="0"/>
    <n v="362900"/>
    <n v="61970.94"/>
    <n v="61237.68"/>
  </r>
  <r>
    <x v="2"/>
    <x v="17"/>
    <x v="17"/>
    <x v="1"/>
    <s v="23"/>
    <s v="23020"/>
    <s v="Dietas del personal no directivo"/>
    <n v="300"/>
    <n v="0"/>
    <n v="300"/>
    <n v="0"/>
    <n v="0"/>
  </r>
  <r>
    <x v="2"/>
    <x v="17"/>
    <x v="17"/>
    <x v="1"/>
    <s v="23"/>
    <s v="23120"/>
    <s v="Locomoción del personal no directivo."/>
    <n v="500"/>
    <n v="0"/>
    <n v="500"/>
    <n v="0"/>
    <n v="0"/>
  </r>
  <r>
    <x v="2"/>
    <x v="17"/>
    <x v="17"/>
    <x v="2"/>
    <s v="46"/>
    <s v="466"/>
    <s v="A otras Entidades que agrupen municipios."/>
    <n v="3000"/>
    <n v="0"/>
    <n v="3000"/>
    <n v="3000"/>
    <n v="0"/>
  </r>
  <r>
    <x v="2"/>
    <x v="18"/>
    <x v="18"/>
    <x v="0"/>
    <s v="12"/>
    <s v="12000"/>
    <s v="Sueldos del Grupo A1."/>
    <n v="15578"/>
    <n v="0"/>
    <n v="15578"/>
    <n v="3531.24"/>
    <n v="3531.24"/>
  </r>
  <r>
    <x v="2"/>
    <x v="18"/>
    <x v="18"/>
    <x v="0"/>
    <s v="12"/>
    <s v="12001"/>
    <s v="Sueldos del Grupo A2."/>
    <n v="216315"/>
    <n v="0"/>
    <n v="216315"/>
    <n v="44429.04"/>
    <n v="44429.04"/>
  </r>
  <r>
    <x v="2"/>
    <x v="18"/>
    <x v="18"/>
    <x v="0"/>
    <s v="12"/>
    <s v="12003"/>
    <s v="Sueldos del Grupo C1."/>
    <n v="10491"/>
    <n v="0"/>
    <n v="10491"/>
    <n v="2292.5700000000002"/>
    <n v="2292.5700000000002"/>
  </r>
  <r>
    <x v="2"/>
    <x v="18"/>
    <x v="18"/>
    <x v="0"/>
    <s v="12"/>
    <s v="12004"/>
    <s v="Sueldos del Grupo C2."/>
    <n v="8893"/>
    <n v="0"/>
    <n v="8893"/>
    <n v="0"/>
    <n v="0"/>
  </r>
  <r>
    <x v="2"/>
    <x v="18"/>
    <x v="18"/>
    <x v="0"/>
    <s v="12"/>
    <s v="12005"/>
    <s v="Sueldos del Grupo E."/>
    <n v="8150"/>
    <n v="0"/>
    <n v="8150"/>
    <n v="1746.33"/>
    <n v="1746.33"/>
  </r>
  <r>
    <x v="2"/>
    <x v="18"/>
    <x v="18"/>
    <x v="0"/>
    <s v="12"/>
    <s v="12006"/>
    <s v="Trienios."/>
    <n v="76924"/>
    <n v="0"/>
    <n v="76924"/>
    <n v="17130.669999999998"/>
    <n v="17130.669999999998"/>
  </r>
  <r>
    <x v="2"/>
    <x v="18"/>
    <x v="18"/>
    <x v="0"/>
    <s v="12"/>
    <s v="12100"/>
    <s v="Complemento de destino."/>
    <n v="136442"/>
    <n v="0"/>
    <n v="136442"/>
    <n v="25826.43"/>
    <n v="25826.43"/>
  </r>
  <r>
    <x v="2"/>
    <x v="18"/>
    <x v="18"/>
    <x v="0"/>
    <s v="12"/>
    <s v="12101"/>
    <s v="Complemento específico."/>
    <n v="346023"/>
    <n v="0"/>
    <n v="346023"/>
    <n v="69564.490000000005"/>
    <n v="69564.490000000005"/>
  </r>
  <r>
    <x v="2"/>
    <x v="18"/>
    <x v="18"/>
    <x v="0"/>
    <s v="12"/>
    <s v="12103"/>
    <s v="Otros complementos."/>
    <n v="36541"/>
    <n v="0"/>
    <n v="36541"/>
    <n v="7170.75"/>
    <n v="7170.75"/>
  </r>
  <r>
    <x v="2"/>
    <x v="18"/>
    <x v="18"/>
    <x v="0"/>
    <s v="13"/>
    <s v="13000"/>
    <s v="Retribuciones básicas."/>
    <n v="475944"/>
    <n v="0"/>
    <n v="475944"/>
    <n v="89463.75"/>
    <n v="89463.75"/>
  </r>
  <r>
    <x v="2"/>
    <x v="18"/>
    <x v="18"/>
    <x v="0"/>
    <s v="13"/>
    <s v="13002"/>
    <s v="Otras remuneraciones."/>
    <n v="404628"/>
    <n v="0"/>
    <n v="404628"/>
    <n v="104150.88"/>
    <n v="104150.88"/>
  </r>
  <r>
    <x v="2"/>
    <x v="18"/>
    <x v="18"/>
    <x v="1"/>
    <s v="20"/>
    <s v="202"/>
    <s v="Arrendamientos de edificios y otras construcciones."/>
    <n v="250000"/>
    <n v="0"/>
    <n v="250000"/>
    <n v="32759.95"/>
    <n v="29835.78"/>
  </r>
  <r>
    <x v="2"/>
    <x v="18"/>
    <x v="18"/>
    <x v="1"/>
    <s v="20"/>
    <s v="203"/>
    <s v="Arrendamientos de maquinaria, instalaciones y utillaje."/>
    <n v="15000"/>
    <n v="0"/>
    <n v="15000"/>
    <n v="2630.7"/>
    <n v="1245.43"/>
  </r>
  <r>
    <x v="2"/>
    <x v="18"/>
    <x v="18"/>
    <x v="1"/>
    <s v="21"/>
    <s v="212"/>
    <s v="Reparación de edificios y otras construcciones."/>
    <n v="75000"/>
    <n v="0"/>
    <n v="75000"/>
    <n v="1934.97"/>
    <n v="1581.02"/>
  </r>
  <r>
    <x v="2"/>
    <x v="18"/>
    <x v="18"/>
    <x v="1"/>
    <s v="21"/>
    <s v="213"/>
    <s v="Reparación de maquinaria, instalaciones técnicas y utillaje."/>
    <n v="120000"/>
    <n v="0"/>
    <n v="120000"/>
    <n v="15483.71"/>
    <n v="6671.86"/>
  </r>
  <r>
    <x v="2"/>
    <x v="18"/>
    <x v="18"/>
    <x v="1"/>
    <s v="22"/>
    <s v="22100"/>
    <s v="Energía eléctrica."/>
    <n v="490000"/>
    <n v="0"/>
    <n v="490000"/>
    <n v="87629.56"/>
    <n v="59373.87"/>
  </r>
  <r>
    <x v="2"/>
    <x v="18"/>
    <x v="18"/>
    <x v="1"/>
    <s v="22"/>
    <s v="22102"/>
    <s v="Gas."/>
    <n v="430000"/>
    <n v="0"/>
    <n v="430000"/>
    <n v="119381.96"/>
    <n v="119381.96"/>
  </r>
  <r>
    <x v="2"/>
    <x v="18"/>
    <x v="18"/>
    <x v="1"/>
    <s v="22"/>
    <s v="22103"/>
    <s v="Combustibles y carburantes."/>
    <n v="8000"/>
    <n v="0"/>
    <n v="8000"/>
    <n v="1969.88"/>
    <n v="1384.24"/>
  </r>
  <r>
    <x v="2"/>
    <x v="18"/>
    <x v="18"/>
    <x v="1"/>
    <s v="22"/>
    <s v="22104"/>
    <s v="Vestuario."/>
    <n v="15796"/>
    <n v="0"/>
    <n v="15796"/>
    <n v="0"/>
    <n v="0"/>
  </r>
  <r>
    <x v="2"/>
    <x v="18"/>
    <x v="18"/>
    <x v="1"/>
    <s v="22"/>
    <s v="22199"/>
    <s v="Otros suministros."/>
    <n v="5000"/>
    <n v="0"/>
    <n v="5000"/>
    <n v="1004.81"/>
    <n v="498"/>
  </r>
  <r>
    <x v="2"/>
    <x v="18"/>
    <x v="18"/>
    <x v="1"/>
    <s v="22"/>
    <s v="22200"/>
    <s v="Servicios de Telecomunicaciones."/>
    <n v="55000"/>
    <n v="0"/>
    <n v="55000"/>
    <n v="3426.98"/>
    <n v="0"/>
  </r>
  <r>
    <x v="2"/>
    <x v="18"/>
    <x v="18"/>
    <x v="1"/>
    <s v="22"/>
    <s v="22602"/>
    <s v="Publicidad y propaganda."/>
    <n v="50000"/>
    <n v="0"/>
    <n v="50000"/>
    <n v="3187.97"/>
    <n v="1474.01"/>
  </r>
  <r>
    <x v="2"/>
    <x v="18"/>
    <x v="18"/>
    <x v="1"/>
    <s v="22"/>
    <s v="22609"/>
    <s v="Actividades culturales y deportivas"/>
    <n v="140000"/>
    <n v="0"/>
    <n v="140000"/>
    <n v="20849.7"/>
    <n v="16832.7"/>
  </r>
  <r>
    <x v="2"/>
    <x v="18"/>
    <x v="18"/>
    <x v="1"/>
    <s v="22"/>
    <s v="22699"/>
    <s v="Otros gastos diversos"/>
    <n v="70000"/>
    <n v="0"/>
    <n v="70000"/>
    <n v="7225.44"/>
    <n v="441.65"/>
  </r>
  <r>
    <x v="2"/>
    <x v="18"/>
    <x v="18"/>
    <x v="1"/>
    <s v="22"/>
    <s v="22700"/>
    <s v="Limpieza y aseo."/>
    <n v="525000"/>
    <n v="0"/>
    <n v="525000"/>
    <n v="37103.61"/>
    <n v="35964.69"/>
  </r>
  <r>
    <x v="2"/>
    <x v="18"/>
    <x v="18"/>
    <x v="1"/>
    <s v="22"/>
    <s v="22701"/>
    <s v="Seguridad."/>
    <n v="225000"/>
    <n v="0"/>
    <n v="225000"/>
    <n v="31994.54"/>
    <n v="31994.54"/>
  </r>
  <r>
    <x v="2"/>
    <x v="18"/>
    <x v="18"/>
    <x v="1"/>
    <s v="22"/>
    <s v="22706"/>
    <s v="Estudios y trabajos técnicos."/>
    <n v="30000"/>
    <n v="0"/>
    <n v="30000"/>
    <n v="0"/>
    <n v="0"/>
  </r>
  <r>
    <x v="2"/>
    <x v="18"/>
    <x v="18"/>
    <x v="1"/>
    <s v="22"/>
    <s v="22799"/>
    <s v="Otros trabajos realizados por otras empresas y profes."/>
    <n v="260000"/>
    <n v="0"/>
    <n v="260000"/>
    <n v="1936"/>
    <n v="0"/>
  </r>
  <r>
    <x v="2"/>
    <x v="18"/>
    <x v="18"/>
    <x v="2"/>
    <s v="48"/>
    <s v="481"/>
    <s v="Premios, becas, etc."/>
    <n v="42000"/>
    <n v="0"/>
    <n v="42000"/>
    <n v="0"/>
    <n v="0"/>
  </r>
  <r>
    <x v="2"/>
    <x v="18"/>
    <x v="18"/>
    <x v="2"/>
    <s v="48"/>
    <s v="489"/>
    <s v="Otras transf. a Familias e Instituciones sin fines de lucro."/>
    <n v="220821"/>
    <n v="0"/>
    <n v="220821"/>
    <n v="15000"/>
    <n v="0"/>
  </r>
  <r>
    <x v="2"/>
    <x v="18"/>
    <x v="18"/>
    <x v="3"/>
    <s v="63"/>
    <s v="632"/>
    <s v="Edificios y otras construcciones."/>
    <n v="277769"/>
    <n v="0"/>
    <n v="277769"/>
    <n v="0"/>
    <n v="0"/>
  </r>
  <r>
    <x v="2"/>
    <x v="18"/>
    <x v="18"/>
    <x v="3"/>
    <s v="63"/>
    <s v="633"/>
    <s v="Maquinaria, instalaciones técnicas y utillaje."/>
    <n v="59775"/>
    <n v="0"/>
    <n v="59775"/>
    <n v="0"/>
    <n v="0"/>
  </r>
  <r>
    <x v="2"/>
    <x v="18"/>
    <x v="18"/>
    <x v="3"/>
    <s v="63"/>
    <s v="635"/>
    <s v="Mobiliario."/>
    <n v="68546"/>
    <n v="0"/>
    <n v="68546"/>
    <n v="0"/>
    <n v="0"/>
  </r>
  <r>
    <x v="3"/>
    <x v="19"/>
    <x v="19"/>
    <x v="5"/>
    <s v="31"/>
    <s v="310"/>
    <s v="Intereses."/>
    <n v="1600000"/>
    <n v="0"/>
    <n v="1600000"/>
    <n v="31642.11"/>
    <n v="31642.11"/>
  </r>
  <r>
    <x v="3"/>
    <x v="19"/>
    <x v="19"/>
    <x v="7"/>
    <s v="91"/>
    <s v="913"/>
    <s v="Amort de prést a l/p de entes de fuera del sector público."/>
    <n v="10900000"/>
    <n v="0"/>
    <n v="10900000"/>
    <n v="263157.89"/>
    <n v="263157.89"/>
  </r>
  <r>
    <x v="3"/>
    <x v="20"/>
    <x v="20"/>
    <x v="0"/>
    <s v="12"/>
    <s v="12000"/>
    <s v="Sueldos del Grupo A1."/>
    <n v="31155"/>
    <n v="0"/>
    <n v="31155"/>
    <n v="3531.24"/>
    <n v="3531.24"/>
  </r>
  <r>
    <x v="3"/>
    <x v="20"/>
    <x v="20"/>
    <x v="0"/>
    <s v="12"/>
    <s v="12001"/>
    <s v="Sueldos del Grupo A2."/>
    <n v="109584"/>
    <n v="0"/>
    <n v="109584"/>
    <n v="12213.48"/>
    <n v="12213.48"/>
  </r>
  <r>
    <x v="3"/>
    <x v="20"/>
    <x v="20"/>
    <x v="0"/>
    <s v="12"/>
    <s v="12003"/>
    <s v="Sueldos del Grupo C1."/>
    <n v="20982"/>
    <n v="0"/>
    <n v="20982"/>
    <n v="3158.65"/>
    <n v="3158.65"/>
  </r>
  <r>
    <x v="3"/>
    <x v="20"/>
    <x v="20"/>
    <x v="0"/>
    <s v="12"/>
    <s v="12004"/>
    <s v="Sueldos del Grupo C2."/>
    <n v="0"/>
    <n v="0"/>
    <n v="0"/>
    <n v="0"/>
    <n v="0"/>
  </r>
  <r>
    <x v="3"/>
    <x v="20"/>
    <x v="20"/>
    <x v="0"/>
    <s v="12"/>
    <s v="12006"/>
    <s v="Trienios."/>
    <n v="29924"/>
    <n v="0"/>
    <n v="29924"/>
    <n v="6262.5"/>
    <n v="6262.5"/>
  </r>
  <r>
    <x v="3"/>
    <x v="20"/>
    <x v="20"/>
    <x v="0"/>
    <s v="12"/>
    <s v="12100"/>
    <s v="Complemento de destino."/>
    <n v="91532"/>
    <n v="0"/>
    <n v="91532"/>
    <n v="10581.44"/>
    <n v="10581.44"/>
  </r>
  <r>
    <x v="3"/>
    <x v="20"/>
    <x v="20"/>
    <x v="0"/>
    <s v="12"/>
    <s v="12101"/>
    <s v="Complemento específico."/>
    <n v="217082"/>
    <n v="0"/>
    <n v="217082"/>
    <n v="29775.759999999998"/>
    <n v="29775.759999999998"/>
  </r>
  <r>
    <x v="3"/>
    <x v="20"/>
    <x v="20"/>
    <x v="0"/>
    <s v="12"/>
    <s v="12103"/>
    <s v="Otros complementos."/>
    <n v="13529"/>
    <n v="0"/>
    <n v="13529"/>
    <n v="2492.48"/>
    <n v="2492.48"/>
  </r>
  <r>
    <x v="3"/>
    <x v="20"/>
    <x v="20"/>
    <x v="0"/>
    <s v="13"/>
    <s v="13000"/>
    <s v="Retribuciones básicas."/>
    <n v="102999"/>
    <n v="0"/>
    <n v="102999"/>
    <n v="21595.09"/>
    <n v="21595.09"/>
  </r>
  <r>
    <x v="3"/>
    <x v="20"/>
    <x v="20"/>
    <x v="0"/>
    <s v="13"/>
    <s v="13002"/>
    <s v="Otras remuneraciones."/>
    <n v="52885"/>
    <n v="0"/>
    <n v="52885"/>
    <n v="13314.76"/>
    <n v="13314.76"/>
  </r>
  <r>
    <x v="3"/>
    <x v="20"/>
    <x v="20"/>
    <x v="0"/>
    <s v="13"/>
    <s v="131"/>
    <s v="Laboral temporal."/>
    <n v="39697"/>
    <n v="0"/>
    <n v="39697"/>
    <n v="0"/>
    <n v="0"/>
  </r>
  <r>
    <x v="3"/>
    <x v="20"/>
    <x v="20"/>
    <x v="0"/>
    <s v="14"/>
    <s v="143"/>
    <s v="Otro personal."/>
    <n v="254146"/>
    <n v="0"/>
    <n v="254146"/>
    <n v="57800.76"/>
    <n v="57800.76"/>
  </r>
  <r>
    <x v="3"/>
    <x v="20"/>
    <x v="20"/>
    <x v="1"/>
    <s v="20"/>
    <s v="202"/>
    <s v="Arrendamientos de edificios y otras construcciones."/>
    <n v="6000"/>
    <n v="0"/>
    <n v="6000"/>
    <n v="1333.68"/>
    <n v="0"/>
  </r>
  <r>
    <x v="3"/>
    <x v="20"/>
    <x v="20"/>
    <x v="1"/>
    <s v="20"/>
    <s v="203"/>
    <s v="Arrendamientos de maquinaria, instalaciones y utillaje."/>
    <n v="5800"/>
    <n v="0"/>
    <n v="5800"/>
    <n v="1007.04"/>
    <n v="0"/>
  </r>
  <r>
    <x v="3"/>
    <x v="20"/>
    <x v="20"/>
    <x v="1"/>
    <s v="20"/>
    <s v="204"/>
    <s v="Arrendamientos de material de transporte."/>
    <n v="800"/>
    <n v="0"/>
    <n v="800"/>
    <n v="0"/>
    <n v="0"/>
  </r>
  <r>
    <x v="3"/>
    <x v="20"/>
    <x v="20"/>
    <x v="1"/>
    <s v="21"/>
    <s v="212"/>
    <s v="Reparación de edificios y otras construcciones."/>
    <n v="100"/>
    <n v="0"/>
    <n v="100"/>
    <n v="78.63"/>
    <n v="23.14"/>
  </r>
  <r>
    <x v="3"/>
    <x v="20"/>
    <x v="20"/>
    <x v="1"/>
    <s v="21"/>
    <s v="213"/>
    <s v="Reparación de maquinaria, instalaciones técnicas y utillaje."/>
    <n v="19000"/>
    <n v="0"/>
    <n v="19000"/>
    <n v="435.6"/>
    <n v="435.6"/>
  </r>
  <r>
    <x v="3"/>
    <x v="20"/>
    <x v="20"/>
    <x v="1"/>
    <s v="21"/>
    <s v="214"/>
    <s v="Reparación de elementos de transporte."/>
    <n v="1400"/>
    <n v="0"/>
    <n v="1400"/>
    <n v="0"/>
    <n v="0"/>
  </r>
  <r>
    <x v="3"/>
    <x v="20"/>
    <x v="20"/>
    <x v="1"/>
    <s v="22"/>
    <s v="22001"/>
    <s v="Prensa, revistas, libros y otras publicaciones."/>
    <n v="1500"/>
    <n v="0"/>
    <n v="1500"/>
    <n v="1682.56"/>
    <n v="1682.56"/>
  </r>
  <r>
    <x v="3"/>
    <x v="20"/>
    <x v="20"/>
    <x v="1"/>
    <s v="22"/>
    <s v="22100"/>
    <s v="Energía eléctrica."/>
    <n v="21000"/>
    <n v="0"/>
    <n v="21000"/>
    <n v="5596.3"/>
    <n v="3403.95"/>
  </r>
  <r>
    <x v="3"/>
    <x v="20"/>
    <x v="20"/>
    <x v="1"/>
    <s v="22"/>
    <s v="22110"/>
    <s v="Productos de limpieza y aseo."/>
    <n v="100"/>
    <n v="0"/>
    <n v="100"/>
    <n v="0"/>
    <n v="0"/>
  </r>
  <r>
    <x v="3"/>
    <x v="20"/>
    <x v="20"/>
    <x v="1"/>
    <s v="22"/>
    <s v="22199"/>
    <s v="Otros suministros."/>
    <n v="3000"/>
    <n v="0"/>
    <n v="3000"/>
    <n v="59.24"/>
    <n v="0"/>
  </r>
  <r>
    <x v="3"/>
    <x v="20"/>
    <x v="20"/>
    <x v="1"/>
    <s v="22"/>
    <s v="22200"/>
    <s v="Servicios de Telecomunicaciones."/>
    <n v="10000"/>
    <n v="0"/>
    <n v="10000"/>
    <n v="651.73"/>
    <n v="0"/>
  </r>
  <r>
    <x v="3"/>
    <x v="20"/>
    <x v="20"/>
    <x v="1"/>
    <s v="22"/>
    <s v="22201"/>
    <s v="Postales."/>
    <n v="200"/>
    <n v="0"/>
    <n v="200"/>
    <n v="0"/>
    <n v="0"/>
  </r>
  <r>
    <x v="3"/>
    <x v="20"/>
    <x v="20"/>
    <x v="1"/>
    <s v="22"/>
    <s v="223"/>
    <s v="Transportes."/>
    <n v="200"/>
    <n v="0"/>
    <n v="200"/>
    <n v="0"/>
    <n v="0"/>
  </r>
  <r>
    <x v="3"/>
    <x v="20"/>
    <x v="20"/>
    <x v="1"/>
    <s v="22"/>
    <s v="224"/>
    <s v="Primas de seguros."/>
    <n v="1500"/>
    <n v="0"/>
    <n v="1500"/>
    <n v="0"/>
    <n v="0"/>
  </r>
  <r>
    <x v="3"/>
    <x v="20"/>
    <x v="20"/>
    <x v="1"/>
    <s v="22"/>
    <s v="22602"/>
    <s v="Publicidad y propaganda."/>
    <n v="34000"/>
    <n v="0"/>
    <n v="34000"/>
    <n v="0"/>
    <n v="0"/>
  </r>
  <r>
    <x v="3"/>
    <x v="20"/>
    <x v="20"/>
    <x v="1"/>
    <s v="22"/>
    <s v="22606"/>
    <s v="Reuniones, conferencias y cursos."/>
    <n v="59500"/>
    <n v="0"/>
    <n v="59500"/>
    <n v="0"/>
    <n v="0"/>
  </r>
  <r>
    <x v="3"/>
    <x v="20"/>
    <x v="20"/>
    <x v="1"/>
    <s v="22"/>
    <s v="22699"/>
    <s v="Otros gastos diversos"/>
    <n v="47000"/>
    <n v="0"/>
    <n v="47000"/>
    <n v="584.92999999999995"/>
    <n v="39.81"/>
  </r>
  <r>
    <x v="3"/>
    <x v="20"/>
    <x v="20"/>
    <x v="1"/>
    <s v="22"/>
    <s v="22700"/>
    <s v="Limpieza y aseo."/>
    <n v="17000"/>
    <n v="0"/>
    <n v="17000"/>
    <n v="2818.16"/>
    <n v="1409.08"/>
  </r>
  <r>
    <x v="3"/>
    <x v="20"/>
    <x v="20"/>
    <x v="1"/>
    <s v="22"/>
    <s v="22706"/>
    <s v="Estudios y trabajos técnicos."/>
    <n v="120000"/>
    <n v="0"/>
    <n v="120000"/>
    <n v="0"/>
    <n v="0"/>
  </r>
  <r>
    <x v="3"/>
    <x v="20"/>
    <x v="20"/>
    <x v="1"/>
    <s v="22"/>
    <s v="22799"/>
    <s v="Otros trabajos realizados por otras empresas y profes."/>
    <n v="701000"/>
    <n v="0"/>
    <n v="701000"/>
    <n v="16615.939999999999"/>
    <n v="9355.94"/>
  </r>
  <r>
    <x v="3"/>
    <x v="20"/>
    <x v="20"/>
    <x v="1"/>
    <s v="23"/>
    <s v="23020"/>
    <s v="Dietas del personal no directivo"/>
    <n v="14000"/>
    <n v="0"/>
    <n v="14000"/>
    <n v="4065.02"/>
    <n v="1247.98"/>
  </r>
  <r>
    <x v="3"/>
    <x v="20"/>
    <x v="20"/>
    <x v="1"/>
    <s v="23"/>
    <s v="23120"/>
    <s v="Locomoción del personal no directivo."/>
    <n v="22000"/>
    <n v="0"/>
    <n v="22000"/>
    <n v="2681.08"/>
    <n v="1110.44"/>
  </r>
  <r>
    <x v="3"/>
    <x v="20"/>
    <x v="20"/>
    <x v="1"/>
    <s v="23"/>
    <s v="233"/>
    <s v="Otras indemnizaciones."/>
    <n v="700"/>
    <n v="0"/>
    <n v="700"/>
    <n v="0"/>
    <n v="0"/>
  </r>
  <r>
    <x v="3"/>
    <x v="20"/>
    <x v="20"/>
    <x v="2"/>
    <s v="47"/>
    <s v="470"/>
    <s v="Subvenciones para fomento del empleo."/>
    <n v="2800000"/>
    <n v="0"/>
    <n v="2800000"/>
    <n v="3082.74"/>
    <n v="3082.74"/>
  </r>
  <r>
    <x v="3"/>
    <x v="20"/>
    <x v="20"/>
    <x v="2"/>
    <s v="47"/>
    <s v="479"/>
    <s v="Otras subvenciones a Empresas privadas."/>
    <n v="400000"/>
    <n v="0"/>
    <n v="400000"/>
    <n v="0"/>
    <n v="0"/>
  </r>
  <r>
    <x v="3"/>
    <x v="20"/>
    <x v="20"/>
    <x v="2"/>
    <s v="48"/>
    <s v="481"/>
    <s v="Premios, becas, etc."/>
    <n v="300000"/>
    <n v="0"/>
    <n v="300000"/>
    <n v="6360"/>
    <n v="6360"/>
  </r>
  <r>
    <x v="3"/>
    <x v="20"/>
    <x v="20"/>
    <x v="2"/>
    <s v="48"/>
    <s v="482"/>
    <s v="Transf. a fundaciones, instituciones y otras entidades"/>
    <n v="1324500"/>
    <n v="0"/>
    <n v="1324500"/>
    <n v="0"/>
    <n v="0"/>
  </r>
  <r>
    <x v="3"/>
    <x v="20"/>
    <x v="20"/>
    <x v="3"/>
    <s v="60"/>
    <s v="609"/>
    <s v="Otras invers nuevas en infraest y bienes dest al uso gral"/>
    <n v="1544157"/>
    <n v="0"/>
    <n v="1544157"/>
    <n v="0"/>
    <n v="0"/>
  </r>
  <r>
    <x v="3"/>
    <x v="21"/>
    <x v="21"/>
    <x v="0"/>
    <s v="12"/>
    <s v="12000"/>
    <s v="Sueldos del Grupo A1."/>
    <n v="77888"/>
    <n v="0"/>
    <n v="77888"/>
    <n v="14124.96"/>
    <n v="14124.96"/>
  </r>
  <r>
    <x v="3"/>
    <x v="21"/>
    <x v="21"/>
    <x v="0"/>
    <s v="12"/>
    <s v="12001"/>
    <s v="Sueldos del Grupo A2."/>
    <n v="41094"/>
    <n v="0"/>
    <n v="41094"/>
    <n v="9160.11"/>
    <n v="9160.11"/>
  </r>
  <r>
    <x v="3"/>
    <x v="21"/>
    <x v="21"/>
    <x v="0"/>
    <s v="12"/>
    <s v="12004"/>
    <s v="Sueldos del Grupo C2."/>
    <n v="8893"/>
    <n v="0"/>
    <n v="8893"/>
    <n v="0"/>
    <n v="0"/>
  </r>
  <r>
    <x v="3"/>
    <x v="21"/>
    <x v="21"/>
    <x v="0"/>
    <s v="12"/>
    <s v="12006"/>
    <s v="Trienios."/>
    <n v="30943"/>
    <n v="0"/>
    <n v="30943"/>
    <n v="6709.98"/>
    <n v="6709.98"/>
  </r>
  <r>
    <x v="3"/>
    <x v="21"/>
    <x v="21"/>
    <x v="0"/>
    <s v="12"/>
    <s v="12100"/>
    <s v="Complemento de destino."/>
    <n v="69603"/>
    <n v="0"/>
    <n v="69603"/>
    <n v="11720.58"/>
    <n v="11720.58"/>
  </r>
  <r>
    <x v="3"/>
    <x v="21"/>
    <x v="21"/>
    <x v="0"/>
    <s v="12"/>
    <s v="12101"/>
    <s v="Complemento específico."/>
    <n v="176803"/>
    <n v="0"/>
    <n v="176803"/>
    <n v="41644.74"/>
    <n v="41644.74"/>
  </r>
  <r>
    <x v="3"/>
    <x v="21"/>
    <x v="21"/>
    <x v="0"/>
    <s v="12"/>
    <s v="12103"/>
    <s v="Otros complementos."/>
    <n v="14447"/>
    <n v="0"/>
    <n v="14447"/>
    <n v="2755.5"/>
    <n v="2755.5"/>
  </r>
  <r>
    <x v="3"/>
    <x v="21"/>
    <x v="21"/>
    <x v="0"/>
    <s v="13"/>
    <s v="13000"/>
    <s v="Retribuciones básicas."/>
    <n v="16572"/>
    <n v="0"/>
    <n v="16572"/>
    <n v="3551.13"/>
    <n v="3551.13"/>
  </r>
  <r>
    <x v="3"/>
    <x v="21"/>
    <x v="21"/>
    <x v="0"/>
    <s v="13"/>
    <s v="13002"/>
    <s v="Otras remuneraciones."/>
    <n v="11695"/>
    <n v="0"/>
    <n v="11695"/>
    <n v="2826.46"/>
    <n v="2826.46"/>
  </r>
  <r>
    <x v="3"/>
    <x v="21"/>
    <x v="21"/>
    <x v="1"/>
    <s v="21"/>
    <s v="213"/>
    <s v="Reparación de maquinaria, instalaciones técnicas y utillaje."/>
    <n v="2030"/>
    <n v="0"/>
    <n v="2030"/>
    <n v="0"/>
    <n v="0"/>
  </r>
  <r>
    <x v="3"/>
    <x v="21"/>
    <x v="21"/>
    <x v="1"/>
    <s v="22"/>
    <s v="22002"/>
    <s v="Material informático no inventariable."/>
    <n v="2030"/>
    <n v="0"/>
    <n v="2030"/>
    <n v="0"/>
    <n v="0"/>
  </r>
  <r>
    <x v="3"/>
    <x v="21"/>
    <x v="21"/>
    <x v="1"/>
    <s v="22"/>
    <s v="22104"/>
    <s v="Vestuario."/>
    <n v="812"/>
    <n v="0"/>
    <n v="812"/>
    <n v="0"/>
    <n v="0"/>
  </r>
  <r>
    <x v="3"/>
    <x v="21"/>
    <x v="21"/>
    <x v="1"/>
    <s v="22"/>
    <s v="22106"/>
    <s v="Productos farmacéuticos y material sanitario."/>
    <n v="42630"/>
    <n v="0"/>
    <n v="42630"/>
    <n v="0"/>
    <n v="0"/>
  </r>
  <r>
    <x v="3"/>
    <x v="21"/>
    <x v="21"/>
    <x v="1"/>
    <s v="22"/>
    <s v="22199"/>
    <s v="Otros suministros."/>
    <n v="508"/>
    <n v="0"/>
    <n v="508"/>
    <n v="0"/>
    <n v="0"/>
  </r>
  <r>
    <x v="3"/>
    <x v="21"/>
    <x v="21"/>
    <x v="1"/>
    <s v="22"/>
    <s v="22706"/>
    <s v="Estudios y trabajos técnicos."/>
    <n v="26390"/>
    <n v="0"/>
    <n v="26390"/>
    <n v="763.54"/>
    <n v="763.54"/>
  </r>
  <r>
    <x v="3"/>
    <x v="21"/>
    <x v="21"/>
    <x v="1"/>
    <s v="22"/>
    <s v="22799"/>
    <s v="Otros trabajos realizados por otras empresas y profes."/>
    <n v="28120"/>
    <n v="0"/>
    <n v="28120"/>
    <n v="0"/>
    <n v="0"/>
  </r>
  <r>
    <x v="3"/>
    <x v="21"/>
    <x v="21"/>
    <x v="3"/>
    <s v="62"/>
    <s v="623"/>
    <s v="Maquinaria, instalaciones técnicas y utillaje."/>
    <n v="7000"/>
    <n v="0"/>
    <n v="7000"/>
    <n v="0"/>
    <n v="0"/>
  </r>
  <r>
    <x v="3"/>
    <x v="22"/>
    <x v="22"/>
    <x v="0"/>
    <s v="13"/>
    <s v="131"/>
    <s v="Laboral temporal."/>
    <n v="39697"/>
    <n v="0"/>
    <n v="39697"/>
    <n v="0"/>
    <n v="0"/>
  </r>
  <r>
    <x v="3"/>
    <x v="22"/>
    <x v="22"/>
    <x v="1"/>
    <s v="22"/>
    <s v="22602"/>
    <s v="Publicidad y propaganda."/>
    <n v="15200"/>
    <n v="0"/>
    <n v="15200"/>
    <n v="0"/>
    <n v="0"/>
  </r>
  <r>
    <x v="3"/>
    <x v="22"/>
    <x v="22"/>
    <x v="1"/>
    <s v="22"/>
    <s v="22699"/>
    <s v="Otros gastos diversos"/>
    <n v="3000"/>
    <n v="0"/>
    <n v="3000"/>
    <n v="0"/>
    <n v="0"/>
  </r>
  <r>
    <x v="3"/>
    <x v="22"/>
    <x v="22"/>
    <x v="1"/>
    <s v="22"/>
    <s v="22706"/>
    <s v="Estudios y trabajos técnicos."/>
    <n v="150000"/>
    <n v="0"/>
    <n v="150000"/>
    <n v="0"/>
    <n v="0"/>
  </r>
  <r>
    <x v="3"/>
    <x v="22"/>
    <x v="22"/>
    <x v="1"/>
    <s v="22"/>
    <s v="22799"/>
    <s v="Otros trabajos realizados por otras empresas y profes."/>
    <n v="25000"/>
    <n v="0"/>
    <n v="25000"/>
    <n v="0"/>
    <n v="0"/>
  </r>
  <r>
    <x v="3"/>
    <x v="22"/>
    <x v="22"/>
    <x v="2"/>
    <s v="46"/>
    <s v="467"/>
    <s v="A Consorcios."/>
    <n v="200000"/>
    <n v="0"/>
    <n v="200000"/>
    <n v="0"/>
    <n v="0"/>
  </r>
  <r>
    <x v="3"/>
    <x v="22"/>
    <x v="22"/>
    <x v="2"/>
    <s v="48"/>
    <s v="489"/>
    <s v="Otras transf. a Familias e Instituciones sin fines de lucro."/>
    <n v="280000"/>
    <n v="0"/>
    <n v="280000"/>
    <n v="0"/>
    <n v="0"/>
  </r>
  <r>
    <x v="3"/>
    <x v="22"/>
    <x v="22"/>
    <x v="4"/>
    <s v="82"/>
    <s v="82191"/>
    <s v="Préstamo participativo al Consorcio Feria de Muestras"/>
    <n v="1000000"/>
    <n v="0"/>
    <n v="1000000"/>
    <n v="0"/>
    <n v="0"/>
  </r>
  <r>
    <x v="3"/>
    <x v="23"/>
    <x v="23"/>
    <x v="0"/>
    <s v="12"/>
    <s v="12000"/>
    <s v="Sueldos del Grupo A1."/>
    <n v="46733"/>
    <n v="0"/>
    <n v="46733"/>
    <n v="7062.48"/>
    <n v="7062.48"/>
  </r>
  <r>
    <x v="3"/>
    <x v="23"/>
    <x v="23"/>
    <x v="0"/>
    <s v="12"/>
    <s v="12001"/>
    <s v="Sueldos del Grupo A2."/>
    <n v="41094"/>
    <n v="0"/>
    <n v="41094"/>
    <n v="9160.11"/>
    <n v="9160.11"/>
  </r>
  <r>
    <x v="3"/>
    <x v="23"/>
    <x v="23"/>
    <x v="0"/>
    <s v="12"/>
    <s v="12003"/>
    <s v="Sueldos del Grupo C1."/>
    <n v="115403"/>
    <n v="0"/>
    <n v="115403"/>
    <n v="21244.49"/>
    <n v="21244.49"/>
  </r>
  <r>
    <x v="3"/>
    <x v="23"/>
    <x v="23"/>
    <x v="0"/>
    <s v="12"/>
    <s v="12004"/>
    <s v="Sueldos del Grupo C2."/>
    <n v="17785"/>
    <n v="0"/>
    <n v="17785"/>
    <n v="7138.53"/>
    <n v="7138.53"/>
  </r>
  <r>
    <x v="3"/>
    <x v="23"/>
    <x v="23"/>
    <x v="0"/>
    <s v="12"/>
    <s v="12006"/>
    <s v="Trienios."/>
    <n v="62987"/>
    <n v="0"/>
    <n v="62987"/>
    <n v="13527.6"/>
    <n v="13527.6"/>
  </r>
  <r>
    <x v="3"/>
    <x v="23"/>
    <x v="23"/>
    <x v="0"/>
    <s v="12"/>
    <s v="12100"/>
    <s v="Complemento de destino."/>
    <n v="136150"/>
    <n v="0"/>
    <n v="136150"/>
    <n v="26819.26"/>
    <n v="26819.26"/>
  </r>
  <r>
    <x v="3"/>
    <x v="23"/>
    <x v="23"/>
    <x v="0"/>
    <s v="12"/>
    <s v="12101"/>
    <s v="Complemento específico."/>
    <n v="308644"/>
    <n v="0"/>
    <n v="308644"/>
    <n v="66682.77"/>
    <n v="66682.77"/>
  </r>
  <r>
    <x v="3"/>
    <x v="23"/>
    <x v="23"/>
    <x v="0"/>
    <s v="12"/>
    <s v="12103"/>
    <s v="Otros complementos."/>
    <n v="30843"/>
    <n v="0"/>
    <n v="30843"/>
    <n v="6373.71"/>
    <n v="6373.71"/>
  </r>
  <r>
    <x v="3"/>
    <x v="23"/>
    <x v="23"/>
    <x v="0"/>
    <s v="14"/>
    <s v="143"/>
    <s v="Otro personal."/>
    <n v="547748"/>
    <n v="0"/>
    <n v="547748"/>
    <n v="287789.24"/>
    <n v="287789.24"/>
  </r>
  <r>
    <x v="3"/>
    <x v="23"/>
    <x v="23"/>
    <x v="0"/>
    <s v="15"/>
    <s v="150"/>
    <s v="Productividad."/>
    <n v="313322"/>
    <n v="0"/>
    <n v="313322"/>
    <n v="214135.69"/>
    <n v="214135.69"/>
  </r>
  <r>
    <x v="3"/>
    <x v="23"/>
    <x v="23"/>
    <x v="0"/>
    <s v="15"/>
    <s v="151"/>
    <s v="Gratificaciones."/>
    <n v="10000"/>
    <n v="0"/>
    <n v="10000"/>
    <n v="0"/>
    <n v="0"/>
  </r>
  <r>
    <x v="3"/>
    <x v="23"/>
    <x v="23"/>
    <x v="0"/>
    <s v="16"/>
    <s v="16000"/>
    <s v="Seguridad Social."/>
    <n v="21683245"/>
    <n v="0"/>
    <n v="21683245"/>
    <n v="3736059.03"/>
    <n v="3736059.03"/>
  </r>
  <r>
    <x v="3"/>
    <x v="23"/>
    <x v="23"/>
    <x v="0"/>
    <s v="16"/>
    <s v="16104"/>
    <s v="Indemnización al personal lab. por jubilaciones anticipadas."/>
    <n v="10000"/>
    <n v="0"/>
    <n v="10000"/>
    <n v="0"/>
    <n v="0"/>
  </r>
  <r>
    <x v="3"/>
    <x v="23"/>
    <x v="23"/>
    <x v="0"/>
    <s v="16"/>
    <s v="16105"/>
    <s v="Pensiones a cargo de la Entidad local."/>
    <n v="5000"/>
    <n v="0"/>
    <n v="5000"/>
    <n v="201.78"/>
    <n v="201.78"/>
  </r>
  <r>
    <x v="3"/>
    <x v="23"/>
    <x v="23"/>
    <x v="0"/>
    <s v="16"/>
    <s v="16200"/>
    <s v="Formación y perfeccionamiento del personal."/>
    <n v="98760"/>
    <n v="0"/>
    <n v="98760"/>
    <n v="0"/>
    <n v="0"/>
  </r>
  <r>
    <x v="3"/>
    <x v="23"/>
    <x v="23"/>
    <x v="0"/>
    <s v="16"/>
    <s v="16204"/>
    <s v="Acción social."/>
    <n v="599300"/>
    <n v="0"/>
    <n v="599300"/>
    <n v="17126.330000000002"/>
    <n v="17126.330000000002"/>
  </r>
  <r>
    <x v="3"/>
    <x v="23"/>
    <x v="23"/>
    <x v="0"/>
    <s v="16"/>
    <s v="16205"/>
    <s v="Seguros."/>
    <n v="381000"/>
    <n v="0"/>
    <n v="381000"/>
    <n v="0"/>
    <n v="0"/>
  </r>
  <r>
    <x v="3"/>
    <x v="23"/>
    <x v="23"/>
    <x v="1"/>
    <s v="20"/>
    <s v="203"/>
    <s v="Arrendamientos de maquinaria, instalaciones y utillaje."/>
    <n v="1150"/>
    <n v="0"/>
    <n v="1150"/>
    <n v="197.65"/>
    <n v="197.65"/>
  </r>
  <r>
    <x v="3"/>
    <x v="23"/>
    <x v="23"/>
    <x v="1"/>
    <s v="21"/>
    <s v="213"/>
    <s v="Reparación de maquinaria, instalaciones técnicas y utillaje."/>
    <n v="2500"/>
    <n v="0"/>
    <n v="2500"/>
    <n v="0"/>
    <n v="0"/>
  </r>
  <r>
    <x v="3"/>
    <x v="23"/>
    <x v="23"/>
    <x v="1"/>
    <s v="22"/>
    <s v="22602"/>
    <s v="Publicidad y propaganda."/>
    <n v="20000"/>
    <n v="0"/>
    <n v="20000"/>
    <n v="266.39999999999998"/>
    <n v="266.39999999999998"/>
  </r>
  <r>
    <x v="3"/>
    <x v="23"/>
    <x v="23"/>
    <x v="1"/>
    <s v="22"/>
    <s v="22607"/>
    <s v="Oposiciones y pruebas selectivas"/>
    <n v="50000"/>
    <n v="0"/>
    <n v="50000"/>
    <n v="5113.28"/>
    <n v="5113.28"/>
  </r>
  <r>
    <x v="3"/>
    <x v="23"/>
    <x v="23"/>
    <x v="1"/>
    <s v="22"/>
    <s v="22699"/>
    <s v="Otros gastos diversos"/>
    <n v="2100"/>
    <n v="0"/>
    <n v="2100"/>
    <n v="929.28"/>
    <n v="58.08"/>
  </r>
  <r>
    <x v="3"/>
    <x v="23"/>
    <x v="23"/>
    <x v="1"/>
    <s v="22"/>
    <s v="22799"/>
    <s v="Otros trabajos realizados por otras empresas y profes."/>
    <n v="35000"/>
    <n v="0"/>
    <n v="35000"/>
    <n v="0"/>
    <n v="0"/>
  </r>
  <r>
    <x v="3"/>
    <x v="23"/>
    <x v="23"/>
    <x v="1"/>
    <s v="23"/>
    <s v="23020"/>
    <s v="Dietas del personal no directivo"/>
    <n v="4000"/>
    <n v="0"/>
    <n v="4000"/>
    <n v="0"/>
    <n v="0"/>
  </r>
  <r>
    <x v="3"/>
    <x v="23"/>
    <x v="23"/>
    <x v="1"/>
    <s v="23"/>
    <s v="23120"/>
    <s v="Locomoción del personal no directivo."/>
    <n v="4000"/>
    <n v="0"/>
    <n v="4000"/>
    <n v="0"/>
    <n v="0"/>
  </r>
  <r>
    <x v="3"/>
    <x v="23"/>
    <x v="23"/>
    <x v="1"/>
    <s v="23"/>
    <s v="233"/>
    <s v="Otras indemnizaciones."/>
    <n v="154500"/>
    <n v="0"/>
    <n v="154500"/>
    <n v="280.5"/>
    <n v="280.5"/>
  </r>
  <r>
    <x v="3"/>
    <x v="23"/>
    <x v="23"/>
    <x v="4"/>
    <s v="83"/>
    <s v="83001"/>
    <s v="Anticipos al personal"/>
    <n v="170000"/>
    <n v="0"/>
    <n v="170000"/>
    <n v="1800"/>
    <n v="1800"/>
  </r>
  <r>
    <x v="3"/>
    <x v="23"/>
    <x v="23"/>
    <x v="4"/>
    <s v="83"/>
    <s v="83101"/>
    <s v="Prestamos al personal"/>
    <n v="400000"/>
    <n v="0"/>
    <n v="400000"/>
    <n v="12000"/>
    <n v="12000"/>
  </r>
  <r>
    <x v="3"/>
    <x v="24"/>
    <x v="24"/>
    <x v="0"/>
    <s v="12"/>
    <s v="12000"/>
    <s v="Sueldos del Grupo A1."/>
    <n v="109043"/>
    <n v="0"/>
    <n v="109043"/>
    <n v="20373.54"/>
    <n v="20373.54"/>
  </r>
  <r>
    <x v="3"/>
    <x v="24"/>
    <x v="24"/>
    <x v="0"/>
    <s v="12"/>
    <s v="12003"/>
    <s v="Sueldos del Grupo C1."/>
    <n v="62947"/>
    <n v="0"/>
    <n v="62947"/>
    <n v="13755.42"/>
    <n v="13755.42"/>
  </r>
  <r>
    <x v="3"/>
    <x v="24"/>
    <x v="24"/>
    <x v="0"/>
    <s v="12"/>
    <s v="12004"/>
    <s v="Sueldos del Grupo C2."/>
    <n v="8893"/>
    <n v="0"/>
    <n v="8893"/>
    <n v="1908.03"/>
    <n v="1908.03"/>
  </r>
  <r>
    <x v="3"/>
    <x v="24"/>
    <x v="24"/>
    <x v="0"/>
    <s v="12"/>
    <s v="12006"/>
    <s v="Trienios."/>
    <n v="56297"/>
    <n v="0"/>
    <n v="56297"/>
    <n v="12683.31"/>
    <n v="12683.31"/>
  </r>
  <r>
    <x v="3"/>
    <x v="24"/>
    <x v="24"/>
    <x v="0"/>
    <s v="12"/>
    <s v="12100"/>
    <s v="Complemento de destino."/>
    <n v="124183"/>
    <n v="0"/>
    <n v="124183"/>
    <n v="24484.18"/>
    <n v="24484.18"/>
  </r>
  <r>
    <x v="3"/>
    <x v="24"/>
    <x v="24"/>
    <x v="0"/>
    <s v="12"/>
    <s v="12101"/>
    <s v="Complemento específico."/>
    <n v="289639"/>
    <n v="0"/>
    <n v="289639"/>
    <n v="56169.13"/>
    <n v="56169.13"/>
  </r>
  <r>
    <x v="3"/>
    <x v="24"/>
    <x v="24"/>
    <x v="0"/>
    <s v="12"/>
    <s v="12103"/>
    <s v="Otros complementos."/>
    <n v="28468"/>
    <n v="0"/>
    <n v="28468"/>
    <n v="5665.65"/>
    <n v="5665.65"/>
  </r>
  <r>
    <x v="3"/>
    <x v="24"/>
    <x v="24"/>
    <x v="0"/>
    <s v="13"/>
    <s v="131"/>
    <s v="Laboral temporal."/>
    <n v="39970"/>
    <n v="0"/>
    <n v="39970"/>
    <n v="0"/>
    <n v="0"/>
  </r>
  <r>
    <x v="3"/>
    <x v="24"/>
    <x v="24"/>
    <x v="1"/>
    <s v="20"/>
    <s v="203"/>
    <s v="Arrendamientos de maquinaria, instalaciones y utillaje."/>
    <n v="4000"/>
    <n v="0"/>
    <n v="4000"/>
    <n v="809.57"/>
    <n v="0"/>
  </r>
  <r>
    <x v="3"/>
    <x v="24"/>
    <x v="24"/>
    <x v="1"/>
    <s v="22"/>
    <s v="22000"/>
    <s v="Ordinario no inventariable."/>
    <n v="0"/>
    <n v="0"/>
    <n v="0"/>
    <n v="0"/>
    <n v="0"/>
  </r>
  <r>
    <x v="3"/>
    <x v="24"/>
    <x v="24"/>
    <x v="1"/>
    <s v="22"/>
    <s v="22706"/>
    <s v="Estudios y trabajos técnicos."/>
    <n v="85000"/>
    <n v="0"/>
    <n v="85000"/>
    <n v="0"/>
    <n v="0"/>
  </r>
  <r>
    <x v="3"/>
    <x v="24"/>
    <x v="24"/>
    <x v="1"/>
    <s v="23"/>
    <s v="23010"/>
    <s v="Del personal directivo."/>
    <n v="1000"/>
    <n v="0"/>
    <n v="1000"/>
    <n v="0"/>
    <n v="0"/>
  </r>
  <r>
    <x v="3"/>
    <x v="24"/>
    <x v="24"/>
    <x v="1"/>
    <s v="23"/>
    <s v="23020"/>
    <s v="Dietas del personal no directivo"/>
    <n v="1000"/>
    <n v="0"/>
    <n v="1000"/>
    <n v="0"/>
    <n v="0"/>
  </r>
  <r>
    <x v="3"/>
    <x v="24"/>
    <x v="24"/>
    <x v="3"/>
    <s v="62"/>
    <s v="625"/>
    <s v="Mobiliario."/>
    <n v="50000"/>
    <n v="0"/>
    <n v="50000"/>
    <n v="2049.0100000000002"/>
    <n v="1483.49"/>
  </r>
  <r>
    <x v="3"/>
    <x v="24"/>
    <x v="24"/>
    <x v="4"/>
    <s v="83"/>
    <s v="83000"/>
    <s v="Anuncios por cuenta de particulares"/>
    <n v="6000"/>
    <n v="0"/>
    <n v="6000"/>
    <n v="0"/>
    <n v="0"/>
  </r>
  <r>
    <x v="3"/>
    <x v="25"/>
    <x v="25"/>
    <x v="8"/>
    <s v="50"/>
    <s v="500"/>
    <s v="Fondo de Contingencia"/>
    <n v="955000"/>
    <n v="0"/>
    <n v="955000"/>
    <n v="0"/>
    <n v="0"/>
  </r>
  <r>
    <x v="3"/>
    <x v="26"/>
    <x v="26"/>
    <x v="0"/>
    <s v="12"/>
    <s v="12000"/>
    <s v="Sueldos del Grupo A1."/>
    <n v="31155"/>
    <n v="0"/>
    <n v="31155"/>
    <n v="7062.48"/>
    <n v="7062.48"/>
  </r>
  <r>
    <x v="3"/>
    <x v="26"/>
    <x v="26"/>
    <x v="0"/>
    <s v="12"/>
    <s v="12003"/>
    <s v="Sueldos del Grupo C1."/>
    <n v="20982"/>
    <n v="0"/>
    <n v="20982"/>
    <n v="4585.1400000000003"/>
    <n v="4585.1400000000003"/>
  </r>
  <r>
    <x v="3"/>
    <x v="26"/>
    <x v="26"/>
    <x v="0"/>
    <s v="12"/>
    <s v="12006"/>
    <s v="Trienios."/>
    <n v="16926"/>
    <n v="0"/>
    <n v="16926"/>
    <n v="3871.11"/>
    <n v="3871.11"/>
  </r>
  <r>
    <x v="3"/>
    <x v="26"/>
    <x v="26"/>
    <x v="0"/>
    <s v="12"/>
    <s v="12100"/>
    <s v="Complemento de destino."/>
    <n v="35810"/>
    <n v="0"/>
    <n v="35810"/>
    <n v="7673.58"/>
    <n v="7673.58"/>
  </r>
  <r>
    <x v="3"/>
    <x v="26"/>
    <x v="26"/>
    <x v="0"/>
    <s v="12"/>
    <s v="12101"/>
    <s v="Complemento específico."/>
    <n v="85174"/>
    <n v="0"/>
    <n v="85174"/>
    <n v="18251.55"/>
    <n v="18251.55"/>
  </r>
  <r>
    <x v="3"/>
    <x v="26"/>
    <x v="26"/>
    <x v="0"/>
    <s v="12"/>
    <s v="12103"/>
    <s v="Otros complementos."/>
    <n v="8489"/>
    <n v="0"/>
    <n v="8489"/>
    <n v="1695.84"/>
    <n v="1695.84"/>
  </r>
  <r>
    <x v="3"/>
    <x v="26"/>
    <x v="26"/>
    <x v="1"/>
    <s v="20"/>
    <s v="203"/>
    <s v="Arrendamientos de maquinaria, instalaciones y utillaje."/>
    <n v="5000"/>
    <n v="0"/>
    <n v="5000"/>
    <n v="528.77"/>
    <n v="0"/>
  </r>
  <r>
    <x v="3"/>
    <x v="26"/>
    <x v="26"/>
    <x v="1"/>
    <s v="21"/>
    <s v="213"/>
    <s v="Reparación de maquinaria, instalaciones técnicas y utillaje."/>
    <n v="600"/>
    <n v="0"/>
    <n v="600"/>
    <n v="0"/>
    <n v="0"/>
  </r>
  <r>
    <x v="3"/>
    <x v="26"/>
    <x v="26"/>
    <x v="1"/>
    <s v="22"/>
    <s v="225"/>
    <s v="Tributos."/>
    <n v="5000"/>
    <n v="0"/>
    <n v="5000"/>
    <n v="4088.79"/>
    <n v="4088.79"/>
  </r>
  <r>
    <x v="3"/>
    <x v="26"/>
    <x v="26"/>
    <x v="1"/>
    <s v="22"/>
    <s v="22602"/>
    <s v="Publicidad y propaganda."/>
    <n v="1800"/>
    <n v="0"/>
    <n v="1800"/>
    <n v="21.6"/>
    <n v="21.6"/>
  </r>
  <r>
    <x v="3"/>
    <x v="26"/>
    <x v="26"/>
    <x v="1"/>
    <s v="22"/>
    <s v="22699"/>
    <s v="Otros gastos diversos"/>
    <n v="7000"/>
    <n v="0"/>
    <n v="7000"/>
    <n v="0"/>
    <n v="0"/>
  </r>
  <r>
    <x v="3"/>
    <x v="26"/>
    <x v="26"/>
    <x v="1"/>
    <s v="22"/>
    <s v="22799"/>
    <s v="Otros trabajos realizados por otras empresas y profes."/>
    <n v="10000"/>
    <n v="0"/>
    <n v="10000"/>
    <n v="1437.66"/>
    <n v="1437.66"/>
  </r>
  <r>
    <x v="3"/>
    <x v="26"/>
    <x v="26"/>
    <x v="1"/>
    <s v="23"/>
    <s v="23020"/>
    <s v="Dietas del personal no directivo"/>
    <n v="2000"/>
    <n v="0"/>
    <n v="2000"/>
    <n v="0"/>
    <n v="0"/>
  </r>
  <r>
    <x v="3"/>
    <x v="26"/>
    <x v="26"/>
    <x v="1"/>
    <s v="23"/>
    <s v="23120"/>
    <s v="Locomoción del personal no directivo."/>
    <n v="2000"/>
    <n v="0"/>
    <n v="2000"/>
    <n v="0"/>
    <n v="0"/>
  </r>
  <r>
    <x v="3"/>
    <x v="27"/>
    <x v="27"/>
    <x v="0"/>
    <s v="12"/>
    <s v="12000"/>
    <s v="Sueldos del Grupo A1."/>
    <n v="103850"/>
    <n v="0"/>
    <n v="103850"/>
    <n v="17499.259999999998"/>
    <n v="17499.259999999998"/>
  </r>
  <r>
    <x v="3"/>
    <x v="27"/>
    <x v="27"/>
    <x v="0"/>
    <s v="12"/>
    <s v="12001"/>
    <s v="Sueldos del Grupo A2."/>
    <n v="54792"/>
    <n v="0"/>
    <n v="54792"/>
    <n v="10822.5"/>
    <n v="10822.5"/>
  </r>
  <r>
    <x v="3"/>
    <x v="27"/>
    <x v="27"/>
    <x v="0"/>
    <s v="12"/>
    <s v="12003"/>
    <s v="Sueldos del Grupo C1."/>
    <n v="230807"/>
    <n v="0"/>
    <n v="230807"/>
    <n v="46960.31"/>
    <n v="46960.31"/>
  </r>
  <r>
    <x v="3"/>
    <x v="27"/>
    <x v="27"/>
    <x v="0"/>
    <s v="12"/>
    <s v="12004"/>
    <s v="Sueldos del Grupo C2."/>
    <n v="71140"/>
    <n v="0"/>
    <n v="71140"/>
    <n v="13503.43"/>
    <n v="13503.43"/>
  </r>
  <r>
    <x v="3"/>
    <x v="27"/>
    <x v="27"/>
    <x v="0"/>
    <s v="12"/>
    <s v="12006"/>
    <s v="Trienios."/>
    <n v="127392"/>
    <n v="0"/>
    <n v="127392"/>
    <n v="27381.81"/>
    <n v="27381.81"/>
  </r>
  <r>
    <x v="3"/>
    <x v="27"/>
    <x v="27"/>
    <x v="0"/>
    <s v="12"/>
    <s v="12100"/>
    <s v="Complemento de destino."/>
    <n v="275780"/>
    <n v="0"/>
    <n v="275780"/>
    <n v="52572.07"/>
    <n v="52572.07"/>
  </r>
  <r>
    <x v="3"/>
    <x v="27"/>
    <x v="27"/>
    <x v="0"/>
    <s v="12"/>
    <s v="12101"/>
    <s v="Complemento específico."/>
    <n v="631845"/>
    <n v="0"/>
    <n v="631845"/>
    <n v="124655.37"/>
    <n v="124655.37"/>
  </r>
  <r>
    <x v="3"/>
    <x v="27"/>
    <x v="27"/>
    <x v="0"/>
    <s v="12"/>
    <s v="12103"/>
    <s v="Otros complementos."/>
    <n v="62272"/>
    <n v="0"/>
    <n v="62272"/>
    <n v="12909.65"/>
    <n v="12909.65"/>
  </r>
  <r>
    <x v="3"/>
    <x v="27"/>
    <x v="27"/>
    <x v="0"/>
    <s v="13"/>
    <s v="13000"/>
    <s v="Retribuciones básicas."/>
    <n v="30368"/>
    <n v="0"/>
    <n v="30368"/>
    <n v="6507.36"/>
    <n v="6507.36"/>
  </r>
  <r>
    <x v="3"/>
    <x v="27"/>
    <x v="27"/>
    <x v="0"/>
    <s v="13"/>
    <s v="13002"/>
    <s v="Otras remuneraciones."/>
    <n v="27633"/>
    <n v="0"/>
    <n v="27633"/>
    <n v="6652.64"/>
    <n v="6652.64"/>
  </r>
  <r>
    <x v="3"/>
    <x v="27"/>
    <x v="27"/>
    <x v="0"/>
    <s v="15"/>
    <s v="151"/>
    <s v="Gratificaciones."/>
    <n v="2000"/>
    <n v="0"/>
    <n v="2000"/>
    <n v="0"/>
    <n v="0"/>
  </r>
  <r>
    <x v="3"/>
    <x v="27"/>
    <x v="27"/>
    <x v="1"/>
    <s v="20"/>
    <s v="203"/>
    <s v="Arrendamientos de maquinaria, instalaciones y utillaje."/>
    <n v="7100"/>
    <n v="0"/>
    <n v="7100"/>
    <n v="1088.22"/>
    <n v="0"/>
  </r>
  <r>
    <x v="3"/>
    <x v="27"/>
    <x v="27"/>
    <x v="1"/>
    <s v="21"/>
    <s v="215"/>
    <s v="Mobiliario."/>
    <n v="200"/>
    <n v="0"/>
    <n v="200"/>
    <n v="0"/>
    <n v="0"/>
  </r>
  <r>
    <x v="3"/>
    <x v="27"/>
    <x v="27"/>
    <x v="1"/>
    <s v="22"/>
    <s v="22000"/>
    <s v="Ordinario no inventariable."/>
    <n v="20500"/>
    <n v="0"/>
    <n v="20500"/>
    <n v="56.56"/>
    <n v="22.69"/>
  </r>
  <r>
    <x v="3"/>
    <x v="27"/>
    <x v="27"/>
    <x v="1"/>
    <s v="22"/>
    <s v="22102"/>
    <s v="Gas."/>
    <n v="6000"/>
    <n v="0"/>
    <n v="6000"/>
    <n v="0"/>
    <n v="0"/>
  </r>
  <r>
    <x v="3"/>
    <x v="27"/>
    <x v="27"/>
    <x v="1"/>
    <s v="22"/>
    <s v="22602"/>
    <s v="Publicidad y propaganda."/>
    <n v="6000"/>
    <n v="0"/>
    <n v="6000"/>
    <n v="1173.7"/>
    <n v="0"/>
  </r>
  <r>
    <x v="3"/>
    <x v="27"/>
    <x v="27"/>
    <x v="1"/>
    <s v="22"/>
    <s v="22604"/>
    <s v="Jurídicos, contenciosos."/>
    <n v="1000"/>
    <n v="0"/>
    <n v="1000"/>
    <n v="0"/>
    <n v="0"/>
  </r>
  <r>
    <x v="3"/>
    <x v="27"/>
    <x v="27"/>
    <x v="1"/>
    <s v="22"/>
    <s v="22699"/>
    <s v="Otros gastos diversos"/>
    <n v="15200"/>
    <n v="0"/>
    <n v="15200"/>
    <n v="0"/>
    <n v="0"/>
  </r>
  <r>
    <x v="3"/>
    <x v="27"/>
    <x v="27"/>
    <x v="1"/>
    <s v="22"/>
    <s v="22799"/>
    <s v="Otros trabajos realizados por otras empresas y profes."/>
    <n v="31000"/>
    <n v="0"/>
    <n v="31000"/>
    <n v="13863.9"/>
    <n v="0"/>
  </r>
  <r>
    <x v="3"/>
    <x v="27"/>
    <x v="27"/>
    <x v="3"/>
    <s v="64"/>
    <s v="641"/>
    <s v="Gastos en aplicaciones informáticas."/>
    <n v="112000"/>
    <n v="0"/>
    <n v="112000"/>
    <n v="0"/>
    <n v="0"/>
  </r>
  <r>
    <x v="3"/>
    <x v="28"/>
    <x v="28"/>
    <x v="0"/>
    <s v="12"/>
    <s v="12000"/>
    <s v="Sueldos del Grupo A1."/>
    <n v="62310"/>
    <n v="0"/>
    <n v="62310"/>
    <n v="10319.07"/>
    <n v="10319.07"/>
  </r>
  <r>
    <x v="3"/>
    <x v="28"/>
    <x v="28"/>
    <x v="0"/>
    <s v="12"/>
    <s v="12001"/>
    <s v="Sueldos del Grupo A2."/>
    <n v="13698"/>
    <n v="0"/>
    <n v="13698"/>
    <n v="2103.44"/>
    <n v="2103.44"/>
  </r>
  <r>
    <x v="3"/>
    <x v="28"/>
    <x v="28"/>
    <x v="0"/>
    <s v="12"/>
    <s v="12003"/>
    <s v="Sueldos del Grupo C1."/>
    <n v="41965"/>
    <n v="0"/>
    <n v="41965"/>
    <n v="9245.02"/>
    <n v="9245.02"/>
  </r>
  <r>
    <x v="3"/>
    <x v="28"/>
    <x v="28"/>
    <x v="0"/>
    <s v="12"/>
    <s v="12006"/>
    <s v="Trienios."/>
    <n v="24042"/>
    <n v="0"/>
    <n v="24042"/>
    <n v="5039.95"/>
    <n v="5039.95"/>
  </r>
  <r>
    <x v="3"/>
    <x v="28"/>
    <x v="28"/>
    <x v="0"/>
    <s v="12"/>
    <s v="12100"/>
    <s v="Complemento de destino."/>
    <n v="68849"/>
    <n v="0"/>
    <n v="68849"/>
    <n v="12356.16"/>
    <n v="12356.16"/>
  </r>
  <r>
    <x v="3"/>
    <x v="28"/>
    <x v="28"/>
    <x v="0"/>
    <s v="12"/>
    <s v="12101"/>
    <s v="Complemento específico."/>
    <n v="161347"/>
    <n v="0"/>
    <n v="161347"/>
    <n v="31491.94"/>
    <n v="31491.94"/>
  </r>
  <r>
    <x v="3"/>
    <x v="28"/>
    <x v="28"/>
    <x v="0"/>
    <s v="12"/>
    <s v="12103"/>
    <s v="Otros complementos."/>
    <n v="11529"/>
    <n v="0"/>
    <n v="11529"/>
    <n v="2175.86"/>
    <n v="2175.86"/>
  </r>
  <r>
    <x v="3"/>
    <x v="28"/>
    <x v="28"/>
    <x v="1"/>
    <s v="20"/>
    <s v="203"/>
    <s v="Arrendamientos de maquinaria, instalaciones y utillaje."/>
    <n v="800"/>
    <n v="0"/>
    <n v="800"/>
    <n v="0"/>
    <n v="0"/>
  </r>
  <r>
    <x v="3"/>
    <x v="28"/>
    <x v="28"/>
    <x v="1"/>
    <s v="21"/>
    <s v="213"/>
    <s v="Reparación de maquinaria, instalaciones técnicas y utillaje."/>
    <n v="5000"/>
    <n v="0"/>
    <n v="5000"/>
    <n v="736.39"/>
    <n v="0"/>
  </r>
  <r>
    <x v="3"/>
    <x v="28"/>
    <x v="28"/>
    <x v="1"/>
    <s v="22"/>
    <s v="224"/>
    <s v="Primas de seguros."/>
    <n v="466000"/>
    <n v="0"/>
    <n v="466000"/>
    <n v="216839.05"/>
    <n v="216839.05"/>
  </r>
  <r>
    <x v="3"/>
    <x v="28"/>
    <x v="28"/>
    <x v="1"/>
    <s v="22"/>
    <s v="225"/>
    <s v="Tributos."/>
    <n v="3500"/>
    <n v="0"/>
    <n v="3500"/>
    <n v="0"/>
    <n v="0"/>
  </r>
  <r>
    <x v="3"/>
    <x v="28"/>
    <x v="28"/>
    <x v="1"/>
    <s v="22"/>
    <s v="22602"/>
    <s v="Publicidad y propaganda."/>
    <n v="2000"/>
    <n v="0"/>
    <n v="2000"/>
    <n v="0"/>
    <n v="0"/>
  </r>
  <r>
    <x v="3"/>
    <x v="28"/>
    <x v="28"/>
    <x v="1"/>
    <s v="22"/>
    <s v="22604"/>
    <s v="Jurídicos, contenciosos."/>
    <n v="7000"/>
    <n v="0"/>
    <n v="7000"/>
    <n v="1123.05"/>
    <n v="1123.05"/>
  </r>
  <r>
    <x v="3"/>
    <x v="28"/>
    <x v="28"/>
    <x v="1"/>
    <s v="22"/>
    <s v="22699"/>
    <s v="Otros gastos diversos"/>
    <n v="28500"/>
    <n v="0"/>
    <n v="28500"/>
    <n v="3261.12"/>
    <n v="3261.12"/>
  </r>
  <r>
    <x v="3"/>
    <x v="28"/>
    <x v="28"/>
    <x v="1"/>
    <s v="22"/>
    <s v="22706"/>
    <s v="Estudios y trabajos técnicos."/>
    <n v="5000"/>
    <n v="0"/>
    <n v="5000"/>
    <n v="0"/>
    <n v="0"/>
  </r>
  <r>
    <x v="3"/>
    <x v="28"/>
    <x v="28"/>
    <x v="1"/>
    <s v="23"/>
    <s v="23020"/>
    <s v="Dietas del personal no directivo"/>
    <n v="200"/>
    <n v="0"/>
    <n v="200"/>
    <n v="0"/>
    <n v="0"/>
  </r>
  <r>
    <x v="3"/>
    <x v="28"/>
    <x v="28"/>
    <x v="1"/>
    <s v="23"/>
    <s v="23120"/>
    <s v="Locomoción del personal no directivo."/>
    <n v="200"/>
    <n v="0"/>
    <n v="200"/>
    <n v="0"/>
    <n v="0"/>
  </r>
  <r>
    <x v="3"/>
    <x v="28"/>
    <x v="28"/>
    <x v="4"/>
    <s v="83"/>
    <s v="83000"/>
    <s v="Anuncios por cuenta de particulares"/>
    <n v="6000"/>
    <n v="0"/>
    <n v="6000"/>
    <n v="0"/>
    <n v="0"/>
  </r>
  <r>
    <x v="3"/>
    <x v="28"/>
    <x v="28"/>
    <x v="4"/>
    <s v="83"/>
    <s v="83002"/>
    <s v="Daños en bienes asegurados"/>
    <n v="35000"/>
    <n v="0"/>
    <n v="35000"/>
    <n v="0"/>
    <n v="0"/>
  </r>
  <r>
    <x v="3"/>
    <x v="28"/>
    <x v="28"/>
    <x v="4"/>
    <s v="83"/>
    <s v="83100"/>
    <s v="Obras por cuenta de particulares"/>
    <n v="20000"/>
    <n v="0"/>
    <n v="20000"/>
    <n v="0"/>
    <n v="0"/>
  </r>
  <r>
    <x v="3"/>
    <x v="29"/>
    <x v="29"/>
    <x v="0"/>
    <s v="12"/>
    <s v="12000"/>
    <s v="Sueldos del Grupo A1."/>
    <n v="75291"/>
    <n v="0"/>
    <n v="75291"/>
    <n v="14124.96"/>
    <n v="14124.96"/>
  </r>
  <r>
    <x v="3"/>
    <x v="29"/>
    <x v="29"/>
    <x v="0"/>
    <s v="12"/>
    <s v="12001"/>
    <s v="Sueldos del Grupo A2."/>
    <n v="27396"/>
    <n v="0"/>
    <n v="27396"/>
    <n v="3053.37"/>
    <n v="3053.37"/>
  </r>
  <r>
    <x v="3"/>
    <x v="29"/>
    <x v="29"/>
    <x v="0"/>
    <s v="12"/>
    <s v="12003"/>
    <s v="Sueldos del Grupo C1."/>
    <n v="220316"/>
    <n v="0"/>
    <n v="220316"/>
    <n v="47026.71"/>
    <n v="47026.71"/>
  </r>
  <r>
    <x v="3"/>
    <x v="29"/>
    <x v="29"/>
    <x v="0"/>
    <s v="12"/>
    <s v="12004"/>
    <s v="Sueldos del Grupo C2."/>
    <n v="62248"/>
    <n v="0"/>
    <n v="62248"/>
    <n v="12316.79"/>
    <n v="12316.79"/>
  </r>
  <r>
    <x v="3"/>
    <x v="29"/>
    <x v="29"/>
    <x v="0"/>
    <s v="12"/>
    <s v="12006"/>
    <s v="Trienios."/>
    <n v="135998"/>
    <n v="0"/>
    <n v="135998"/>
    <n v="28402.560000000001"/>
    <n v="28402.560000000001"/>
  </r>
  <r>
    <x v="3"/>
    <x v="29"/>
    <x v="29"/>
    <x v="0"/>
    <s v="12"/>
    <s v="12100"/>
    <s v="Complemento de destino."/>
    <n v="233855"/>
    <n v="0"/>
    <n v="233855"/>
    <n v="45692.79"/>
    <n v="45692.79"/>
  </r>
  <r>
    <x v="3"/>
    <x v="29"/>
    <x v="29"/>
    <x v="0"/>
    <s v="12"/>
    <s v="12101"/>
    <s v="Complemento específico."/>
    <n v="542045"/>
    <n v="0"/>
    <n v="542045"/>
    <n v="106685.96"/>
    <n v="106685.96"/>
  </r>
  <r>
    <x v="3"/>
    <x v="29"/>
    <x v="29"/>
    <x v="0"/>
    <s v="12"/>
    <s v="12103"/>
    <s v="Otros complementos."/>
    <n v="77052"/>
    <n v="0"/>
    <n v="77052"/>
    <n v="15076.62"/>
    <n v="15076.62"/>
  </r>
  <r>
    <x v="3"/>
    <x v="29"/>
    <x v="29"/>
    <x v="0"/>
    <s v="13"/>
    <s v="13000"/>
    <s v="Retribuciones básicas."/>
    <n v="131455"/>
    <n v="0"/>
    <n v="131455"/>
    <n v="21136.5"/>
    <n v="21136.5"/>
  </r>
  <r>
    <x v="3"/>
    <x v="29"/>
    <x v="29"/>
    <x v="0"/>
    <s v="13"/>
    <s v="13002"/>
    <s v="Otras remuneraciones."/>
    <n v="120507"/>
    <n v="0"/>
    <n v="120507"/>
    <n v="19154.66"/>
    <n v="19154.66"/>
  </r>
  <r>
    <x v="3"/>
    <x v="29"/>
    <x v="29"/>
    <x v="1"/>
    <s v="21"/>
    <s v="213"/>
    <s v="Reparación de maquinaria, instalaciones técnicas y utillaje."/>
    <n v="5700"/>
    <n v="0"/>
    <n v="5700"/>
    <n v="265.36"/>
    <n v="265.36"/>
  </r>
  <r>
    <x v="3"/>
    <x v="29"/>
    <x v="29"/>
    <x v="1"/>
    <s v="22"/>
    <s v="22000"/>
    <s v="Ordinario no inventariable."/>
    <n v="1200"/>
    <n v="0"/>
    <n v="1200"/>
    <n v="765.01"/>
    <n v="765.01"/>
  </r>
  <r>
    <x v="3"/>
    <x v="29"/>
    <x v="29"/>
    <x v="1"/>
    <s v="22"/>
    <s v="22602"/>
    <s v="Publicidad y propaganda."/>
    <n v="3100"/>
    <n v="0"/>
    <n v="3100"/>
    <n v="0"/>
    <n v="0"/>
  </r>
  <r>
    <x v="3"/>
    <x v="29"/>
    <x v="29"/>
    <x v="1"/>
    <s v="22"/>
    <s v="22699"/>
    <s v="Otros gastos diversos"/>
    <n v="61200"/>
    <n v="0"/>
    <n v="61200"/>
    <n v="364.34"/>
    <n v="364.34"/>
  </r>
  <r>
    <x v="3"/>
    <x v="29"/>
    <x v="29"/>
    <x v="1"/>
    <s v="23"/>
    <s v="23020"/>
    <s v="Dietas del personal no directivo"/>
    <n v="2000"/>
    <n v="0"/>
    <n v="2000"/>
    <n v="0"/>
    <n v="0"/>
  </r>
  <r>
    <x v="3"/>
    <x v="29"/>
    <x v="29"/>
    <x v="1"/>
    <s v="23"/>
    <s v="23120"/>
    <s v="Locomoción del personal no directivo."/>
    <n v="900"/>
    <n v="0"/>
    <n v="900"/>
    <n v="0"/>
    <n v="0"/>
  </r>
  <r>
    <x v="3"/>
    <x v="29"/>
    <x v="29"/>
    <x v="1"/>
    <s v="23"/>
    <s v="233"/>
    <s v="Otras indemnizaciones."/>
    <n v="2450"/>
    <n v="0"/>
    <n v="2450"/>
    <n v="0"/>
    <n v="0"/>
  </r>
  <r>
    <x v="4"/>
    <x v="30"/>
    <x v="30"/>
    <x v="0"/>
    <s v="12"/>
    <s v="12000"/>
    <s v="Sueldos del Grupo A1."/>
    <n v="31155"/>
    <n v="0"/>
    <n v="31155"/>
    <n v="7062.48"/>
    <n v="7062.48"/>
  </r>
  <r>
    <x v="4"/>
    <x v="30"/>
    <x v="30"/>
    <x v="0"/>
    <s v="12"/>
    <s v="12001"/>
    <s v="Sueldos del Grupo A2."/>
    <n v="13698"/>
    <n v="0"/>
    <n v="13698"/>
    <n v="0"/>
    <n v="0"/>
  </r>
  <r>
    <x v="4"/>
    <x v="30"/>
    <x v="30"/>
    <x v="0"/>
    <s v="12"/>
    <s v="12004"/>
    <s v="Sueldos del Grupo C2."/>
    <n v="8893"/>
    <n v="0"/>
    <n v="8893"/>
    <n v="1865.63"/>
    <n v="1865.63"/>
  </r>
  <r>
    <x v="4"/>
    <x v="30"/>
    <x v="30"/>
    <x v="0"/>
    <s v="12"/>
    <s v="12006"/>
    <s v="Trienios."/>
    <n v="10834"/>
    <n v="0"/>
    <n v="10834"/>
    <n v="1686.23"/>
    <n v="1686.23"/>
  </r>
  <r>
    <x v="4"/>
    <x v="30"/>
    <x v="30"/>
    <x v="0"/>
    <s v="12"/>
    <s v="12100"/>
    <s v="Complemento de destino."/>
    <n v="31010"/>
    <n v="0"/>
    <n v="31010"/>
    <n v="5223.38"/>
    <n v="5223.38"/>
  </r>
  <r>
    <x v="4"/>
    <x v="30"/>
    <x v="30"/>
    <x v="0"/>
    <s v="12"/>
    <s v="12101"/>
    <s v="Complemento específico."/>
    <n v="76394"/>
    <n v="0"/>
    <n v="76394"/>
    <n v="21909.72"/>
    <n v="21909.72"/>
  </r>
  <r>
    <x v="4"/>
    <x v="30"/>
    <x v="30"/>
    <x v="0"/>
    <s v="12"/>
    <s v="12103"/>
    <s v="Otros complementos."/>
    <n v="5423"/>
    <n v="0"/>
    <n v="5423"/>
    <n v="771.54"/>
    <n v="771.54"/>
  </r>
  <r>
    <x v="4"/>
    <x v="30"/>
    <x v="30"/>
    <x v="0"/>
    <s v="13"/>
    <s v="13000"/>
    <s v="Retribuciones básicas."/>
    <n v="26310"/>
    <n v="0"/>
    <n v="26310"/>
    <n v="5637.9"/>
    <n v="5637.9"/>
  </r>
  <r>
    <x v="4"/>
    <x v="30"/>
    <x v="30"/>
    <x v="0"/>
    <s v="13"/>
    <s v="13002"/>
    <s v="Otras remuneraciones."/>
    <n v="16884"/>
    <n v="0"/>
    <n v="16884"/>
    <n v="3938.47"/>
    <n v="3938.47"/>
  </r>
  <r>
    <x v="4"/>
    <x v="30"/>
    <x v="30"/>
    <x v="0"/>
    <s v="13"/>
    <s v="131"/>
    <s v="Laboral temporal."/>
    <n v="174645"/>
    <n v="0"/>
    <n v="174645"/>
    <n v="21506.29"/>
    <n v="21506.29"/>
  </r>
  <r>
    <x v="4"/>
    <x v="30"/>
    <x v="30"/>
    <x v="1"/>
    <s v="21"/>
    <s v="212"/>
    <s v="Reparación de edificios y otras construcciones."/>
    <n v="12900"/>
    <n v="0"/>
    <n v="12900"/>
    <n v="0"/>
    <n v="0"/>
  </r>
  <r>
    <x v="4"/>
    <x v="30"/>
    <x v="30"/>
    <x v="1"/>
    <s v="21"/>
    <s v="213"/>
    <s v="Reparación de maquinaria, instalaciones técnicas y utillaje."/>
    <n v="3500"/>
    <n v="0"/>
    <n v="3500"/>
    <n v="485.02"/>
    <n v="278.3"/>
  </r>
  <r>
    <x v="4"/>
    <x v="30"/>
    <x v="30"/>
    <x v="1"/>
    <s v="22"/>
    <s v="22100"/>
    <s v="Energía eléctrica."/>
    <n v="9000"/>
    <n v="0"/>
    <n v="9000"/>
    <n v="0"/>
    <n v="0"/>
  </r>
  <r>
    <x v="4"/>
    <x v="30"/>
    <x v="30"/>
    <x v="1"/>
    <s v="22"/>
    <s v="22102"/>
    <s v="Gas."/>
    <n v="7500"/>
    <n v="0"/>
    <n v="7500"/>
    <n v="0"/>
    <n v="0"/>
  </r>
  <r>
    <x v="4"/>
    <x v="30"/>
    <x v="30"/>
    <x v="1"/>
    <s v="22"/>
    <s v="22603"/>
    <s v="Publicación en Diarios Oficiales"/>
    <n v="300"/>
    <n v="0"/>
    <n v="300"/>
    <n v="0"/>
    <n v="0"/>
  </r>
  <r>
    <x v="4"/>
    <x v="30"/>
    <x v="30"/>
    <x v="1"/>
    <s v="22"/>
    <s v="22611"/>
    <s v="Plan contra la violencia de género"/>
    <n v="55000"/>
    <n v="0"/>
    <n v="55000"/>
    <n v="2834.7"/>
    <n v="330"/>
  </r>
  <r>
    <x v="4"/>
    <x v="30"/>
    <x v="30"/>
    <x v="1"/>
    <s v="22"/>
    <s v="22613"/>
    <s v="Plan Igualdad de Oportunidades"/>
    <n v="250000"/>
    <n v="0"/>
    <n v="250000"/>
    <n v="10661.52"/>
    <n v="1362.32"/>
  </r>
  <r>
    <x v="4"/>
    <x v="30"/>
    <x v="30"/>
    <x v="1"/>
    <s v="22"/>
    <s v="22614"/>
    <s v="Plan Infancia"/>
    <n v="60000"/>
    <n v="0"/>
    <n v="60000"/>
    <n v="1431.32"/>
    <n v="1286.1199999999999"/>
  </r>
  <r>
    <x v="4"/>
    <x v="30"/>
    <x v="30"/>
    <x v="1"/>
    <s v="22"/>
    <s v="22699"/>
    <s v="Otros gastos diversos"/>
    <n v="0"/>
    <n v="0"/>
    <n v="0"/>
    <n v="53.8"/>
    <n v="53.8"/>
  </r>
  <r>
    <x v="4"/>
    <x v="30"/>
    <x v="30"/>
    <x v="1"/>
    <s v="22"/>
    <s v="22700"/>
    <s v="Limpieza y aseo."/>
    <n v="8470"/>
    <n v="0"/>
    <n v="8470"/>
    <n v="543.71"/>
    <n v="543.71"/>
  </r>
  <r>
    <x v="4"/>
    <x v="30"/>
    <x v="30"/>
    <x v="1"/>
    <s v="22"/>
    <s v="22799"/>
    <s v="Otros trabajos realizados por otras empresas y profes."/>
    <n v="176190"/>
    <n v="0"/>
    <n v="176190"/>
    <n v="33975.67"/>
    <n v="18558.82"/>
  </r>
  <r>
    <x v="4"/>
    <x v="30"/>
    <x v="30"/>
    <x v="1"/>
    <s v="23"/>
    <s v="23020"/>
    <s v="Dietas del personal no directivo"/>
    <n v="1000"/>
    <n v="0"/>
    <n v="1000"/>
    <n v="0"/>
    <n v="0"/>
  </r>
  <r>
    <x v="4"/>
    <x v="30"/>
    <x v="30"/>
    <x v="2"/>
    <s v="48"/>
    <s v="48000"/>
    <s v="Subvenciones a asociaciones y atenciones benéficas"/>
    <n v="46200"/>
    <n v="0"/>
    <n v="46200"/>
    <n v="0"/>
    <n v="0"/>
  </r>
  <r>
    <x v="4"/>
    <x v="30"/>
    <x v="30"/>
    <x v="2"/>
    <s v="48"/>
    <s v="489"/>
    <s v="Otras transf. a Familias e Instituciones sin fines de lucro."/>
    <n v="93500"/>
    <n v="0"/>
    <n v="93500"/>
    <n v="0"/>
    <n v="0"/>
  </r>
  <r>
    <x v="4"/>
    <x v="30"/>
    <x v="30"/>
    <x v="3"/>
    <s v="62"/>
    <s v="625"/>
    <s v="Mobiliario."/>
    <n v="5000"/>
    <n v="0"/>
    <n v="5000"/>
    <n v="118.77"/>
    <n v="0"/>
  </r>
  <r>
    <x v="4"/>
    <x v="31"/>
    <x v="31"/>
    <x v="0"/>
    <s v="12"/>
    <s v="12000"/>
    <s v="Sueldos del Grupo A1."/>
    <n v="46733"/>
    <n v="0"/>
    <n v="46733"/>
    <n v="7062.48"/>
    <n v="7062.48"/>
  </r>
  <r>
    <x v="4"/>
    <x v="31"/>
    <x v="31"/>
    <x v="0"/>
    <s v="12"/>
    <s v="12003"/>
    <s v="Sueldos del Grupo C1."/>
    <n v="10491"/>
    <n v="0"/>
    <n v="10491"/>
    <n v="2292.5700000000002"/>
    <n v="2292.5700000000002"/>
  </r>
  <r>
    <x v="4"/>
    <x v="31"/>
    <x v="31"/>
    <x v="0"/>
    <s v="12"/>
    <s v="12004"/>
    <s v="Sueldos del Grupo C2."/>
    <n v="17785"/>
    <n v="0"/>
    <n v="17785"/>
    <n v="3816.06"/>
    <n v="3816.06"/>
  </r>
  <r>
    <x v="4"/>
    <x v="31"/>
    <x v="31"/>
    <x v="0"/>
    <s v="12"/>
    <s v="12006"/>
    <s v="Trienios."/>
    <n v="15245"/>
    <n v="0"/>
    <n v="15245"/>
    <n v="3556.23"/>
    <n v="3556.23"/>
  </r>
  <r>
    <x v="4"/>
    <x v="31"/>
    <x v="31"/>
    <x v="0"/>
    <s v="12"/>
    <s v="12100"/>
    <s v="Complemento de destino."/>
    <n v="54069"/>
    <n v="0"/>
    <n v="54069"/>
    <n v="9363.2099999999991"/>
    <n v="9363.2099999999991"/>
  </r>
  <r>
    <x v="4"/>
    <x v="31"/>
    <x v="31"/>
    <x v="0"/>
    <s v="12"/>
    <s v="12101"/>
    <s v="Complemento específico."/>
    <n v="130011"/>
    <n v="0"/>
    <n v="130011"/>
    <n v="21862.98"/>
    <n v="21862.98"/>
  </r>
  <r>
    <x v="4"/>
    <x v="31"/>
    <x v="31"/>
    <x v="0"/>
    <s v="12"/>
    <s v="12103"/>
    <s v="Otros complementos."/>
    <n v="6476"/>
    <n v="0"/>
    <n v="6476"/>
    <n v="1962.3"/>
    <n v="1962.3"/>
  </r>
  <r>
    <x v="4"/>
    <x v="31"/>
    <x v="31"/>
    <x v="1"/>
    <s v="21"/>
    <s v="213"/>
    <s v="Reparación de maquinaria, instalaciones técnicas y utillaje."/>
    <n v="1500"/>
    <n v="0"/>
    <n v="1500"/>
    <n v="353.11"/>
    <n v="0"/>
  </r>
  <r>
    <x v="4"/>
    <x v="31"/>
    <x v="31"/>
    <x v="1"/>
    <s v="23"/>
    <s v="23020"/>
    <s v="Dietas del personal no directivo"/>
    <n v="1500"/>
    <n v="0"/>
    <n v="1500"/>
    <n v="0"/>
    <n v="0"/>
  </r>
  <r>
    <x v="4"/>
    <x v="32"/>
    <x v="32"/>
    <x v="0"/>
    <s v="12"/>
    <s v="12000"/>
    <s v="Sueldos del Grupo A1."/>
    <n v="15578"/>
    <n v="0"/>
    <n v="15578"/>
    <n v="3531.24"/>
    <n v="3531.24"/>
  </r>
  <r>
    <x v="4"/>
    <x v="32"/>
    <x v="32"/>
    <x v="0"/>
    <s v="12"/>
    <s v="12001"/>
    <s v="Sueldos del Grupo A2."/>
    <n v="13698"/>
    <n v="0"/>
    <n v="13698"/>
    <n v="3053.37"/>
    <n v="3053.37"/>
  </r>
  <r>
    <x v="4"/>
    <x v="32"/>
    <x v="32"/>
    <x v="0"/>
    <s v="12"/>
    <s v="12004"/>
    <s v="Sueldos del Grupo C2."/>
    <n v="8893"/>
    <n v="0"/>
    <n v="8893"/>
    <n v="1908.03"/>
    <n v="1908.03"/>
  </r>
  <r>
    <x v="4"/>
    <x v="32"/>
    <x v="32"/>
    <x v="0"/>
    <s v="12"/>
    <s v="12006"/>
    <s v="Trienios."/>
    <n v="10561"/>
    <n v="0"/>
    <n v="10561"/>
    <n v="2366.04"/>
    <n v="2366.04"/>
  </r>
  <r>
    <x v="4"/>
    <x v="32"/>
    <x v="32"/>
    <x v="0"/>
    <s v="12"/>
    <s v="12100"/>
    <s v="Complemento de destino."/>
    <n v="20227"/>
    <n v="0"/>
    <n v="20227"/>
    <n v="4334.43"/>
    <n v="4334.43"/>
  </r>
  <r>
    <x v="4"/>
    <x v="32"/>
    <x v="32"/>
    <x v="0"/>
    <s v="12"/>
    <s v="12101"/>
    <s v="Complemento específico."/>
    <n v="50734"/>
    <n v="0"/>
    <n v="50734"/>
    <n v="10871.55"/>
    <n v="10871.55"/>
  </r>
  <r>
    <x v="4"/>
    <x v="32"/>
    <x v="32"/>
    <x v="0"/>
    <s v="12"/>
    <s v="12103"/>
    <s v="Otros complementos."/>
    <n v="5495"/>
    <n v="0"/>
    <n v="5495"/>
    <n v="1074.6600000000001"/>
    <n v="1074.6600000000001"/>
  </r>
  <r>
    <x v="4"/>
    <x v="32"/>
    <x v="32"/>
    <x v="1"/>
    <s v="21"/>
    <s v="212"/>
    <s v="Reparación de edificios y otras construcciones."/>
    <n v="50000"/>
    <n v="0"/>
    <n v="50000"/>
    <n v="1145.81"/>
    <n v="539.59"/>
  </r>
  <r>
    <x v="4"/>
    <x v="32"/>
    <x v="32"/>
    <x v="1"/>
    <s v="21"/>
    <s v="213"/>
    <s v="Reparación de maquinaria, instalaciones técnicas y utillaje."/>
    <n v="24700"/>
    <n v="0"/>
    <n v="24700"/>
    <n v="3067.3"/>
    <n v="1477.36"/>
  </r>
  <r>
    <x v="4"/>
    <x v="32"/>
    <x v="32"/>
    <x v="1"/>
    <s v="22"/>
    <s v="22100"/>
    <s v="Energía eléctrica."/>
    <n v="52750"/>
    <n v="0"/>
    <n v="52750"/>
    <n v="11170.79"/>
    <n v="7625.1"/>
  </r>
  <r>
    <x v="4"/>
    <x v="32"/>
    <x v="32"/>
    <x v="1"/>
    <s v="22"/>
    <s v="22102"/>
    <s v="Gas."/>
    <n v="72663"/>
    <n v="0"/>
    <n v="72663"/>
    <n v="21998.52"/>
    <n v="21998.52"/>
  </r>
  <r>
    <x v="4"/>
    <x v="32"/>
    <x v="32"/>
    <x v="1"/>
    <s v="22"/>
    <s v="22199"/>
    <s v="Otros suministros."/>
    <n v="10000"/>
    <n v="0"/>
    <n v="10000"/>
    <n v="0"/>
    <n v="0"/>
  </r>
  <r>
    <x v="4"/>
    <x v="32"/>
    <x v="32"/>
    <x v="1"/>
    <s v="22"/>
    <s v="22602"/>
    <s v="Publicidad y propaganda."/>
    <n v="3000"/>
    <n v="0"/>
    <n v="3000"/>
    <n v="711.48"/>
    <n v="0"/>
  </r>
  <r>
    <x v="4"/>
    <x v="32"/>
    <x v="32"/>
    <x v="1"/>
    <s v="22"/>
    <s v="22699"/>
    <s v="Otros gastos diversos"/>
    <n v="2000"/>
    <n v="0"/>
    <n v="2000"/>
    <n v="586.85"/>
    <n v="0"/>
  </r>
  <r>
    <x v="4"/>
    <x v="32"/>
    <x v="32"/>
    <x v="1"/>
    <s v="22"/>
    <s v="22700"/>
    <s v="Limpieza y aseo."/>
    <n v="280900"/>
    <n v="0"/>
    <n v="280900"/>
    <n v="39113.26"/>
    <n v="19556.63"/>
  </r>
  <r>
    <x v="4"/>
    <x v="32"/>
    <x v="32"/>
    <x v="1"/>
    <s v="22"/>
    <s v="22799"/>
    <s v="Otros trabajos realizados por otras empresas y profes."/>
    <n v="2176800"/>
    <n v="0"/>
    <n v="2176800"/>
    <n v="495156.95"/>
    <n v="493979.14"/>
  </r>
  <r>
    <x v="4"/>
    <x v="32"/>
    <x v="32"/>
    <x v="2"/>
    <s v="48"/>
    <s v="489"/>
    <s v="Otras transf. a Familias e Instituciones sin fines de lucro."/>
    <n v="27930"/>
    <n v="0"/>
    <n v="27930"/>
    <n v="0"/>
    <n v="0"/>
  </r>
  <r>
    <x v="4"/>
    <x v="32"/>
    <x v="32"/>
    <x v="3"/>
    <s v="63"/>
    <s v="632"/>
    <s v="Edificios y otras construcciones."/>
    <n v="40000"/>
    <n v="0"/>
    <n v="40000"/>
    <n v="0"/>
    <n v="0"/>
  </r>
  <r>
    <x v="4"/>
    <x v="32"/>
    <x v="32"/>
    <x v="3"/>
    <s v="63"/>
    <s v="633"/>
    <s v="Maquinaria, instalaciones técnicas y utillaje."/>
    <n v="15000"/>
    <n v="0"/>
    <n v="15000"/>
    <n v="0"/>
    <n v="0"/>
  </r>
  <r>
    <x v="4"/>
    <x v="32"/>
    <x v="32"/>
    <x v="4"/>
    <s v="83"/>
    <s v="83000"/>
    <s v="Anuncios por cuenta de particulares"/>
    <n v="2000"/>
    <n v="0"/>
    <n v="2000"/>
    <n v="0"/>
    <n v="0"/>
  </r>
  <r>
    <x v="4"/>
    <x v="33"/>
    <x v="33"/>
    <x v="0"/>
    <s v="12"/>
    <s v="12000"/>
    <s v="Sueldos del Grupo A1."/>
    <n v="15578"/>
    <n v="0"/>
    <n v="15578"/>
    <n v="3531.24"/>
    <n v="3531.24"/>
  </r>
  <r>
    <x v="4"/>
    <x v="33"/>
    <x v="33"/>
    <x v="0"/>
    <s v="12"/>
    <s v="12001"/>
    <s v="Sueldos del Grupo A2."/>
    <n v="54792"/>
    <n v="0"/>
    <n v="54792"/>
    <n v="9160.11"/>
    <n v="9160.11"/>
  </r>
  <r>
    <x v="4"/>
    <x v="33"/>
    <x v="33"/>
    <x v="0"/>
    <s v="12"/>
    <s v="12003"/>
    <s v="Sueldos del Grupo C1."/>
    <n v="10491"/>
    <n v="0"/>
    <n v="10491"/>
    <n v="1681.22"/>
    <n v="1681.22"/>
  </r>
  <r>
    <x v="4"/>
    <x v="33"/>
    <x v="33"/>
    <x v="0"/>
    <s v="12"/>
    <s v="12004"/>
    <s v="Sueldos del Grupo C2."/>
    <n v="26678"/>
    <n v="0"/>
    <n v="26678"/>
    <n v="7547.32"/>
    <n v="7547.32"/>
  </r>
  <r>
    <x v="4"/>
    <x v="33"/>
    <x v="33"/>
    <x v="0"/>
    <s v="12"/>
    <s v="12006"/>
    <s v="Trienios."/>
    <n v="22971"/>
    <n v="0"/>
    <n v="22971"/>
    <n v="4912.0200000000004"/>
    <n v="4912.0200000000004"/>
  </r>
  <r>
    <x v="4"/>
    <x v="33"/>
    <x v="33"/>
    <x v="0"/>
    <s v="12"/>
    <s v="12100"/>
    <s v="Complemento de destino."/>
    <n v="60760"/>
    <n v="0"/>
    <n v="60760"/>
    <n v="11718.92"/>
    <n v="11718.92"/>
  </r>
  <r>
    <x v="4"/>
    <x v="33"/>
    <x v="33"/>
    <x v="0"/>
    <s v="12"/>
    <s v="12101"/>
    <s v="Complemento específico."/>
    <n v="145566"/>
    <n v="0"/>
    <n v="145566"/>
    <n v="29672.01"/>
    <n v="29672.01"/>
  </r>
  <r>
    <x v="4"/>
    <x v="33"/>
    <x v="33"/>
    <x v="0"/>
    <s v="12"/>
    <s v="12103"/>
    <s v="Otros complementos."/>
    <n v="11898"/>
    <n v="0"/>
    <n v="11898"/>
    <n v="2279.98"/>
    <n v="2279.98"/>
  </r>
  <r>
    <x v="4"/>
    <x v="33"/>
    <x v="33"/>
    <x v="0"/>
    <s v="13"/>
    <s v="13000"/>
    <s v="Retribuciones básicas."/>
    <n v="757398"/>
    <n v="0"/>
    <n v="757398"/>
    <n v="144072.37"/>
    <n v="144072.37"/>
  </r>
  <r>
    <x v="4"/>
    <x v="33"/>
    <x v="33"/>
    <x v="0"/>
    <s v="13"/>
    <s v="13002"/>
    <s v="Otras remuneraciones."/>
    <n v="649684"/>
    <n v="0"/>
    <n v="649684"/>
    <n v="168269.15"/>
    <n v="168269.15"/>
  </r>
  <r>
    <x v="4"/>
    <x v="33"/>
    <x v="33"/>
    <x v="0"/>
    <s v="13"/>
    <s v="131"/>
    <s v="Laboral temporal."/>
    <n v="39200"/>
    <n v="0"/>
    <n v="39200"/>
    <n v="1383"/>
    <n v="1383"/>
  </r>
  <r>
    <x v="4"/>
    <x v="33"/>
    <x v="33"/>
    <x v="1"/>
    <s v="21"/>
    <s v="212"/>
    <s v="Reparación de edificios y otras construcciones."/>
    <n v="402500"/>
    <n v="0"/>
    <n v="402500"/>
    <n v="37534.15"/>
    <n v="25824.86"/>
  </r>
  <r>
    <x v="4"/>
    <x v="33"/>
    <x v="33"/>
    <x v="1"/>
    <s v="21"/>
    <s v="213"/>
    <s v="Reparación de maquinaria, instalaciones técnicas y utillaje."/>
    <n v="127000"/>
    <n v="0"/>
    <n v="127000"/>
    <n v="29016.74"/>
    <n v="20700"/>
  </r>
  <r>
    <x v="4"/>
    <x v="33"/>
    <x v="33"/>
    <x v="1"/>
    <s v="22"/>
    <s v="22100"/>
    <s v="Energía eléctrica."/>
    <n v="450000"/>
    <n v="0"/>
    <n v="450000"/>
    <n v="98519.08"/>
    <n v="70368.850000000006"/>
  </r>
  <r>
    <x v="4"/>
    <x v="33"/>
    <x v="33"/>
    <x v="1"/>
    <s v="22"/>
    <s v="22102"/>
    <s v="Gas."/>
    <n v="730000"/>
    <n v="0"/>
    <n v="730000"/>
    <n v="283829.23"/>
    <n v="283829.23"/>
  </r>
  <r>
    <x v="4"/>
    <x v="33"/>
    <x v="33"/>
    <x v="1"/>
    <s v="22"/>
    <s v="22103"/>
    <s v="Combustibles y carburantes."/>
    <n v="10000"/>
    <n v="0"/>
    <n v="10000"/>
    <n v="3194.4"/>
    <n v="3194.4"/>
  </r>
  <r>
    <x v="4"/>
    <x v="33"/>
    <x v="33"/>
    <x v="1"/>
    <s v="22"/>
    <s v="22104"/>
    <s v="Vestuario."/>
    <n v="5617"/>
    <n v="0"/>
    <n v="5617"/>
    <n v="0"/>
    <n v="0"/>
  </r>
  <r>
    <x v="4"/>
    <x v="33"/>
    <x v="33"/>
    <x v="1"/>
    <s v="22"/>
    <s v="22200"/>
    <s v="Servicios de Telecomunicaciones."/>
    <n v="4000"/>
    <n v="0"/>
    <n v="4000"/>
    <n v="657.98"/>
    <n v="0"/>
  </r>
  <r>
    <x v="4"/>
    <x v="33"/>
    <x v="33"/>
    <x v="1"/>
    <s v="22"/>
    <s v="22603"/>
    <s v="Publicación en Diarios Oficiales"/>
    <n v="0"/>
    <n v="0"/>
    <n v="0"/>
    <n v="62.4"/>
    <n v="62.4"/>
  </r>
  <r>
    <x v="4"/>
    <x v="33"/>
    <x v="33"/>
    <x v="1"/>
    <s v="22"/>
    <s v="22700"/>
    <s v="Limpieza y aseo."/>
    <n v="1822083"/>
    <n v="0"/>
    <n v="1822083"/>
    <n v="288665.18"/>
    <n v="249143.55"/>
  </r>
  <r>
    <x v="4"/>
    <x v="33"/>
    <x v="33"/>
    <x v="1"/>
    <s v="22"/>
    <s v="22706"/>
    <s v="Estudios y trabajos técnicos."/>
    <n v="6000"/>
    <n v="0"/>
    <n v="6000"/>
    <n v="0"/>
    <n v="0"/>
  </r>
  <r>
    <x v="4"/>
    <x v="33"/>
    <x v="33"/>
    <x v="1"/>
    <s v="22"/>
    <s v="22799"/>
    <s v="Otros trabajos realizados por otras empresas y profes."/>
    <n v="150000"/>
    <n v="0"/>
    <n v="150000"/>
    <n v="11883.54"/>
    <n v="5711.87"/>
  </r>
  <r>
    <x v="4"/>
    <x v="33"/>
    <x v="33"/>
    <x v="3"/>
    <s v="63"/>
    <s v="632"/>
    <s v="Edificios y otras construcciones."/>
    <n v="147970"/>
    <n v="0"/>
    <n v="147970"/>
    <n v="0"/>
    <n v="0"/>
  </r>
  <r>
    <x v="4"/>
    <x v="33"/>
    <x v="33"/>
    <x v="3"/>
    <s v="63"/>
    <s v="633"/>
    <s v="Maquinaria, instalaciones técnicas y utillaje."/>
    <n v="0"/>
    <n v="0"/>
    <n v="0"/>
    <n v="0"/>
    <n v="0"/>
  </r>
  <r>
    <x v="4"/>
    <x v="33"/>
    <x v="33"/>
    <x v="4"/>
    <s v="83"/>
    <s v="83000"/>
    <s v="Anuncios por cuenta de particulares"/>
    <n v="2000"/>
    <n v="0"/>
    <n v="2000"/>
    <n v="0"/>
    <n v="0"/>
  </r>
  <r>
    <x v="4"/>
    <x v="34"/>
    <x v="34"/>
    <x v="1"/>
    <s v="21"/>
    <s v="212"/>
    <s v="Reparación de edificios y otras construcciones."/>
    <n v="7260"/>
    <n v="0"/>
    <n v="7260"/>
    <n v="0"/>
    <n v="0"/>
  </r>
  <r>
    <x v="4"/>
    <x v="34"/>
    <x v="34"/>
    <x v="1"/>
    <s v="21"/>
    <s v="214"/>
    <s v="Reparación de elementos de transporte."/>
    <n v="3000"/>
    <n v="0"/>
    <n v="3000"/>
    <n v="0"/>
    <n v="0"/>
  </r>
  <r>
    <x v="4"/>
    <x v="34"/>
    <x v="34"/>
    <x v="1"/>
    <s v="22"/>
    <s v="22103"/>
    <s v="Combustibles y carburantes."/>
    <n v="1300"/>
    <n v="0"/>
    <n v="1300"/>
    <n v="0"/>
    <n v="0"/>
  </r>
  <r>
    <x v="4"/>
    <x v="34"/>
    <x v="34"/>
    <x v="1"/>
    <s v="22"/>
    <s v="22602"/>
    <s v="Publicidad y propaganda."/>
    <n v="2000"/>
    <n v="0"/>
    <n v="2000"/>
    <n v="0"/>
    <n v="0"/>
  </r>
  <r>
    <x v="4"/>
    <x v="34"/>
    <x v="34"/>
    <x v="1"/>
    <s v="22"/>
    <s v="22699"/>
    <s v="Otros gastos diversos"/>
    <n v="40000"/>
    <n v="0"/>
    <n v="40000"/>
    <n v="5103.21"/>
    <n v="3461.52"/>
  </r>
  <r>
    <x v="4"/>
    <x v="34"/>
    <x v="34"/>
    <x v="1"/>
    <s v="22"/>
    <s v="22700"/>
    <s v="Limpieza y aseo."/>
    <n v="10000"/>
    <n v="0"/>
    <n v="10000"/>
    <n v="1617.48"/>
    <n v="1617.48"/>
  </r>
  <r>
    <x v="4"/>
    <x v="34"/>
    <x v="34"/>
    <x v="1"/>
    <s v="22"/>
    <s v="22799"/>
    <s v="Otros trabajos realizados por otras empresas y profes."/>
    <n v="716880"/>
    <n v="0"/>
    <n v="716880"/>
    <n v="99304.04"/>
    <n v="87342.64"/>
  </r>
  <r>
    <x v="4"/>
    <x v="34"/>
    <x v="34"/>
    <x v="1"/>
    <s v="23"/>
    <s v="23020"/>
    <s v="Dietas del personal no directivo"/>
    <n v="1000"/>
    <n v="0"/>
    <n v="1000"/>
    <n v="0"/>
    <n v="0"/>
  </r>
  <r>
    <x v="4"/>
    <x v="34"/>
    <x v="34"/>
    <x v="2"/>
    <s v="48"/>
    <s v="48000"/>
    <s v="Subvenciones a asociaciones y atenciones benéficas"/>
    <n v="19000"/>
    <n v="0"/>
    <n v="19000"/>
    <n v="0"/>
    <n v="0"/>
  </r>
  <r>
    <x v="4"/>
    <x v="34"/>
    <x v="34"/>
    <x v="2"/>
    <s v="48"/>
    <s v="489"/>
    <s v="Otras transf. a Familias e Instituciones sin fines de lucro."/>
    <n v="75000"/>
    <n v="0"/>
    <n v="75000"/>
    <n v="0"/>
    <n v="0"/>
  </r>
  <r>
    <x v="4"/>
    <x v="34"/>
    <x v="34"/>
    <x v="3"/>
    <s v="63"/>
    <s v="639"/>
    <s v="Otras inver de reposición asoc al func operat de los serv"/>
    <n v="12000"/>
    <n v="0"/>
    <n v="12000"/>
    <n v="0"/>
    <n v="0"/>
  </r>
  <r>
    <x v="4"/>
    <x v="34"/>
    <x v="34"/>
    <x v="4"/>
    <s v="83"/>
    <s v="83000"/>
    <s v="Anuncios por cuenta de particulares"/>
    <n v="1000"/>
    <n v="0"/>
    <n v="1000"/>
    <n v="0"/>
    <n v="0"/>
  </r>
  <r>
    <x v="4"/>
    <x v="35"/>
    <x v="35"/>
    <x v="0"/>
    <s v="12"/>
    <s v="12001"/>
    <s v="Sueldos del Grupo A2."/>
    <n v="109584"/>
    <n v="0"/>
    <n v="109584"/>
    <n v="24189.48"/>
    <n v="24189.48"/>
  </r>
  <r>
    <x v="4"/>
    <x v="35"/>
    <x v="35"/>
    <x v="0"/>
    <s v="12"/>
    <s v="12003"/>
    <s v="Sueldos del Grupo C1."/>
    <n v="136386"/>
    <n v="0"/>
    <n v="136386"/>
    <n v="29803.41"/>
    <n v="29803.41"/>
  </r>
  <r>
    <x v="4"/>
    <x v="35"/>
    <x v="35"/>
    <x v="0"/>
    <s v="12"/>
    <s v="12006"/>
    <s v="Trienios."/>
    <n v="60691"/>
    <n v="0"/>
    <n v="60691"/>
    <n v="12567.12"/>
    <n v="12567.12"/>
  </r>
  <r>
    <x v="4"/>
    <x v="35"/>
    <x v="35"/>
    <x v="0"/>
    <s v="12"/>
    <s v="12100"/>
    <s v="Complemento de destino."/>
    <n v="137708"/>
    <n v="0"/>
    <n v="137708"/>
    <n v="29400.13"/>
    <n v="29400.13"/>
  </r>
  <r>
    <x v="4"/>
    <x v="35"/>
    <x v="35"/>
    <x v="0"/>
    <s v="12"/>
    <s v="12101"/>
    <s v="Complemento específico."/>
    <n v="323697"/>
    <n v="0"/>
    <n v="323697"/>
    <n v="76104.75"/>
    <n v="76104.75"/>
  </r>
  <r>
    <x v="4"/>
    <x v="35"/>
    <x v="35"/>
    <x v="0"/>
    <s v="12"/>
    <s v="12103"/>
    <s v="Otros complementos."/>
    <n v="26494"/>
    <n v="0"/>
    <n v="26494"/>
    <n v="5225.97"/>
    <n v="5225.97"/>
  </r>
  <r>
    <x v="4"/>
    <x v="35"/>
    <x v="35"/>
    <x v="0"/>
    <s v="13"/>
    <s v="13000"/>
    <s v="Retribuciones básicas."/>
    <n v="135237"/>
    <n v="0"/>
    <n v="135237"/>
    <n v="28148.400000000001"/>
    <n v="28148.400000000001"/>
  </r>
  <r>
    <x v="4"/>
    <x v="35"/>
    <x v="35"/>
    <x v="0"/>
    <s v="13"/>
    <s v="13002"/>
    <s v="Otras remuneraciones."/>
    <n v="133156"/>
    <n v="0"/>
    <n v="133156"/>
    <n v="33530.879999999997"/>
    <n v="33530.879999999997"/>
  </r>
  <r>
    <x v="4"/>
    <x v="35"/>
    <x v="35"/>
    <x v="0"/>
    <s v="13"/>
    <s v="131"/>
    <s v="Laboral temporal."/>
    <n v="146715"/>
    <n v="0"/>
    <n v="146715"/>
    <n v="12226.48"/>
    <n v="12226.48"/>
  </r>
  <r>
    <x v="4"/>
    <x v="35"/>
    <x v="35"/>
    <x v="0"/>
    <s v="15"/>
    <s v="151"/>
    <s v="Gratificaciones."/>
    <n v="1321"/>
    <n v="0"/>
    <n v="1321"/>
    <n v="482.16"/>
    <n v="482.16"/>
  </r>
  <r>
    <x v="4"/>
    <x v="35"/>
    <x v="35"/>
    <x v="1"/>
    <s v="21"/>
    <s v="212"/>
    <s v="Reparación de edificios y otras construcciones."/>
    <n v="12000"/>
    <n v="0"/>
    <n v="12000"/>
    <n v="1313.62"/>
    <n v="575.9"/>
  </r>
  <r>
    <x v="4"/>
    <x v="35"/>
    <x v="35"/>
    <x v="1"/>
    <s v="21"/>
    <s v="213"/>
    <s v="Reparación de maquinaria, instalaciones técnicas y utillaje."/>
    <n v="3000"/>
    <n v="0"/>
    <n v="3000"/>
    <n v="0"/>
    <n v="0"/>
  </r>
  <r>
    <x v="4"/>
    <x v="35"/>
    <x v="35"/>
    <x v="1"/>
    <s v="21"/>
    <s v="215"/>
    <s v="Mobiliario."/>
    <n v="2000"/>
    <n v="0"/>
    <n v="2000"/>
    <n v="0"/>
    <n v="0"/>
  </r>
  <r>
    <x v="4"/>
    <x v="35"/>
    <x v="35"/>
    <x v="1"/>
    <s v="22"/>
    <s v="22001"/>
    <s v="Prensa, revistas, libros y otras publicaciones."/>
    <n v="52000"/>
    <n v="0"/>
    <n v="52000"/>
    <n v="21301.61"/>
    <n v="21301.61"/>
  </r>
  <r>
    <x v="4"/>
    <x v="35"/>
    <x v="35"/>
    <x v="1"/>
    <s v="22"/>
    <s v="22100"/>
    <s v="Energía eléctrica."/>
    <n v="6000"/>
    <n v="0"/>
    <n v="6000"/>
    <n v="882.76"/>
    <n v="570.71"/>
  </r>
  <r>
    <x v="4"/>
    <x v="35"/>
    <x v="35"/>
    <x v="1"/>
    <s v="22"/>
    <s v="22102"/>
    <s v="Gas."/>
    <n v="12500"/>
    <n v="0"/>
    <n v="12500"/>
    <n v="1926.29"/>
    <n v="1926.29"/>
  </r>
  <r>
    <x v="4"/>
    <x v="35"/>
    <x v="35"/>
    <x v="1"/>
    <s v="22"/>
    <s v="22199"/>
    <s v="Otros suministros."/>
    <n v="23000"/>
    <n v="0"/>
    <n v="23000"/>
    <n v="517.53"/>
    <n v="185.36"/>
  </r>
  <r>
    <x v="4"/>
    <x v="35"/>
    <x v="35"/>
    <x v="1"/>
    <s v="22"/>
    <s v="223"/>
    <s v="Transportes."/>
    <n v="1500"/>
    <n v="0"/>
    <n v="1500"/>
    <n v="0"/>
    <n v="0"/>
  </r>
  <r>
    <x v="4"/>
    <x v="35"/>
    <x v="35"/>
    <x v="1"/>
    <s v="22"/>
    <s v="22602"/>
    <s v="Publicidad y propaganda."/>
    <n v="5000"/>
    <n v="0"/>
    <n v="5000"/>
    <n v="0"/>
    <n v="0"/>
  </r>
  <r>
    <x v="4"/>
    <x v="35"/>
    <x v="35"/>
    <x v="1"/>
    <s v="22"/>
    <s v="22699"/>
    <s v="Otros gastos diversos"/>
    <n v="8000"/>
    <n v="0"/>
    <n v="8000"/>
    <n v="0"/>
    <n v="0"/>
  </r>
  <r>
    <x v="4"/>
    <x v="35"/>
    <x v="35"/>
    <x v="1"/>
    <s v="22"/>
    <s v="22700"/>
    <s v="Limpieza y aseo."/>
    <n v="16500"/>
    <n v="0"/>
    <n v="16500"/>
    <n v="2714.32"/>
    <n v="2714.32"/>
  </r>
  <r>
    <x v="4"/>
    <x v="35"/>
    <x v="35"/>
    <x v="1"/>
    <s v="22"/>
    <s v="22799"/>
    <s v="Otros trabajos realizados por otras empresas y profes."/>
    <n v="279100"/>
    <n v="0"/>
    <n v="279100"/>
    <n v="12272.73"/>
    <n v="11921.83"/>
  </r>
  <r>
    <x v="4"/>
    <x v="35"/>
    <x v="35"/>
    <x v="3"/>
    <s v="62"/>
    <s v="629"/>
    <s v="Otras inv nuevas asoc al funcionam operativo de los serv"/>
    <n v="107060"/>
    <n v="0"/>
    <n v="107060"/>
    <n v="0"/>
    <n v="0"/>
  </r>
  <r>
    <x v="4"/>
    <x v="35"/>
    <x v="35"/>
    <x v="4"/>
    <s v="83"/>
    <s v="83000"/>
    <s v="Anuncios por cuenta de particulares"/>
    <n v="1000"/>
    <n v="0"/>
    <n v="1000"/>
    <n v="0"/>
    <n v="0"/>
  </r>
  <r>
    <x v="5"/>
    <x v="36"/>
    <x v="36"/>
    <x v="0"/>
    <s v="12"/>
    <s v="12003"/>
    <s v="Sueldos del Grupo C1."/>
    <n v="10491"/>
    <n v="0"/>
    <n v="10491"/>
    <n v="0"/>
    <n v="0"/>
  </r>
  <r>
    <x v="5"/>
    <x v="36"/>
    <x v="36"/>
    <x v="0"/>
    <s v="12"/>
    <s v="12004"/>
    <s v="Sueldos del Grupo C2."/>
    <n v="17785"/>
    <n v="0"/>
    <n v="17785"/>
    <n v="4103.84"/>
    <n v="4103.84"/>
  </r>
  <r>
    <x v="5"/>
    <x v="36"/>
    <x v="36"/>
    <x v="0"/>
    <s v="12"/>
    <s v="12006"/>
    <s v="Trienios."/>
    <n v="2659"/>
    <n v="0"/>
    <n v="2659"/>
    <n v="562.44000000000005"/>
    <n v="562.44000000000005"/>
  </r>
  <r>
    <x v="5"/>
    <x v="36"/>
    <x v="36"/>
    <x v="0"/>
    <s v="12"/>
    <s v="12100"/>
    <s v="Complemento de destino."/>
    <n v="14931"/>
    <n v="0"/>
    <n v="14931"/>
    <n v="2088.91"/>
    <n v="2088.91"/>
  </r>
  <r>
    <x v="5"/>
    <x v="36"/>
    <x v="36"/>
    <x v="0"/>
    <s v="12"/>
    <s v="12101"/>
    <s v="Complemento específico."/>
    <n v="33467"/>
    <n v="0"/>
    <n v="33467"/>
    <n v="4968.0200000000004"/>
    <n v="4968.0200000000004"/>
  </r>
  <r>
    <x v="5"/>
    <x v="36"/>
    <x v="36"/>
    <x v="0"/>
    <s v="12"/>
    <s v="12103"/>
    <s v="Otros complementos."/>
    <n v="2894"/>
    <n v="0"/>
    <n v="2894"/>
    <n v="610.35"/>
    <n v="610.35"/>
  </r>
  <r>
    <x v="5"/>
    <x v="36"/>
    <x v="36"/>
    <x v="0"/>
    <s v="13"/>
    <s v="13000"/>
    <s v="Retribuciones básicas."/>
    <n v="2523669"/>
    <n v="0"/>
    <n v="2523669"/>
    <n v="423523.85"/>
    <n v="423523.85"/>
  </r>
  <r>
    <x v="5"/>
    <x v="36"/>
    <x v="36"/>
    <x v="0"/>
    <s v="13"/>
    <s v="13001"/>
    <s v="Horas extraordinarias"/>
    <n v="96000"/>
    <n v="0"/>
    <n v="96000"/>
    <n v="23887.45"/>
    <n v="23887.45"/>
  </r>
  <r>
    <x v="5"/>
    <x v="36"/>
    <x v="36"/>
    <x v="0"/>
    <s v="13"/>
    <s v="13002"/>
    <s v="Otras remuneraciones."/>
    <n v="2876835"/>
    <n v="0"/>
    <n v="2876835"/>
    <n v="663087.06000000006"/>
    <n v="663087.06000000006"/>
  </r>
  <r>
    <x v="5"/>
    <x v="36"/>
    <x v="36"/>
    <x v="0"/>
    <s v="13"/>
    <s v="131"/>
    <s v="Laboral temporal."/>
    <n v="343353"/>
    <n v="0"/>
    <n v="343353"/>
    <n v="171469.5"/>
    <n v="171469.5"/>
  </r>
  <r>
    <x v="5"/>
    <x v="36"/>
    <x v="36"/>
    <x v="0"/>
    <s v="15"/>
    <s v="150"/>
    <s v="Productividad."/>
    <n v="53000"/>
    <n v="0"/>
    <n v="53000"/>
    <n v="24386.07"/>
    <n v="24386.07"/>
  </r>
  <r>
    <x v="5"/>
    <x v="36"/>
    <x v="36"/>
    <x v="1"/>
    <s v="20"/>
    <s v="203"/>
    <s v="Arrendamientos de maquinaria, instalaciones y utillaje."/>
    <n v="1000"/>
    <n v="0"/>
    <n v="1000"/>
    <n v="118.46"/>
    <n v="59.23"/>
  </r>
  <r>
    <x v="5"/>
    <x v="36"/>
    <x v="36"/>
    <x v="1"/>
    <s v="20"/>
    <s v="204"/>
    <s v="Arrendamientos de material de transporte."/>
    <n v="1000"/>
    <n v="0"/>
    <n v="1000"/>
    <n v="0"/>
    <n v="0"/>
  </r>
  <r>
    <x v="5"/>
    <x v="36"/>
    <x v="36"/>
    <x v="1"/>
    <s v="21"/>
    <s v="212"/>
    <s v="Reparación de edificios y otras construcciones."/>
    <n v="20000"/>
    <n v="0"/>
    <n v="20000"/>
    <n v="1565.1"/>
    <n v="44.98"/>
  </r>
  <r>
    <x v="5"/>
    <x v="36"/>
    <x v="36"/>
    <x v="1"/>
    <s v="21"/>
    <s v="213"/>
    <s v="Reparación de maquinaria, instalaciones técnicas y utillaje."/>
    <n v="20000"/>
    <n v="0"/>
    <n v="20000"/>
    <n v="4755.1400000000003"/>
    <n v="2959.62"/>
  </r>
  <r>
    <x v="5"/>
    <x v="36"/>
    <x v="36"/>
    <x v="1"/>
    <s v="21"/>
    <s v="214"/>
    <s v="Reparación de elementos de transporte."/>
    <n v="275000"/>
    <n v="0"/>
    <n v="275000"/>
    <n v="41710.22"/>
    <n v="27334.639999999999"/>
  </r>
  <r>
    <x v="5"/>
    <x v="36"/>
    <x v="36"/>
    <x v="1"/>
    <s v="21"/>
    <s v="219"/>
    <s v="Otro inmovilizado material."/>
    <n v="25000"/>
    <n v="0"/>
    <n v="25000"/>
    <n v="134.31"/>
    <n v="134.31"/>
  </r>
  <r>
    <x v="5"/>
    <x v="36"/>
    <x v="36"/>
    <x v="1"/>
    <s v="22"/>
    <s v="22100"/>
    <s v="Energía eléctrica."/>
    <n v="46000"/>
    <n v="0"/>
    <n v="46000"/>
    <n v="8230.14"/>
    <n v="5504.39"/>
  </r>
  <r>
    <x v="5"/>
    <x v="36"/>
    <x v="36"/>
    <x v="1"/>
    <s v="22"/>
    <s v="22102"/>
    <s v="Gas."/>
    <n v="28000"/>
    <n v="0"/>
    <n v="28000"/>
    <n v="10103.76"/>
    <n v="10103.76"/>
  </r>
  <r>
    <x v="5"/>
    <x v="36"/>
    <x v="36"/>
    <x v="1"/>
    <s v="22"/>
    <s v="22103"/>
    <s v="Combustibles y carburantes."/>
    <n v="810000"/>
    <n v="0"/>
    <n v="810000"/>
    <n v="202703.86"/>
    <n v="119289.84"/>
  </r>
  <r>
    <x v="5"/>
    <x v="36"/>
    <x v="36"/>
    <x v="1"/>
    <s v="22"/>
    <s v="22104"/>
    <s v="Vestuario."/>
    <n v="75000"/>
    <n v="0"/>
    <n v="75000"/>
    <n v="265.93"/>
    <n v="159.44"/>
  </r>
  <r>
    <x v="5"/>
    <x v="36"/>
    <x v="36"/>
    <x v="1"/>
    <s v="22"/>
    <s v="22110"/>
    <s v="Productos de limpieza y aseo."/>
    <n v="5000"/>
    <n v="0"/>
    <n v="5000"/>
    <n v="0"/>
    <n v="0"/>
  </r>
  <r>
    <x v="5"/>
    <x v="36"/>
    <x v="36"/>
    <x v="1"/>
    <s v="22"/>
    <s v="22199"/>
    <s v="Otros suministros."/>
    <n v="35000"/>
    <n v="0"/>
    <n v="35000"/>
    <n v="6031.03"/>
    <n v="4932.83"/>
  </r>
  <r>
    <x v="5"/>
    <x v="36"/>
    <x v="36"/>
    <x v="1"/>
    <s v="22"/>
    <s v="22200"/>
    <s v="Servicios de Telecomunicaciones."/>
    <n v="10000"/>
    <n v="0"/>
    <n v="10000"/>
    <n v="0"/>
    <n v="0"/>
  </r>
  <r>
    <x v="5"/>
    <x v="36"/>
    <x v="36"/>
    <x v="1"/>
    <s v="22"/>
    <s v="225"/>
    <s v="Tributos."/>
    <n v="13500"/>
    <n v="0"/>
    <n v="13500"/>
    <n v="0"/>
    <n v="0"/>
  </r>
  <r>
    <x v="5"/>
    <x v="36"/>
    <x v="36"/>
    <x v="1"/>
    <s v="22"/>
    <s v="22699"/>
    <s v="Otros gastos diversos"/>
    <n v="5000"/>
    <n v="0"/>
    <n v="5000"/>
    <n v="1045"/>
    <n v="1045"/>
  </r>
  <r>
    <x v="5"/>
    <x v="36"/>
    <x v="36"/>
    <x v="1"/>
    <s v="22"/>
    <s v="22700"/>
    <s v="Limpieza y aseo."/>
    <n v="890000"/>
    <n v="0"/>
    <n v="890000"/>
    <n v="106549.34"/>
    <n v="106153.34"/>
  </r>
  <r>
    <x v="5"/>
    <x v="36"/>
    <x v="36"/>
    <x v="1"/>
    <s v="22"/>
    <s v="22706"/>
    <s v="Estudios y trabajos técnicos."/>
    <n v="20000"/>
    <n v="0"/>
    <n v="20000"/>
    <n v="1526.11"/>
    <n v="1526.11"/>
  </r>
  <r>
    <x v="5"/>
    <x v="36"/>
    <x v="36"/>
    <x v="1"/>
    <s v="22"/>
    <s v="22799"/>
    <s v="Otros trabajos realizados por otras empresas y profes."/>
    <n v="395000"/>
    <n v="0"/>
    <n v="395000"/>
    <n v="49641.440000000002"/>
    <n v="43512.47"/>
  </r>
  <r>
    <x v="5"/>
    <x v="36"/>
    <x v="36"/>
    <x v="1"/>
    <s v="23"/>
    <s v="23020"/>
    <s v="Dietas del personal no directivo"/>
    <n v="1000"/>
    <n v="0"/>
    <n v="1000"/>
    <n v="18.7"/>
    <n v="0"/>
  </r>
  <r>
    <x v="5"/>
    <x v="36"/>
    <x v="36"/>
    <x v="1"/>
    <s v="23"/>
    <s v="23120"/>
    <s v="Locomoción del personal no directivo."/>
    <n v="1000"/>
    <n v="0"/>
    <n v="1000"/>
    <n v="73"/>
    <n v="0"/>
  </r>
  <r>
    <x v="5"/>
    <x v="36"/>
    <x v="36"/>
    <x v="3"/>
    <s v="62"/>
    <s v="623"/>
    <s v="Maquinaria, instalaciones técnicas y utillaje."/>
    <n v="3000"/>
    <n v="0"/>
    <n v="3000"/>
    <n v="0"/>
    <n v="0"/>
  </r>
  <r>
    <x v="5"/>
    <x v="36"/>
    <x v="36"/>
    <x v="3"/>
    <s v="63"/>
    <s v="634"/>
    <s v="Elementos de transporte."/>
    <n v="250000"/>
    <n v="0"/>
    <n v="250000"/>
    <n v="46028.22"/>
    <n v="27109.87"/>
  </r>
  <r>
    <x v="5"/>
    <x v="37"/>
    <x v="37"/>
    <x v="1"/>
    <s v="22"/>
    <s v="22700"/>
    <s v="Limpieza y aseo."/>
    <n v="4950000"/>
    <n v="0"/>
    <n v="4950000"/>
    <n v="165"/>
    <n v="165"/>
  </r>
  <r>
    <x v="5"/>
    <x v="37"/>
    <x v="37"/>
    <x v="3"/>
    <s v="63"/>
    <s v="633"/>
    <s v="Maquinaria, instalaciones técnicas y utillaje."/>
    <n v="311000"/>
    <n v="0"/>
    <n v="311000"/>
    <n v="0"/>
    <n v="0"/>
  </r>
  <r>
    <x v="5"/>
    <x v="38"/>
    <x v="38"/>
    <x v="0"/>
    <s v="12"/>
    <s v="12000"/>
    <s v="Sueldos del Grupo A1."/>
    <n v="15578"/>
    <n v="0"/>
    <n v="15578"/>
    <n v="1647.91"/>
    <n v="1647.91"/>
  </r>
  <r>
    <x v="5"/>
    <x v="38"/>
    <x v="38"/>
    <x v="0"/>
    <s v="12"/>
    <s v="12003"/>
    <s v="Sueldos del Grupo C1."/>
    <n v="10491"/>
    <n v="0"/>
    <n v="10491"/>
    <n v="2292.5700000000002"/>
    <n v="2292.5700000000002"/>
  </r>
  <r>
    <x v="5"/>
    <x v="38"/>
    <x v="38"/>
    <x v="0"/>
    <s v="12"/>
    <s v="12004"/>
    <s v="Sueldos del Grupo C2."/>
    <n v="26678"/>
    <n v="0"/>
    <n v="26678"/>
    <n v="5724.09"/>
    <n v="5724.09"/>
  </r>
  <r>
    <x v="5"/>
    <x v="38"/>
    <x v="38"/>
    <x v="0"/>
    <s v="12"/>
    <s v="12006"/>
    <s v="Trienios."/>
    <n v="9394"/>
    <n v="0"/>
    <n v="9394"/>
    <n v="1584.43"/>
    <n v="1584.43"/>
  </r>
  <r>
    <x v="5"/>
    <x v="38"/>
    <x v="38"/>
    <x v="0"/>
    <s v="12"/>
    <s v="12100"/>
    <s v="Complemento de destino."/>
    <n v="32498"/>
    <n v="0"/>
    <n v="32498"/>
    <n v="5550.54"/>
    <n v="5550.54"/>
  </r>
  <r>
    <x v="5"/>
    <x v="38"/>
    <x v="38"/>
    <x v="0"/>
    <s v="12"/>
    <s v="12101"/>
    <s v="Complemento específico."/>
    <n v="74485"/>
    <n v="0"/>
    <n v="74485"/>
    <n v="20090.400000000001"/>
    <n v="20090.400000000001"/>
  </r>
  <r>
    <x v="5"/>
    <x v="38"/>
    <x v="38"/>
    <x v="0"/>
    <s v="12"/>
    <s v="12103"/>
    <s v="Otros complementos."/>
    <n v="4795"/>
    <n v="0"/>
    <n v="4795"/>
    <n v="1174.24"/>
    <n v="1174.24"/>
  </r>
  <r>
    <x v="5"/>
    <x v="38"/>
    <x v="38"/>
    <x v="0"/>
    <s v="13"/>
    <s v="13000"/>
    <s v="Retribuciones básicas."/>
    <n v="3592987"/>
    <n v="0"/>
    <n v="3592987"/>
    <n v="648893.93999999994"/>
    <n v="648893.93999999994"/>
  </r>
  <r>
    <x v="5"/>
    <x v="38"/>
    <x v="38"/>
    <x v="0"/>
    <s v="13"/>
    <s v="13001"/>
    <s v="Horas extraordinarias"/>
    <n v="66000"/>
    <n v="0"/>
    <n v="66000"/>
    <n v="21195.040000000001"/>
    <n v="21195.040000000001"/>
  </r>
  <r>
    <x v="5"/>
    <x v="38"/>
    <x v="38"/>
    <x v="0"/>
    <s v="13"/>
    <s v="13002"/>
    <s v="Otras remuneraciones."/>
    <n v="3794185"/>
    <n v="0"/>
    <n v="3794185"/>
    <n v="860021.99"/>
    <n v="860021.99"/>
  </r>
  <r>
    <x v="5"/>
    <x v="38"/>
    <x v="38"/>
    <x v="0"/>
    <s v="13"/>
    <s v="131"/>
    <s v="Laboral temporal."/>
    <n v="621947"/>
    <n v="0"/>
    <n v="621947"/>
    <n v="58098.74"/>
    <n v="58098.74"/>
  </r>
  <r>
    <x v="5"/>
    <x v="38"/>
    <x v="38"/>
    <x v="0"/>
    <s v="15"/>
    <s v="150"/>
    <s v="Productividad."/>
    <n v="122000"/>
    <n v="0"/>
    <n v="122000"/>
    <n v="39753.79"/>
    <n v="39753.79"/>
  </r>
  <r>
    <x v="5"/>
    <x v="38"/>
    <x v="38"/>
    <x v="1"/>
    <s v="20"/>
    <s v="202"/>
    <s v="Arrendamientos de edificios y otras construcciones."/>
    <n v="15000"/>
    <n v="0"/>
    <n v="15000"/>
    <n v="2869.14"/>
    <n v="1912.76"/>
  </r>
  <r>
    <x v="5"/>
    <x v="38"/>
    <x v="38"/>
    <x v="1"/>
    <s v="20"/>
    <s v="204"/>
    <s v="Arrendamientos de material de transporte."/>
    <n v="1000"/>
    <n v="0"/>
    <n v="1000"/>
    <n v="0"/>
    <n v="0"/>
  </r>
  <r>
    <x v="5"/>
    <x v="38"/>
    <x v="38"/>
    <x v="1"/>
    <s v="21"/>
    <s v="212"/>
    <s v="Reparación de edificios y otras construcciones."/>
    <n v="10000"/>
    <n v="0"/>
    <n v="10000"/>
    <n v="1754.5"/>
    <n v="1754.5"/>
  </r>
  <r>
    <x v="5"/>
    <x v="38"/>
    <x v="38"/>
    <x v="1"/>
    <s v="21"/>
    <s v="213"/>
    <s v="Reparación de maquinaria, instalaciones técnicas y utillaje."/>
    <n v="5000"/>
    <n v="0"/>
    <n v="5000"/>
    <n v="183.19"/>
    <n v="0"/>
  </r>
  <r>
    <x v="5"/>
    <x v="38"/>
    <x v="38"/>
    <x v="1"/>
    <s v="21"/>
    <s v="214"/>
    <s v="Reparación de elementos de transporte."/>
    <n v="110000"/>
    <n v="0"/>
    <n v="110000"/>
    <n v="6280.11"/>
    <n v="4060.1"/>
  </r>
  <r>
    <x v="5"/>
    <x v="38"/>
    <x v="38"/>
    <x v="1"/>
    <s v="21"/>
    <s v="219"/>
    <s v="Otro inmovilizado material."/>
    <n v="7000"/>
    <n v="0"/>
    <n v="7000"/>
    <n v="1176.73"/>
    <n v="1176.73"/>
  </r>
  <r>
    <x v="5"/>
    <x v="38"/>
    <x v="38"/>
    <x v="1"/>
    <s v="22"/>
    <s v="22100"/>
    <s v="Energía eléctrica."/>
    <n v="58000"/>
    <n v="0"/>
    <n v="58000"/>
    <n v="15478.24"/>
    <n v="9724.94"/>
  </r>
  <r>
    <x v="5"/>
    <x v="38"/>
    <x v="38"/>
    <x v="1"/>
    <s v="22"/>
    <s v="22103"/>
    <s v="Combustibles y carburantes."/>
    <n v="225000"/>
    <n v="0"/>
    <n v="225000"/>
    <n v="1614"/>
    <n v="1231.19"/>
  </r>
  <r>
    <x v="5"/>
    <x v="38"/>
    <x v="38"/>
    <x v="1"/>
    <s v="22"/>
    <s v="22104"/>
    <s v="Vestuario."/>
    <n v="145000"/>
    <n v="0"/>
    <n v="145000"/>
    <n v="0"/>
    <n v="0"/>
  </r>
  <r>
    <x v="5"/>
    <x v="38"/>
    <x v="38"/>
    <x v="1"/>
    <s v="22"/>
    <s v="22106"/>
    <s v="Productos farmacéuticos y material sanitario."/>
    <n v="4000"/>
    <n v="0"/>
    <n v="4000"/>
    <n v="0"/>
    <n v="0"/>
  </r>
  <r>
    <x v="5"/>
    <x v="38"/>
    <x v="38"/>
    <x v="1"/>
    <s v="22"/>
    <s v="22110"/>
    <s v="Productos de limpieza y aseo."/>
    <n v="60000"/>
    <n v="0"/>
    <n v="60000"/>
    <n v="5371.49"/>
    <n v="4486.4799999999996"/>
  </r>
  <r>
    <x v="5"/>
    <x v="38"/>
    <x v="38"/>
    <x v="1"/>
    <s v="22"/>
    <s v="22199"/>
    <s v="Otros suministros."/>
    <n v="10000"/>
    <n v="0"/>
    <n v="10000"/>
    <n v="1283.08"/>
    <n v="896.34"/>
  </r>
  <r>
    <x v="5"/>
    <x v="38"/>
    <x v="38"/>
    <x v="1"/>
    <s v="22"/>
    <s v="22200"/>
    <s v="Servicios de Telecomunicaciones."/>
    <n v="5000"/>
    <n v="0"/>
    <n v="5000"/>
    <n v="0"/>
    <n v="0"/>
  </r>
  <r>
    <x v="5"/>
    <x v="38"/>
    <x v="38"/>
    <x v="1"/>
    <s v="22"/>
    <s v="22700"/>
    <s v="Limpieza y aseo."/>
    <n v="100000"/>
    <n v="0"/>
    <n v="100000"/>
    <n v="25848.55"/>
    <n v="23131.55"/>
  </r>
  <r>
    <x v="5"/>
    <x v="38"/>
    <x v="38"/>
    <x v="3"/>
    <s v="63"/>
    <s v="634"/>
    <s v="Elementos de transporte."/>
    <n v="50000"/>
    <n v="0"/>
    <n v="50000"/>
    <n v="2328.44"/>
    <n v="2328.44"/>
  </r>
  <r>
    <x v="5"/>
    <x v="39"/>
    <x v="39"/>
    <x v="0"/>
    <s v="12"/>
    <s v="12000"/>
    <s v="Sueldos del Grupo A1."/>
    <n v="93465"/>
    <n v="0"/>
    <n v="93465"/>
    <n v="16753.77"/>
    <n v="16753.77"/>
  </r>
  <r>
    <x v="5"/>
    <x v="39"/>
    <x v="39"/>
    <x v="0"/>
    <s v="12"/>
    <s v="12001"/>
    <s v="Sueldos del Grupo A2."/>
    <n v="27396"/>
    <n v="0"/>
    <n v="27396"/>
    <n v="6106.74"/>
    <n v="6106.74"/>
  </r>
  <r>
    <x v="5"/>
    <x v="39"/>
    <x v="39"/>
    <x v="0"/>
    <s v="12"/>
    <s v="12003"/>
    <s v="Sueldos del Grupo C1."/>
    <n v="31474"/>
    <n v="0"/>
    <n v="31474"/>
    <n v="6877.71"/>
    <n v="6877.71"/>
  </r>
  <r>
    <x v="5"/>
    <x v="39"/>
    <x v="39"/>
    <x v="0"/>
    <s v="12"/>
    <s v="12006"/>
    <s v="Trienios."/>
    <n v="48194"/>
    <n v="0"/>
    <n v="48194"/>
    <n v="10552.09"/>
    <n v="10552.09"/>
  </r>
  <r>
    <x v="5"/>
    <x v="39"/>
    <x v="39"/>
    <x v="0"/>
    <s v="12"/>
    <s v="12100"/>
    <s v="Complemento de destino."/>
    <n v="107178"/>
    <n v="0"/>
    <n v="107178"/>
    <n v="20066.330000000002"/>
    <n v="20066.330000000002"/>
  </r>
  <r>
    <x v="5"/>
    <x v="39"/>
    <x v="39"/>
    <x v="0"/>
    <s v="12"/>
    <s v="12101"/>
    <s v="Complemento específico."/>
    <n v="261477"/>
    <n v="0"/>
    <n v="261477"/>
    <n v="52112.5"/>
    <n v="52112.5"/>
  </r>
  <r>
    <x v="5"/>
    <x v="39"/>
    <x v="39"/>
    <x v="0"/>
    <s v="12"/>
    <s v="12103"/>
    <s v="Otros complementos."/>
    <n v="23626"/>
    <n v="0"/>
    <n v="23626"/>
    <n v="4469.62"/>
    <n v="4469.62"/>
  </r>
  <r>
    <x v="5"/>
    <x v="39"/>
    <x v="39"/>
    <x v="1"/>
    <s v="21"/>
    <s v="213"/>
    <s v="Reparación de maquinaria, instalaciones técnicas y utillaje."/>
    <n v="11000"/>
    <n v="0"/>
    <n v="11000"/>
    <n v="3935.99"/>
    <n v="2311.87"/>
  </r>
  <r>
    <x v="5"/>
    <x v="39"/>
    <x v="39"/>
    <x v="1"/>
    <s v="22"/>
    <s v="22100"/>
    <s v="Energía eléctrica."/>
    <n v="13800"/>
    <n v="0"/>
    <n v="13800"/>
    <n v="1551.66"/>
    <n v="1551.66"/>
  </r>
  <r>
    <x v="5"/>
    <x v="39"/>
    <x v="39"/>
    <x v="1"/>
    <s v="22"/>
    <s v="22102"/>
    <s v="Gas."/>
    <n v="16888"/>
    <n v="0"/>
    <n v="16888"/>
    <n v="0"/>
    <n v="0"/>
  </r>
  <r>
    <x v="5"/>
    <x v="39"/>
    <x v="39"/>
    <x v="1"/>
    <s v="22"/>
    <s v="22110"/>
    <s v="Productos de limpieza y aseo."/>
    <n v="1600"/>
    <n v="0"/>
    <n v="1600"/>
    <n v="0"/>
    <n v="0"/>
  </r>
  <r>
    <x v="5"/>
    <x v="39"/>
    <x v="39"/>
    <x v="1"/>
    <s v="22"/>
    <s v="22602"/>
    <s v="Publicidad y propaganda."/>
    <n v="5000"/>
    <n v="0"/>
    <n v="5000"/>
    <n v="726"/>
    <n v="726"/>
  </r>
  <r>
    <x v="5"/>
    <x v="39"/>
    <x v="39"/>
    <x v="1"/>
    <s v="22"/>
    <s v="22606"/>
    <s v="Reuniones, conferencias y cursos."/>
    <n v="30000"/>
    <n v="0"/>
    <n v="30000"/>
    <n v="0"/>
    <n v="0"/>
  </r>
  <r>
    <x v="5"/>
    <x v="39"/>
    <x v="39"/>
    <x v="1"/>
    <s v="22"/>
    <s v="22699"/>
    <s v="Otros gastos diversos"/>
    <n v="33000"/>
    <n v="0"/>
    <n v="33000"/>
    <n v="16200.69"/>
    <n v="7258.79"/>
  </r>
  <r>
    <x v="5"/>
    <x v="39"/>
    <x v="39"/>
    <x v="1"/>
    <s v="22"/>
    <s v="22700"/>
    <s v="Limpieza y aseo."/>
    <n v="63250"/>
    <n v="0"/>
    <n v="63250"/>
    <n v="14671.71"/>
    <n v="14671.71"/>
  </r>
  <r>
    <x v="5"/>
    <x v="39"/>
    <x v="39"/>
    <x v="1"/>
    <s v="22"/>
    <s v="22706"/>
    <s v="Estudios y trabajos técnicos."/>
    <n v="29200"/>
    <n v="0"/>
    <n v="29200"/>
    <n v="0"/>
    <n v="0"/>
  </r>
  <r>
    <x v="5"/>
    <x v="39"/>
    <x v="39"/>
    <x v="1"/>
    <s v="23"/>
    <s v="23020"/>
    <s v="Dietas del personal no directivo"/>
    <n v="1000"/>
    <n v="0"/>
    <n v="1000"/>
    <n v="131.4"/>
    <n v="0"/>
  </r>
  <r>
    <x v="5"/>
    <x v="39"/>
    <x v="39"/>
    <x v="1"/>
    <s v="23"/>
    <s v="23120"/>
    <s v="Locomoción del personal no directivo."/>
    <n v="1000"/>
    <n v="0"/>
    <n v="1000"/>
    <n v="244.75"/>
    <n v="0"/>
  </r>
  <r>
    <x v="5"/>
    <x v="39"/>
    <x v="39"/>
    <x v="4"/>
    <s v="83"/>
    <s v="83000"/>
    <s v="Anuncios por cuenta de particulares"/>
    <n v="15000"/>
    <n v="0"/>
    <n v="15000"/>
    <n v="0"/>
    <n v="0"/>
  </r>
  <r>
    <x v="5"/>
    <x v="40"/>
    <x v="40"/>
    <x v="0"/>
    <s v="12"/>
    <s v="12003"/>
    <s v="Sueldos del Grupo C1."/>
    <n v="20982"/>
    <n v="0"/>
    <n v="20982"/>
    <n v="4585.1400000000003"/>
    <n v="4585.1400000000003"/>
  </r>
  <r>
    <x v="5"/>
    <x v="40"/>
    <x v="40"/>
    <x v="0"/>
    <s v="12"/>
    <s v="12004"/>
    <s v="Sueldos del Grupo C2."/>
    <n v="8893"/>
    <n v="0"/>
    <n v="8893"/>
    <n v="1908.03"/>
    <n v="1908.03"/>
  </r>
  <r>
    <x v="5"/>
    <x v="40"/>
    <x v="40"/>
    <x v="0"/>
    <s v="12"/>
    <s v="12006"/>
    <s v="Trienios."/>
    <n v="7672"/>
    <n v="0"/>
    <n v="7672"/>
    <n v="1677"/>
    <n v="1677"/>
  </r>
  <r>
    <x v="5"/>
    <x v="40"/>
    <x v="40"/>
    <x v="0"/>
    <s v="12"/>
    <s v="12100"/>
    <s v="Complemento de destino."/>
    <n v="17599"/>
    <n v="0"/>
    <n v="17599"/>
    <n v="3771.3"/>
    <n v="3771.3"/>
  </r>
  <r>
    <x v="5"/>
    <x v="40"/>
    <x v="40"/>
    <x v="0"/>
    <s v="12"/>
    <s v="12101"/>
    <s v="Complemento específico."/>
    <n v="36270"/>
    <n v="0"/>
    <n v="36270"/>
    <n v="7772.1"/>
    <n v="7772.1"/>
  </r>
  <r>
    <x v="5"/>
    <x v="40"/>
    <x v="40"/>
    <x v="0"/>
    <s v="12"/>
    <s v="12103"/>
    <s v="Otros complementos."/>
    <n v="3608"/>
    <n v="0"/>
    <n v="3608"/>
    <n v="740.4"/>
    <n v="740.4"/>
  </r>
  <r>
    <x v="5"/>
    <x v="40"/>
    <x v="40"/>
    <x v="0"/>
    <s v="13"/>
    <s v="13000"/>
    <s v="Retribuciones básicas."/>
    <n v="1816891"/>
    <n v="0"/>
    <n v="1816891"/>
    <n v="287986.73"/>
    <n v="287986.73"/>
  </r>
  <r>
    <x v="5"/>
    <x v="40"/>
    <x v="40"/>
    <x v="0"/>
    <s v="13"/>
    <s v="13001"/>
    <s v="Horas extraordinarias"/>
    <n v="15000"/>
    <n v="0"/>
    <n v="15000"/>
    <n v="0"/>
    <n v="0"/>
  </r>
  <r>
    <x v="5"/>
    <x v="40"/>
    <x v="40"/>
    <x v="0"/>
    <s v="13"/>
    <s v="13002"/>
    <s v="Otras remuneraciones."/>
    <n v="1689011"/>
    <n v="0"/>
    <n v="1689011"/>
    <n v="344504.14"/>
    <n v="344504.14"/>
  </r>
  <r>
    <x v="5"/>
    <x v="40"/>
    <x v="40"/>
    <x v="0"/>
    <s v="13"/>
    <s v="131"/>
    <s v="Laboral temporal."/>
    <n v="207704"/>
    <n v="0"/>
    <n v="207704"/>
    <n v="0"/>
    <n v="0"/>
  </r>
  <r>
    <x v="5"/>
    <x v="40"/>
    <x v="40"/>
    <x v="1"/>
    <s v="20"/>
    <s v="203"/>
    <s v="Arrendamientos de maquinaria, instalaciones y utillaje."/>
    <n v="6000"/>
    <n v="0"/>
    <n v="6000"/>
    <n v="215.84"/>
    <n v="215.84"/>
  </r>
  <r>
    <x v="5"/>
    <x v="40"/>
    <x v="40"/>
    <x v="1"/>
    <s v="21"/>
    <s v="212"/>
    <s v="Reparación de edificios y otras construcciones."/>
    <n v="3000"/>
    <n v="0"/>
    <n v="3000"/>
    <n v="0"/>
    <n v="0"/>
  </r>
  <r>
    <x v="5"/>
    <x v="40"/>
    <x v="40"/>
    <x v="1"/>
    <s v="21"/>
    <s v="213"/>
    <s v="Reparación de maquinaria, instalaciones técnicas y utillaje."/>
    <n v="75000"/>
    <n v="0"/>
    <n v="75000"/>
    <n v="14517.78"/>
    <n v="13723.72"/>
  </r>
  <r>
    <x v="5"/>
    <x v="40"/>
    <x v="40"/>
    <x v="1"/>
    <s v="21"/>
    <s v="214"/>
    <s v="Reparación de elementos de transporte."/>
    <n v="70000"/>
    <n v="0"/>
    <n v="70000"/>
    <n v="6862.69"/>
    <n v="6679.36"/>
  </r>
  <r>
    <x v="5"/>
    <x v="40"/>
    <x v="40"/>
    <x v="1"/>
    <s v="22"/>
    <s v="22100"/>
    <s v="Energía eléctrica."/>
    <n v="375000"/>
    <n v="0"/>
    <n v="375000"/>
    <n v="65348.62"/>
    <n v="43943.39"/>
  </r>
  <r>
    <x v="5"/>
    <x v="40"/>
    <x v="40"/>
    <x v="1"/>
    <s v="22"/>
    <s v="22102"/>
    <s v="Gas."/>
    <n v="6500"/>
    <n v="0"/>
    <n v="6500"/>
    <n v="0"/>
    <n v="0"/>
  </r>
  <r>
    <x v="5"/>
    <x v="40"/>
    <x v="40"/>
    <x v="1"/>
    <s v="22"/>
    <s v="22103"/>
    <s v="Combustibles y carburantes."/>
    <n v="75000"/>
    <n v="0"/>
    <n v="75000"/>
    <n v="9664.39"/>
    <n v="6822.62"/>
  </r>
  <r>
    <x v="5"/>
    <x v="40"/>
    <x v="40"/>
    <x v="1"/>
    <s v="22"/>
    <s v="22104"/>
    <s v="Vestuario."/>
    <n v="35000"/>
    <n v="0"/>
    <n v="35000"/>
    <n v="1645.72"/>
    <n v="1645.72"/>
  </r>
  <r>
    <x v="5"/>
    <x v="40"/>
    <x v="40"/>
    <x v="1"/>
    <s v="22"/>
    <s v="22106"/>
    <s v="Productos farmacéuticos y material sanitario."/>
    <n v="15000"/>
    <n v="0"/>
    <n v="15000"/>
    <n v="0"/>
    <n v="0"/>
  </r>
  <r>
    <x v="5"/>
    <x v="40"/>
    <x v="40"/>
    <x v="1"/>
    <s v="22"/>
    <s v="22110"/>
    <s v="Productos de limpieza y aseo."/>
    <n v="2500"/>
    <n v="0"/>
    <n v="2500"/>
    <n v="0"/>
    <n v="0"/>
  </r>
  <r>
    <x v="5"/>
    <x v="40"/>
    <x v="40"/>
    <x v="1"/>
    <s v="22"/>
    <s v="22113"/>
    <s v="Manutención de animales."/>
    <n v="6500"/>
    <n v="0"/>
    <n v="6500"/>
    <n v="0"/>
    <n v="0"/>
  </r>
  <r>
    <x v="5"/>
    <x v="40"/>
    <x v="40"/>
    <x v="1"/>
    <s v="22"/>
    <s v="22199"/>
    <s v="Otros suministros."/>
    <n v="90000"/>
    <n v="0"/>
    <n v="90000"/>
    <n v="4424.1099999999997"/>
    <n v="4424.1099999999997"/>
  </r>
  <r>
    <x v="5"/>
    <x v="40"/>
    <x v="40"/>
    <x v="1"/>
    <s v="22"/>
    <s v="22699"/>
    <s v="Otros gastos diversos"/>
    <n v="12000"/>
    <n v="0"/>
    <n v="12000"/>
    <n v="8147.31"/>
    <n v="8147.31"/>
  </r>
  <r>
    <x v="5"/>
    <x v="40"/>
    <x v="40"/>
    <x v="1"/>
    <s v="22"/>
    <s v="22700"/>
    <s v="Limpieza y aseo."/>
    <n v="18000"/>
    <n v="0"/>
    <n v="18000"/>
    <n v="2672.1"/>
    <n v="2672.1"/>
  </r>
  <r>
    <x v="5"/>
    <x v="40"/>
    <x v="40"/>
    <x v="1"/>
    <s v="22"/>
    <s v="22706"/>
    <s v="Estudios y trabajos técnicos."/>
    <n v="18000"/>
    <n v="0"/>
    <n v="18000"/>
    <n v="0"/>
    <n v="0"/>
  </r>
  <r>
    <x v="5"/>
    <x v="40"/>
    <x v="40"/>
    <x v="1"/>
    <s v="22"/>
    <s v="22799"/>
    <s v="Otros trabajos realizados por otras empresas y profes."/>
    <n v="1169300"/>
    <n v="0"/>
    <n v="1169300"/>
    <n v="84049.51"/>
    <n v="42791.77"/>
  </r>
  <r>
    <x v="5"/>
    <x v="40"/>
    <x v="40"/>
    <x v="2"/>
    <s v="48"/>
    <s v="489"/>
    <s v="Otras transf. a Familias e Instituciones sin fines de lucro."/>
    <n v="55535"/>
    <n v="0"/>
    <n v="55535"/>
    <n v="0"/>
    <n v="0"/>
  </r>
  <r>
    <x v="5"/>
    <x v="40"/>
    <x v="40"/>
    <x v="3"/>
    <s v="61"/>
    <s v="610"/>
    <s v="Inversiones en terrenos."/>
    <n v="4337252"/>
    <n v="0"/>
    <n v="4337252"/>
    <n v="355579.12"/>
    <n v="160857.39000000001"/>
  </r>
  <r>
    <x v="5"/>
    <x v="40"/>
    <x v="40"/>
    <x v="3"/>
    <s v="61"/>
    <s v="619"/>
    <s v="Otras inver de reposic en infraest y bienes dest al uso gral"/>
    <n v="1900151"/>
    <n v="0"/>
    <n v="1900151"/>
    <n v="37813.68"/>
    <n v="18433.98"/>
  </r>
  <r>
    <x v="5"/>
    <x v="41"/>
    <x v="41"/>
    <x v="0"/>
    <s v="12"/>
    <s v="12000"/>
    <s v="Sueldos del Grupo A1."/>
    <n v="77888"/>
    <n v="0"/>
    <n v="77888"/>
    <n v="13536.42"/>
    <n v="13536.42"/>
  </r>
  <r>
    <x v="5"/>
    <x v="41"/>
    <x v="41"/>
    <x v="0"/>
    <s v="12"/>
    <s v="12001"/>
    <s v="Sueldos del Grupo A2."/>
    <n v="54792"/>
    <n v="0"/>
    <n v="54792"/>
    <n v="11297.47"/>
    <n v="11297.47"/>
  </r>
  <r>
    <x v="5"/>
    <x v="41"/>
    <x v="41"/>
    <x v="0"/>
    <s v="12"/>
    <s v="12003"/>
    <s v="Sueldos del Grupo C1."/>
    <n v="52456"/>
    <n v="0"/>
    <n v="52456"/>
    <n v="9170.2800000000007"/>
    <n v="9170.2800000000007"/>
  </r>
  <r>
    <x v="5"/>
    <x v="41"/>
    <x v="41"/>
    <x v="0"/>
    <s v="12"/>
    <s v="12006"/>
    <s v="Trienios."/>
    <n v="50234"/>
    <n v="0"/>
    <n v="50234"/>
    <n v="10696.58"/>
    <n v="10696.58"/>
  </r>
  <r>
    <x v="5"/>
    <x v="41"/>
    <x v="41"/>
    <x v="0"/>
    <s v="12"/>
    <s v="12100"/>
    <s v="Complemento de destino."/>
    <n v="109435"/>
    <n v="0"/>
    <n v="109435"/>
    <n v="19498.349999999999"/>
    <n v="19498.349999999999"/>
  </r>
  <r>
    <x v="5"/>
    <x v="41"/>
    <x v="41"/>
    <x v="0"/>
    <s v="12"/>
    <s v="12101"/>
    <s v="Complemento específico."/>
    <n v="263168"/>
    <n v="0"/>
    <n v="263168"/>
    <n v="52474.14"/>
    <n v="52474.14"/>
  </r>
  <r>
    <x v="5"/>
    <x v="41"/>
    <x v="41"/>
    <x v="0"/>
    <s v="12"/>
    <s v="12103"/>
    <s v="Otros complementos."/>
    <n v="24093"/>
    <n v="0"/>
    <n v="24093"/>
    <n v="4508.07"/>
    <n v="4508.07"/>
  </r>
  <r>
    <x v="5"/>
    <x v="41"/>
    <x v="41"/>
    <x v="0"/>
    <s v="13"/>
    <s v="13000"/>
    <s v="Retribuciones básicas."/>
    <n v="28464"/>
    <n v="0"/>
    <n v="28464"/>
    <n v="3551.13"/>
    <n v="3551.13"/>
  </r>
  <r>
    <x v="5"/>
    <x v="41"/>
    <x v="41"/>
    <x v="0"/>
    <s v="13"/>
    <s v="13002"/>
    <s v="Otras remuneraciones."/>
    <n v="28006"/>
    <n v="0"/>
    <n v="28006"/>
    <n v="3189.61"/>
    <n v="3189.61"/>
  </r>
  <r>
    <x v="5"/>
    <x v="41"/>
    <x v="41"/>
    <x v="0"/>
    <s v="15"/>
    <s v="151"/>
    <s v="Gratificaciones."/>
    <n v="11000"/>
    <n v="0"/>
    <n v="11000"/>
    <n v="0"/>
    <n v="0"/>
  </r>
  <r>
    <x v="5"/>
    <x v="41"/>
    <x v="41"/>
    <x v="1"/>
    <s v="20"/>
    <s v="203"/>
    <s v="Arrendamientos de maquinaria, instalaciones y utillaje."/>
    <n v="14000"/>
    <n v="0"/>
    <n v="14000"/>
    <n v="993.87"/>
    <n v="0"/>
  </r>
  <r>
    <x v="5"/>
    <x v="41"/>
    <x v="41"/>
    <x v="1"/>
    <s v="21"/>
    <s v="213"/>
    <s v="Reparación de maquinaria, instalaciones técnicas y utillaje."/>
    <n v="37695"/>
    <n v="0"/>
    <n v="37695"/>
    <n v="1466.22"/>
    <n v="1082.95"/>
  </r>
  <r>
    <x v="5"/>
    <x v="41"/>
    <x v="41"/>
    <x v="1"/>
    <s v="21"/>
    <s v="214"/>
    <s v="Reparación de elementos de transporte."/>
    <n v="1135"/>
    <n v="0"/>
    <n v="1135"/>
    <n v="2076.0500000000002"/>
    <n v="2076.0500000000002"/>
  </r>
  <r>
    <x v="5"/>
    <x v="41"/>
    <x v="41"/>
    <x v="1"/>
    <s v="22"/>
    <s v="22100"/>
    <s v="Energía eléctrica."/>
    <n v="20000"/>
    <n v="0"/>
    <n v="20000"/>
    <n v="5109.05"/>
    <n v="2956.62"/>
  </r>
  <r>
    <x v="5"/>
    <x v="41"/>
    <x v="41"/>
    <x v="1"/>
    <s v="22"/>
    <s v="22103"/>
    <s v="Combustibles y carburantes."/>
    <n v="3640"/>
    <n v="0"/>
    <n v="3640"/>
    <n v="30.41"/>
    <n v="30.41"/>
  </r>
  <r>
    <x v="5"/>
    <x v="41"/>
    <x v="41"/>
    <x v="1"/>
    <s v="22"/>
    <s v="22104"/>
    <s v="Vestuario."/>
    <n v="1080"/>
    <n v="0"/>
    <n v="1080"/>
    <n v="0"/>
    <n v="0"/>
  </r>
  <r>
    <x v="5"/>
    <x v="41"/>
    <x v="41"/>
    <x v="1"/>
    <s v="22"/>
    <s v="22199"/>
    <s v="Otros suministros."/>
    <n v="10650"/>
    <n v="0"/>
    <n v="10650"/>
    <n v="979.84"/>
    <n v="60.48"/>
  </r>
  <r>
    <x v="5"/>
    <x v="41"/>
    <x v="41"/>
    <x v="1"/>
    <s v="22"/>
    <s v="223"/>
    <s v="Transportes."/>
    <n v="845"/>
    <n v="0"/>
    <n v="845"/>
    <n v="304.12"/>
    <n v="304.12"/>
  </r>
  <r>
    <x v="5"/>
    <x v="41"/>
    <x v="41"/>
    <x v="1"/>
    <s v="22"/>
    <s v="224"/>
    <s v="Primas de seguros."/>
    <n v="25000"/>
    <n v="0"/>
    <n v="25000"/>
    <n v="0"/>
    <n v="0"/>
  </r>
  <r>
    <x v="5"/>
    <x v="41"/>
    <x v="41"/>
    <x v="1"/>
    <s v="22"/>
    <s v="225"/>
    <s v="Tributos."/>
    <n v="14000"/>
    <n v="0"/>
    <n v="14000"/>
    <n v="0"/>
    <n v="0"/>
  </r>
  <r>
    <x v="5"/>
    <x v="41"/>
    <x v="41"/>
    <x v="1"/>
    <s v="22"/>
    <s v="22602"/>
    <s v="Publicidad y propaganda."/>
    <n v="0"/>
    <n v="0"/>
    <n v="0"/>
    <n v="115.2"/>
    <n v="115.2"/>
  </r>
  <r>
    <x v="5"/>
    <x v="41"/>
    <x v="41"/>
    <x v="1"/>
    <s v="22"/>
    <s v="22603"/>
    <s v="Publicación en Diarios Oficiales"/>
    <n v="2120"/>
    <n v="0"/>
    <n v="2120"/>
    <n v="0"/>
    <n v="0"/>
  </r>
  <r>
    <x v="5"/>
    <x v="41"/>
    <x v="41"/>
    <x v="1"/>
    <s v="22"/>
    <s v="22700"/>
    <s v="Limpieza y aseo."/>
    <n v="5000"/>
    <n v="0"/>
    <n v="5000"/>
    <n v="705.99"/>
    <n v="705.99"/>
  </r>
  <r>
    <x v="5"/>
    <x v="41"/>
    <x v="41"/>
    <x v="1"/>
    <s v="22"/>
    <s v="22706"/>
    <s v="Estudios y trabajos técnicos."/>
    <n v="64950"/>
    <n v="0"/>
    <n v="64950"/>
    <n v="0"/>
    <n v="0"/>
  </r>
  <r>
    <x v="5"/>
    <x v="41"/>
    <x v="41"/>
    <x v="1"/>
    <s v="22"/>
    <s v="22799"/>
    <s v="Otros trabajos realizados por otras empresas y profes."/>
    <n v="150660"/>
    <n v="0"/>
    <n v="150660"/>
    <n v="3698.89"/>
    <n v="2631.67"/>
  </r>
  <r>
    <x v="5"/>
    <x v="41"/>
    <x v="41"/>
    <x v="1"/>
    <s v="23"/>
    <s v="23020"/>
    <s v="Dietas del personal no directivo"/>
    <n v="1200"/>
    <n v="0"/>
    <n v="1200"/>
    <n v="0"/>
    <n v="0"/>
  </r>
  <r>
    <x v="5"/>
    <x v="41"/>
    <x v="41"/>
    <x v="1"/>
    <s v="23"/>
    <s v="23120"/>
    <s v="Locomoción del personal no directivo."/>
    <n v="1000"/>
    <n v="0"/>
    <n v="1000"/>
    <n v="0"/>
    <n v="0"/>
  </r>
  <r>
    <x v="5"/>
    <x v="41"/>
    <x v="41"/>
    <x v="2"/>
    <s v="48"/>
    <s v="489"/>
    <s v="Otras transf. a Familias e Instituciones sin fines de lucro."/>
    <n v="5500"/>
    <n v="0"/>
    <n v="5500"/>
    <n v="0"/>
    <n v="0"/>
  </r>
  <r>
    <x v="5"/>
    <x v="41"/>
    <x v="41"/>
    <x v="3"/>
    <s v="63"/>
    <s v="633"/>
    <s v="Maquinaria, instalaciones técnicas y utillaje."/>
    <n v="359574"/>
    <n v="0"/>
    <n v="359574"/>
    <n v="0"/>
    <n v="0"/>
  </r>
  <r>
    <x v="5"/>
    <x v="42"/>
    <x v="42"/>
    <x v="0"/>
    <s v="12"/>
    <s v="12000"/>
    <s v="Sueldos del Grupo A1."/>
    <n v="109043"/>
    <n v="0"/>
    <n v="109043"/>
    <n v="24404.79"/>
    <n v="24404.79"/>
  </r>
  <r>
    <x v="5"/>
    <x v="42"/>
    <x v="42"/>
    <x v="0"/>
    <s v="12"/>
    <s v="12001"/>
    <s v="Sueldos del Grupo A2."/>
    <n v="13698"/>
    <n v="0"/>
    <n v="13698"/>
    <n v="3053.37"/>
    <n v="3053.37"/>
  </r>
  <r>
    <x v="5"/>
    <x v="42"/>
    <x v="42"/>
    <x v="0"/>
    <s v="12"/>
    <s v="12003"/>
    <s v="Sueldos del Grupo C1."/>
    <n v="20982"/>
    <n v="0"/>
    <n v="20982"/>
    <n v="4585.1400000000003"/>
    <n v="4585.1400000000003"/>
  </r>
  <r>
    <x v="5"/>
    <x v="42"/>
    <x v="42"/>
    <x v="0"/>
    <s v="12"/>
    <s v="12004"/>
    <s v="Sueldos del Grupo C2."/>
    <n v="17785"/>
    <n v="0"/>
    <n v="17785"/>
    <n v="1908.03"/>
    <n v="1908.03"/>
  </r>
  <r>
    <x v="5"/>
    <x v="42"/>
    <x v="42"/>
    <x v="0"/>
    <s v="12"/>
    <s v="12006"/>
    <s v="Trienios."/>
    <n v="53192"/>
    <n v="0"/>
    <n v="53192"/>
    <n v="12115.37"/>
    <n v="12115.37"/>
  </r>
  <r>
    <x v="5"/>
    <x v="42"/>
    <x v="42"/>
    <x v="0"/>
    <s v="12"/>
    <s v="12100"/>
    <s v="Complemento de destino."/>
    <n v="89286"/>
    <n v="0"/>
    <n v="89286"/>
    <n v="18017.34"/>
    <n v="18017.34"/>
  </r>
  <r>
    <x v="5"/>
    <x v="42"/>
    <x v="42"/>
    <x v="0"/>
    <s v="12"/>
    <s v="12101"/>
    <s v="Complemento específico."/>
    <n v="222955"/>
    <n v="0"/>
    <n v="222955"/>
    <n v="45973.5"/>
    <n v="45973.5"/>
  </r>
  <r>
    <x v="5"/>
    <x v="42"/>
    <x v="42"/>
    <x v="0"/>
    <s v="12"/>
    <s v="12103"/>
    <s v="Otros complementos."/>
    <n v="27343"/>
    <n v="0"/>
    <n v="27343"/>
    <n v="5544.26"/>
    <n v="5544.26"/>
  </r>
  <r>
    <x v="5"/>
    <x v="42"/>
    <x v="42"/>
    <x v="0"/>
    <s v="13"/>
    <s v="13000"/>
    <s v="Retribuciones básicas."/>
    <n v="197982"/>
    <n v="0"/>
    <n v="197982"/>
    <n v="30072.53"/>
    <n v="30072.53"/>
  </r>
  <r>
    <x v="5"/>
    <x v="42"/>
    <x v="42"/>
    <x v="0"/>
    <s v="13"/>
    <s v="13001"/>
    <s v="Horas extraordinarias"/>
    <n v="7000"/>
    <n v="0"/>
    <n v="7000"/>
    <n v="579.78"/>
    <n v="579.78"/>
  </r>
  <r>
    <x v="5"/>
    <x v="42"/>
    <x v="42"/>
    <x v="0"/>
    <s v="13"/>
    <s v="13002"/>
    <s v="Otras remuneraciones."/>
    <n v="208969"/>
    <n v="0"/>
    <n v="208969"/>
    <n v="35148.89"/>
    <n v="35148.89"/>
  </r>
  <r>
    <x v="5"/>
    <x v="42"/>
    <x v="42"/>
    <x v="0"/>
    <s v="13"/>
    <s v="131"/>
    <s v="Laboral temporal."/>
    <n v="71561"/>
    <n v="0"/>
    <n v="71561"/>
    <n v="0"/>
    <n v="0"/>
  </r>
  <r>
    <x v="5"/>
    <x v="42"/>
    <x v="42"/>
    <x v="1"/>
    <s v="20"/>
    <s v="203"/>
    <s v="Arrendamientos de maquinaria, instalaciones y utillaje."/>
    <n v="4500"/>
    <n v="0"/>
    <n v="4500"/>
    <n v="396.73"/>
    <n v="0"/>
  </r>
  <r>
    <x v="5"/>
    <x v="42"/>
    <x v="42"/>
    <x v="1"/>
    <s v="21"/>
    <s v="212"/>
    <s v="Reparación de edificios y otras construcciones."/>
    <n v="7000"/>
    <n v="0"/>
    <n v="7000"/>
    <n v="0"/>
    <n v="0"/>
  </r>
  <r>
    <x v="5"/>
    <x v="42"/>
    <x v="42"/>
    <x v="1"/>
    <s v="21"/>
    <s v="213"/>
    <s v="Reparación de maquinaria, instalaciones técnicas y utillaje."/>
    <n v="4000"/>
    <n v="0"/>
    <n v="4000"/>
    <n v="1120.1600000000001"/>
    <n v="357.86"/>
  </r>
  <r>
    <x v="5"/>
    <x v="42"/>
    <x v="42"/>
    <x v="1"/>
    <s v="21"/>
    <s v="214"/>
    <s v="Reparación de elementos de transporte."/>
    <n v="5000"/>
    <n v="0"/>
    <n v="5000"/>
    <n v="177.4"/>
    <n v="136.1"/>
  </r>
  <r>
    <x v="5"/>
    <x v="42"/>
    <x v="42"/>
    <x v="1"/>
    <s v="22"/>
    <s v="22100"/>
    <s v="Energía eléctrica."/>
    <n v="20000"/>
    <n v="0"/>
    <n v="20000"/>
    <n v="5447.07"/>
    <n v="3580.33"/>
  </r>
  <r>
    <x v="5"/>
    <x v="42"/>
    <x v="42"/>
    <x v="1"/>
    <s v="22"/>
    <s v="22102"/>
    <s v="Gas."/>
    <n v="2050"/>
    <n v="0"/>
    <n v="2050"/>
    <n v="0"/>
    <n v="0"/>
  </r>
  <r>
    <x v="5"/>
    <x v="42"/>
    <x v="42"/>
    <x v="1"/>
    <s v="22"/>
    <s v="22103"/>
    <s v="Combustibles y carburantes."/>
    <n v="14642"/>
    <n v="0"/>
    <n v="14642"/>
    <n v="2002.34"/>
    <n v="1954.51"/>
  </r>
  <r>
    <x v="5"/>
    <x v="42"/>
    <x v="42"/>
    <x v="1"/>
    <s v="22"/>
    <s v="22104"/>
    <s v="Vestuario."/>
    <n v="4567"/>
    <n v="0"/>
    <n v="4567"/>
    <n v="0"/>
    <n v="0"/>
  </r>
  <r>
    <x v="5"/>
    <x v="42"/>
    <x v="42"/>
    <x v="1"/>
    <s v="22"/>
    <s v="22106"/>
    <s v="Productos farmacéuticos y material sanitario."/>
    <n v="17000"/>
    <n v="0"/>
    <n v="17000"/>
    <n v="118.6"/>
    <n v="0"/>
  </r>
  <r>
    <x v="5"/>
    <x v="42"/>
    <x v="42"/>
    <x v="1"/>
    <s v="22"/>
    <s v="22113"/>
    <s v="Manutención de animales."/>
    <n v="12000"/>
    <n v="0"/>
    <n v="12000"/>
    <n v="1989.71"/>
    <n v="0"/>
  </r>
  <r>
    <x v="5"/>
    <x v="42"/>
    <x v="42"/>
    <x v="1"/>
    <s v="22"/>
    <s v="22199"/>
    <s v="Otros suministros."/>
    <n v="7800"/>
    <n v="0"/>
    <n v="7800"/>
    <n v="1109.76"/>
    <n v="409.2"/>
  </r>
  <r>
    <x v="5"/>
    <x v="42"/>
    <x v="42"/>
    <x v="1"/>
    <s v="22"/>
    <s v="22602"/>
    <s v="Publicidad y propaganda."/>
    <n v="3000"/>
    <n v="0"/>
    <n v="3000"/>
    <n v="0"/>
    <n v="0"/>
  </r>
  <r>
    <x v="5"/>
    <x v="42"/>
    <x v="42"/>
    <x v="1"/>
    <s v="22"/>
    <s v="22606"/>
    <s v="Reuniones, conferencias y cursos."/>
    <n v="5000"/>
    <n v="0"/>
    <n v="5000"/>
    <n v="0"/>
    <n v="0"/>
  </r>
  <r>
    <x v="5"/>
    <x v="42"/>
    <x v="42"/>
    <x v="1"/>
    <s v="22"/>
    <s v="22699"/>
    <s v="Otros gastos diversos"/>
    <n v="15000"/>
    <n v="0"/>
    <n v="15000"/>
    <n v="0"/>
    <n v="0"/>
  </r>
  <r>
    <x v="5"/>
    <x v="42"/>
    <x v="42"/>
    <x v="1"/>
    <s v="22"/>
    <s v="22700"/>
    <s v="Limpieza y aseo."/>
    <n v="9650"/>
    <n v="0"/>
    <n v="9650"/>
    <n v="2445.2600000000002"/>
    <n v="2445.2600000000002"/>
  </r>
  <r>
    <x v="5"/>
    <x v="42"/>
    <x v="42"/>
    <x v="1"/>
    <s v="22"/>
    <s v="22706"/>
    <s v="Estudios y trabajos técnicos."/>
    <n v="67000"/>
    <n v="0"/>
    <n v="67000"/>
    <n v="0"/>
    <n v="0"/>
  </r>
  <r>
    <x v="5"/>
    <x v="42"/>
    <x v="42"/>
    <x v="1"/>
    <s v="22"/>
    <s v="22799"/>
    <s v="Otros trabajos realizados por otras empresas y profes."/>
    <n v="40000"/>
    <n v="0"/>
    <n v="40000"/>
    <n v="0"/>
    <n v="0"/>
  </r>
  <r>
    <x v="5"/>
    <x v="42"/>
    <x v="42"/>
    <x v="1"/>
    <s v="23"/>
    <s v="23020"/>
    <s v="Dietas del personal no directivo"/>
    <n v="500"/>
    <n v="0"/>
    <n v="500"/>
    <n v="0"/>
    <n v="0"/>
  </r>
  <r>
    <x v="5"/>
    <x v="42"/>
    <x v="42"/>
    <x v="1"/>
    <s v="23"/>
    <s v="23120"/>
    <s v="Locomoción del personal no directivo."/>
    <n v="500"/>
    <n v="0"/>
    <n v="500"/>
    <n v="0"/>
    <n v="0"/>
  </r>
  <r>
    <x v="5"/>
    <x v="42"/>
    <x v="42"/>
    <x v="2"/>
    <s v="46"/>
    <s v="466"/>
    <s v="A otras Entidades que agrupen municipios."/>
    <n v="3000"/>
    <n v="0"/>
    <n v="3000"/>
    <n v="0"/>
    <n v="0"/>
  </r>
  <r>
    <x v="5"/>
    <x v="42"/>
    <x v="42"/>
    <x v="2"/>
    <s v="48"/>
    <s v="489"/>
    <s v="Otras transf. a Familias e Instituciones sin fines de lucro."/>
    <n v="85415"/>
    <n v="0"/>
    <n v="85415"/>
    <n v="0"/>
    <n v="0"/>
  </r>
  <r>
    <x v="5"/>
    <x v="42"/>
    <x v="42"/>
    <x v="3"/>
    <s v="60"/>
    <s v="609"/>
    <s v="Otras invers nuevas en infraest y bienes dest al uso gral"/>
    <n v="1500"/>
    <n v="0"/>
    <n v="1500"/>
    <n v="0"/>
    <n v="0"/>
  </r>
  <r>
    <x v="5"/>
    <x v="42"/>
    <x v="42"/>
    <x v="3"/>
    <s v="63"/>
    <s v="632"/>
    <s v="Edificios y otras construcciones."/>
    <n v="125000"/>
    <n v="0"/>
    <n v="125000"/>
    <n v="0"/>
    <n v="0"/>
  </r>
  <r>
    <x v="5"/>
    <x v="43"/>
    <x v="43"/>
    <x v="0"/>
    <s v="12"/>
    <s v="12001"/>
    <s v="Sueldos del Grupo A2."/>
    <n v="82188"/>
    <n v="0"/>
    <n v="82188"/>
    <n v="12586.67"/>
    <n v="12586.67"/>
  </r>
  <r>
    <x v="5"/>
    <x v="43"/>
    <x v="43"/>
    <x v="0"/>
    <s v="12"/>
    <s v="12003"/>
    <s v="Sueldos del Grupo C1."/>
    <n v="31474"/>
    <n v="0"/>
    <n v="31474"/>
    <n v="5400.28"/>
    <n v="5400.28"/>
  </r>
  <r>
    <x v="5"/>
    <x v="43"/>
    <x v="43"/>
    <x v="0"/>
    <s v="12"/>
    <s v="12004"/>
    <s v="Sueldos del Grupo C2."/>
    <n v="35570"/>
    <n v="0"/>
    <n v="35570"/>
    <n v="5278.89"/>
    <n v="5278.89"/>
  </r>
  <r>
    <x v="5"/>
    <x v="43"/>
    <x v="43"/>
    <x v="0"/>
    <s v="12"/>
    <s v="12006"/>
    <s v="Trienios."/>
    <n v="39104"/>
    <n v="0"/>
    <n v="39104"/>
    <n v="7220.62"/>
    <n v="7220.62"/>
  </r>
  <r>
    <x v="5"/>
    <x v="43"/>
    <x v="43"/>
    <x v="0"/>
    <s v="12"/>
    <s v="12100"/>
    <s v="Complemento de destino."/>
    <n v="79433"/>
    <n v="0"/>
    <n v="79433"/>
    <n v="11910.35"/>
    <n v="11910.35"/>
  </r>
  <r>
    <x v="5"/>
    <x v="43"/>
    <x v="43"/>
    <x v="0"/>
    <s v="12"/>
    <s v="12101"/>
    <s v="Complemento específico."/>
    <n v="191301"/>
    <n v="0"/>
    <n v="191301"/>
    <n v="48939.95"/>
    <n v="48939.95"/>
  </r>
  <r>
    <x v="5"/>
    <x v="43"/>
    <x v="43"/>
    <x v="0"/>
    <s v="12"/>
    <s v="12103"/>
    <s v="Otros complementos."/>
    <n v="20512"/>
    <n v="0"/>
    <n v="20512"/>
    <n v="3276.54"/>
    <n v="3276.54"/>
  </r>
  <r>
    <x v="5"/>
    <x v="43"/>
    <x v="43"/>
    <x v="0"/>
    <s v="13"/>
    <s v="13000"/>
    <s v="Retribuciones básicas."/>
    <n v="197066"/>
    <n v="0"/>
    <n v="197066"/>
    <n v="31386.82"/>
    <n v="31386.82"/>
  </r>
  <r>
    <x v="5"/>
    <x v="43"/>
    <x v="43"/>
    <x v="0"/>
    <s v="13"/>
    <s v="13001"/>
    <s v="Horas extraordinarias"/>
    <n v="6000"/>
    <n v="0"/>
    <n v="6000"/>
    <n v="642.63"/>
    <n v="642.63"/>
  </r>
  <r>
    <x v="5"/>
    <x v="43"/>
    <x v="43"/>
    <x v="0"/>
    <s v="13"/>
    <s v="13002"/>
    <s v="Otras remuneraciones."/>
    <n v="194968"/>
    <n v="0"/>
    <n v="194968"/>
    <n v="32879.49"/>
    <n v="32879.49"/>
  </r>
  <r>
    <x v="5"/>
    <x v="43"/>
    <x v="43"/>
    <x v="1"/>
    <s v="20"/>
    <s v="202"/>
    <s v="Arrendamientos de edificios y otras construcciones."/>
    <n v="5000"/>
    <n v="0"/>
    <n v="5000"/>
    <n v="1191.0999999999999"/>
    <n v="1191.0999999999999"/>
  </r>
  <r>
    <x v="5"/>
    <x v="43"/>
    <x v="43"/>
    <x v="1"/>
    <s v="20"/>
    <s v="203"/>
    <s v="Arrendamientos de maquinaria, instalaciones y utillaje."/>
    <n v="3000"/>
    <n v="0"/>
    <n v="3000"/>
    <n v="107.09"/>
    <n v="0"/>
  </r>
  <r>
    <x v="5"/>
    <x v="43"/>
    <x v="43"/>
    <x v="1"/>
    <s v="21"/>
    <s v="213"/>
    <s v="Reparación de maquinaria, instalaciones técnicas y utillaje."/>
    <n v="3000"/>
    <n v="0"/>
    <n v="3000"/>
    <n v="0"/>
    <n v="0"/>
  </r>
  <r>
    <x v="5"/>
    <x v="43"/>
    <x v="43"/>
    <x v="1"/>
    <s v="22"/>
    <s v="22100"/>
    <s v="Energía eléctrica."/>
    <n v="15000"/>
    <n v="0"/>
    <n v="15000"/>
    <n v="2201.3200000000002"/>
    <n v="1959.89"/>
  </r>
  <r>
    <x v="5"/>
    <x v="43"/>
    <x v="43"/>
    <x v="1"/>
    <s v="22"/>
    <s v="22102"/>
    <s v="Gas."/>
    <n v="2040"/>
    <n v="0"/>
    <n v="2040"/>
    <n v="667.13"/>
    <n v="667.13"/>
  </r>
  <r>
    <x v="5"/>
    <x v="43"/>
    <x v="43"/>
    <x v="1"/>
    <s v="22"/>
    <s v="22104"/>
    <s v="Vestuario."/>
    <n v="18691"/>
    <n v="0"/>
    <n v="18691"/>
    <n v="0"/>
    <n v="0"/>
  </r>
  <r>
    <x v="5"/>
    <x v="43"/>
    <x v="43"/>
    <x v="1"/>
    <s v="22"/>
    <s v="22199"/>
    <s v="Otros suministros."/>
    <n v="1020"/>
    <n v="0"/>
    <n v="1020"/>
    <n v="167.41"/>
    <n v="167.41"/>
  </r>
  <r>
    <x v="5"/>
    <x v="43"/>
    <x v="43"/>
    <x v="1"/>
    <s v="22"/>
    <s v="22602"/>
    <s v="Publicidad y propaganda."/>
    <n v="21000"/>
    <n v="0"/>
    <n v="21000"/>
    <n v="0"/>
    <n v="0"/>
  </r>
  <r>
    <x v="5"/>
    <x v="43"/>
    <x v="43"/>
    <x v="1"/>
    <s v="22"/>
    <s v="22606"/>
    <s v="Reuniones, conferencias y cursos."/>
    <n v="20000"/>
    <n v="0"/>
    <n v="20000"/>
    <n v="4000"/>
    <n v="4000"/>
  </r>
  <r>
    <x v="5"/>
    <x v="43"/>
    <x v="43"/>
    <x v="1"/>
    <s v="22"/>
    <s v="22699"/>
    <s v="Otros gastos diversos"/>
    <n v="150000"/>
    <n v="0"/>
    <n v="150000"/>
    <n v="0"/>
    <n v="0"/>
  </r>
  <r>
    <x v="5"/>
    <x v="43"/>
    <x v="43"/>
    <x v="1"/>
    <s v="22"/>
    <s v="22700"/>
    <s v="Limpieza y aseo."/>
    <n v="4700"/>
    <n v="0"/>
    <n v="4700"/>
    <n v="1050.04"/>
    <n v="1050.04"/>
  </r>
  <r>
    <x v="5"/>
    <x v="43"/>
    <x v="43"/>
    <x v="1"/>
    <s v="22"/>
    <s v="22799"/>
    <s v="Otros trabajos realizados por otras empresas y profes."/>
    <n v="9000"/>
    <n v="0"/>
    <n v="9000"/>
    <n v="0"/>
    <n v="0"/>
  </r>
  <r>
    <x v="5"/>
    <x v="43"/>
    <x v="43"/>
    <x v="2"/>
    <s v="48"/>
    <s v="489"/>
    <s v="Otras transf. a Familias e Instituciones sin fines de lucro."/>
    <n v="6300"/>
    <n v="0"/>
    <n v="6300"/>
    <n v="0"/>
    <n v="0"/>
  </r>
  <r>
    <x v="5"/>
    <x v="43"/>
    <x v="43"/>
    <x v="3"/>
    <s v="63"/>
    <s v="632"/>
    <s v="Edificios y otras construcciones."/>
    <n v="300000"/>
    <n v="0"/>
    <n v="300000"/>
    <n v="0"/>
    <n v="0"/>
  </r>
  <r>
    <x v="5"/>
    <x v="43"/>
    <x v="43"/>
    <x v="4"/>
    <s v="82"/>
    <s v="82192"/>
    <s v="Préstamo participativo a la Asoc. Industr. Mercado del Val"/>
    <n v="380000"/>
    <n v="0"/>
    <n v="380000"/>
    <n v="0"/>
    <n v="0"/>
  </r>
  <r>
    <x v="6"/>
    <x v="44"/>
    <x v="44"/>
    <x v="0"/>
    <s v="12"/>
    <s v="12000"/>
    <s v="Sueldos del Grupo A1."/>
    <n v="109043"/>
    <n v="0"/>
    <n v="109043"/>
    <n v="19252.05"/>
    <n v="19252.05"/>
  </r>
  <r>
    <x v="6"/>
    <x v="44"/>
    <x v="44"/>
    <x v="0"/>
    <s v="12"/>
    <s v="12003"/>
    <s v="Sueldos del Grupo C1."/>
    <n v="31474"/>
    <n v="0"/>
    <n v="31474"/>
    <n v="6877.71"/>
    <n v="6877.71"/>
  </r>
  <r>
    <x v="6"/>
    <x v="44"/>
    <x v="44"/>
    <x v="0"/>
    <s v="12"/>
    <s v="12004"/>
    <s v="Sueldos del Grupo C2."/>
    <n v="17785"/>
    <n v="0"/>
    <n v="17785"/>
    <n v="3816.06"/>
    <n v="3816.06"/>
  </r>
  <r>
    <x v="6"/>
    <x v="44"/>
    <x v="44"/>
    <x v="0"/>
    <s v="12"/>
    <s v="12006"/>
    <s v="Trienios."/>
    <n v="41421"/>
    <n v="0"/>
    <n v="41421"/>
    <n v="7459.42"/>
    <n v="7459.42"/>
  </r>
  <r>
    <x v="6"/>
    <x v="44"/>
    <x v="44"/>
    <x v="0"/>
    <s v="12"/>
    <s v="12100"/>
    <s v="Complemento de destino."/>
    <n v="109848"/>
    <n v="0"/>
    <n v="109848"/>
    <n v="19940.34"/>
    <n v="19940.34"/>
  </r>
  <r>
    <x v="6"/>
    <x v="44"/>
    <x v="44"/>
    <x v="0"/>
    <s v="12"/>
    <s v="12101"/>
    <s v="Complemento específico."/>
    <n v="266254"/>
    <n v="0"/>
    <n v="266254"/>
    <n v="49782.29"/>
    <n v="49782.29"/>
  </r>
  <r>
    <x v="6"/>
    <x v="44"/>
    <x v="44"/>
    <x v="0"/>
    <s v="12"/>
    <s v="12103"/>
    <s v="Otros complementos."/>
    <n v="21840"/>
    <n v="0"/>
    <n v="21840"/>
    <n v="3274.34"/>
    <n v="3274.34"/>
  </r>
  <r>
    <x v="6"/>
    <x v="44"/>
    <x v="44"/>
    <x v="1"/>
    <s v="20"/>
    <s v="203"/>
    <s v="Arrendamientos de maquinaria, instalaciones y utillaje."/>
    <n v="1800"/>
    <n v="0"/>
    <n v="1800"/>
    <n v="395.31"/>
    <n v="0"/>
  </r>
  <r>
    <x v="6"/>
    <x v="44"/>
    <x v="44"/>
    <x v="1"/>
    <s v="21"/>
    <s v="213"/>
    <s v="Reparación de maquinaria, instalaciones técnicas y utillaje."/>
    <n v="6200"/>
    <n v="0"/>
    <n v="6200"/>
    <n v="493.34"/>
    <n v="0"/>
  </r>
  <r>
    <x v="6"/>
    <x v="44"/>
    <x v="44"/>
    <x v="1"/>
    <s v="22"/>
    <s v="22602"/>
    <s v="Publicidad y propaganda."/>
    <n v="1000"/>
    <n v="0"/>
    <n v="1000"/>
    <n v="254.1"/>
    <n v="254.1"/>
  </r>
  <r>
    <x v="6"/>
    <x v="44"/>
    <x v="44"/>
    <x v="1"/>
    <s v="23"/>
    <s v="23020"/>
    <s v="Dietas del personal no directivo"/>
    <n v="500"/>
    <n v="0"/>
    <n v="500"/>
    <n v="0"/>
    <n v="0"/>
  </r>
  <r>
    <x v="6"/>
    <x v="44"/>
    <x v="44"/>
    <x v="1"/>
    <s v="23"/>
    <s v="23120"/>
    <s v="Locomoción del personal no directivo."/>
    <n v="500"/>
    <n v="0"/>
    <n v="500"/>
    <n v="0"/>
    <n v="0"/>
  </r>
  <r>
    <x v="6"/>
    <x v="44"/>
    <x v="44"/>
    <x v="4"/>
    <s v="83"/>
    <s v="83000"/>
    <s v="Anuncios por cuenta de particulares"/>
    <n v="15000"/>
    <n v="0"/>
    <n v="15000"/>
    <n v="0"/>
    <n v="0"/>
  </r>
  <r>
    <x v="6"/>
    <x v="45"/>
    <x v="45"/>
    <x v="0"/>
    <s v="12"/>
    <s v="12000"/>
    <s v="Sueldos del Grupo A1."/>
    <n v="93465"/>
    <n v="0"/>
    <n v="93465"/>
    <n v="13065.58"/>
    <n v="13065.58"/>
  </r>
  <r>
    <x v="6"/>
    <x v="45"/>
    <x v="45"/>
    <x v="0"/>
    <s v="12"/>
    <s v="12001"/>
    <s v="Sueldos del Grupo A2."/>
    <n v="250324"/>
    <n v="0"/>
    <n v="250324"/>
    <n v="48378.96"/>
    <n v="48378.96"/>
  </r>
  <r>
    <x v="6"/>
    <x v="45"/>
    <x v="45"/>
    <x v="0"/>
    <s v="12"/>
    <s v="12003"/>
    <s v="Sueldos del Grupo C1."/>
    <n v="5163731"/>
    <n v="0"/>
    <n v="5163731"/>
    <n v="811774.87"/>
    <n v="811774.87"/>
  </r>
  <r>
    <x v="6"/>
    <x v="45"/>
    <x v="45"/>
    <x v="0"/>
    <s v="12"/>
    <s v="12004"/>
    <s v="Sueldos del Grupo C2."/>
    <n v="53355"/>
    <n v="0"/>
    <n v="53355"/>
    <n v="19115.349999999999"/>
    <n v="19115.349999999999"/>
  </r>
  <r>
    <x v="6"/>
    <x v="45"/>
    <x v="45"/>
    <x v="0"/>
    <s v="12"/>
    <s v="12006"/>
    <s v="Trienios."/>
    <n v="1410609"/>
    <n v="0"/>
    <n v="1410609"/>
    <n v="254183.21"/>
    <n v="254183.21"/>
  </r>
  <r>
    <x v="6"/>
    <x v="45"/>
    <x v="45"/>
    <x v="0"/>
    <s v="12"/>
    <s v="12100"/>
    <s v="Complemento de destino."/>
    <n v="2686578"/>
    <n v="0"/>
    <n v="2686578"/>
    <n v="421706.65"/>
    <n v="421706.65"/>
  </r>
  <r>
    <x v="6"/>
    <x v="45"/>
    <x v="45"/>
    <x v="0"/>
    <s v="12"/>
    <s v="12101"/>
    <s v="Complemento específico."/>
    <n v="7694709"/>
    <n v="0"/>
    <n v="7694709"/>
    <n v="1493226.42"/>
    <n v="1493226.42"/>
  </r>
  <r>
    <x v="6"/>
    <x v="45"/>
    <x v="45"/>
    <x v="0"/>
    <s v="12"/>
    <s v="12103"/>
    <s v="Otros complementos."/>
    <n v="656710"/>
    <n v="0"/>
    <n v="656710"/>
    <n v="108816.72"/>
    <n v="108816.72"/>
  </r>
  <r>
    <x v="6"/>
    <x v="45"/>
    <x v="45"/>
    <x v="0"/>
    <s v="12"/>
    <s v="124"/>
    <s v="Retrib. de funcionarios en prácticas."/>
    <n v="0"/>
    <n v="0"/>
    <n v="0"/>
    <n v="2292.5700000000002"/>
    <n v="2292.5700000000002"/>
  </r>
  <r>
    <x v="6"/>
    <x v="45"/>
    <x v="45"/>
    <x v="0"/>
    <s v="13"/>
    <s v="13000"/>
    <s v="Retribuciones básicas."/>
    <n v="366940"/>
    <n v="0"/>
    <n v="366940"/>
    <n v="54515.21"/>
    <n v="54515.21"/>
  </r>
  <r>
    <x v="6"/>
    <x v="45"/>
    <x v="45"/>
    <x v="0"/>
    <s v="13"/>
    <s v="13001"/>
    <s v="Horas extraordinarias"/>
    <n v="35000"/>
    <n v="0"/>
    <n v="35000"/>
    <n v="6914.67"/>
    <n v="6914.67"/>
  </r>
  <r>
    <x v="6"/>
    <x v="45"/>
    <x v="45"/>
    <x v="0"/>
    <s v="13"/>
    <s v="13002"/>
    <s v="Otras remuneraciones."/>
    <n v="370499"/>
    <n v="0"/>
    <n v="370499"/>
    <n v="72409.58"/>
    <n v="72409.58"/>
  </r>
  <r>
    <x v="6"/>
    <x v="45"/>
    <x v="45"/>
    <x v="0"/>
    <s v="13"/>
    <s v="131"/>
    <s v="Laboral temporal."/>
    <n v="0"/>
    <n v="0"/>
    <n v="0"/>
    <n v="11356.49"/>
    <n v="11356.49"/>
  </r>
  <r>
    <x v="6"/>
    <x v="45"/>
    <x v="45"/>
    <x v="0"/>
    <s v="15"/>
    <s v="150"/>
    <s v="Productividad."/>
    <n v="1681000"/>
    <n v="0"/>
    <n v="1681000"/>
    <n v="469383.14"/>
    <n v="469383.14"/>
  </r>
  <r>
    <x v="6"/>
    <x v="45"/>
    <x v="45"/>
    <x v="0"/>
    <s v="15"/>
    <s v="151"/>
    <s v="Gratificaciones."/>
    <n v="545000"/>
    <n v="0"/>
    <n v="545000"/>
    <n v="207283.53"/>
    <n v="207283.53"/>
  </r>
  <r>
    <x v="6"/>
    <x v="45"/>
    <x v="45"/>
    <x v="0"/>
    <s v="16"/>
    <s v="16200"/>
    <s v="Formación y perfeccionamiento del personal."/>
    <n v="100000"/>
    <n v="0"/>
    <n v="100000"/>
    <n v="8863.25"/>
    <n v="8527.25"/>
  </r>
  <r>
    <x v="6"/>
    <x v="45"/>
    <x v="45"/>
    <x v="1"/>
    <s v="20"/>
    <s v="202"/>
    <s v="Arrendamientos de edificios y otras construcciones."/>
    <n v="3500"/>
    <n v="0"/>
    <n v="3500"/>
    <n v="323.39999999999998"/>
    <n v="323.39999999999998"/>
  </r>
  <r>
    <x v="6"/>
    <x v="45"/>
    <x v="45"/>
    <x v="1"/>
    <s v="20"/>
    <s v="204"/>
    <s v="Arrendamientos de material de transporte."/>
    <n v="149000"/>
    <n v="0"/>
    <n v="149000"/>
    <n v="20684.91"/>
    <n v="20684.91"/>
  </r>
  <r>
    <x v="6"/>
    <x v="45"/>
    <x v="45"/>
    <x v="1"/>
    <s v="21"/>
    <s v="212"/>
    <s v="Reparación de edificios y otras construcciones."/>
    <n v="15000"/>
    <n v="0"/>
    <n v="15000"/>
    <n v="0"/>
    <n v="0"/>
  </r>
  <r>
    <x v="6"/>
    <x v="45"/>
    <x v="45"/>
    <x v="1"/>
    <s v="21"/>
    <s v="213"/>
    <s v="Reparación de maquinaria, instalaciones técnicas y utillaje."/>
    <n v="120000"/>
    <n v="0"/>
    <n v="120000"/>
    <n v="9098.4699999999993"/>
    <n v="5251.17"/>
  </r>
  <r>
    <x v="6"/>
    <x v="45"/>
    <x v="45"/>
    <x v="1"/>
    <s v="21"/>
    <s v="214"/>
    <s v="Reparación de elementos de transporte."/>
    <n v="110000"/>
    <n v="0"/>
    <n v="110000"/>
    <n v="16280.56"/>
    <n v="10964.78"/>
  </r>
  <r>
    <x v="6"/>
    <x v="45"/>
    <x v="45"/>
    <x v="1"/>
    <s v="22"/>
    <s v="22100"/>
    <s v="Energía eléctrica."/>
    <n v="100000"/>
    <n v="0"/>
    <n v="100000"/>
    <n v="21334.31"/>
    <n v="14211.85"/>
  </r>
  <r>
    <x v="6"/>
    <x v="45"/>
    <x v="45"/>
    <x v="1"/>
    <s v="22"/>
    <s v="22102"/>
    <s v="Gas."/>
    <n v="75000"/>
    <n v="0"/>
    <n v="75000"/>
    <n v="29814.69"/>
    <n v="29814.69"/>
  </r>
  <r>
    <x v="6"/>
    <x v="45"/>
    <x v="45"/>
    <x v="1"/>
    <s v="22"/>
    <s v="22103"/>
    <s v="Combustibles y carburantes."/>
    <n v="160000"/>
    <n v="0"/>
    <n v="160000"/>
    <n v="31315.97"/>
    <n v="21555.67"/>
  </r>
  <r>
    <x v="6"/>
    <x v="45"/>
    <x v="45"/>
    <x v="1"/>
    <s v="22"/>
    <s v="22104"/>
    <s v="Vestuario."/>
    <n v="340000"/>
    <n v="0"/>
    <n v="340000"/>
    <n v="34065.800000000003"/>
    <n v="34065.800000000003"/>
  </r>
  <r>
    <x v="6"/>
    <x v="45"/>
    <x v="45"/>
    <x v="1"/>
    <s v="22"/>
    <s v="22106"/>
    <s v="Productos farmacéuticos y material sanitario."/>
    <n v="3000"/>
    <n v="0"/>
    <n v="3000"/>
    <n v="0"/>
    <n v="0"/>
  </r>
  <r>
    <x v="6"/>
    <x v="45"/>
    <x v="45"/>
    <x v="1"/>
    <s v="22"/>
    <s v="22110"/>
    <s v="Productos de limpieza y aseo."/>
    <n v="1000"/>
    <n v="0"/>
    <n v="1000"/>
    <n v="28.18"/>
    <n v="0"/>
  </r>
  <r>
    <x v="6"/>
    <x v="45"/>
    <x v="45"/>
    <x v="1"/>
    <s v="22"/>
    <s v="22199"/>
    <s v="Otros suministros."/>
    <n v="75000"/>
    <n v="0"/>
    <n v="75000"/>
    <n v="6273.9"/>
    <n v="1986.26"/>
  </r>
  <r>
    <x v="6"/>
    <x v="45"/>
    <x v="45"/>
    <x v="1"/>
    <s v="22"/>
    <s v="22200"/>
    <s v="Servicios de Telecomunicaciones."/>
    <n v="17000"/>
    <n v="0"/>
    <n v="17000"/>
    <n v="2810.12"/>
    <n v="212.9"/>
  </r>
  <r>
    <x v="6"/>
    <x v="45"/>
    <x v="45"/>
    <x v="1"/>
    <s v="22"/>
    <s v="223"/>
    <s v="Transportes."/>
    <n v="3000"/>
    <n v="0"/>
    <n v="3000"/>
    <n v="22.16"/>
    <n v="22.16"/>
  </r>
  <r>
    <x v="6"/>
    <x v="45"/>
    <x v="45"/>
    <x v="1"/>
    <s v="22"/>
    <s v="224"/>
    <s v="Primas de seguros."/>
    <n v="3000"/>
    <n v="0"/>
    <n v="3000"/>
    <n v="0"/>
    <n v="0"/>
  </r>
  <r>
    <x v="6"/>
    <x v="45"/>
    <x v="45"/>
    <x v="1"/>
    <s v="22"/>
    <s v="225"/>
    <s v="Tributos."/>
    <n v="15000"/>
    <n v="0"/>
    <n v="15000"/>
    <n v="1365.57"/>
    <n v="1025.01"/>
  </r>
  <r>
    <x v="6"/>
    <x v="45"/>
    <x v="45"/>
    <x v="1"/>
    <s v="22"/>
    <s v="22601"/>
    <s v="Atenciones protocolarias y representativas."/>
    <n v="10000"/>
    <n v="0"/>
    <n v="10000"/>
    <n v="0"/>
    <n v="0"/>
  </r>
  <r>
    <x v="6"/>
    <x v="45"/>
    <x v="45"/>
    <x v="1"/>
    <s v="22"/>
    <s v="22602"/>
    <s v="Publicidad y propaganda."/>
    <n v="30000"/>
    <n v="0"/>
    <n v="30000"/>
    <n v="3025"/>
    <n v="1512.5"/>
  </r>
  <r>
    <x v="6"/>
    <x v="45"/>
    <x v="45"/>
    <x v="1"/>
    <s v="22"/>
    <s v="22604"/>
    <s v="Jurídicos, contenciosos."/>
    <n v="2000"/>
    <n v="0"/>
    <n v="2000"/>
    <n v="0"/>
    <n v="0"/>
  </r>
  <r>
    <x v="6"/>
    <x v="45"/>
    <x v="45"/>
    <x v="1"/>
    <s v="22"/>
    <s v="22699"/>
    <s v="Otros gastos diversos"/>
    <n v="25000"/>
    <n v="0"/>
    <n v="25000"/>
    <n v="7554.02"/>
    <n v="5939.5"/>
  </r>
  <r>
    <x v="6"/>
    <x v="45"/>
    <x v="45"/>
    <x v="1"/>
    <s v="22"/>
    <s v="22700"/>
    <s v="Limpieza y aseo."/>
    <n v="160000"/>
    <n v="0"/>
    <n v="160000"/>
    <n v="25719.200000000001"/>
    <n v="25719.200000000001"/>
  </r>
  <r>
    <x v="6"/>
    <x v="45"/>
    <x v="45"/>
    <x v="1"/>
    <s v="22"/>
    <s v="22701"/>
    <s v="Seguridad."/>
    <n v="580000"/>
    <n v="0"/>
    <n v="580000"/>
    <n v="42562.28"/>
    <n v="2617.5700000000002"/>
  </r>
  <r>
    <x v="6"/>
    <x v="45"/>
    <x v="45"/>
    <x v="1"/>
    <s v="22"/>
    <s v="22706"/>
    <s v="Estudios y trabajos técnicos."/>
    <n v="40000"/>
    <n v="0"/>
    <n v="40000"/>
    <n v="2735.53"/>
    <n v="0"/>
  </r>
  <r>
    <x v="6"/>
    <x v="45"/>
    <x v="45"/>
    <x v="1"/>
    <s v="22"/>
    <s v="22799"/>
    <s v="Otros trabajos realizados por otras empresas y profes."/>
    <n v="658000"/>
    <n v="0"/>
    <n v="658000"/>
    <n v="126365.61"/>
    <n v="126365.61"/>
  </r>
  <r>
    <x v="6"/>
    <x v="45"/>
    <x v="45"/>
    <x v="1"/>
    <s v="23"/>
    <s v="23020"/>
    <s v="Dietas del personal no directivo"/>
    <n v="6000"/>
    <n v="0"/>
    <n v="6000"/>
    <n v="523.6"/>
    <n v="0"/>
  </r>
  <r>
    <x v="6"/>
    <x v="45"/>
    <x v="45"/>
    <x v="1"/>
    <s v="23"/>
    <s v="23120"/>
    <s v="Locomoción del personal no directivo."/>
    <n v="1500"/>
    <n v="0"/>
    <n v="1500"/>
    <n v="79.8"/>
    <n v="0"/>
  </r>
  <r>
    <x v="6"/>
    <x v="45"/>
    <x v="45"/>
    <x v="3"/>
    <s v="62"/>
    <s v="623"/>
    <s v="Maquinaria, instalaciones técnicas y utillaje."/>
    <n v="6000"/>
    <n v="0"/>
    <n v="6000"/>
    <n v="0"/>
    <n v="0"/>
  </r>
  <r>
    <x v="6"/>
    <x v="45"/>
    <x v="45"/>
    <x v="3"/>
    <s v="62"/>
    <s v="625"/>
    <s v="Mobiliario."/>
    <n v="6000"/>
    <n v="0"/>
    <n v="6000"/>
    <n v="1307.99"/>
    <n v="0"/>
  </r>
  <r>
    <x v="6"/>
    <x v="45"/>
    <x v="45"/>
    <x v="3"/>
    <s v="62"/>
    <s v="626"/>
    <s v="Equipos para procesos de información."/>
    <n v="3000"/>
    <n v="0"/>
    <n v="3000"/>
    <n v="0"/>
    <n v="0"/>
  </r>
  <r>
    <x v="6"/>
    <x v="45"/>
    <x v="45"/>
    <x v="3"/>
    <s v="62"/>
    <s v="629"/>
    <s v="Otras inv nuevas asoc al funcionam operativo de los serv"/>
    <n v="35000"/>
    <n v="0"/>
    <n v="35000"/>
    <n v="0"/>
    <n v="0"/>
  </r>
  <r>
    <x v="6"/>
    <x v="45"/>
    <x v="45"/>
    <x v="3"/>
    <s v="64"/>
    <s v="641"/>
    <s v="Gastos en aplicaciones informáticas."/>
    <n v="150000"/>
    <n v="0"/>
    <n v="150000"/>
    <n v="0"/>
    <n v="0"/>
  </r>
  <r>
    <x v="6"/>
    <x v="46"/>
    <x v="46"/>
    <x v="0"/>
    <s v="12"/>
    <s v="12000"/>
    <s v="Sueldos del Grupo A1."/>
    <n v="77888"/>
    <n v="0"/>
    <n v="77888"/>
    <n v="10593.72"/>
    <n v="10593.72"/>
  </r>
  <r>
    <x v="6"/>
    <x v="46"/>
    <x v="46"/>
    <x v="0"/>
    <s v="12"/>
    <s v="12001"/>
    <s v="Sueldos del Grupo A2."/>
    <n v="52509"/>
    <n v="0"/>
    <n v="52509"/>
    <n v="12677.99"/>
    <n v="12677.99"/>
  </r>
  <r>
    <x v="6"/>
    <x v="46"/>
    <x v="46"/>
    <x v="0"/>
    <s v="12"/>
    <s v="12003"/>
    <s v="Sueldos del Grupo C1."/>
    <n v="20982"/>
    <n v="0"/>
    <n v="20982"/>
    <n v="2292.5700000000002"/>
    <n v="2292.5700000000002"/>
  </r>
  <r>
    <x v="6"/>
    <x v="46"/>
    <x v="46"/>
    <x v="0"/>
    <s v="12"/>
    <s v="12004"/>
    <s v="Sueldos del Grupo C2."/>
    <n v="17785"/>
    <n v="0"/>
    <n v="17785"/>
    <n v="3816.06"/>
    <n v="3816.06"/>
  </r>
  <r>
    <x v="6"/>
    <x v="46"/>
    <x v="46"/>
    <x v="0"/>
    <s v="12"/>
    <s v="12006"/>
    <s v="Trienios."/>
    <n v="28529"/>
    <n v="0"/>
    <n v="28529"/>
    <n v="6704.22"/>
    <n v="6704.22"/>
  </r>
  <r>
    <x v="6"/>
    <x v="46"/>
    <x v="46"/>
    <x v="0"/>
    <s v="12"/>
    <s v="12100"/>
    <s v="Complemento de destino."/>
    <n v="94731"/>
    <n v="0"/>
    <n v="94731"/>
    <n v="16099.13"/>
    <n v="16099.13"/>
  </r>
  <r>
    <x v="6"/>
    <x v="46"/>
    <x v="46"/>
    <x v="0"/>
    <s v="12"/>
    <s v="12101"/>
    <s v="Complemento específico."/>
    <n v="238136"/>
    <n v="0"/>
    <n v="238136"/>
    <n v="39198.06"/>
    <n v="39198.06"/>
  </r>
  <r>
    <x v="6"/>
    <x v="46"/>
    <x v="46"/>
    <x v="0"/>
    <s v="12"/>
    <s v="12103"/>
    <s v="Otros complementos."/>
    <n v="13773"/>
    <n v="0"/>
    <n v="13773"/>
    <n v="2819.56"/>
    <n v="2819.56"/>
  </r>
  <r>
    <x v="6"/>
    <x v="46"/>
    <x v="46"/>
    <x v="0"/>
    <s v="13"/>
    <s v="13000"/>
    <s v="Retribuciones básicas."/>
    <n v="35702"/>
    <n v="0"/>
    <n v="35702"/>
    <n v="3194.19"/>
    <n v="3194.19"/>
  </r>
  <r>
    <x v="6"/>
    <x v="46"/>
    <x v="46"/>
    <x v="0"/>
    <s v="13"/>
    <s v="13002"/>
    <s v="Otras remuneraciones."/>
    <n v="39199"/>
    <n v="0"/>
    <n v="39199"/>
    <n v="3066.04"/>
    <n v="3066.04"/>
  </r>
  <r>
    <x v="6"/>
    <x v="46"/>
    <x v="46"/>
    <x v="0"/>
    <s v="15"/>
    <s v="151"/>
    <s v="Gratificaciones."/>
    <n v="10000"/>
    <n v="0"/>
    <n v="10000"/>
    <n v="0"/>
    <n v="0"/>
  </r>
  <r>
    <x v="6"/>
    <x v="46"/>
    <x v="46"/>
    <x v="1"/>
    <s v="20"/>
    <s v="203"/>
    <s v="Arrendamientos de maquinaria, instalaciones y utillaje."/>
    <n v="6000"/>
    <n v="0"/>
    <n v="6000"/>
    <n v="0"/>
    <n v="0"/>
  </r>
  <r>
    <x v="6"/>
    <x v="46"/>
    <x v="46"/>
    <x v="1"/>
    <s v="21"/>
    <s v="210"/>
    <s v="Infraestructuras y bienes naturales."/>
    <n v="2000"/>
    <n v="0"/>
    <n v="2000"/>
    <n v="0"/>
    <n v="0"/>
  </r>
  <r>
    <x v="6"/>
    <x v="46"/>
    <x v="46"/>
    <x v="1"/>
    <s v="21"/>
    <s v="214"/>
    <s v="Reparación de elementos de transporte."/>
    <n v="1200"/>
    <n v="0"/>
    <n v="1200"/>
    <n v="0"/>
    <n v="0"/>
  </r>
  <r>
    <x v="6"/>
    <x v="46"/>
    <x v="46"/>
    <x v="1"/>
    <s v="22"/>
    <s v="22100"/>
    <s v="Energía eléctrica."/>
    <n v="224000"/>
    <n v="0"/>
    <n v="224000"/>
    <n v="42940.29"/>
    <n v="29508.43"/>
  </r>
  <r>
    <x v="6"/>
    <x v="46"/>
    <x v="46"/>
    <x v="1"/>
    <s v="22"/>
    <s v="22103"/>
    <s v="Combustibles y carburantes."/>
    <n v="2000"/>
    <n v="0"/>
    <n v="2000"/>
    <n v="411.06"/>
    <n v="221.03"/>
  </r>
  <r>
    <x v="6"/>
    <x v="46"/>
    <x v="46"/>
    <x v="1"/>
    <s v="22"/>
    <s v="22104"/>
    <s v="Vestuario."/>
    <n v="1000"/>
    <n v="0"/>
    <n v="1000"/>
    <n v="0"/>
    <n v="0"/>
  </r>
  <r>
    <x v="6"/>
    <x v="46"/>
    <x v="46"/>
    <x v="1"/>
    <s v="22"/>
    <s v="22199"/>
    <s v="Otros suministros."/>
    <n v="1000"/>
    <n v="0"/>
    <n v="1000"/>
    <n v="0"/>
    <n v="0"/>
  </r>
  <r>
    <x v="6"/>
    <x v="46"/>
    <x v="46"/>
    <x v="1"/>
    <s v="22"/>
    <s v="22200"/>
    <s v="Servicios de Telecomunicaciones."/>
    <n v="2500"/>
    <n v="0"/>
    <n v="2500"/>
    <n v="0"/>
    <n v="0"/>
  </r>
  <r>
    <x v="6"/>
    <x v="46"/>
    <x v="46"/>
    <x v="1"/>
    <s v="22"/>
    <s v="224"/>
    <s v="Primas de seguros."/>
    <n v="300"/>
    <n v="0"/>
    <n v="300"/>
    <n v="0"/>
    <n v="0"/>
  </r>
  <r>
    <x v="6"/>
    <x v="46"/>
    <x v="46"/>
    <x v="1"/>
    <s v="22"/>
    <s v="225"/>
    <s v="Tributos."/>
    <n v="100"/>
    <n v="0"/>
    <n v="100"/>
    <n v="0"/>
    <n v="0"/>
  </r>
  <r>
    <x v="6"/>
    <x v="46"/>
    <x v="46"/>
    <x v="1"/>
    <s v="22"/>
    <s v="22602"/>
    <s v="Publicidad y propaganda."/>
    <n v="7000"/>
    <n v="0"/>
    <n v="7000"/>
    <n v="0"/>
    <n v="0"/>
  </r>
  <r>
    <x v="6"/>
    <x v="46"/>
    <x v="46"/>
    <x v="1"/>
    <s v="22"/>
    <s v="22606"/>
    <s v="Reuniones, conferencias y cursos."/>
    <n v="2500"/>
    <n v="0"/>
    <n v="2500"/>
    <n v="157.30000000000001"/>
    <n v="157.30000000000001"/>
  </r>
  <r>
    <x v="6"/>
    <x v="46"/>
    <x v="46"/>
    <x v="1"/>
    <s v="22"/>
    <s v="22699"/>
    <s v="Otros gastos diversos"/>
    <n v="15000"/>
    <n v="0"/>
    <n v="15000"/>
    <n v="2724.96"/>
    <n v="2724.96"/>
  </r>
  <r>
    <x v="6"/>
    <x v="46"/>
    <x v="46"/>
    <x v="1"/>
    <s v="22"/>
    <s v="22706"/>
    <s v="Estudios y trabajos técnicos."/>
    <n v="115500"/>
    <n v="0"/>
    <n v="115500"/>
    <n v="0"/>
    <n v="0"/>
  </r>
  <r>
    <x v="6"/>
    <x v="46"/>
    <x v="46"/>
    <x v="1"/>
    <s v="22"/>
    <s v="22799"/>
    <s v="Otros trabajos realizados por otras empresas y profes."/>
    <n v="3600000"/>
    <n v="0"/>
    <n v="3600000"/>
    <n v="818616.46"/>
    <n v="806390.38"/>
  </r>
  <r>
    <x v="6"/>
    <x v="46"/>
    <x v="46"/>
    <x v="1"/>
    <s v="23"/>
    <s v="23020"/>
    <s v="Dietas del personal no directivo"/>
    <n v="500"/>
    <n v="0"/>
    <n v="500"/>
    <n v="37.4"/>
    <n v="0"/>
  </r>
  <r>
    <x v="6"/>
    <x v="46"/>
    <x v="46"/>
    <x v="1"/>
    <s v="23"/>
    <s v="23120"/>
    <s v="Locomoción del personal no directivo."/>
    <n v="700"/>
    <n v="0"/>
    <n v="700"/>
    <n v="0"/>
    <n v="0"/>
  </r>
  <r>
    <x v="6"/>
    <x v="46"/>
    <x v="46"/>
    <x v="2"/>
    <s v="47"/>
    <s v="479"/>
    <s v="Otras subvenciones a Empresas privadas."/>
    <n v="60000"/>
    <n v="0"/>
    <n v="60000"/>
    <n v="0"/>
    <n v="0"/>
  </r>
  <r>
    <x v="6"/>
    <x v="46"/>
    <x v="46"/>
    <x v="3"/>
    <s v="61"/>
    <s v="619"/>
    <s v="Otras inver de reposic en infraest y bienes dest al uso gral"/>
    <n v="2537401"/>
    <n v="0"/>
    <n v="2537401"/>
    <n v="267307.88"/>
    <n v="158646.07999999999"/>
  </r>
  <r>
    <x v="6"/>
    <x v="47"/>
    <x v="47"/>
    <x v="0"/>
    <s v="12"/>
    <s v="12001"/>
    <s v="Sueldos del Grupo A2."/>
    <n v="13698"/>
    <n v="0"/>
    <n v="13698"/>
    <n v="3119.37"/>
    <n v="3119.37"/>
  </r>
  <r>
    <x v="6"/>
    <x v="47"/>
    <x v="47"/>
    <x v="0"/>
    <s v="12"/>
    <s v="12006"/>
    <s v="Trienios."/>
    <n v="5466"/>
    <n v="0"/>
    <n v="5466"/>
    <n v="1218.69"/>
    <n v="1218.69"/>
  </r>
  <r>
    <x v="6"/>
    <x v="47"/>
    <x v="47"/>
    <x v="0"/>
    <s v="12"/>
    <s v="12100"/>
    <s v="Complemento de destino."/>
    <n v="8661"/>
    <n v="0"/>
    <n v="8661"/>
    <n v="1856.01"/>
    <n v="1856.01"/>
  </r>
  <r>
    <x v="6"/>
    <x v="47"/>
    <x v="47"/>
    <x v="0"/>
    <s v="12"/>
    <s v="12101"/>
    <s v="Complemento específico."/>
    <n v="24174"/>
    <n v="0"/>
    <n v="24174"/>
    <n v="5180.13"/>
    <n v="5180.13"/>
  </r>
  <r>
    <x v="6"/>
    <x v="47"/>
    <x v="47"/>
    <x v="0"/>
    <s v="12"/>
    <s v="12103"/>
    <s v="Otros complementos."/>
    <n v="2351"/>
    <n v="0"/>
    <n v="2351"/>
    <n v="456.39"/>
    <n v="456.39"/>
  </r>
  <r>
    <x v="6"/>
    <x v="47"/>
    <x v="47"/>
    <x v="0"/>
    <s v="15"/>
    <s v="151"/>
    <s v="Gratificaciones."/>
    <n v="6000"/>
    <n v="0"/>
    <n v="6000"/>
    <n v="164.15"/>
    <n v="164.15"/>
  </r>
  <r>
    <x v="6"/>
    <x v="47"/>
    <x v="47"/>
    <x v="1"/>
    <s v="20"/>
    <s v="203"/>
    <s v="Arrendamientos de maquinaria, instalaciones y utillaje."/>
    <n v="609"/>
    <n v="0"/>
    <n v="609"/>
    <n v="0"/>
    <n v="0"/>
  </r>
  <r>
    <x v="6"/>
    <x v="47"/>
    <x v="47"/>
    <x v="1"/>
    <s v="21"/>
    <s v="214"/>
    <s v="Reparación de elementos de transporte."/>
    <n v="1015"/>
    <n v="0"/>
    <n v="1015"/>
    <n v="0"/>
    <n v="0"/>
  </r>
  <r>
    <x v="6"/>
    <x v="47"/>
    <x v="47"/>
    <x v="1"/>
    <s v="22"/>
    <s v="22103"/>
    <s v="Combustibles y carburantes."/>
    <n v="609"/>
    <n v="0"/>
    <n v="609"/>
    <n v="0"/>
    <n v="0"/>
  </r>
  <r>
    <x v="6"/>
    <x v="47"/>
    <x v="47"/>
    <x v="1"/>
    <s v="22"/>
    <s v="22104"/>
    <s v="Vestuario."/>
    <n v="1015"/>
    <n v="0"/>
    <n v="1015"/>
    <n v="0"/>
    <n v="0"/>
  </r>
  <r>
    <x v="6"/>
    <x v="47"/>
    <x v="47"/>
    <x v="1"/>
    <s v="22"/>
    <s v="224"/>
    <s v="Primas de seguros."/>
    <n v="2200"/>
    <n v="0"/>
    <n v="2200"/>
    <n v="320.72000000000003"/>
    <n v="320.72000000000003"/>
  </r>
  <r>
    <x v="6"/>
    <x v="47"/>
    <x v="47"/>
    <x v="1"/>
    <s v="22"/>
    <s v="22699"/>
    <s v="Otros gastos diversos"/>
    <n v="254"/>
    <n v="0"/>
    <n v="254"/>
    <n v="0"/>
    <n v="0"/>
  </r>
  <r>
    <x v="6"/>
    <x v="47"/>
    <x v="47"/>
    <x v="2"/>
    <s v="48"/>
    <s v="489"/>
    <s v="Otras transf. a Familias e Instituciones sin fines de lucro."/>
    <n v="28908"/>
    <n v="0"/>
    <n v="28908"/>
    <n v="0"/>
    <n v="0"/>
  </r>
  <r>
    <x v="6"/>
    <x v="48"/>
    <x v="48"/>
    <x v="0"/>
    <s v="12"/>
    <s v="12000"/>
    <s v="Sueldos del Grupo A1."/>
    <n v="15578"/>
    <n v="0"/>
    <n v="15578"/>
    <n v="3531.24"/>
    <n v="3531.24"/>
  </r>
  <r>
    <x v="6"/>
    <x v="48"/>
    <x v="48"/>
    <x v="0"/>
    <s v="12"/>
    <s v="12001"/>
    <s v="Sueldos del Grupo A2."/>
    <n v="13698"/>
    <n v="0"/>
    <n v="13698"/>
    <n v="0"/>
    <n v="0"/>
  </r>
  <r>
    <x v="6"/>
    <x v="48"/>
    <x v="48"/>
    <x v="0"/>
    <s v="12"/>
    <s v="12003"/>
    <s v="Sueldos del Grupo C1."/>
    <n v="251789"/>
    <n v="0"/>
    <n v="251789"/>
    <n v="45876.87"/>
    <n v="45876.87"/>
  </r>
  <r>
    <x v="6"/>
    <x v="48"/>
    <x v="48"/>
    <x v="0"/>
    <s v="12"/>
    <s v="12004"/>
    <s v="Sueldos del Grupo C2."/>
    <n v="1489232"/>
    <n v="0"/>
    <n v="1489232"/>
    <n v="222502.21"/>
    <n v="222502.21"/>
  </r>
  <r>
    <x v="6"/>
    <x v="48"/>
    <x v="48"/>
    <x v="0"/>
    <s v="12"/>
    <s v="12006"/>
    <s v="Trienios."/>
    <n v="310194"/>
    <n v="0"/>
    <n v="310194"/>
    <n v="61774.73"/>
    <n v="61774.73"/>
  </r>
  <r>
    <x v="6"/>
    <x v="48"/>
    <x v="48"/>
    <x v="0"/>
    <s v="12"/>
    <s v="12100"/>
    <s v="Complemento de destino."/>
    <n v="1015727"/>
    <n v="0"/>
    <n v="1015727"/>
    <n v="155867.4"/>
    <n v="155867.4"/>
  </r>
  <r>
    <x v="6"/>
    <x v="48"/>
    <x v="48"/>
    <x v="0"/>
    <s v="12"/>
    <s v="12101"/>
    <s v="Complemento específico."/>
    <n v="3503995"/>
    <n v="0"/>
    <n v="3503995"/>
    <n v="667393.69999999995"/>
    <n v="667393.69999999995"/>
  </r>
  <r>
    <x v="6"/>
    <x v="48"/>
    <x v="48"/>
    <x v="0"/>
    <s v="12"/>
    <s v="12103"/>
    <s v="Otros complementos."/>
    <n v="287018"/>
    <n v="0"/>
    <n v="287018"/>
    <n v="56087.39"/>
    <n v="56087.39"/>
  </r>
  <r>
    <x v="6"/>
    <x v="48"/>
    <x v="48"/>
    <x v="0"/>
    <s v="12"/>
    <s v="124"/>
    <s v="Retrib. de funcionarios en prácticas."/>
    <n v="0"/>
    <n v="0"/>
    <n v="0"/>
    <n v="0"/>
    <n v="0"/>
  </r>
  <r>
    <x v="6"/>
    <x v="48"/>
    <x v="48"/>
    <x v="0"/>
    <s v="15"/>
    <s v="150"/>
    <s v="Productividad."/>
    <n v="470000"/>
    <n v="0"/>
    <n v="470000"/>
    <n v="93924.97"/>
    <n v="93924.97"/>
  </r>
  <r>
    <x v="6"/>
    <x v="48"/>
    <x v="48"/>
    <x v="0"/>
    <s v="15"/>
    <s v="151"/>
    <s v="Gratificaciones."/>
    <n v="400000"/>
    <n v="0"/>
    <n v="400000"/>
    <n v="214577.61"/>
    <n v="214577.61"/>
  </r>
  <r>
    <x v="6"/>
    <x v="48"/>
    <x v="48"/>
    <x v="0"/>
    <s v="16"/>
    <s v="16200"/>
    <s v="Formación y perfeccionamiento del personal."/>
    <n v="30000"/>
    <n v="0"/>
    <n v="30000"/>
    <n v="90.76"/>
    <n v="0"/>
  </r>
  <r>
    <x v="6"/>
    <x v="48"/>
    <x v="48"/>
    <x v="1"/>
    <s v="20"/>
    <s v="203"/>
    <s v="Arrendamientos de maquinaria, instalaciones y utillaje."/>
    <n v="1341"/>
    <n v="0"/>
    <n v="1341"/>
    <n v="0"/>
    <n v="0"/>
  </r>
  <r>
    <x v="6"/>
    <x v="48"/>
    <x v="48"/>
    <x v="1"/>
    <s v="20"/>
    <s v="204"/>
    <s v="Arrendamientos de material de transporte."/>
    <n v="236"/>
    <n v="0"/>
    <n v="236"/>
    <n v="0"/>
    <n v="0"/>
  </r>
  <r>
    <x v="6"/>
    <x v="48"/>
    <x v="48"/>
    <x v="1"/>
    <s v="21"/>
    <s v="212"/>
    <s v="Reparación de edificios y otras construcciones."/>
    <n v="973"/>
    <n v="0"/>
    <n v="973"/>
    <n v="0"/>
    <n v="0"/>
  </r>
  <r>
    <x v="6"/>
    <x v="48"/>
    <x v="48"/>
    <x v="1"/>
    <s v="21"/>
    <s v="213"/>
    <s v="Reparación de maquinaria, instalaciones técnicas y utillaje."/>
    <n v="37219"/>
    <n v="0"/>
    <n v="37219"/>
    <n v="1924.41"/>
    <n v="1319.93"/>
  </r>
  <r>
    <x v="6"/>
    <x v="48"/>
    <x v="48"/>
    <x v="1"/>
    <s v="21"/>
    <s v="214"/>
    <s v="Reparación de elementos de transporte."/>
    <n v="47592"/>
    <n v="0"/>
    <n v="47592"/>
    <n v="2675.59"/>
    <n v="2276.29"/>
  </r>
  <r>
    <x v="6"/>
    <x v="48"/>
    <x v="48"/>
    <x v="1"/>
    <s v="22"/>
    <s v="22001"/>
    <s v="Prensa, revistas, libros y otras publicaciones."/>
    <n v="0"/>
    <n v="0"/>
    <n v="0"/>
    <n v="0"/>
    <n v="0"/>
  </r>
  <r>
    <x v="6"/>
    <x v="48"/>
    <x v="48"/>
    <x v="1"/>
    <s v="22"/>
    <s v="22100"/>
    <s v="Energía eléctrica."/>
    <n v="45675"/>
    <n v="0"/>
    <n v="45675"/>
    <n v="11130.39"/>
    <n v="6936.18"/>
  </r>
  <r>
    <x v="6"/>
    <x v="48"/>
    <x v="48"/>
    <x v="1"/>
    <s v="22"/>
    <s v="22102"/>
    <s v="Gas."/>
    <n v="52000"/>
    <n v="0"/>
    <n v="52000"/>
    <n v="15348.97"/>
    <n v="11387.9"/>
  </r>
  <r>
    <x v="6"/>
    <x v="48"/>
    <x v="48"/>
    <x v="1"/>
    <s v="22"/>
    <s v="22103"/>
    <s v="Combustibles y carburantes."/>
    <n v="40600"/>
    <n v="0"/>
    <n v="40600"/>
    <n v="153.69"/>
    <n v="153.69"/>
  </r>
  <r>
    <x v="6"/>
    <x v="48"/>
    <x v="48"/>
    <x v="1"/>
    <s v="22"/>
    <s v="22104"/>
    <s v="Vestuario."/>
    <n v="100177"/>
    <n v="0"/>
    <n v="100177"/>
    <n v="4091.67"/>
    <n v="0"/>
  </r>
  <r>
    <x v="6"/>
    <x v="48"/>
    <x v="48"/>
    <x v="1"/>
    <s v="22"/>
    <s v="22105"/>
    <s v="Productos alimenticios."/>
    <n v="0"/>
    <n v="0"/>
    <n v="0"/>
    <n v="0"/>
    <n v="0"/>
  </r>
  <r>
    <x v="6"/>
    <x v="48"/>
    <x v="48"/>
    <x v="1"/>
    <s v="22"/>
    <s v="22106"/>
    <s v="Productos farmacéuticos y material sanitario."/>
    <n v="378"/>
    <n v="0"/>
    <n v="378"/>
    <n v="340.01"/>
    <n v="340.01"/>
  </r>
  <r>
    <x v="6"/>
    <x v="48"/>
    <x v="48"/>
    <x v="1"/>
    <s v="22"/>
    <s v="22110"/>
    <s v="Productos de limpieza y aseo."/>
    <n v="2838"/>
    <n v="0"/>
    <n v="2838"/>
    <n v="231.35"/>
    <n v="231.35"/>
  </r>
  <r>
    <x v="6"/>
    <x v="48"/>
    <x v="48"/>
    <x v="1"/>
    <s v="22"/>
    <s v="22199"/>
    <s v="Otros suministros."/>
    <n v="48574"/>
    <n v="0"/>
    <n v="48574"/>
    <n v="6657.65"/>
    <n v="5397.31"/>
  </r>
  <r>
    <x v="6"/>
    <x v="48"/>
    <x v="48"/>
    <x v="1"/>
    <s v="22"/>
    <s v="22200"/>
    <s v="Servicios de Telecomunicaciones."/>
    <n v="2030"/>
    <n v="0"/>
    <n v="2030"/>
    <n v="137.08000000000001"/>
    <n v="0"/>
  </r>
  <r>
    <x v="6"/>
    <x v="48"/>
    <x v="48"/>
    <x v="1"/>
    <s v="22"/>
    <s v="224"/>
    <s v="Primas de seguros."/>
    <n v="400"/>
    <n v="0"/>
    <n v="400"/>
    <n v="140.12"/>
    <n v="140.12"/>
  </r>
  <r>
    <x v="6"/>
    <x v="48"/>
    <x v="48"/>
    <x v="1"/>
    <s v="22"/>
    <s v="22602"/>
    <s v="Publicidad y propaganda."/>
    <n v="2838"/>
    <n v="0"/>
    <n v="2838"/>
    <n v="695.62"/>
    <n v="0"/>
  </r>
  <r>
    <x v="6"/>
    <x v="48"/>
    <x v="48"/>
    <x v="1"/>
    <s v="22"/>
    <s v="22609"/>
    <s v="Actividades culturales y deportivas"/>
    <n v="557"/>
    <n v="0"/>
    <n v="557"/>
    <n v="0"/>
    <n v="0"/>
  </r>
  <r>
    <x v="6"/>
    <x v="48"/>
    <x v="48"/>
    <x v="1"/>
    <s v="22"/>
    <s v="22699"/>
    <s v="Otros gastos diversos"/>
    <n v="5392"/>
    <n v="0"/>
    <n v="5392"/>
    <n v="431.08"/>
    <n v="431.08"/>
  </r>
  <r>
    <x v="6"/>
    <x v="48"/>
    <x v="48"/>
    <x v="1"/>
    <s v="22"/>
    <s v="22700"/>
    <s v="Limpieza y aseo."/>
    <n v="63438"/>
    <n v="0"/>
    <n v="63438"/>
    <n v="9994.98"/>
    <n v="4997.49"/>
  </r>
  <r>
    <x v="6"/>
    <x v="48"/>
    <x v="48"/>
    <x v="1"/>
    <s v="23"/>
    <s v="23020"/>
    <s v="Dietas del personal no directivo"/>
    <n v="473"/>
    <n v="0"/>
    <n v="473"/>
    <n v="0"/>
    <n v="0"/>
  </r>
  <r>
    <x v="6"/>
    <x v="48"/>
    <x v="48"/>
    <x v="1"/>
    <s v="23"/>
    <s v="23120"/>
    <s v="Locomoción del personal no directivo."/>
    <n v="473"/>
    <n v="0"/>
    <n v="473"/>
    <n v="0"/>
    <n v="0"/>
  </r>
  <r>
    <x v="6"/>
    <x v="48"/>
    <x v="48"/>
    <x v="3"/>
    <s v="62"/>
    <s v="623"/>
    <s v="Maquinaria, instalaciones técnicas y utillaje."/>
    <n v="70000"/>
    <n v="0"/>
    <n v="70000"/>
    <n v="0"/>
    <n v="0"/>
  </r>
  <r>
    <x v="6"/>
    <x v="48"/>
    <x v="48"/>
    <x v="3"/>
    <s v="62"/>
    <s v="625"/>
    <s v="Mobiliario."/>
    <n v="1000"/>
    <n v="0"/>
    <n v="1000"/>
    <n v="0"/>
    <n v="0"/>
  </r>
  <r>
    <x v="6"/>
    <x v="48"/>
    <x v="48"/>
    <x v="3"/>
    <s v="62"/>
    <s v="627"/>
    <s v="Proyectos complejos."/>
    <n v="1000"/>
    <n v="0"/>
    <n v="1000"/>
    <n v="0"/>
    <n v="0"/>
  </r>
  <r>
    <x v="6"/>
    <x v="48"/>
    <x v="48"/>
    <x v="3"/>
    <s v="63"/>
    <s v="632"/>
    <s v="Edificios y otras construcciones."/>
    <n v="1000"/>
    <n v="0"/>
    <n v="1000"/>
    <n v="0"/>
    <n v="0"/>
  </r>
  <r>
    <x v="6"/>
    <x v="48"/>
    <x v="48"/>
    <x v="3"/>
    <s v="63"/>
    <s v="633"/>
    <s v="Maquinaria, instalaciones técnicas y utillaje."/>
    <n v="85020"/>
    <n v="0"/>
    <n v="85020"/>
    <n v="0"/>
    <n v="0"/>
  </r>
  <r>
    <x v="6"/>
    <x v="48"/>
    <x v="48"/>
    <x v="3"/>
    <s v="63"/>
    <s v="637"/>
    <s v="Proyectos complejos."/>
    <n v="14000"/>
    <n v="0"/>
    <n v="14000"/>
    <n v="0"/>
    <n v="0"/>
  </r>
  <r>
    <x v="6"/>
    <x v="49"/>
    <x v="49"/>
    <x v="2"/>
    <s v="44"/>
    <s v="44901"/>
    <s v="Aportación corriente a AUVASA"/>
    <n v="15246000"/>
    <n v="0"/>
    <n v="15246000"/>
    <n v="3810000"/>
    <n v="3810000"/>
  </r>
  <r>
    <x v="6"/>
    <x v="49"/>
    <x v="49"/>
    <x v="6"/>
    <s v="74"/>
    <s v="74901"/>
    <s v="Aportación de capital a AUVASA"/>
    <n v="40000"/>
    <n v="0"/>
    <n v="40000"/>
    <n v="0"/>
    <n v="0"/>
  </r>
  <r>
    <x v="7"/>
    <x v="50"/>
    <x v="50"/>
    <x v="0"/>
    <s v="12"/>
    <s v="12000"/>
    <s v="Sueldos del Grupo A1."/>
    <n v="46733"/>
    <n v="0"/>
    <n v="46733"/>
    <n v="10593.72"/>
    <n v="10593.72"/>
  </r>
  <r>
    <x v="7"/>
    <x v="50"/>
    <x v="50"/>
    <x v="0"/>
    <s v="12"/>
    <s v="12001"/>
    <s v="Sueldos del Grupo A2."/>
    <n v="13698"/>
    <n v="0"/>
    <n v="13698"/>
    <n v="3053.37"/>
    <n v="3053.37"/>
  </r>
  <r>
    <x v="7"/>
    <x v="50"/>
    <x v="50"/>
    <x v="0"/>
    <s v="12"/>
    <s v="12003"/>
    <s v="Sueldos del Grupo C1."/>
    <n v="31474"/>
    <n v="0"/>
    <n v="31474"/>
    <n v="6877.71"/>
    <n v="6877.71"/>
  </r>
  <r>
    <x v="7"/>
    <x v="50"/>
    <x v="50"/>
    <x v="0"/>
    <s v="12"/>
    <s v="12006"/>
    <s v="Trienios."/>
    <n v="30316"/>
    <n v="0"/>
    <n v="30316"/>
    <n v="6809.2"/>
    <n v="6809.2"/>
  </r>
  <r>
    <x v="7"/>
    <x v="50"/>
    <x v="50"/>
    <x v="0"/>
    <s v="12"/>
    <s v="12100"/>
    <s v="Complemento de destino."/>
    <n v="69106"/>
    <n v="0"/>
    <n v="69106"/>
    <n v="14808.51"/>
    <n v="14808.51"/>
  </r>
  <r>
    <x v="7"/>
    <x v="50"/>
    <x v="50"/>
    <x v="0"/>
    <s v="12"/>
    <s v="12101"/>
    <s v="Complemento específico."/>
    <n v="173871"/>
    <n v="0"/>
    <n v="173871"/>
    <n v="35919.72"/>
    <n v="35919.72"/>
  </r>
  <r>
    <x v="7"/>
    <x v="50"/>
    <x v="50"/>
    <x v="0"/>
    <s v="12"/>
    <s v="12103"/>
    <s v="Otros complementos."/>
    <n v="14724"/>
    <n v="0"/>
    <n v="14724"/>
    <n v="2923.25"/>
    <n v="2923.25"/>
  </r>
  <r>
    <x v="7"/>
    <x v="50"/>
    <x v="50"/>
    <x v="0"/>
    <s v="13"/>
    <s v="131"/>
    <s v="Laboral temporal."/>
    <n v="61699"/>
    <n v="0"/>
    <n v="61699"/>
    <n v="0"/>
    <n v="0"/>
  </r>
  <r>
    <x v="7"/>
    <x v="50"/>
    <x v="50"/>
    <x v="1"/>
    <s v="21"/>
    <s v="213"/>
    <s v="Reparación de maquinaria, instalaciones técnicas y utillaje."/>
    <n v="5000"/>
    <n v="0"/>
    <n v="5000"/>
    <n v="866.43"/>
    <n v="0"/>
  </r>
  <r>
    <x v="7"/>
    <x v="50"/>
    <x v="50"/>
    <x v="1"/>
    <s v="22"/>
    <s v="223"/>
    <s v="Transportes."/>
    <n v="500"/>
    <n v="0"/>
    <n v="500"/>
    <n v="0"/>
    <n v="0"/>
  </r>
  <r>
    <x v="7"/>
    <x v="50"/>
    <x v="50"/>
    <x v="1"/>
    <s v="22"/>
    <s v="22699"/>
    <s v="Otros gastos diversos"/>
    <n v="30000"/>
    <n v="0"/>
    <n v="30000"/>
    <n v="0"/>
    <n v="0"/>
  </r>
  <r>
    <x v="7"/>
    <x v="50"/>
    <x v="50"/>
    <x v="1"/>
    <s v="22"/>
    <s v="22706"/>
    <s v="Estudios y trabajos técnicos."/>
    <n v="110000"/>
    <n v="0"/>
    <n v="110000"/>
    <n v="0"/>
    <n v="0"/>
  </r>
  <r>
    <x v="7"/>
    <x v="50"/>
    <x v="50"/>
    <x v="1"/>
    <s v="22"/>
    <s v="22799"/>
    <s v="Otros trabajos realizados por otras empresas y profes."/>
    <n v="80920"/>
    <n v="0"/>
    <n v="80920"/>
    <n v="3801.42"/>
    <n v="3801.42"/>
  </r>
  <r>
    <x v="7"/>
    <x v="50"/>
    <x v="50"/>
    <x v="1"/>
    <s v="23"/>
    <s v="23010"/>
    <s v="Del personal directivo."/>
    <n v="1400"/>
    <n v="0"/>
    <n v="1400"/>
    <n v="0"/>
    <n v="0"/>
  </r>
  <r>
    <x v="7"/>
    <x v="50"/>
    <x v="50"/>
    <x v="1"/>
    <s v="23"/>
    <s v="23020"/>
    <s v="Dietas del personal no directivo"/>
    <n v="700"/>
    <n v="0"/>
    <n v="700"/>
    <n v="26.67"/>
    <n v="0"/>
  </r>
  <r>
    <x v="7"/>
    <x v="50"/>
    <x v="50"/>
    <x v="1"/>
    <s v="23"/>
    <s v="23110"/>
    <s v="Del personal directivo."/>
    <n v="2000"/>
    <n v="0"/>
    <n v="2000"/>
    <n v="0"/>
    <n v="0"/>
  </r>
  <r>
    <x v="7"/>
    <x v="50"/>
    <x v="50"/>
    <x v="1"/>
    <s v="23"/>
    <s v="23120"/>
    <s v="Locomoción del personal no directivo."/>
    <n v="1000"/>
    <n v="0"/>
    <n v="1000"/>
    <n v="66.95"/>
    <n v="0"/>
  </r>
  <r>
    <x v="7"/>
    <x v="50"/>
    <x v="50"/>
    <x v="4"/>
    <s v="82"/>
    <s v="82091"/>
    <s v="Anticipos a entidades del sector público municipal"/>
    <n v="200000"/>
    <n v="0"/>
    <n v="200000"/>
    <n v="0"/>
    <n v="0"/>
  </r>
  <r>
    <x v="7"/>
    <x v="50"/>
    <x v="50"/>
    <x v="4"/>
    <s v="83"/>
    <s v="83000"/>
    <s v="Anuncios por cuenta de particulares"/>
    <n v="15000"/>
    <n v="0"/>
    <n v="15000"/>
    <n v="0"/>
    <n v="0"/>
  </r>
  <r>
    <x v="7"/>
    <x v="51"/>
    <x v="51"/>
    <x v="0"/>
    <s v="12"/>
    <s v="12001"/>
    <s v="Sueldos del Grupo A2."/>
    <n v="13698"/>
    <n v="0"/>
    <n v="13698"/>
    <n v="3053.37"/>
    <n v="3053.37"/>
  </r>
  <r>
    <x v="7"/>
    <x v="51"/>
    <x v="51"/>
    <x v="0"/>
    <s v="12"/>
    <s v="12003"/>
    <s v="Sueldos del Grupo C1."/>
    <n v="31474"/>
    <n v="0"/>
    <n v="31474"/>
    <n v="6877.71"/>
    <n v="6877.71"/>
  </r>
  <r>
    <x v="7"/>
    <x v="51"/>
    <x v="51"/>
    <x v="0"/>
    <s v="12"/>
    <s v="12006"/>
    <s v="Trienios."/>
    <n v="15597"/>
    <n v="0"/>
    <n v="15597"/>
    <n v="3428.76"/>
    <n v="3428.76"/>
  </r>
  <r>
    <x v="7"/>
    <x v="51"/>
    <x v="51"/>
    <x v="0"/>
    <s v="12"/>
    <s v="12100"/>
    <s v="Complemento de destino."/>
    <n v="29975"/>
    <n v="0"/>
    <n v="29975"/>
    <n v="6423.24"/>
    <n v="6423.24"/>
  </r>
  <r>
    <x v="7"/>
    <x v="51"/>
    <x v="51"/>
    <x v="0"/>
    <s v="12"/>
    <s v="12101"/>
    <s v="Complemento específico."/>
    <n v="66220"/>
    <n v="0"/>
    <n v="66220"/>
    <n v="14190"/>
    <n v="14190"/>
  </r>
  <r>
    <x v="7"/>
    <x v="51"/>
    <x v="51"/>
    <x v="0"/>
    <s v="12"/>
    <s v="12103"/>
    <s v="Otros complementos."/>
    <n v="7155"/>
    <n v="0"/>
    <n v="7155"/>
    <n v="1446.99"/>
    <n v="1446.99"/>
  </r>
  <r>
    <x v="7"/>
    <x v="51"/>
    <x v="51"/>
    <x v="1"/>
    <s v="21"/>
    <s v="212"/>
    <s v="Reparación de edificios y otras construcciones."/>
    <n v="2000"/>
    <n v="0"/>
    <n v="2000"/>
    <n v="0"/>
    <n v="0"/>
  </r>
  <r>
    <x v="7"/>
    <x v="51"/>
    <x v="51"/>
    <x v="1"/>
    <s v="21"/>
    <s v="213"/>
    <s v="Reparación de maquinaria, instalaciones técnicas y utillaje."/>
    <n v="10000"/>
    <n v="0"/>
    <n v="10000"/>
    <n v="0"/>
    <n v="0"/>
  </r>
  <r>
    <x v="7"/>
    <x v="51"/>
    <x v="51"/>
    <x v="1"/>
    <s v="22"/>
    <s v="22100"/>
    <s v="Energía eléctrica."/>
    <n v="92000"/>
    <n v="0"/>
    <n v="92000"/>
    <n v="26092.76"/>
    <n v="22497.66"/>
  </r>
  <r>
    <x v="7"/>
    <x v="51"/>
    <x v="51"/>
    <x v="1"/>
    <s v="22"/>
    <s v="22199"/>
    <s v="Otros suministros."/>
    <n v="0"/>
    <n v="0"/>
    <n v="0"/>
    <n v="69.8"/>
    <n v="0"/>
  </r>
  <r>
    <x v="7"/>
    <x v="51"/>
    <x v="51"/>
    <x v="1"/>
    <s v="22"/>
    <s v="22602"/>
    <s v="Publicidad y propaganda."/>
    <n v="5000"/>
    <n v="0"/>
    <n v="5000"/>
    <n v="0"/>
    <n v="0"/>
  </r>
  <r>
    <x v="7"/>
    <x v="51"/>
    <x v="51"/>
    <x v="1"/>
    <s v="22"/>
    <s v="22609"/>
    <s v="Actividades culturales y deportivas"/>
    <n v="220000"/>
    <n v="0"/>
    <n v="220000"/>
    <n v="262.79000000000002"/>
    <n v="0"/>
  </r>
  <r>
    <x v="7"/>
    <x v="51"/>
    <x v="51"/>
    <x v="1"/>
    <s v="22"/>
    <s v="22699"/>
    <s v="Otros gastos diversos"/>
    <n v="60000"/>
    <n v="0"/>
    <n v="60000"/>
    <n v="1468.98"/>
    <n v="1468.98"/>
  </r>
  <r>
    <x v="7"/>
    <x v="51"/>
    <x v="51"/>
    <x v="1"/>
    <s v="22"/>
    <s v="22700"/>
    <s v="Limpieza y aseo."/>
    <n v="9000"/>
    <n v="0"/>
    <n v="9000"/>
    <n v="1069.6600000000001"/>
    <n v="1069.6600000000001"/>
  </r>
  <r>
    <x v="7"/>
    <x v="51"/>
    <x v="51"/>
    <x v="1"/>
    <s v="22"/>
    <s v="22799"/>
    <s v="Otros trabajos realizados por otras empresas y profes."/>
    <n v="290151"/>
    <n v="0"/>
    <n v="290151"/>
    <n v="22281.43"/>
    <n v="18702.36"/>
  </r>
  <r>
    <x v="7"/>
    <x v="51"/>
    <x v="51"/>
    <x v="2"/>
    <s v="41"/>
    <s v="411"/>
    <s v="Transf. corriente a la F.M. Cultura"/>
    <n v="12520334"/>
    <n v="0"/>
    <n v="12520334"/>
    <n v="0"/>
    <n v="0"/>
  </r>
  <r>
    <x v="7"/>
    <x v="51"/>
    <x v="51"/>
    <x v="2"/>
    <s v="47"/>
    <s v="479"/>
    <s v="Otras subvenciones a Empresas privadas."/>
    <n v="108750"/>
    <n v="0"/>
    <n v="108750"/>
    <n v="0"/>
    <n v="0"/>
  </r>
  <r>
    <x v="7"/>
    <x v="51"/>
    <x v="51"/>
    <x v="2"/>
    <s v="48"/>
    <s v="481"/>
    <s v="Premios, becas, etc."/>
    <n v="70000"/>
    <n v="0"/>
    <n v="70000"/>
    <n v="0"/>
    <n v="0"/>
  </r>
  <r>
    <x v="7"/>
    <x v="51"/>
    <x v="51"/>
    <x v="2"/>
    <s v="48"/>
    <s v="482"/>
    <s v="Transf. a fundaciones, instituciones y otras entidades"/>
    <n v="165000"/>
    <n v="0"/>
    <n v="165000"/>
    <n v="130000"/>
    <n v="130000"/>
  </r>
  <r>
    <x v="7"/>
    <x v="51"/>
    <x v="51"/>
    <x v="2"/>
    <s v="48"/>
    <s v="489"/>
    <s v="Otras transf. a Familias e Instituciones sin fines de lucro."/>
    <n v="440470"/>
    <n v="0"/>
    <n v="440470"/>
    <n v="78430.44"/>
    <n v="77065.33"/>
  </r>
  <r>
    <x v="7"/>
    <x v="51"/>
    <x v="51"/>
    <x v="6"/>
    <s v="71"/>
    <s v="711"/>
    <s v="Aportación capital a F.M. Cultura"/>
    <n v="105900"/>
    <n v="0"/>
    <n v="105900"/>
    <n v="0"/>
    <n v="0"/>
  </r>
  <r>
    <x v="7"/>
    <x v="51"/>
    <x v="51"/>
    <x v="6"/>
    <s v="77"/>
    <s v="771"/>
    <s v="A empresas privadas."/>
    <n v="1000"/>
    <n v="0"/>
    <n v="1000"/>
    <n v="0"/>
    <n v="0"/>
  </r>
  <r>
    <x v="7"/>
    <x v="51"/>
    <x v="51"/>
    <x v="6"/>
    <s v="78"/>
    <s v="789"/>
    <s v="Tran. capital a familias e instituciones sin fines de lucro."/>
    <n v="1000"/>
    <n v="0"/>
    <n v="1000"/>
    <n v="0"/>
    <n v="0"/>
  </r>
  <r>
    <x v="7"/>
    <x v="52"/>
    <x v="52"/>
    <x v="1"/>
    <s v="21"/>
    <s v="213"/>
    <s v="Reparación de maquinaria, instalaciones técnicas y utillaje."/>
    <n v="2000"/>
    <n v="0"/>
    <n v="2000"/>
    <n v="0"/>
    <n v="0"/>
  </r>
  <r>
    <x v="7"/>
    <x v="52"/>
    <x v="52"/>
    <x v="1"/>
    <s v="22"/>
    <s v="22100"/>
    <s v="Energía eléctrica."/>
    <n v="2600"/>
    <n v="0"/>
    <n v="2600"/>
    <n v="453.66"/>
    <n v="298.51"/>
  </r>
  <r>
    <x v="7"/>
    <x v="52"/>
    <x v="52"/>
    <x v="1"/>
    <s v="22"/>
    <s v="22200"/>
    <s v="Servicios de Telecomunicaciones."/>
    <n v="3000"/>
    <n v="0"/>
    <n v="3000"/>
    <n v="497.58"/>
    <n v="248.79"/>
  </r>
  <r>
    <x v="7"/>
    <x v="52"/>
    <x v="52"/>
    <x v="1"/>
    <s v="22"/>
    <s v="22602"/>
    <s v="Publicidad y propaganda."/>
    <n v="4000"/>
    <n v="0"/>
    <n v="4000"/>
    <n v="2420"/>
    <n v="2420"/>
  </r>
  <r>
    <x v="7"/>
    <x v="52"/>
    <x v="52"/>
    <x v="1"/>
    <s v="22"/>
    <s v="22609"/>
    <s v="Actividades culturales y deportivas"/>
    <n v="15000"/>
    <n v="0"/>
    <n v="15000"/>
    <n v="0"/>
    <n v="0"/>
  </r>
  <r>
    <x v="7"/>
    <x v="52"/>
    <x v="52"/>
    <x v="1"/>
    <s v="22"/>
    <s v="22699"/>
    <s v="Otros gastos diversos"/>
    <n v="55386"/>
    <n v="0"/>
    <n v="55386"/>
    <n v="0"/>
    <n v="0"/>
  </r>
  <r>
    <x v="7"/>
    <x v="52"/>
    <x v="52"/>
    <x v="1"/>
    <s v="22"/>
    <s v="22799"/>
    <s v="Otros trabajos realizados por otras empresas y profes."/>
    <n v="89000"/>
    <n v="0"/>
    <n v="89000"/>
    <n v="4692.78"/>
    <n v="4692.78"/>
  </r>
  <r>
    <x v="7"/>
    <x v="52"/>
    <x v="52"/>
    <x v="2"/>
    <s v="44"/>
    <s v="44902"/>
    <s v="Aportación corriente a la sociedad mixta de Turismo"/>
    <n v="2551000"/>
    <n v="0"/>
    <n v="2551000"/>
    <n v="0"/>
    <n v="0"/>
  </r>
  <r>
    <x v="7"/>
    <x v="52"/>
    <x v="52"/>
    <x v="2"/>
    <s v="48"/>
    <s v="489"/>
    <s v="Otras transf. a Familias e Instituciones sin fines de lucro."/>
    <n v="283000"/>
    <n v="0"/>
    <n v="283000"/>
    <n v="15000"/>
    <n v="15000"/>
  </r>
  <r>
    <x v="7"/>
    <x v="52"/>
    <x v="52"/>
    <x v="6"/>
    <s v="74"/>
    <s v="74902"/>
    <s v="Aportación de capital a la sociedad mixta de Turismo"/>
    <n v="30000"/>
    <n v="0"/>
    <n v="30000"/>
    <n v="0"/>
    <n v="0"/>
  </r>
  <r>
    <x v="8"/>
    <x v="53"/>
    <x v="53"/>
    <x v="0"/>
    <s v="12"/>
    <s v="12000"/>
    <s v="Sueldos del Grupo A1."/>
    <n v="101254"/>
    <n v="0"/>
    <n v="101254"/>
    <n v="7062.48"/>
    <n v="7062.48"/>
  </r>
  <r>
    <x v="8"/>
    <x v="53"/>
    <x v="53"/>
    <x v="0"/>
    <s v="12"/>
    <s v="12001"/>
    <s v="Sueldos del Grupo A2."/>
    <n v="698599"/>
    <n v="0"/>
    <n v="698599"/>
    <n v="123021.9"/>
    <n v="123021.9"/>
  </r>
  <r>
    <x v="8"/>
    <x v="53"/>
    <x v="53"/>
    <x v="0"/>
    <s v="12"/>
    <s v="12003"/>
    <s v="Sueldos del Grupo C1."/>
    <n v="81307"/>
    <n v="0"/>
    <n v="81307"/>
    <n v="15029.07"/>
    <n v="15029.07"/>
  </r>
  <r>
    <x v="8"/>
    <x v="53"/>
    <x v="53"/>
    <x v="0"/>
    <s v="12"/>
    <s v="12004"/>
    <s v="Sueldos del Grupo C2."/>
    <n v="113380"/>
    <n v="0"/>
    <n v="113380"/>
    <n v="19613.46"/>
    <n v="19613.46"/>
  </r>
  <r>
    <x v="8"/>
    <x v="53"/>
    <x v="53"/>
    <x v="0"/>
    <s v="12"/>
    <s v="12006"/>
    <s v="Trienios."/>
    <n v="178297"/>
    <n v="0"/>
    <n v="178297"/>
    <n v="36778.800000000003"/>
    <n v="36778.800000000003"/>
  </r>
  <r>
    <x v="8"/>
    <x v="53"/>
    <x v="53"/>
    <x v="0"/>
    <s v="12"/>
    <s v="12100"/>
    <s v="Complemento de destino."/>
    <n v="507516"/>
    <n v="0"/>
    <n v="507516"/>
    <n v="82490.7"/>
    <n v="82490.7"/>
  </r>
  <r>
    <x v="8"/>
    <x v="53"/>
    <x v="53"/>
    <x v="0"/>
    <s v="12"/>
    <s v="12101"/>
    <s v="Complemento específico."/>
    <n v="1229238"/>
    <n v="0"/>
    <n v="1229238"/>
    <n v="224713.63"/>
    <n v="224713.63"/>
  </r>
  <r>
    <x v="8"/>
    <x v="53"/>
    <x v="53"/>
    <x v="0"/>
    <s v="12"/>
    <s v="12103"/>
    <s v="Otros complementos."/>
    <n v="91638"/>
    <n v="0"/>
    <n v="91638"/>
    <n v="16417.27"/>
    <n v="16417.27"/>
  </r>
  <r>
    <x v="8"/>
    <x v="53"/>
    <x v="53"/>
    <x v="0"/>
    <s v="13"/>
    <s v="13000"/>
    <s v="Retribuciones básicas."/>
    <n v="172468"/>
    <n v="0"/>
    <n v="172468"/>
    <n v="29727.1"/>
    <n v="29727.1"/>
  </r>
  <r>
    <x v="8"/>
    <x v="53"/>
    <x v="53"/>
    <x v="0"/>
    <s v="13"/>
    <s v="13002"/>
    <s v="Otras remuneraciones."/>
    <n v="174400"/>
    <n v="0"/>
    <n v="174400"/>
    <n v="32625.48"/>
    <n v="32625.48"/>
  </r>
  <r>
    <x v="8"/>
    <x v="53"/>
    <x v="53"/>
    <x v="0"/>
    <s v="14"/>
    <s v="143"/>
    <s v="Otro personal."/>
    <n v="1828100"/>
    <n v="0"/>
    <n v="1828100"/>
    <n v="454911"/>
    <n v="454911"/>
  </r>
  <r>
    <x v="8"/>
    <x v="53"/>
    <x v="53"/>
    <x v="1"/>
    <s v="21"/>
    <s v="212"/>
    <s v="Reparación de edificios y otras construcciones."/>
    <n v="35620"/>
    <n v="0"/>
    <n v="35620"/>
    <n v="1288.8599999999999"/>
    <n v="813.98"/>
  </r>
  <r>
    <x v="8"/>
    <x v="53"/>
    <x v="53"/>
    <x v="1"/>
    <s v="21"/>
    <s v="213"/>
    <s v="Reparación de maquinaria, instalaciones técnicas y utillaje."/>
    <n v="27500"/>
    <n v="0"/>
    <n v="27500"/>
    <n v="3701.67"/>
    <n v="1978.32"/>
  </r>
  <r>
    <x v="8"/>
    <x v="53"/>
    <x v="53"/>
    <x v="1"/>
    <s v="21"/>
    <s v="215"/>
    <s v="Mobiliario."/>
    <n v="300"/>
    <n v="0"/>
    <n v="300"/>
    <n v="0"/>
    <n v="0"/>
  </r>
  <r>
    <x v="8"/>
    <x v="53"/>
    <x v="53"/>
    <x v="1"/>
    <s v="22"/>
    <s v="22001"/>
    <s v="Prensa, revistas, libros y otras publicaciones."/>
    <n v="1950"/>
    <n v="0"/>
    <n v="1950"/>
    <n v="1950"/>
    <n v="1950"/>
  </r>
  <r>
    <x v="8"/>
    <x v="53"/>
    <x v="53"/>
    <x v="1"/>
    <s v="22"/>
    <s v="22100"/>
    <s v="Energía eléctrica."/>
    <n v="30000"/>
    <n v="0"/>
    <n v="30000"/>
    <n v="4213.83"/>
    <n v="4213.83"/>
  </r>
  <r>
    <x v="8"/>
    <x v="53"/>
    <x v="53"/>
    <x v="1"/>
    <s v="22"/>
    <s v="22102"/>
    <s v="Gas."/>
    <n v="29000"/>
    <n v="0"/>
    <n v="29000"/>
    <n v="6107.25"/>
    <n v="4647.5"/>
  </r>
  <r>
    <x v="8"/>
    <x v="53"/>
    <x v="53"/>
    <x v="1"/>
    <s v="22"/>
    <s v="22104"/>
    <s v="Vestuario."/>
    <n v="2000"/>
    <n v="0"/>
    <n v="2000"/>
    <n v="0"/>
    <n v="0"/>
  </r>
  <r>
    <x v="8"/>
    <x v="53"/>
    <x v="53"/>
    <x v="1"/>
    <s v="22"/>
    <s v="22106"/>
    <s v="Productos farmacéuticos y material sanitario."/>
    <n v="100"/>
    <n v="0"/>
    <n v="100"/>
    <n v="0"/>
    <n v="0"/>
  </r>
  <r>
    <x v="8"/>
    <x v="53"/>
    <x v="53"/>
    <x v="1"/>
    <s v="22"/>
    <s v="22199"/>
    <s v="Otros suministros."/>
    <n v="5600"/>
    <n v="0"/>
    <n v="5600"/>
    <n v="215.38"/>
    <n v="215.38"/>
  </r>
  <r>
    <x v="8"/>
    <x v="53"/>
    <x v="53"/>
    <x v="1"/>
    <s v="22"/>
    <s v="22200"/>
    <s v="Servicios de Telecomunicaciones."/>
    <n v="34000"/>
    <n v="0"/>
    <n v="34000"/>
    <n v="2370.44"/>
    <n v="0"/>
  </r>
  <r>
    <x v="8"/>
    <x v="53"/>
    <x v="53"/>
    <x v="1"/>
    <s v="22"/>
    <s v="223"/>
    <s v="Transportes."/>
    <n v="1500"/>
    <n v="0"/>
    <n v="1500"/>
    <n v="0"/>
    <n v="0"/>
  </r>
  <r>
    <x v="8"/>
    <x v="53"/>
    <x v="53"/>
    <x v="1"/>
    <s v="22"/>
    <s v="22602"/>
    <s v="Publicidad y propaganda."/>
    <n v="600"/>
    <n v="0"/>
    <n v="600"/>
    <n v="0"/>
    <n v="0"/>
  </r>
  <r>
    <x v="8"/>
    <x v="53"/>
    <x v="53"/>
    <x v="1"/>
    <s v="22"/>
    <s v="22699"/>
    <s v="Otros gastos diversos"/>
    <n v="43650"/>
    <n v="0"/>
    <n v="43650"/>
    <n v="4489.1400000000003"/>
    <n v="3915.53"/>
  </r>
  <r>
    <x v="8"/>
    <x v="53"/>
    <x v="53"/>
    <x v="1"/>
    <s v="22"/>
    <s v="22700"/>
    <s v="Limpieza y aseo."/>
    <n v="65275"/>
    <n v="0"/>
    <n v="65275"/>
    <n v="4882.6099999999997"/>
    <n v="160.93"/>
  </r>
  <r>
    <x v="8"/>
    <x v="53"/>
    <x v="53"/>
    <x v="1"/>
    <s v="22"/>
    <s v="22706"/>
    <s v="Estudios y trabajos técnicos."/>
    <n v="13000"/>
    <n v="0"/>
    <n v="13000"/>
    <n v="0"/>
    <n v="0"/>
  </r>
  <r>
    <x v="8"/>
    <x v="53"/>
    <x v="53"/>
    <x v="1"/>
    <s v="22"/>
    <s v="22799"/>
    <s v="Otros trabajos realizados por otras empresas y profes."/>
    <n v="1041200"/>
    <n v="0"/>
    <n v="1041200"/>
    <n v="130657.43"/>
    <n v="55684.41"/>
  </r>
  <r>
    <x v="8"/>
    <x v="53"/>
    <x v="53"/>
    <x v="1"/>
    <s v="23"/>
    <s v="23020"/>
    <s v="Dietas del personal no directivo"/>
    <n v="500"/>
    <n v="0"/>
    <n v="500"/>
    <n v="37.4"/>
    <n v="37.4"/>
  </r>
  <r>
    <x v="8"/>
    <x v="53"/>
    <x v="53"/>
    <x v="1"/>
    <s v="23"/>
    <s v="23120"/>
    <s v="Locomoción del personal no directivo."/>
    <n v="100"/>
    <n v="0"/>
    <n v="100"/>
    <n v="0"/>
    <n v="0"/>
  </r>
  <r>
    <x v="8"/>
    <x v="53"/>
    <x v="53"/>
    <x v="2"/>
    <s v="48"/>
    <s v="48000"/>
    <s v="Subvenciones a asociaciones y atenciones benéficas"/>
    <n v="115000"/>
    <n v="0"/>
    <n v="115000"/>
    <n v="0"/>
    <n v="0"/>
  </r>
  <r>
    <x v="8"/>
    <x v="53"/>
    <x v="53"/>
    <x v="2"/>
    <s v="48"/>
    <s v="48001"/>
    <s v="Atenc. beneficas ayuda a familias"/>
    <n v="2351000"/>
    <n v="0"/>
    <n v="2351000"/>
    <n v="377521.77"/>
    <n v="361532.86"/>
  </r>
  <r>
    <x v="8"/>
    <x v="53"/>
    <x v="53"/>
    <x v="2"/>
    <s v="48"/>
    <s v="48002"/>
    <s v="Atenc. benefica ayudas comedor"/>
    <n v="60000"/>
    <n v="0"/>
    <n v="60000"/>
    <n v="7237.35"/>
    <n v="7237.35"/>
  </r>
  <r>
    <x v="8"/>
    <x v="53"/>
    <x v="53"/>
    <x v="2"/>
    <s v="48"/>
    <s v="489"/>
    <s v="Otras transf. a Familias e Instituciones sin fines de lucro."/>
    <n v="294800"/>
    <n v="0"/>
    <n v="294800"/>
    <n v="0"/>
    <n v="0"/>
  </r>
  <r>
    <x v="8"/>
    <x v="53"/>
    <x v="53"/>
    <x v="3"/>
    <s v="63"/>
    <s v="632"/>
    <s v="Edificios y otras construcciones."/>
    <n v="30000"/>
    <n v="0"/>
    <n v="30000"/>
    <n v="0"/>
    <n v="0"/>
  </r>
  <r>
    <x v="8"/>
    <x v="54"/>
    <x v="54"/>
    <x v="0"/>
    <s v="12"/>
    <s v="12000"/>
    <s v="Sueldos del Grupo A1."/>
    <n v="46733"/>
    <n v="0"/>
    <n v="46733"/>
    <n v="10593.72"/>
    <n v="10593.72"/>
  </r>
  <r>
    <x v="8"/>
    <x v="54"/>
    <x v="54"/>
    <x v="0"/>
    <s v="12"/>
    <s v="12001"/>
    <s v="Sueldos del Grupo A2."/>
    <n v="244282"/>
    <n v="0"/>
    <n v="244282"/>
    <n v="42747.18"/>
    <n v="42747.18"/>
  </r>
  <r>
    <x v="8"/>
    <x v="54"/>
    <x v="54"/>
    <x v="0"/>
    <s v="12"/>
    <s v="12003"/>
    <s v="Sueldos del Grupo C1."/>
    <n v="10491"/>
    <n v="0"/>
    <n v="10491"/>
    <n v="2292.5700000000002"/>
    <n v="2292.5700000000002"/>
  </r>
  <r>
    <x v="8"/>
    <x v="54"/>
    <x v="54"/>
    <x v="0"/>
    <s v="12"/>
    <s v="12004"/>
    <s v="Sueldos del Grupo C2."/>
    <n v="8893"/>
    <n v="0"/>
    <n v="8893"/>
    <n v="1908.03"/>
    <n v="1908.03"/>
  </r>
  <r>
    <x v="8"/>
    <x v="54"/>
    <x v="54"/>
    <x v="0"/>
    <s v="12"/>
    <s v="12006"/>
    <s v="Trienios."/>
    <n v="67266"/>
    <n v="0"/>
    <n v="67266"/>
    <n v="15383.04"/>
    <n v="15383.04"/>
  </r>
  <r>
    <x v="8"/>
    <x v="54"/>
    <x v="54"/>
    <x v="0"/>
    <s v="12"/>
    <s v="12100"/>
    <s v="Complemento de destino."/>
    <n v="160026"/>
    <n v="0"/>
    <n v="160026"/>
    <n v="28924.65"/>
    <n v="28924.65"/>
  </r>
  <r>
    <x v="8"/>
    <x v="54"/>
    <x v="54"/>
    <x v="0"/>
    <s v="12"/>
    <s v="12101"/>
    <s v="Complemento específico."/>
    <n v="388863"/>
    <n v="0"/>
    <n v="388863"/>
    <n v="70484.160000000003"/>
    <n v="70484.160000000003"/>
  </r>
  <r>
    <x v="8"/>
    <x v="54"/>
    <x v="54"/>
    <x v="0"/>
    <s v="12"/>
    <s v="12103"/>
    <s v="Otros complementos."/>
    <n v="30470"/>
    <n v="0"/>
    <n v="30470"/>
    <n v="6089.64"/>
    <n v="6089.64"/>
  </r>
  <r>
    <x v="8"/>
    <x v="54"/>
    <x v="54"/>
    <x v="0"/>
    <s v="13"/>
    <s v="13000"/>
    <s v="Retribuciones básicas."/>
    <n v="266695"/>
    <n v="0"/>
    <n v="266695"/>
    <n v="37164.44"/>
    <n v="37164.44"/>
  </r>
  <r>
    <x v="8"/>
    <x v="54"/>
    <x v="54"/>
    <x v="0"/>
    <s v="13"/>
    <s v="13002"/>
    <s v="Otras remuneraciones."/>
    <n v="252438"/>
    <n v="0"/>
    <n v="252438"/>
    <n v="41371.800000000003"/>
    <n v="41371.800000000003"/>
  </r>
  <r>
    <x v="8"/>
    <x v="54"/>
    <x v="54"/>
    <x v="0"/>
    <s v="14"/>
    <s v="143"/>
    <s v="Otro personal."/>
    <n v="153455"/>
    <n v="0"/>
    <n v="153455"/>
    <n v="32083.71"/>
    <n v="32083.71"/>
  </r>
  <r>
    <x v="8"/>
    <x v="54"/>
    <x v="54"/>
    <x v="1"/>
    <s v="20"/>
    <s v="202"/>
    <s v="Arrendamientos de edificios y otras construcciones."/>
    <n v="171094"/>
    <n v="0"/>
    <n v="171094"/>
    <n v="38215.53"/>
    <n v="26115.63"/>
  </r>
  <r>
    <x v="8"/>
    <x v="54"/>
    <x v="54"/>
    <x v="1"/>
    <s v="21"/>
    <s v="212"/>
    <s v="Reparación de edificios y otras construcciones."/>
    <n v="70000"/>
    <n v="0"/>
    <n v="70000"/>
    <n v="4949.09"/>
    <n v="3811.34"/>
  </r>
  <r>
    <x v="8"/>
    <x v="54"/>
    <x v="54"/>
    <x v="1"/>
    <s v="21"/>
    <s v="213"/>
    <s v="Reparación de maquinaria, instalaciones técnicas y utillaje."/>
    <n v="60000"/>
    <n v="0"/>
    <n v="60000"/>
    <n v="4317.55"/>
    <n v="1609.56"/>
  </r>
  <r>
    <x v="8"/>
    <x v="54"/>
    <x v="54"/>
    <x v="1"/>
    <s v="21"/>
    <s v="215"/>
    <s v="Mobiliario."/>
    <n v="3000"/>
    <n v="0"/>
    <n v="3000"/>
    <n v="738.1"/>
    <n v="738.1"/>
  </r>
  <r>
    <x v="8"/>
    <x v="54"/>
    <x v="54"/>
    <x v="1"/>
    <s v="21"/>
    <s v="216"/>
    <s v="Equipos para procesos de información."/>
    <n v="8000"/>
    <n v="0"/>
    <n v="8000"/>
    <n v="0"/>
    <n v="0"/>
  </r>
  <r>
    <x v="8"/>
    <x v="54"/>
    <x v="54"/>
    <x v="1"/>
    <s v="22"/>
    <s v="22001"/>
    <s v="Prensa, revistas, libros y otras publicaciones."/>
    <n v="33785"/>
    <n v="0"/>
    <n v="33785"/>
    <n v="29575"/>
    <n v="29575"/>
  </r>
  <r>
    <x v="8"/>
    <x v="54"/>
    <x v="54"/>
    <x v="1"/>
    <s v="22"/>
    <s v="22100"/>
    <s v="Energía eléctrica."/>
    <n v="155000"/>
    <n v="0"/>
    <n v="155000"/>
    <n v="26095.11"/>
    <n v="19270.07"/>
  </r>
  <r>
    <x v="8"/>
    <x v="54"/>
    <x v="54"/>
    <x v="1"/>
    <s v="22"/>
    <s v="22102"/>
    <s v="Gas."/>
    <n v="105000"/>
    <n v="0"/>
    <n v="105000"/>
    <n v="33471.550000000003"/>
    <n v="33471.550000000003"/>
  </r>
  <r>
    <x v="8"/>
    <x v="54"/>
    <x v="54"/>
    <x v="1"/>
    <s v="22"/>
    <s v="22104"/>
    <s v="Vestuario."/>
    <n v="6000"/>
    <n v="0"/>
    <n v="6000"/>
    <n v="0"/>
    <n v="0"/>
  </r>
  <r>
    <x v="8"/>
    <x v="54"/>
    <x v="54"/>
    <x v="1"/>
    <s v="22"/>
    <s v="22199"/>
    <s v="Otros suministros."/>
    <n v="36000"/>
    <n v="0"/>
    <n v="36000"/>
    <n v="2228.8200000000002"/>
    <n v="1597.2"/>
  </r>
  <r>
    <x v="8"/>
    <x v="54"/>
    <x v="54"/>
    <x v="1"/>
    <s v="22"/>
    <s v="22200"/>
    <s v="Servicios de Telecomunicaciones."/>
    <n v="37850"/>
    <n v="0"/>
    <n v="37850"/>
    <n v="2607.9299999999998"/>
    <n v="0"/>
  </r>
  <r>
    <x v="8"/>
    <x v="54"/>
    <x v="54"/>
    <x v="1"/>
    <s v="22"/>
    <s v="223"/>
    <s v="Transportes."/>
    <n v="3000"/>
    <n v="0"/>
    <n v="3000"/>
    <n v="0"/>
    <n v="0"/>
  </r>
  <r>
    <x v="8"/>
    <x v="54"/>
    <x v="54"/>
    <x v="1"/>
    <s v="22"/>
    <s v="22602"/>
    <s v="Publicidad y propaganda."/>
    <n v="3100"/>
    <n v="0"/>
    <n v="3100"/>
    <n v="151.19999999999999"/>
    <n v="151.19999999999999"/>
  </r>
  <r>
    <x v="8"/>
    <x v="54"/>
    <x v="54"/>
    <x v="1"/>
    <s v="22"/>
    <s v="22606"/>
    <s v="Reuniones, conferencias y cursos."/>
    <n v="24000"/>
    <n v="0"/>
    <n v="24000"/>
    <n v="0"/>
    <n v="0"/>
  </r>
  <r>
    <x v="8"/>
    <x v="54"/>
    <x v="54"/>
    <x v="1"/>
    <s v="22"/>
    <s v="22612"/>
    <s v="Plan Solidaridad"/>
    <n v="29000"/>
    <n v="0"/>
    <n v="29000"/>
    <n v="0"/>
    <n v="0"/>
  </r>
  <r>
    <x v="8"/>
    <x v="54"/>
    <x v="54"/>
    <x v="1"/>
    <s v="22"/>
    <s v="22615"/>
    <s v="Plan Municipal Drogas"/>
    <n v="10000"/>
    <n v="0"/>
    <n v="10000"/>
    <n v="0"/>
    <n v="0"/>
  </r>
  <r>
    <x v="8"/>
    <x v="54"/>
    <x v="54"/>
    <x v="1"/>
    <s v="22"/>
    <s v="22616"/>
    <s v="Plan Municipal Inmigración"/>
    <n v="13500"/>
    <n v="0"/>
    <n v="13500"/>
    <n v="0"/>
    <n v="0"/>
  </r>
  <r>
    <x v="8"/>
    <x v="54"/>
    <x v="54"/>
    <x v="1"/>
    <s v="22"/>
    <s v="22617"/>
    <s v="Plan de Accesibilidad"/>
    <n v="5000"/>
    <n v="0"/>
    <n v="5000"/>
    <n v="0"/>
    <n v="0"/>
  </r>
  <r>
    <x v="8"/>
    <x v="54"/>
    <x v="54"/>
    <x v="1"/>
    <s v="22"/>
    <s v="22618"/>
    <s v="Plan Municipal de Ciudad Amigable con los Mayores"/>
    <n v="5000"/>
    <n v="0"/>
    <n v="5000"/>
    <n v="0"/>
    <n v="0"/>
  </r>
  <r>
    <x v="8"/>
    <x v="54"/>
    <x v="54"/>
    <x v="1"/>
    <s v="22"/>
    <s v="22699"/>
    <s v="Otros gastos diversos"/>
    <n v="21290"/>
    <n v="0"/>
    <n v="21290"/>
    <n v="3860.31"/>
    <n v="3670.31"/>
  </r>
  <r>
    <x v="8"/>
    <x v="54"/>
    <x v="54"/>
    <x v="1"/>
    <s v="22"/>
    <s v="22700"/>
    <s v="Limpieza y aseo."/>
    <n v="302000"/>
    <n v="0"/>
    <n v="302000"/>
    <n v="46980.47"/>
    <n v="43811.06"/>
  </r>
  <r>
    <x v="8"/>
    <x v="54"/>
    <x v="54"/>
    <x v="1"/>
    <s v="22"/>
    <s v="22706"/>
    <s v="Estudios y trabajos técnicos."/>
    <n v="36000"/>
    <n v="0"/>
    <n v="36000"/>
    <n v="0"/>
    <n v="0"/>
  </r>
  <r>
    <x v="8"/>
    <x v="54"/>
    <x v="54"/>
    <x v="1"/>
    <s v="22"/>
    <s v="22799"/>
    <s v="Otros trabajos realizados por otras empresas y profes."/>
    <n v="11835016"/>
    <n v="0"/>
    <n v="11835016"/>
    <n v="1284739.54"/>
    <n v="652428.22"/>
  </r>
  <r>
    <x v="8"/>
    <x v="54"/>
    <x v="54"/>
    <x v="1"/>
    <s v="23"/>
    <s v="23020"/>
    <s v="Dietas del personal no directivo"/>
    <n v="300"/>
    <n v="0"/>
    <n v="300"/>
    <n v="0"/>
    <n v="0"/>
  </r>
  <r>
    <x v="8"/>
    <x v="54"/>
    <x v="54"/>
    <x v="1"/>
    <s v="23"/>
    <s v="23120"/>
    <s v="Locomoción del personal no directivo."/>
    <n v="300"/>
    <n v="0"/>
    <n v="300"/>
    <n v="0"/>
    <n v="0"/>
  </r>
  <r>
    <x v="8"/>
    <x v="54"/>
    <x v="54"/>
    <x v="2"/>
    <s v="48"/>
    <s v="48000"/>
    <s v="Subvenciones a asociaciones y atenciones benéficas"/>
    <n v="88100"/>
    <n v="0"/>
    <n v="88100"/>
    <n v="0"/>
    <n v="0"/>
  </r>
  <r>
    <x v="8"/>
    <x v="54"/>
    <x v="54"/>
    <x v="2"/>
    <s v="48"/>
    <s v="48001"/>
    <s v="Atenc. beneficas ayuda a familias"/>
    <n v="130000"/>
    <n v="0"/>
    <n v="130000"/>
    <n v="0"/>
    <n v="0"/>
  </r>
  <r>
    <x v="8"/>
    <x v="54"/>
    <x v="54"/>
    <x v="2"/>
    <s v="48"/>
    <s v="489"/>
    <s v="Otras transf. a Familias e Instituciones sin fines de lucro."/>
    <n v="124935"/>
    <n v="0"/>
    <n v="124935"/>
    <n v="0"/>
    <n v="0"/>
  </r>
  <r>
    <x v="8"/>
    <x v="54"/>
    <x v="54"/>
    <x v="2"/>
    <s v="49"/>
    <s v="490"/>
    <s v="Al exterior."/>
    <n v="497155"/>
    <n v="0"/>
    <n v="497155"/>
    <n v="0"/>
    <n v="0"/>
  </r>
  <r>
    <x v="8"/>
    <x v="54"/>
    <x v="54"/>
    <x v="3"/>
    <s v="62"/>
    <s v="622"/>
    <s v="Edificios y otras construcciones."/>
    <n v="20000"/>
    <n v="0"/>
    <n v="20000"/>
    <n v="0"/>
    <n v="0"/>
  </r>
  <r>
    <x v="8"/>
    <x v="54"/>
    <x v="54"/>
    <x v="3"/>
    <s v="62"/>
    <s v="623"/>
    <s v="Maquinaria, instalaciones técnicas y utillaje."/>
    <n v="55000"/>
    <n v="0"/>
    <n v="55000"/>
    <n v="0"/>
    <n v="0"/>
  </r>
  <r>
    <x v="8"/>
    <x v="54"/>
    <x v="54"/>
    <x v="3"/>
    <s v="62"/>
    <s v="625"/>
    <s v="Mobiliario."/>
    <n v="10000"/>
    <n v="0"/>
    <n v="10000"/>
    <n v="0"/>
    <n v="0"/>
  </r>
  <r>
    <x v="8"/>
    <x v="54"/>
    <x v="54"/>
    <x v="3"/>
    <s v="63"/>
    <s v="632"/>
    <s v="Edificios y otras construcciones."/>
    <n v="60000"/>
    <n v="0"/>
    <n v="60000"/>
    <n v="0"/>
    <n v="0"/>
  </r>
  <r>
    <x v="8"/>
    <x v="55"/>
    <x v="55"/>
    <x v="0"/>
    <s v="12"/>
    <s v="12000"/>
    <s v="Sueldos del Grupo A1."/>
    <n v="31155"/>
    <n v="0"/>
    <n v="31155"/>
    <n v="7062.48"/>
    <n v="7062.48"/>
  </r>
  <r>
    <x v="8"/>
    <x v="55"/>
    <x v="55"/>
    <x v="0"/>
    <s v="12"/>
    <s v="12001"/>
    <s v="Sueldos del Grupo A2."/>
    <n v="13698"/>
    <n v="0"/>
    <n v="13698"/>
    <n v="3053.37"/>
    <n v="3053.37"/>
  </r>
  <r>
    <x v="8"/>
    <x v="55"/>
    <x v="55"/>
    <x v="0"/>
    <s v="12"/>
    <s v="12003"/>
    <s v="Sueldos del Grupo C1."/>
    <n v="29725"/>
    <n v="0"/>
    <n v="29725"/>
    <n v="4585.1400000000003"/>
    <n v="4585.1400000000003"/>
  </r>
  <r>
    <x v="8"/>
    <x v="55"/>
    <x v="55"/>
    <x v="0"/>
    <s v="12"/>
    <s v="12004"/>
    <s v="Sueldos del Grupo C2."/>
    <n v="0"/>
    <n v="0"/>
    <n v="0"/>
    <n v="1636.53"/>
    <n v="1636.53"/>
  </r>
  <r>
    <x v="8"/>
    <x v="55"/>
    <x v="55"/>
    <x v="0"/>
    <s v="12"/>
    <s v="12006"/>
    <s v="Trienios."/>
    <n v="23466"/>
    <n v="0"/>
    <n v="23466"/>
    <n v="5248.89"/>
    <n v="5248.89"/>
  </r>
  <r>
    <x v="8"/>
    <x v="55"/>
    <x v="55"/>
    <x v="0"/>
    <s v="12"/>
    <s v="12100"/>
    <s v="Complemento de destino."/>
    <n v="54425"/>
    <n v="0"/>
    <n v="54425"/>
    <n v="11449.64"/>
    <n v="11449.64"/>
  </r>
  <r>
    <x v="8"/>
    <x v="55"/>
    <x v="55"/>
    <x v="0"/>
    <s v="12"/>
    <s v="12101"/>
    <s v="Complemento específico."/>
    <n v="129156"/>
    <n v="0"/>
    <n v="129156"/>
    <n v="27534.47"/>
    <n v="27534.47"/>
  </r>
  <r>
    <x v="8"/>
    <x v="55"/>
    <x v="55"/>
    <x v="0"/>
    <s v="12"/>
    <s v="12103"/>
    <s v="Otros complementos."/>
    <n v="11493"/>
    <n v="0"/>
    <n v="11493"/>
    <n v="2242.5300000000002"/>
    <n v="2242.5300000000002"/>
  </r>
  <r>
    <x v="8"/>
    <x v="55"/>
    <x v="55"/>
    <x v="1"/>
    <s v="21"/>
    <s v="213"/>
    <s v="Reparación de maquinaria, instalaciones técnicas y utillaje."/>
    <n v="5000"/>
    <n v="0"/>
    <n v="5000"/>
    <n v="0"/>
    <n v="0"/>
  </r>
  <r>
    <x v="8"/>
    <x v="55"/>
    <x v="55"/>
    <x v="1"/>
    <s v="22"/>
    <s v="22699"/>
    <s v="Otros gastos diversos"/>
    <n v="2000"/>
    <n v="0"/>
    <n v="2000"/>
    <n v="38.28"/>
    <n v="38.28"/>
  </r>
  <r>
    <x v="8"/>
    <x v="55"/>
    <x v="55"/>
    <x v="1"/>
    <s v="22"/>
    <s v="22799"/>
    <s v="Otros trabajos realizados por otras empresas y profes."/>
    <n v="50000"/>
    <n v="0"/>
    <n v="50000"/>
    <n v="0"/>
    <n v="0"/>
  </r>
  <r>
    <x v="8"/>
    <x v="55"/>
    <x v="55"/>
    <x v="4"/>
    <s v="83"/>
    <s v="83000"/>
    <s v="Anuncios por cuenta de particulares"/>
    <n v="5000"/>
    <n v="0"/>
    <n v="5000"/>
    <n v="69.599999999999994"/>
    <n v="69.599999999999994"/>
  </r>
  <r>
    <x v="8"/>
    <x v="56"/>
    <x v="56"/>
    <x v="0"/>
    <s v="12"/>
    <s v="12001"/>
    <s v="Sueldos del Grupo A2."/>
    <n v="25113"/>
    <n v="0"/>
    <n v="25113"/>
    <n v="2806.36"/>
    <n v="2806.36"/>
  </r>
  <r>
    <x v="8"/>
    <x v="56"/>
    <x v="56"/>
    <x v="0"/>
    <s v="12"/>
    <s v="12003"/>
    <s v="Sueldos del Grupo C1."/>
    <n v="10491"/>
    <n v="0"/>
    <n v="10491"/>
    <n v="2292.5700000000002"/>
    <n v="2292.5700000000002"/>
  </r>
  <r>
    <x v="8"/>
    <x v="56"/>
    <x v="56"/>
    <x v="0"/>
    <s v="12"/>
    <s v="12006"/>
    <s v="Trienios."/>
    <n v="7925"/>
    <n v="0"/>
    <n v="7925"/>
    <n v="862.37"/>
    <n v="862.37"/>
  </r>
  <r>
    <x v="8"/>
    <x v="56"/>
    <x v="56"/>
    <x v="0"/>
    <s v="12"/>
    <s v="12100"/>
    <s v="Complemento de destino."/>
    <n v="20639"/>
    <n v="0"/>
    <n v="20639"/>
    <n v="2669.02"/>
    <n v="2669.02"/>
  </r>
  <r>
    <x v="8"/>
    <x v="56"/>
    <x v="56"/>
    <x v="0"/>
    <s v="12"/>
    <s v="12101"/>
    <s v="Complemento específico."/>
    <n v="49949"/>
    <n v="0"/>
    <n v="49949"/>
    <n v="14948.49"/>
    <n v="14948.49"/>
  </r>
  <r>
    <x v="8"/>
    <x v="56"/>
    <x v="56"/>
    <x v="0"/>
    <s v="12"/>
    <s v="12103"/>
    <s v="Otros complementos."/>
    <n v="3547"/>
    <n v="0"/>
    <n v="3547"/>
    <n v="333.18"/>
    <n v="333.18"/>
  </r>
  <r>
    <x v="8"/>
    <x v="56"/>
    <x v="56"/>
    <x v="0"/>
    <s v="14"/>
    <s v="143"/>
    <s v="Otro personal."/>
    <n v="457981"/>
    <n v="0"/>
    <n v="457981"/>
    <n v="121846.28"/>
    <n v="121846.28"/>
  </r>
  <r>
    <x v="8"/>
    <x v="56"/>
    <x v="56"/>
    <x v="1"/>
    <s v="20"/>
    <s v="203"/>
    <s v="Arrendamientos de maquinaria, instalaciones y utillaje."/>
    <n v="2500"/>
    <n v="0"/>
    <n v="2500"/>
    <n v="0"/>
    <n v="0"/>
  </r>
  <r>
    <x v="8"/>
    <x v="56"/>
    <x v="56"/>
    <x v="1"/>
    <s v="21"/>
    <s v="212"/>
    <s v="Reparación de edificios y otras construcciones."/>
    <n v="6000"/>
    <n v="0"/>
    <n v="6000"/>
    <n v="284.69"/>
    <n v="205.7"/>
  </r>
  <r>
    <x v="8"/>
    <x v="56"/>
    <x v="56"/>
    <x v="1"/>
    <s v="21"/>
    <s v="213"/>
    <s v="Reparación de maquinaria, instalaciones técnicas y utillaje."/>
    <n v="11800"/>
    <n v="0"/>
    <n v="11800"/>
    <n v="904.74"/>
    <n v="904.74"/>
  </r>
  <r>
    <x v="8"/>
    <x v="56"/>
    <x v="56"/>
    <x v="1"/>
    <s v="21"/>
    <s v="214"/>
    <s v="Reparación de elementos de transporte."/>
    <n v="2000"/>
    <n v="0"/>
    <n v="2000"/>
    <n v="0"/>
    <n v="0"/>
  </r>
  <r>
    <x v="8"/>
    <x v="56"/>
    <x v="56"/>
    <x v="1"/>
    <s v="22"/>
    <s v="22000"/>
    <s v="Ordinario no inventariable."/>
    <n v="933"/>
    <n v="0"/>
    <n v="933"/>
    <n v="0"/>
    <n v="0"/>
  </r>
  <r>
    <x v="8"/>
    <x v="56"/>
    <x v="56"/>
    <x v="1"/>
    <s v="22"/>
    <s v="22001"/>
    <s v="Prensa, revistas, libros y otras publicaciones."/>
    <n v="9134"/>
    <n v="0"/>
    <n v="9134"/>
    <n v="0"/>
    <n v="0"/>
  </r>
  <r>
    <x v="8"/>
    <x v="56"/>
    <x v="56"/>
    <x v="1"/>
    <s v="22"/>
    <s v="22100"/>
    <s v="Energía eléctrica."/>
    <n v="13500"/>
    <n v="0"/>
    <n v="13500"/>
    <n v="1714.15"/>
    <n v="0"/>
  </r>
  <r>
    <x v="8"/>
    <x v="56"/>
    <x v="56"/>
    <x v="1"/>
    <s v="22"/>
    <s v="22102"/>
    <s v="Gas."/>
    <n v="12500"/>
    <n v="0"/>
    <n v="12500"/>
    <n v="4140.99"/>
    <n v="4140.99"/>
  </r>
  <r>
    <x v="8"/>
    <x v="56"/>
    <x v="56"/>
    <x v="1"/>
    <s v="22"/>
    <s v="22103"/>
    <s v="Combustibles y carburantes."/>
    <n v="4500"/>
    <n v="0"/>
    <n v="4500"/>
    <n v="78.180000000000007"/>
    <n v="0"/>
  </r>
  <r>
    <x v="8"/>
    <x v="56"/>
    <x v="56"/>
    <x v="1"/>
    <s v="22"/>
    <s v="22104"/>
    <s v="Vestuario."/>
    <n v="13600"/>
    <n v="0"/>
    <n v="13600"/>
    <n v="0"/>
    <n v="0"/>
  </r>
  <r>
    <x v="8"/>
    <x v="56"/>
    <x v="56"/>
    <x v="1"/>
    <s v="22"/>
    <s v="22106"/>
    <s v="Productos farmacéuticos y material sanitario."/>
    <n v="1150"/>
    <n v="0"/>
    <n v="1150"/>
    <n v="0"/>
    <n v="0"/>
  </r>
  <r>
    <x v="8"/>
    <x v="56"/>
    <x v="56"/>
    <x v="1"/>
    <s v="22"/>
    <s v="22110"/>
    <s v="Productos de limpieza y aseo."/>
    <n v="428"/>
    <n v="0"/>
    <n v="428"/>
    <n v="0"/>
    <n v="0"/>
  </r>
  <r>
    <x v="8"/>
    <x v="56"/>
    <x v="56"/>
    <x v="1"/>
    <s v="22"/>
    <s v="22199"/>
    <s v="Otros suministros."/>
    <n v="26180"/>
    <n v="0"/>
    <n v="26180"/>
    <n v="8331.9699999999993"/>
    <n v="5818.37"/>
  </r>
  <r>
    <x v="8"/>
    <x v="56"/>
    <x v="56"/>
    <x v="1"/>
    <s v="22"/>
    <s v="22200"/>
    <s v="Servicios de Telecomunicaciones."/>
    <n v="2500"/>
    <n v="0"/>
    <n v="2500"/>
    <n v="205.62"/>
    <n v="0"/>
  </r>
  <r>
    <x v="8"/>
    <x v="56"/>
    <x v="56"/>
    <x v="1"/>
    <s v="22"/>
    <s v="223"/>
    <s v="Transportes."/>
    <n v="600"/>
    <n v="0"/>
    <n v="600"/>
    <n v="0"/>
    <n v="0"/>
  </r>
  <r>
    <x v="8"/>
    <x v="56"/>
    <x v="56"/>
    <x v="1"/>
    <s v="22"/>
    <s v="22602"/>
    <s v="Publicidad y propaganda."/>
    <n v="100"/>
    <n v="0"/>
    <n v="100"/>
    <n v="0"/>
    <n v="0"/>
  </r>
  <r>
    <x v="8"/>
    <x v="56"/>
    <x v="56"/>
    <x v="1"/>
    <s v="22"/>
    <s v="22699"/>
    <s v="Otros gastos diversos"/>
    <n v="36138"/>
    <n v="0"/>
    <n v="36138"/>
    <n v="1099.8499999999999"/>
    <n v="401.5"/>
  </r>
  <r>
    <x v="8"/>
    <x v="56"/>
    <x v="56"/>
    <x v="1"/>
    <s v="22"/>
    <s v="22700"/>
    <s v="Limpieza y aseo."/>
    <n v="28000"/>
    <n v="0"/>
    <n v="28000"/>
    <n v="1949.78"/>
    <n v="1949.78"/>
  </r>
  <r>
    <x v="8"/>
    <x v="56"/>
    <x v="56"/>
    <x v="1"/>
    <s v="22"/>
    <s v="22706"/>
    <s v="Estudios y trabajos técnicos."/>
    <n v="6000"/>
    <n v="0"/>
    <n v="6000"/>
    <n v="0"/>
    <n v="0"/>
  </r>
  <r>
    <x v="8"/>
    <x v="56"/>
    <x v="56"/>
    <x v="1"/>
    <s v="22"/>
    <s v="22799"/>
    <s v="Otros trabajos realizados por otras empresas y profes."/>
    <n v="141000"/>
    <n v="0"/>
    <n v="141000"/>
    <n v="13070.72"/>
    <n v="13070.72"/>
  </r>
  <r>
    <x v="8"/>
    <x v="56"/>
    <x v="56"/>
    <x v="2"/>
    <s v="48"/>
    <s v="489"/>
    <s v="Otras transf. a Familias e Instituciones sin fines de lucro."/>
    <n v="158230"/>
    <n v="0"/>
    <n v="158230"/>
    <n v="0"/>
    <n v="0"/>
  </r>
  <r>
    <x v="8"/>
    <x v="56"/>
    <x v="56"/>
    <x v="3"/>
    <s v="63"/>
    <s v="632"/>
    <s v="Edificios y otras construcciones."/>
    <n v="55000"/>
    <n v="0"/>
    <n v="55000"/>
    <n v="0"/>
    <n v="0"/>
  </r>
  <r>
    <x v="8"/>
    <x v="56"/>
    <x v="56"/>
    <x v="3"/>
    <s v="63"/>
    <s v="633"/>
    <s v="Maquinaria, instalaciones técnicas y utillaje."/>
    <n v="10000"/>
    <n v="0"/>
    <n v="10000"/>
    <n v="0"/>
    <n v="0"/>
  </r>
  <r>
    <x v="8"/>
    <x v="56"/>
    <x v="56"/>
    <x v="3"/>
    <s v="63"/>
    <s v="635"/>
    <s v="Mobiliario."/>
    <n v="5000"/>
    <n v="0"/>
    <n v="5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J306" firstHeaderRow="1" firstDataRow="2" firstDataCol="4"/>
  <pivotFields count="13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7">
        <item x="19"/>
        <item x="44"/>
        <item x="45"/>
        <item m="1" x="61"/>
        <item x="46"/>
        <item x="47"/>
        <item x="48"/>
        <item x="7"/>
        <item x="8"/>
        <item x="9"/>
        <item x="10"/>
        <item m="1" x="58"/>
        <item x="36"/>
        <item x="37"/>
        <item x="38"/>
        <item x="11"/>
        <item x="39"/>
        <item x="40"/>
        <item x="41"/>
        <item x="53"/>
        <item x="54"/>
        <item x="55"/>
        <item x="13"/>
        <item x="30"/>
        <item x="20"/>
        <item x="56"/>
        <item x="42"/>
        <item x="21"/>
        <item x="31"/>
        <item x="32"/>
        <item x="34"/>
        <item x="50"/>
        <item x="35"/>
        <item x="51"/>
        <item x="14"/>
        <item x="43"/>
        <item x="22"/>
        <item x="52"/>
        <item x="49"/>
        <item m="1" x="65"/>
        <item x="0"/>
        <item x="15"/>
        <item x="1"/>
        <item x="23"/>
        <item x="2"/>
        <item x="16"/>
        <item x="3"/>
        <item x="4"/>
        <item x="5"/>
        <item m="1" x="63"/>
        <item x="24"/>
        <item x="17"/>
        <item x="18"/>
        <item x="25"/>
        <item x="26"/>
        <item x="6"/>
        <item x="27"/>
        <item x="28"/>
        <item x="12"/>
        <item m="1" x="64"/>
        <item m="1" x="57"/>
        <item m="1" x="59"/>
        <item m="1" x="60"/>
        <item x="29"/>
        <item m="1" x="62"/>
        <item x="33"/>
        <item t="default"/>
      </items>
    </pivotField>
    <pivotField axis="axisRow" compact="0" outline="0" showAll="0" includeNewItemsInFilter="1">
      <items count="67">
        <item x="11"/>
        <item x="4"/>
        <item x="35"/>
        <item x="32"/>
        <item x="5"/>
        <item x="3"/>
        <item x="25"/>
        <item x="38"/>
        <item x="43"/>
        <item x="46"/>
        <item x="40"/>
        <item x="47"/>
        <item x="41"/>
        <item x="36"/>
        <item m="1" x="62"/>
        <item x="49"/>
        <item x="37"/>
        <item x="52"/>
        <item x="13"/>
        <item x="0"/>
        <item x="1"/>
        <item x="2"/>
        <item x="6"/>
        <item x="7"/>
        <item x="8"/>
        <item x="9"/>
        <item x="10"/>
        <item x="12"/>
        <item x="14"/>
        <item x="15"/>
        <item x="16"/>
        <item x="17"/>
        <item x="18"/>
        <item m="1" x="60"/>
        <item x="19"/>
        <item x="20"/>
        <item x="21"/>
        <item x="22"/>
        <item x="23"/>
        <item m="1" x="58"/>
        <item x="24"/>
        <item x="26"/>
        <item x="27"/>
        <item x="28"/>
        <item x="29"/>
        <item x="30"/>
        <item x="31"/>
        <item x="33"/>
        <item x="34"/>
        <item m="1" x="61"/>
        <item m="1" x="57"/>
        <item x="39"/>
        <item x="42"/>
        <item x="44"/>
        <item x="45"/>
        <item m="1" x="59"/>
        <item x="48"/>
        <item m="1" x="65"/>
        <item x="50"/>
        <item x="51"/>
        <item m="1" x="63"/>
        <item x="53"/>
        <item x="54"/>
        <item x="55"/>
        <item x="56"/>
        <item m="1" x="64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3"/>
        <item x="6"/>
        <item x="4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4">
    <i>
      <x/>
      <x v="40"/>
      <x v="19"/>
      <x/>
    </i>
    <i r="3">
      <x v="1"/>
    </i>
    <i r="3">
      <x v="3"/>
    </i>
    <i t="default" r="2">
      <x v="19"/>
    </i>
    <i t="default" r="1">
      <x v="40"/>
    </i>
    <i r="1">
      <x v="42"/>
      <x v="20"/>
      <x/>
    </i>
    <i r="3">
      <x v="1"/>
    </i>
    <i t="default" r="2">
      <x v="20"/>
    </i>
    <i t="default" r="1">
      <x v="42"/>
    </i>
    <i r="1">
      <x v="44"/>
      <x v="21"/>
      <x/>
    </i>
    <i r="3">
      <x v="1"/>
    </i>
    <i t="default" r="2">
      <x v="21"/>
    </i>
    <i t="default" r="1">
      <x v="44"/>
    </i>
    <i r="1">
      <x v="46"/>
      <x v="5"/>
      <x/>
    </i>
    <i r="3">
      <x v="1"/>
    </i>
    <i r="3">
      <x v="5"/>
    </i>
    <i t="default" r="2">
      <x v="5"/>
    </i>
    <i t="default" r="1">
      <x v="46"/>
    </i>
    <i r="1">
      <x v="47"/>
      <x v="1"/>
      <x/>
    </i>
    <i r="3">
      <x v="1"/>
    </i>
    <i r="3">
      <x v="5"/>
    </i>
    <i t="default" r="2">
      <x v="1"/>
    </i>
    <i t="default" r="1">
      <x v="47"/>
    </i>
    <i r="1">
      <x v="48"/>
      <x v="4"/>
      <x/>
    </i>
    <i r="3">
      <x v="1"/>
    </i>
    <i r="3">
      <x v="3"/>
    </i>
    <i t="default" r="2">
      <x v="4"/>
    </i>
    <i t="default" r="1">
      <x v="48"/>
    </i>
    <i r="1">
      <x v="55"/>
      <x v="22"/>
      <x/>
    </i>
    <i r="3">
      <x v="1"/>
    </i>
    <i r="3">
      <x v="7"/>
    </i>
    <i t="default" r="2">
      <x v="22"/>
    </i>
    <i t="default" r="1">
      <x v="55"/>
    </i>
    <i t="default">
      <x/>
    </i>
    <i>
      <x v="1"/>
      <x v="7"/>
      <x v="23"/>
      <x/>
    </i>
    <i r="3">
      <x v="1"/>
    </i>
    <i r="3">
      <x v="2"/>
    </i>
    <i r="3">
      <x v="3"/>
    </i>
    <i r="3">
      <x v="7"/>
    </i>
    <i t="default" r="2">
      <x v="23"/>
    </i>
    <i t="default" r="1">
      <x v="7"/>
    </i>
    <i r="1">
      <x v="8"/>
      <x v="24"/>
      <x/>
    </i>
    <i r="3">
      <x v="1"/>
    </i>
    <i t="default" r="2">
      <x v="24"/>
    </i>
    <i t="default" r="1">
      <x v="8"/>
    </i>
    <i r="1">
      <x v="9"/>
      <x v="25"/>
      <x v="5"/>
    </i>
    <i r="3">
      <x v="6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5"/>
      <x/>
      <x/>
    </i>
    <i r="3">
      <x v="1"/>
    </i>
    <i r="3">
      <x v="5"/>
    </i>
    <i t="default" r="2">
      <x/>
    </i>
    <i t="default" r="1">
      <x v="15"/>
    </i>
    <i r="1">
      <x v="58"/>
      <x v="27"/>
      <x/>
    </i>
    <i r="3">
      <x v="1"/>
    </i>
    <i r="3">
      <x v="5"/>
    </i>
    <i t="default" r="2">
      <x v="27"/>
    </i>
    <i t="default" r="1">
      <x v="58"/>
    </i>
    <i t="default">
      <x v="1"/>
    </i>
    <i>
      <x v="2"/>
      <x v="22"/>
      <x v="18"/>
      <x/>
    </i>
    <i r="3">
      <x v="1"/>
    </i>
    <i r="3">
      <x v="3"/>
    </i>
    <i t="default" r="2">
      <x v="18"/>
    </i>
    <i t="default" r="1">
      <x v="22"/>
    </i>
    <i r="1">
      <x v="34"/>
      <x v="28"/>
      <x v="3"/>
    </i>
    <i r="3">
      <x v="6"/>
    </i>
    <i t="default" r="2">
      <x v="28"/>
    </i>
    <i t="default" r="1">
      <x v="34"/>
    </i>
    <i r="1">
      <x v="41"/>
      <x v="29"/>
      <x/>
    </i>
    <i r="3">
      <x v="1"/>
    </i>
    <i r="3">
      <x v="7"/>
    </i>
    <i t="default" r="2">
      <x v="29"/>
    </i>
    <i t="default" r="1">
      <x v="41"/>
    </i>
    <i r="1">
      <x v="45"/>
      <x v="30"/>
      <x/>
    </i>
    <i r="3">
      <x v="1"/>
    </i>
    <i r="3">
      <x v="5"/>
    </i>
    <i t="default" r="2">
      <x v="30"/>
    </i>
    <i t="default" r="1">
      <x v="45"/>
    </i>
    <i r="1">
      <x v="51"/>
      <x v="31"/>
      <x/>
    </i>
    <i r="3">
      <x v="1"/>
    </i>
    <i r="3">
      <x v="3"/>
    </i>
    <i t="default" r="2">
      <x v="31"/>
    </i>
    <i t="default" r="1">
      <x v="51"/>
    </i>
    <i r="1">
      <x v="52"/>
      <x v="32"/>
      <x/>
    </i>
    <i r="3">
      <x v="1"/>
    </i>
    <i r="3">
      <x v="3"/>
    </i>
    <i r="3">
      <x v="5"/>
    </i>
    <i t="default" r="2">
      <x v="32"/>
    </i>
    <i t="default" r="1">
      <x v="52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4"/>
      <x v="35"/>
      <x/>
    </i>
    <i r="3">
      <x v="1"/>
    </i>
    <i r="3">
      <x v="3"/>
    </i>
    <i r="3">
      <x v="5"/>
    </i>
    <i t="default" r="2">
      <x v="35"/>
    </i>
    <i t="default" r="1">
      <x v="24"/>
    </i>
    <i r="1">
      <x v="27"/>
      <x v="36"/>
      <x/>
    </i>
    <i r="3">
      <x v="1"/>
    </i>
    <i r="3">
      <x v="5"/>
    </i>
    <i t="default" r="2">
      <x v="36"/>
    </i>
    <i t="default" r="1">
      <x v="27"/>
    </i>
    <i r="1">
      <x v="36"/>
      <x v="37"/>
      <x/>
    </i>
    <i r="3">
      <x v="1"/>
    </i>
    <i r="3">
      <x v="3"/>
    </i>
    <i r="3">
      <x v="7"/>
    </i>
    <i t="default" r="2">
      <x v="37"/>
    </i>
    <i t="default" r="1">
      <x v="36"/>
    </i>
    <i r="1">
      <x v="43"/>
      <x v="38"/>
      <x/>
    </i>
    <i r="3">
      <x v="1"/>
    </i>
    <i r="3">
      <x v="7"/>
    </i>
    <i t="default" r="2">
      <x v="38"/>
    </i>
    <i t="default" r="1">
      <x v="43"/>
    </i>
    <i r="1">
      <x v="50"/>
      <x v="40"/>
      <x/>
    </i>
    <i r="3">
      <x v="1"/>
    </i>
    <i r="3">
      <x v="5"/>
    </i>
    <i r="3">
      <x v="7"/>
    </i>
    <i t="default" r="2">
      <x v="40"/>
    </i>
    <i t="default" r="1">
      <x v="50"/>
    </i>
    <i r="1">
      <x v="53"/>
      <x v="6"/>
      <x v="4"/>
    </i>
    <i t="default" r="2">
      <x v="6"/>
    </i>
    <i t="default" r="1">
      <x v="53"/>
    </i>
    <i r="1">
      <x v="54"/>
      <x v="41"/>
      <x/>
    </i>
    <i r="3">
      <x v="1"/>
    </i>
    <i t="default" r="2">
      <x v="41"/>
    </i>
    <i t="default" r="1">
      <x v="54"/>
    </i>
    <i r="1">
      <x v="56"/>
      <x v="42"/>
      <x/>
    </i>
    <i r="3">
      <x v="1"/>
    </i>
    <i r="3">
      <x v="5"/>
    </i>
    <i t="default" r="2">
      <x v="42"/>
    </i>
    <i t="default" r="1">
      <x v="56"/>
    </i>
    <i r="1">
      <x v="57"/>
      <x v="43"/>
      <x/>
    </i>
    <i r="3">
      <x v="1"/>
    </i>
    <i r="3">
      <x v="7"/>
    </i>
    <i t="default" r="2">
      <x v="43"/>
    </i>
    <i t="default" r="1">
      <x v="57"/>
    </i>
    <i r="1">
      <x v="63"/>
      <x v="44"/>
      <x/>
    </i>
    <i r="3">
      <x v="1"/>
    </i>
    <i t="default" r="2">
      <x v="44"/>
    </i>
    <i t="default" r="1">
      <x v="63"/>
    </i>
    <i t="default">
      <x v="3"/>
    </i>
    <i>
      <x v="4"/>
      <x v="23"/>
      <x v="45"/>
      <x/>
    </i>
    <i r="3">
      <x v="1"/>
    </i>
    <i r="3">
      <x v="3"/>
    </i>
    <i r="3">
      <x v="5"/>
    </i>
    <i t="default" r="2">
      <x v="45"/>
    </i>
    <i t="default" r="1">
      <x v="23"/>
    </i>
    <i r="1">
      <x v="28"/>
      <x v="46"/>
      <x/>
    </i>
    <i r="3">
      <x v="1"/>
    </i>
    <i t="default" r="2">
      <x v="46"/>
    </i>
    <i t="default" r="1">
      <x v="28"/>
    </i>
    <i r="1">
      <x v="29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9"/>
    </i>
    <i r="1">
      <x v="30"/>
      <x v="48"/>
      <x v="1"/>
    </i>
    <i r="3">
      <x v="3"/>
    </i>
    <i r="3">
      <x v="5"/>
    </i>
    <i r="3">
      <x v="7"/>
    </i>
    <i t="default" r="2">
      <x v="48"/>
    </i>
    <i t="default" r="1">
      <x v="30"/>
    </i>
    <i r="1">
      <x v="32"/>
      <x v="2"/>
      <x/>
    </i>
    <i r="3">
      <x v="1"/>
    </i>
    <i r="3">
      <x v="5"/>
    </i>
    <i r="3">
      <x v="7"/>
    </i>
    <i t="default" r="2">
      <x v="2"/>
    </i>
    <i t="default" r="1">
      <x v="32"/>
    </i>
    <i r="1">
      <x v="65"/>
      <x v="47"/>
      <x/>
    </i>
    <i r="3">
      <x v="1"/>
    </i>
    <i r="3">
      <x v="5"/>
    </i>
    <i r="3">
      <x v="7"/>
    </i>
    <i t="default" r="2">
      <x v="47"/>
    </i>
    <i t="default" r="1">
      <x v="65"/>
    </i>
    <i t="default">
      <x v="4"/>
    </i>
    <i>
      <x v="5"/>
      <x v="12"/>
      <x v="13"/>
      <x/>
    </i>
    <i r="3">
      <x v="1"/>
    </i>
    <i r="3">
      <x v="5"/>
    </i>
    <i t="default" r="2">
      <x v="13"/>
    </i>
    <i t="default" r="1">
      <x v="12"/>
    </i>
    <i r="1">
      <x v="13"/>
      <x v="16"/>
      <x v="1"/>
    </i>
    <i r="3">
      <x v="5"/>
    </i>
    <i t="default" r="2">
      <x v="16"/>
    </i>
    <i t="default" r="1">
      <x v="13"/>
    </i>
    <i r="1">
      <x v="14"/>
      <x v="7"/>
      <x/>
    </i>
    <i r="3">
      <x v="1"/>
    </i>
    <i r="3">
      <x v="5"/>
    </i>
    <i t="default" r="2">
      <x v="7"/>
    </i>
    <i t="default" r="1">
      <x v="14"/>
    </i>
    <i r="1">
      <x v="16"/>
      <x v="51"/>
      <x/>
    </i>
    <i r="3">
      <x v="1"/>
    </i>
    <i r="3">
      <x v="7"/>
    </i>
    <i t="default" r="2">
      <x v="51"/>
    </i>
    <i t="default" r="1">
      <x v="16"/>
    </i>
    <i r="1">
      <x v="17"/>
      <x v="10"/>
      <x/>
    </i>
    <i r="3">
      <x v="1"/>
    </i>
    <i r="3">
      <x v="3"/>
    </i>
    <i r="3">
      <x v="5"/>
    </i>
    <i t="default" r="2">
      <x v="10"/>
    </i>
    <i t="default" r="1">
      <x v="17"/>
    </i>
    <i r="1">
      <x v="18"/>
      <x v="12"/>
      <x/>
    </i>
    <i r="3">
      <x v="1"/>
    </i>
    <i r="3">
      <x v="3"/>
    </i>
    <i r="3">
      <x v="5"/>
    </i>
    <i t="default" r="2">
      <x v="12"/>
    </i>
    <i t="default" r="1">
      <x v="18"/>
    </i>
    <i r="1">
      <x v="26"/>
      <x v="52"/>
      <x/>
    </i>
    <i r="3">
      <x v="1"/>
    </i>
    <i r="3">
      <x v="3"/>
    </i>
    <i r="3">
      <x v="5"/>
    </i>
    <i t="default" r="2">
      <x v="52"/>
    </i>
    <i t="default" r="1">
      <x v="26"/>
    </i>
    <i r="1">
      <x v="35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2"/>
      <x v="54"/>
      <x/>
    </i>
    <i r="3">
      <x v="1"/>
    </i>
    <i r="3">
      <x v="5"/>
    </i>
    <i t="default" r="2">
      <x v="54"/>
    </i>
    <i t="default" r="1">
      <x v="2"/>
    </i>
    <i r="1">
      <x v="4"/>
      <x v="9"/>
      <x/>
    </i>
    <i r="3">
      <x v="1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6"/>
      <x/>
    </i>
    <i r="3">
      <x v="1"/>
    </i>
    <i r="3">
      <x v="5"/>
    </i>
    <i t="default" r="2">
      <x v="56"/>
    </i>
    <i t="default" r="1">
      <x v="6"/>
    </i>
    <i r="1">
      <x v="38"/>
      <x v="15"/>
      <x v="3"/>
    </i>
    <i r="3">
      <x v="6"/>
    </i>
    <i t="default" r="2">
      <x v="15"/>
    </i>
    <i t="default" r="1">
      <x v="38"/>
    </i>
    <i t="default">
      <x v="6"/>
    </i>
    <i>
      <x v="7"/>
      <x v="31"/>
      <x v="58"/>
      <x/>
    </i>
    <i r="3">
      <x v="1"/>
    </i>
    <i r="3">
      <x v="7"/>
    </i>
    <i t="default" r="2">
      <x v="58"/>
    </i>
    <i t="default" r="1">
      <x v="31"/>
    </i>
    <i r="1">
      <x v="33"/>
      <x v="59"/>
      <x/>
    </i>
    <i r="3">
      <x v="1"/>
    </i>
    <i r="3">
      <x v="3"/>
    </i>
    <i r="3">
      <x v="6"/>
    </i>
    <i t="default" r="2">
      <x v="59"/>
    </i>
    <i t="default" r="1">
      <x v="33"/>
    </i>
    <i r="1">
      <x v="37"/>
      <x v="17"/>
      <x v="1"/>
    </i>
    <i r="3">
      <x v="3"/>
    </i>
    <i r="3">
      <x v="6"/>
    </i>
    <i t="default" r="2">
      <x v="17"/>
    </i>
    <i t="default" r="1">
      <x v="37"/>
    </i>
    <i t="default">
      <x v="7"/>
    </i>
    <i>
      <x v="8"/>
      <x v="19"/>
      <x v="61"/>
      <x/>
    </i>
    <i r="3">
      <x v="1"/>
    </i>
    <i r="3">
      <x v="3"/>
    </i>
    <i r="3">
      <x v="5"/>
    </i>
    <i t="default" r="2">
      <x v="61"/>
    </i>
    <i t="default" r="1">
      <x v="19"/>
    </i>
    <i r="1">
      <x v="20"/>
      <x v="62"/>
      <x/>
    </i>
    <i r="3">
      <x v="1"/>
    </i>
    <i r="3">
      <x v="3"/>
    </i>
    <i r="3">
      <x v="5"/>
    </i>
    <i t="default" r="2">
      <x v="62"/>
    </i>
    <i t="default" r="1">
      <x v="20"/>
    </i>
    <i r="1">
      <x v="21"/>
      <x v="63"/>
      <x/>
    </i>
    <i r="3">
      <x v="1"/>
    </i>
    <i r="3">
      <x v="7"/>
    </i>
    <i t="default" r="2">
      <x v="63"/>
    </i>
    <i t="default" r="1">
      <x v="21"/>
    </i>
    <i r="1">
      <x v="25"/>
      <x v="64"/>
      <x/>
    </i>
    <i r="3">
      <x v="1"/>
    </i>
    <i r="3">
      <x v="3"/>
    </i>
    <i r="3">
      <x v="5"/>
    </i>
    <i t="default" r="2">
      <x v="64"/>
    </i>
    <i t="default" r="1">
      <x v="25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% ejecutado OR / CT" fld="12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2"/>
  <sheetViews>
    <sheetView topLeftCell="A217" workbookViewId="0">
      <selection activeCell="H2" sqref="H2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7" width="12.296875" style="1" customWidth="1"/>
    <col min="8" max="9" width="11.3984375" style="1" customWidth="1"/>
    <col min="10" max="10" width="7.3984375" style="1" customWidth="1"/>
    <col min="11" max="16384" width="11.3984375" style="1"/>
  </cols>
  <sheetData>
    <row r="1" spans="1:10" x14ac:dyDescent="0.3">
      <c r="A1" s="15"/>
      <c r="B1" s="15"/>
      <c r="C1" s="15"/>
      <c r="D1" s="15"/>
      <c r="E1" s="16" t="s">
        <v>135</v>
      </c>
      <c r="F1" s="15"/>
      <c r="G1" s="15"/>
      <c r="H1" s="15"/>
      <c r="I1" s="15"/>
      <c r="J1" s="15"/>
    </row>
    <row r="2" spans="1:10" ht="52" x14ac:dyDescent="0.3">
      <c r="A2" s="16" t="s">
        <v>5</v>
      </c>
      <c r="B2" s="16" t="s">
        <v>6</v>
      </c>
      <c r="C2" s="16" t="s">
        <v>140</v>
      </c>
      <c r="D2" s="16" t="s">
        <v>75</v>
      </c>
      <c r="E2" s="19" t="s">
        <v>134</v>
      </c>
      <c r="F2" s="19" t="s">
        <v>136</v>
      </c>
      <c r="G2" s="19" t="s">
        <v>137</v>
      </c>
      <c r="H2" s="19" t="s">
        <v>138</v>
      </c>
      <c r="I2" s="19" t="s">
        <v>139</v>
      </c>
      <c r="J2" s="19" t="s">
        <v>141</v>
      </c>
    </row>
    <row r="3" spans="1:10" x14ac:dyDescent="0.3">
      <c r="A3" s="15" t="s">
        <v>8</v>
      </c>
      <c r="B3" s="15" t="s">
        <v>9</v>
      </c>
      <c r="C3" s="15" t="s">
        <v>211</v>
      </c>
      <c r="D3" s="15" t="s">
        <v>86</v>
      </c>
      <c r="E3" s="17">
        <v>1472378</v>
      </c>
      <c r="F3" s="17">
        <v>0</v>
      </c>
      <c r="G3" s="17">
        <v>1472378</v>
      </c>
      <c r="H3" s="17">
        <v>343228.96</v>
      </c>
      <c r="I3" s="17">
        <v>343228.96</v>
      </c>
      <c r="J3" s="18">
        <v>0.23311198618832937</v>
      </c>
    </row>
    <row r="4" spans="1:10" x14ac:dyDescent="0.3">
      <c r="A4" s="15"/>
      <c r="B4" s="15"/>
      <c r="C4" s="15"/>
      <c r="D4" s="15" t="s">
        <v>307</v>
      </c>
      <c r="E4" s="17">
        <v>336260</v>
      </c>
      <c r="F4" s="17">
        <v>0</v>
      </c>
      <c r="G4" s="17">
        <v>336260</v>
      </c>
      <c r="H4" s="17">
        <v>27050.98</v>
      </c>
      <c r="I4" s="17">
        <v>26712.18</v>
      </c>
      <c r="J4" s="18">
        <v>8.0446618687920066E-2</v>
      </c>
    </row>
    <row r="5" spans="1:10" x14ac:dyDescent="0.3">
      <c r="A5" s="15"/>
      <c r="B5" s="15"/>
      <c r="C5" s="15"/>
      <c r="D5" s="15" t="s">
        <v>308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8">
        <v>0</v>
      </c>
    </row>
    <row r="6" spans="1:10" x14ac:dyDescent="0.3">
      <c r="A6" s="15"/>
      <c r="B6" s="15"/>
      <c r="C6" s="15" t="s">
        <v>212</v>
      </c>
      <c r="D6" s="15"/>
      <c r="E6" s="17">
        <v>1808638</v>
      </c>
      <c r="F6" s="17">
        <v>0</v>
      </c>
      <c r="G6" s="17">
        <v>1808638</v>
      </c>
      <c r="H6" s="17">
        <v>370279.94</v>
      </c>
      <c r="I6" s="17">
        <v>369941.14</v>
      </c>
      <c r="J6" s="18">
        <v>0.20472860793591638</v>
      </c>
    </row>
    <row r="7" spans="1:10" x14ac:dyDescent="0.3">
      <c r="A7" s="15"/>
      <c r="B7" s="15" t="s">
        <v>87</v>
      </c>
      <c r="C7" s="15"/>
      <c r="D7" s="15"/>
      <c r="E7" s="17">
        <v>1808638</v>
      </c>
      <c r="F7" s="17">
        <v>0</v>
      </c>
      <c r="G7" s="17">
        <v>1808638</v>
      </c>
      <c r="H7" s="17">
        <v>370279.94</v>
      </c>
      <c r="I7" s="17">
        <v>369941.14</v>
      </c>
      <c r="J7" s="18">
        <v>0.20472860793591638</v>
      </c>
    </row>
    <row r="8" spans="1:10" x14ac:dyDescent="0.3">
      <c r="A8" s="15"/>
      <c r="B8" s="15" t="s">
        <v>10</v>
      </c>
      <c r="C8" s="15" t="s">
        <v>213</v>
      </c>
      <c r="D8" s="15" t="s">
        <v>86</v>
      </c>
      <c r="E8" s="17">
        <v>1240438</v>
      </c>
      <c r="F8" s="17">
        <v>0</v>
      </c>
      <c r="G8" s="17">
        <v>1240438</v>
      </c>
      <c r="H8" s="17">
        <v>262931.63999999996</v>
      </c>
      <c r="I8" s="17">
        <v>262931.63999999996</v>
      </c>
      <c r="J8" s="18">
        <v>0.21196677302694689</v>
      </c>
    </row>
    <row r="9" spans="1:10" x14ac:dyDescent="0.3">
      <c r="A9" s="15"/>
      <c r="B9" s="15"/>
      <c r="C9" s="15"/>
      <c r="D9" s="15" t="s">
        <v>307</v>
      </c>
      <c r="E9" s="17">
        <v>334034</v>
      </c>
      <c r="F9" s="17">
        <v>0</v>
      </c>
      <c r="G9" s="17">
        <v>334034</v>
      </c>
      <c r="H9" s="17">
        <v>41093.17</v>
      </c>
      <c r="I9" s="17">
        <v>36380.36</v>
      </c>
      <c r="J9" s="18">
        <v>0.12302092002610512</v>
      </c>
    </row>
    <row r="10" spans="1:10" x14ac:dyDescent="0.3">
      <c r="A10" s="15"/>
      <c r="B10" s="15"/>
      <c r="C10" s="15" t="s">
        <v>214</v>
      </c>
      <c r="D10" s="15"/>
      <c r="E10" s="17">
        <v>1574472</v>
      </c>
      <c r="F10" s="17">
        <v>0</v>
      </c>
      <c r="G10" s="17">
        <v>1574472</v>
      </c>
      <c r="H10" s="17">
        <v>304024.80999999994</v>
      </c>
      <c r="I10" s="17">
        <v>299311.99999999994</v>
      </c>
      <c r="J10" s="18">
        <v>0.19309635865229738</v>
      </c>
    </row>
    <row r="11" spans="1:10" x14ac:dyDescent="0.3">
      <c r="A11" s="15"/>
      <c r="B11" s="15" t="s">
        <v>88</v>
      </c>
      <c r="C11" s="15"/>
      <c r="D11" s="15"/>
      <c r="E11" s="17">
        <v>1574472</v>
      </c>
      <c r="F11" s="17">
        <v>0</v>
      </c>
      <c r="G11" s="17">
        <v>1574472</v>
      </c>
      <c r="H11" s="17">
        <v>304024.80999999994</v>
      </c>
      <c r="I11" s="17">
        <v>299311.99999999994</v>
      </c>
      <c r="J11" s="18">
        <v>0.19309635865229738</v>
      </c>
    </row>
    <row r="12" spans="1:10" x14ac:dyDescent="0.3">
      <c r="A12" s="15"/>
      <c r="B12" s="15" t="s">
        <v>11</v>
      </c>
      <c r="C12" s="15" t="s">
        <v>215</v>
      </c>
      <c r="D12" s="15" t="s">
        <v>86</v>
      </c>
      <c r="E12" s="17">
        <v>880576</v>
      </c>
      <c r="F12" s="17">
        <v>0</v>
      </c>
      <c r="G12" s="17">
        <v>880576</v>
      </c>
      <c r="H12" s="17">
        <v>162510.31</v>
      </c>
      <c r="I12" s="17">
        <v>162510.31</v>
      </c>
      <c r="J12" s="18">
        <v>0.18455001044770694</v>
      </c>
    </row>
    <row r="13" spans="1:10" x14ac:dyDescent="0.3">
      <c r="A13" s="15"/>
      <c r="B13" s="15"/>
      <c r="C13" s="15"/>
      <c r="D13" s="15" t="s">
        <v>307</v>
      </c>
      <c r="E13" s="17">
        <v>236900</v>
      </c>
      <c r="F13" s="17">
        <v>0</v>
      </c>
      <c r="G13" s="17">
        <v>236900</v>
      </c>
      <c r="H13" s="17">
        <v>4169.29</v>
      </c>
      <c r="I13" s="17">
        <v>2830.69</v>
      </c>
      <c r="J13" s="18">
        <v>1.7599366821443647E-2</v>
      </c>
    </row>
    <row r="14" spans="1:10" x14ac:dyDescent="0.3">
      <c r="A14" s="15"/>
      <c r="B14" s="15"/>
      <c r="C14" s="15" t="s">
        <v>216</v>
      </c>
      <c r="D14" s="15"/>
      <c r="E14" s="17">
        <v>1117476</v>
      </c>
      <c r="F14" s="17">
        <v>0</v>
      </c>
      <c r="G14" s="17">
        <v>1117476</v>
      </c>
      <c r="H14" s="17">
        <v>166679.6</v>
      </c>
      <c r="I14" s="17">
        <v>165341</v>
      </c>
      <c r="J14" s="18">
        <v>0.14915720785054895</v>
      </c>
    </row>
    <row r="15" spans="1:10" x14ac:dyDescent="0.3">
      <c r="A15" s="15"/>
      <c r="B15" s="15" t="s">
        <v>89</v>
      </c>
      <c r="C15" s="15"/>
      <c r="D15" s="15"/>
      <c r="E15" s="17">
        <v>1117476</v>
      </c>
      <c r="F15" s="17">
        <v>0</v>
      </c>
      <c r="G15" s="17">
        <v>1117476</v>
      </c>
      <c r="H15" s="17">
        <v>166679.6</v>
      </c>
      <c r="I15" s="17">
        <v>165341</v>
      </c>
      <c r="J15" s="18">
        <v>0.14915720785054895</v>
      </c>
    </row>
    <row r="16" spans="1:10" x14ac:dyDescent="0.3">
      <c r="A16" s="15"/>
      <c r="B16" s="15" t="s">
        <v>12</v>
      </c>
      <c r="C16" s="15" t="s">
        <v>217</v>
      </c>
      <c r="D16" s="15" t="s">
        <v>86</v>
      </c>
      <c r="E16" s="17">
        <v>165739</v>
      </c>
      <c r="F16" s="17">
        <v>0</v>
      </c>
      <c r="G16" s="17">
        <v>165739</v>
      </c>
      <c r="H16" s="17">
        <v>31484.690000000002</v>
      </c>
      <c r="I16" s="17">
        <v>31484.690000000002</v>
      </c>
      <c r="J16" s="18">
        <v>0.18996548790568304</v>
      </c>
    </row>
    <row r="17" spans="1:10" x14ac:dyDescent="0.3">
      <c r="A17" s="15"/>
      <c r="B17" s="15"/>
      <c r="C17" s="15"/>
      <c r="D17" s="15" t="s">
        <v>307</v>
      </c>
      <c r="E17" s="17">
        <v>200245</v>
      </c>
      <c r="F17" s="17">
        <v>0</v>
      </c>
      <c r="G17" s="17">
        <v>200245</v>
      </c>
      <c r="H17" s="17">
        <v>6735.9600000000009</v>
      </c>
      <c r="I17" s="17">
        <v>3846.5200000000004</v>
      </c>
      <c r="J17" s="18">
        <v>3.3638592723913209E-2</v>
      </c>
    </row>
    <row r="18" spans="1:10" x14ac:dyDescent="0.3">
      <c r="A18" s="15"/>
      <c r="B18" s="15"/>
      <c r="C18" s="15"/>
      <c r="D18" s="15" t="s">
        <v>310</v>
      </c>
      <c r="E18" s="17">
        <v>183000</v>
      </c>
      <c r="F18" s="17">
        <v>0</v>
      </c>
      <c r="G18" s="17">
        <v>183000</v>
      </c>
      <c r="H18" s="17">
        <v>0</v>
      </c>
      <c r="I18" s="17">
        <v>0</v>
      </c>
      <c r="J18" s="18">
        <v>0</v>
      </c>
    </row>
    <row r="19" spans="1:10" x14ac:dyDescent="0.3">
      <c r="A19" s="15"/>
      <c r="B19" s="15"/>
      <c r="C19" s="15" t="s">
        <v>218</v>
      </c>
      <c r="D19" s="15"/>
      <c r="E19" s="17">
        <v>548984</v>
      </c>
      <c r="F19" s="17">
        <v>0</v>
      </c>
      <c r="G19" s="17">
        <v>548984</v>
      </c>
      <c r="H19" s="17">
        <v>38220.65</v>
      </c>
      <c r="I19" s="17">
        <v>35331.210000000006</v>
      </c>
      <c r="J19" s="18">
        <v>6.9620699328213576E-2</v>
      </c>
    </row>
    <row r="20" spans="1:10" x14ac:dyDescent="0.3">
      <c r="A20" s="15"/>
      <c r="B20" s="15" t="s">
        <v>90</v>
      </c>
      <c r="C20" s="15"/>
      <c r="D20" s="15"/>
      <c r="E20" s="17">
        <v>548984</v>
      </c>
      <c r="F20" s="17">
        <v>0</v>
      </c>
      <c r="G20" s="17">
        <v>548984</v>
      </c>
      <c r="H20" s="17">
        <v>38220.65</v>
      </c>
      <c r="I20" s="17">
        <v>35331.210000000006</v>
      </c>
      <c r="J20" s="18">
        <v>6.9620699328213576E-2</v>
      </c>
    </row>
    <row r="21" spans="1:10" x14ac:dyDescent="0.3">
      <c r="A21" s="15"/>
      <c r="B21" s="15" t="s">
        <v>13</v>
      </c>
      <c r="C21" s="15" t="s">
        <v>219</v>
      </c>
      <c r="D21" s="15" t="s">
        <v>86</v>
      </c>
      <c r="E21" s="17">
        <v>347339</v>
      </c>
      <c r="F21" s="17">
        <v>0</v>
      </c>
      <c r="G21" s="17">
        <v>347339</v>
      </c>
      <c r="H21" s="17">
        <v>60136.04</v>
      </c>
      <c r="I21" s="17">
        <v>60136.04</v>
      </c>
      <c r="J21" s="18">
        <v>0.17313356691877388</v>
      </c>
    </row>
    <row r="22" spans="1:10" x14ac:dyDescent="0.3">
      <c r="A22" s="15"/>
      <c r="B22" s="15"/>
      <c r="C22" s="15"/>
      <c r="D22" s="15" t="s">
        <v>307</v>
      </c>
      <c r="E22" s="17">
        <v>223700</v>
      </c>
      <c r="F22" s="17">
        <v>0</v>
      </c>
      <c r="G22" s="17">
        <v>223700</v>
      </c>
      <c r="H22" s="17">
        <v>41408.960000000006</v>
      </c>
      <c r="I22" s="17">
        <v>12915.77</v>
      </c>
      <c r="J22" s="18">
        <v>0.18510934286991509</v>
      </c>
    </row>
    <row r="23" spans="1:10" x14ac:dyDescent="0.3">
      <c r="A23" s="15"/>
      <c r="B23" s="15"/>
      <c r="C23" s="15"/>
      <c r="D23" s="15" t="s">
        <v>310</v>
      </c>
      <c r="E23" s="17">
        <v>10000</v>
      </c>
      <c r="F23" s="17">
        <v>0</v>
      </c>
      <c r="G23" s="17">
        <v>10000</v>
      </c>
      <c r="H23" s="17">
        <v>0</v>
      </c>
      <c r="I23" s="17">
        <v>0</v>
      </c>
      <c r="J23" s="18">
        <v>0</v>
      </c>
    </row>
    <row r="24" spans="1:10" x14ac:dyDescent="0.3">
      <c r="A24" s="15"/>
      <c r="B24" s="15"/>
      <c r="C24" s="15" t="s">
        <v>220</v>
      </c>
      <c r="D24" s="15"/>
      <c r="E24" s="17">
        <v>581039</v>
      </c>
      <c r="F24" s="17">
        <v>0</v>
      </c>
      <c r="G24" s="17">
        <v>581039</v>
      </c>
      <c r="H24" s="17">
        <v>101545</v>
      </c>
      <c r="I24" s="17">
        <v>73051.81</v>
      </c>
      <c r="J24" s="18">
        <v>0.17476451666755588</v>
      </c>
    </row>
    <row r="25" spans="1:10" x14ac:dyDescent="0.3">
      <c r="A25" s="15"/>
      <c r="B25" s="15" t="s">
        <v>91</v>
      </c>
      <c r="C25" s="15"/>
      <c r="D25" s="15"/>
      <c r="E25" s="17">
        <v>581039</v>
      </c>
      <c r="F25" s="17">
        <v>0</v>
      </c>
      <c r="G25" s="17">
        <v>581039</v>
      </c>
      <c r="H25" s="17">
        <v>101545</v>
      </c>
      <c r="I25" s="17">
        <v>73051.81</v>
      </c>
      <c r="J25" s="18">
        <v>0.17476451666755588</v>
      </c>
    </row>
    <row r="26" spans="1:10" x14ac:dyDescent="0.3">
      <c r="A26" s="15"/>
      <c r="B26" s="15" t="s">
        <v>14</v>
      </c>
      <c r="C26" s="15" t="s">
        <v>221</v>
      </c>
      <c r="D26" s="15" t="s">
        <v>86</v>
      </c>
      <c r="E26" s="17">
        <v>130150</v>
      </c>
      <c r="F26" s="17">
        <v>0</v>
      </c>
      <c r="G26" s="17">
        <v>130150</v>
      </c>
      <c r="H26" s="17">
        <v>28194.42</v>
      </c>
      <c r="I26" s="17">
        <v>28194.42</v>
      </c>
      <c r="J26" s="18">
        <v>0.21663019592777563</v>
      </c>
    </row>
    <row r="27" spans="1:10" x14ac:dyDescent="0.3">
      <c r="A27" s="15"/>
      <c r="B27" s="15"/>
      <c r="C27" s="15"/>
      <c r="D27" s="15" t="s">
        <v>307</v>
      </c>
      <c r="E27" s="17">
        <v>183050</v>
      </c>
      <c r="F27" s="17">
        <v>0</v>
      </c>
      <c r="G27" s="17">
        <v>183050</v>
      </c>
      <c r="H27" s="17">
        <v>22235.14</v>
      </c>
      <c r="I27" s="17">
        <v>9472.67</v>
      </c>
      <c r="J27" s="18">
        <v>0.12147030865883637</v>
      </c>
    </row>
    <row r="28" spans="1:10" x14ac:dyDescent="0.3">
      <c r="A28" s="15"/>
      <c r="B28" s="15"/>
      <c r="C28" s="15"/>
      <c r="D28" s="15" t="s">
        <v>308</v>
      </c>
      <c r="E28" s="17">
        <v>46195</v>
      </c>
      <c r="F28" s="17">
        <v>0</v>
      </c>
      <c r="G28" s="17">
        <v>46195</v>
      </c>
      <c r="H28" s="17">
        <v>30873.95</v>
      </c>
      <c r="I28" s="17">
        <v>1000</v>
      </c>
      <c r="J28" s="18">
        <v>0.66833964714795979</v>
      </c>
    </row>
    <row r="29" spans="1:10" x14ac:dyDescent="0.3">
      <c r="A29" s="15"/>
      <c r="B29" s="15"/>
      <c r="C29" s="15" t="s">
        <v>222</v>
      </c>
      <c r="D29" s="15"/>
      <c r="E29" s="17">
        <v>359395</v>
      </c>
      <c r="F29" s="17">
        <v>0</v>
      </c>
      <c r="G29" s="17">
        <v>359395</v>
      </c>
      <c r="H29" s="17">
        <v>81303.509999999995</v>
      </c>
      <c r="I29" s="17">
        <v>38667.089999999997</v>
      </c>
      <c r="J29" s="18">
        <v>0.22622326409660679</v>
      </c>
    </row>
    <row r="30" spans="1:10" x14ac:dyDescent="0.3">
      <c r="A30" s="15"/>
      <c r="B30" s="15" t="s">
        <v>92</v>
      </c>
      <c r="C30" s="15"/>
      <c r="D30" s="15"/>
      <c r="E30" s="17">
        <v>359395</v>
      </c>
      <c r="F30" s="17">
        <v>0</v>
      </c>
      <c r="G30" s="17">
        <v>359395</v>
      </c>
      <c r="H30" s="17">
        <v>81303.509999999995</v>
      </c>
      <c r="I30" s="17">
        <v>38667.089999999997</v>
      </c>
      <c r="J30" s="18">
        <v>0.22622326409660679</v>
      </c>
    </row>
    <row r="31" spans="1:10" x14ac:dyDescent="0.3">
      <c r="A31" s="15"/>
      <c r="B31" s="15" t="s">
        <v>15</v>
      </c>
      <c r="C31" s="15" t="s">
        <v>223</v>
      </c>
      <c r="D31" s="15" t="s">
        <v>86</v>
      </c>
      <c r="E31" s="17">
        <v>1007622</v>
      </c>
      <c r="F31" s="17">
        <v>0</v>
      </c>
      <c r="G31" s="17">
        <v>1007622</v>
      </c>
      <c r="H31" s="17">
        <v>208568.78</v>
      </c>
      <c r="I31" s="17">
        <v>208568.78</v>
      </c>
      <c r="J31" s="18">
        <v>0.20699109388242815</v>
      </c>
    </row>
    <row r="32" spans="1:10" x14ac:dyDescent="0.3">
      <c r="A32" s="15"/>
      <c r="B32" s="15"/>
      <c r="C32" s="15"/>
      <c r="D32" s="15" t="s">
        <v>307</v>
      </c>
      <c r="E32" s="17">
        <v>84700</v>
      </c>
      <c r="F32" s="17">
        <v>0</v>
      </c>
      <c r="G32" s="17">
        <v>84700</v>
      </c>
      <c r="H32" s="17">
        <v>1297.6200000000001</v>
      </c>
      <c r="I32" s="17">
        <v>512.51</v>
      </c>
      <c r="J32" s="18">
        <v>1.5320188902007086E-2</v>
      </c>
    </row>
    <row r="33" spans="1:10" x14ac:dyDescent="0.3">
      <c r="A33" s="15"/>
      <c r="B33" s="15"/>
      <c r="C33" s="15"/>
      <c r="D33" s="15" t="s">
        <v>309</v>
      </c>
      <c r="E33" s="17">
        <v>2000</v>
      </c>
      <c r="F33" s="17">
        <v>0</v>
      </c>
      <c r="G33" s="17">
        <v>2000</v>
      </c>
      <c r="H33" s="17">
        <v>0</v>
      </c>
      <c r="I33" s="17">
        <v>0</v>
      </c>
      <c r="J33" s="18">
        <v>0</v>
      </c>
    </row>
    <row r="34" spans="1:10" x14ac:dyDescent="0.3">
      <c r="A34" s="15"/>
      <c r="B34" s="15"/>
      <c r="C34" s="15" t="s">
        <v>224</v>
      </c>
      <c r="D34" s="15"/>
      <c r="E34" s="17">
        <v>1094322</v>
      </c>
      <c r="F34" s="17">
        <v>0</v>
      </c>
      <c r="G34" s="17">
        <v>1094322</v>
      </c>
      <c r="H34" s="17">
        <v>209866.4</v>
      </c>
      <c r="I34" s="17">
        <v>209081.29</v>
      </c>
      <c r="J34" s="18">
        <v>0.19177755724549081</v>
      </c>
    </row>
    <row r="35" spans="1:10" x14ac:dyDescent="0.3">
      <c r="A35" s="15"/>
      <c r="B35" s="15" t="s">
        <v>93</v>
      </c>
      <c r="C35" s="15"/>
      <c r="D35" s="15"/>
      <c r="E35" s="17">
        <v>1094322</v>
      </c>
      <c r="F35" s="17">
        <v>0</v>
      </c>
      <c r="G35" s="17">
        <v>1094322</v>
      </c>
      <c r="H35" s="17">
        <v>209866.4</v>
      </c>
      <c r="I35" s="17">
        <v>209081.29</v>
      </c>
      <c r="J35" s="18">
        <v>0.19177755724549081</v>
      </c>
    </row>
    <row r="36" spans="1:10" x14ac:dyDescent="0.3">
      <c r="A36" s="15" t="s">
        <v>77</v>
      </c>
      <c r="B36" s="15"/>
      <c r="C36" s="15"/>
      <c r="D36" s="15"/>
      <c r="E36" s="17">
        <v>7084326</v>
      </c>
      <c r="F36" s="17">
        <v>0</v>
      </c>
      <c r="G36" s="17">
        <v>7084326</v>
      </c>
      <c r="H36" s="17">
        <v>1271919.9100000001</v>
      </c>
      <c r="I36" s="17">
        <v>1190725.54</v>
      </c>
      <c r="J36" s="18">
        <v>0.17954000281748755</v>
      </c>
    </row>
    <row r="37" spans="1:10" x14ac:dyDescent="0.3">
      <c r="A37" s="15" t="s">
        <v>16</v>
      </c>
      <c r="B37" s="15" t="s">
        <v>17</v>
      </c>
      <c r="C37" s="15" t="s">
        <v>225</v>
      </c>
      <c r="D37" s="15" t="s">
        <v>86</v>
      </c>
      <c r="E37" s="17">
        <v>587383</v>
      </c>
      <c r="F37" s="17">
        <v>0</v>
      </c>
      <c r="G37" s="17">
        <v>587383</v>
      </c>
      <c r="H37" s="17">
        <v>117770.93999999999</v>
      </c>
      <c r="I37" s="17">
        <v>117770.93999999999</v>
      </c>
      <c r="J37" s="18">
        <v>0.20050110404965754</v>
      </c>
    </row>
    <row r="38" spans="1:10" x14ac:dyDescent="0.3">
      <c r="A38" s="15"/>
      <c r="B38" s="15"/>
      <c r="C38" s="15"/>
      <c r="D38" s="15" t="s">
        <v>307</v>
      </c>
      <c r="E38" s="17">
        <v>266500</v>
      </c>
      <c r="F38" s="17">
        <v>0</v>
      </c>
      <c r="G38" s="17">
        <v>266500</v>
      </c>
      <c r="H38" s="17">
        <v>20327.899999999998</v>
      </c>
      <c r="I38" s="17">
        <v>2746.1</v>
      </c>
      <c r="J38" s="18">
        <v>7.6277298311444641E-2</v>
      </c>
    </row>
    <row r="39" spans="1:10" x14ac:dyDescent="0.3">
      <c r="A39" s="15"/>
      <c r="B39" s="15"/>
      <c r="C39" s="15"/>
      <c r="D39" s="15" t="s">
        <v>311</v>
      </c>
      <c r="E39" s="17">
        <v>500</v>
      </c>
      <c r="F39" s="17">
        <v>0</v>
      </c>
      <c r="G39" s="17">
        <v>500</v>
      </c>
      <c r="H39" s="17">
        <v>0</v>
      </c>
      <c r="I39" s="17">
        <v>0</v>
      </c>
      <c r="J39" s="18">
        <v>0</v>
      </c>
    </row>
    <row r="40" spans="1:10" x14ac:dyDescent="0.3">
      <c r="A40" s="15"/>
      <c r="B40" s="15"/>
      <c r="C40" s="15"/>
      <c r="D40" s="15" t="s">
        <v>308</v>
      </c>
      <c r="E40" s="17">
        <v>500000</v>
      </c>
      <c r="F40" s="17">
        <v>0</v>
      </c>
      <c r="G40" s="17">
        <v>500000</v>
      </c>
      <c r="H40" s="17">
        <v>0</v>
      </c>
      <c r="I40" s="17">
        <v>0</v>
      </c>
      <c r="J40" s="18">
        <v>0</v>
      </c>
    </row>
    <row r="41" spans="1:10" x14ac:dyDescent="0.3">
      <c r="A41" s="15"/>
      <c r="B41" s="15"/>
      <c r="C41" s="15"/>
      <c r="D41" s="15" t="s">
        <v>309</v>
      </c>
      <c r="E41" s="17">
        <v>8415000</v>
      </c>
      <c r="F41" s="17">
        <v>0</v>
      </c>
      <c r="G41" s="17">
        <v>8415000</v>
      </c>
      <c r="H41" s="17">
        <v>0</v>
      </c>
      <c r="I41" s="17">
        <v>0</v>
      </c>
      <c r="J41" s="18">
        <v>0</v>
      </c>
    </row>
    <row r="42" spans="1:10" x14ac:dyDescent="0.3">
      <c r="A42" s="15"/>
      <c r="B42" s="15"/>
      <c r="C42" s="15" t="s">
        <v>226</v>
      </c>
      <c r="D42" s="15"/>
      <c r="E42" s="17">
        <v>9769383</v>
      </c>
      <c r="F42" s="17">
        <v>0</v>
      </c>
      <c r="G42" s="17">
        <v>9769383</v>
      </c>
      <c r="H42" s="17">
        <v>138098.84</v>
      </c>
      <c r="I42" s="17">
        <v>120517.04</v>
      </c>
      <c r="J42" s="18">
        <v>1.4135881457406263E-2</v>
      </c>
    </row>
    <row r="43" spans="1:10" x14ac:dyDescent="0.3">
      <c r="A43" s="15"/>
      <c r="B43" s="15" t="s">
        <v>94</v>
      </c>
      <c r="C43" s="15"/>
      <c r="D43" s="15"/>
      <c r="E43" s="17">
        <v>9769383</v>
      </c>
      <c r="F43" s="17">
        <v>0</v>
      </c>
      <c r="G43" s="17">
        <v>9769383</v>
      </c>
      <c r="H43" s="17">
        <v>138098.84</v>
      </c>
      <c r="I43" s="17">
        <v>120517.04</v>
      </c>
      <c r="J43" s="18">
        <v>1.4135881457406263E-2</v>
      </c>
    </row>
    <row r="44" spans="1:10" x14ac:dyDescent="0.3">
      <c r="A44" s="15"/>
      <c r="B44" s="15" t="s">
        <v>18</v>
      </c>
      <c r="C44" s="15" t="s">
        <v>227</v>
      </c>
      <c r="D44" s="15" t="s">
        <v>86</v>
      </c>
      <c r="E44" s="17">
        <v>3375999</v>
      </c>
      <c r="F44" s="17">
        <v>0</v>
      </c>
      <c r="G44" s="17">
        <v>3375999</v>
      </c>
      <c r="H44" s="17">
        <v>596883.79999999993</v>
      </c>
      <c r="I44" s="17">
        <v>596883.79999999993</v>
      </c>
      <c r="J44" s="18">
        <v>0.17680212583001356</v>
      </c>
    </row>
    <row r="45" spans="1:10" x14ac:dyDescent="0.3">
      <c r="A45" s="15"/>
      <c r="B45" s="15"/>
      <c r="C45" s="15"/>
      <c r="D45" s="15" t="s">
        <v>307</v>
      </c>
      <c r="E45" s="17">
        <v>56000</v>
      </c>
      <c r="F45" s="17">
        <v>0</v>
      </c>
      <c r="G45" s="17">
        <v>56000</v>
      </c>
      <c r="H45" s="17">
        <v>0</v>
      </c>
      <c r="I45" s="17">
        <v>0</v>
      </c>
      <c r="J45" s="18">
        <v>0</v>
      </c>
    </row>
    <row r="46" spans="1:10" x14ac:dyDescent="0.3">
      <c r="A46" s="15"/>
      <c r="B46" s="15"/>
      <c r="C46" s="15" t="s">
        <v>228</v>
      </c>
      <c r="D46" s="15"/>
      <c r="E46" s="17">
        <v>3431999</v>
      </c>
      <c r="F46" s="17">
        <v>0</v>
      </c>
      <c r="G46" s="17">
        <v>3431999</v>
      </c>
      <c r="H46" s="17">
        <v>596883.79999999993</v>
      </c>
      <c r="I46" s="17">
        <v>596883.79999999993</v>
      </c>
      <c r="J46" s="18">
        <v>0.17391724181737814</v>
      </c>
    </row>
    <row r="47" spans="1:10" x14ac:dyDescent="0.3">
      <c r="A47" s="15"/>
      <c r="B47" s="15" t="s">
        <v>95</v>
      </c>
      <c r="C47" s="15"/>
      <c r="D47" s="15"/>
      <c r="E47" s="17">
        <v>3431999</v>
      </c>
      <c r="F47" s="17">
        <v>0</v>
      </c>
      <c r="G47" s="17">
        <v>3431999</v>
      </c>
      <c r="H47" s="17">
        <v>596883.79999999993</v>
      </c>
      <c r="I47" s="17">
        <v>596883.79999999993</v>
      </c>
      <c r="J47" s="18">
        <v>0.17391724181737814</v>
      </c>
    </row>
    <row r="48" spans="1:10" x14ac:dyDescent="0.3">
      <c r="A48" s="15"/>
      <c r="B48" s="15" t="s">
        <v>19</v>
      </c>
      <c r="C48" s="15" t="s">
        <v>313</v>
      </c>
      <c r="D48" s="15" t="s">
        <v>310</v>
      </c>
      <c r="E48" s="17">
        <v>12202990</v>
      </c>
      <c r="F48" s="17">
        <v>0</v>
      </c>
      <c r="G48" s="17">
        <v>12202990</v>
      </c>
      <c r="H48" s="17">
        <v>34508.089999999997</v>
      </c>
      <c r="I48" s="17">
        <v>0</v>
      </c>
      <c r="J48" s="18">
        <v>2.8278389148888917E-3</v>
      </c>
    </row>
    <row r="49" spans="1:10" x14ac:dyDescent="0.3">
      <c r="A49" s="15"/>
      <c r="B49" s="15"/>
      <c r="C49" s="15"/>
      <c r="D49" s="15" t="s">
        <v>312</v>
      </c>
      <c r="E49" s="17">
        <v>3330000</v>
      </c>
      <c r="F49" s="17">
        <v>0</v>
      </c>
      <c r="G49" s="17">
        <v>3330000</v>
      </c>
      <c r="H49" s="17">
        <v>0</v>
      </c>
      <c r="I49" s="17">
        <v>0</v>
      </c>
      <c r="J49" s="18">
        <v>0</v>
      </c>
    </row>
    <row r="50" spans="1:10" x14ac:dyDescent="0.3">
      <c r="A50" s="15"/>
      <c r="B50" s="15"/>
      <c r="C50" s="15" t="s">
        <v>314</v>
      </c>
      <c r="D50" s="15"/>
      <c r="E50" s="17">
        <v>15532990</v>
      </c>
      <c r="F50" s="17">
        <v>0</v>
      </c>
      <c r="G50" s="17">
        <v>15532990</v>
      </c>
      <c r="H50" s="17">
        <v>34508.089999999997</v>
      </c>
      <c r="I50" s="17">
        <v>0</v>
      </c>
      <c r="J50" s="18">
        <v>2.2215999624026024E-3</v>
      </c>
    </row>
    <row r="51" spans="1:10" x14ac:dyDescent="0.3">
      <c r="A51" s="15"/>
      <c r="B51" s="15" t="s">
        <v>315</v>
      </c>
      <c r="C51" s="15"/>
      <c r="D51" s="15"/>
      <c r="E51" s="17">
        <v>15532990</v>
      </c>
      <c r="F51" s="17">
        <v>0</v>
      </c>
      <c r="G51" s="17">
        <v>15532990</v>
      </c>
      <c r="H51" s="17">
        <v>34508.089999999997</v>
      </c>
      <c r="I51" s="17">
        <v>0</v>
      </c>
      <c r="J51" s="18">
        <v>2.2215999624026024E-3</v>
      </c>
    </row>
    <row r="52" spans="1:10" x14ac:dyDescent="0.3">
      <c r="A52" s="15"/>
      <c r="B52" s="15" t="s">
        <v>20</v>
      </c>
      <c r="C52" s="15" t="s">
        <v>229</v>
      </c>
      <c r="D52" s="15" t="s">
        <v>86</v>
      </c>
      <c r="E52" s="17">
        <v>2083759</v>
      </c>
      <c r="F52" s="17">
        <v>0</v>
      </c>
      <c r="G52" s="17">
        <v>2083759</v>
      </c>
      <c r="H52" s="17">
        <v>382304.55</v>
      </c>
      <c r="I52" s="17">
        <v>382304.55</v>
      </c>
      <c r="J52" s="18">
        <v>0.18346869767569091</v>
      </c>
    </row>
    <row r="53" spans="1:10" x14ac:dyDescent="0.3">
      <c r="A53" s="15"/>
      <c r="B53" s="15"/>
      <c r="C53" s="15"/>
      <c r="D53" s="15" t="s">
        <v>307</v>
      </c>
      <c r="E53" s="17">
        <v>337000</v>
      </c>
      <c r="F53" s="17">
        <v>0</v>
      </c>
      <c r="G53" s="17">
        <v>337000</v>
      </c>
      <c r="H53" s="17">
        <v>9435.49</v>
      </c>
      <c r="I53" s="17">
        <v>7911.88</v>
      </c>
      <c r="J53" s="18">
        <v>2.7998486646884271E-2</v>
      </c>
    </row>
    <row r="54" spans="1:10" x14ac:dyDescent="0.3">
      <c r="A54" s="15"/>
      <c r="B54" s="15"/>
      <c r="C54" s="15"/>
      <c r="D54" s="15" t="s">
        <v>310</v>
      </c>
      <c r="E54" s="17">
        <v>5043048</v>
      </c>
      <c r="F54" s="17">
        <v>0</v>
      </c>
      <c r="G54" s="17">
        <v>5043048</v>
      </c>
      <c r="H54" s="17">
        <v>3742.59</v>
      </c>
      <c r="I54" s="17">
        <v>0</v>
      </c>
      <c r="J54" s="18">
        <v>7.4212856986489127E-4</v>
      </c>
    </row>
    <row r="55" spans="1:10" x14ac:dyDescent="0.3">
      <c r="A55" s="15"/>
      <c r="B55" s="15"/>
      <c r="C55" s="15" t="s">
        <v>230</v>
      </c>
      <c r="D55" s="15"/>
      <c r="E55" s="17">
        <v>7463807</v>
      </c>
      <c r="F55" s="17">
        <v>0</v>
      </c>
      <c r="G55" s="17">
        <v>7463807</v>
      </c>
      <c r="H55" s="17">
        <v>395482.63</v>
      </c>
      <c r="I55" s="17">
        <v>390216.43</v>
      </c>
      <c r="J55" s="18">
        <v>5.2986717100268012E-2</v>
      </c>
    </row>
    <row r="56" spans="1:10" x14ac:dyDescent="0.3">
      <c r="A56" s="15"/>
      <c r="B56" s="15" t="s">
        <v>96</v>
      </c>
      <c r="C56" s="15"/>
      <c r="D56" s="15"/>
      <c r="E56" s="17">
        <v>7463807</v>
      </c>
      <c r="F56" s="17">
        <v>0</v>
      </c>
      <c r="G56" s="17">
        <v>7463807</v>
      </c>
      <c r="H56" s="17">
        <v>395482.63</v>
      </c>
      <c r="I56" s="17">
        <v>390216.43</v>
      </c>
      <c r="J56" s="18">
        <v>5.2986717100268012E-2</v>
      </c>
    </row>
    <row r="57" spans="1:10" x14ac:dyDescent="0.3">
      <c r="A57" s="15"/>
      <c r="B57" s="15" t="s">
        <v>21</v>
      </c>
      <c r="C57" s="15" t="s">
        <v>231</v>
      </c>
      <c r="D57" s="15" t="s">
        <v>86</v>
      </c>
      <c r="E57" s="17">
        <v>275108</v>
      </c>
      <c r="F57" s="17">
        <v>0</v>
      </c>
      <c r="G57" s="17">
        <v>275108</v>
      </c>
      <c r="H57" s="17">
        <v>45321.52</v>
      </c>
      <c r="I57" s="17">
        <v>45321.52</v>
      </c>
      <c r="J57" s="18">
        <v>0.16474082905622517</v>
      </c>
    </row>
    <row r="58" spans="1:10" x14ac:dyDescent="0.3">
      <c r="A58" s="15"/>
      <c r="B58" s="15"/>
      <c r="C58" s="15"/>
      <c r="D58" s="15" t="s">
        <v>307</v>
      </c>
      <c r="E58" s="17">
        <v>3030500</v>
      </c>
      <c r="F58" s="17">
        <v>0</v>
      </c>
      <c r="G58" s="17">
        <v>3030500</v>
      </c>
      <c r="H58" s="17">
        <v>524977.48</v>
      </c>
      <c r="I58" s="17">
        <v>524977.48</v>
      </c>
      <c r="J58" s="18">
        <v>0.17323130836495626</v>
      </c>
    </row>
    <row r="59" spans="1:10" x14ac:dyDescent="0.3">
      <c r="A59" s="15"/>
      <c r="B59" s="15"/>
      <c r="C59" s="15"/>
      <c r="D59" s="15" t="s">
        <v>310</v>
      </c>
      <c r="E59" s="17">
        <v>1885232</v>
      </c>
      <c r="F59" s="17">
        <v>0</v>
      </c>
      <c r="G59" s="17">
        <v>1885232</v>
      </c>
      <c r="H59" s="17">
        <v>277237.58</v>
      </c>
      <c r="I59" s="17">
        <v>0</v>
      </c>
      <c r="J59" s="18">
        <v>0.14705753986777226</v>
      </c>
    </row>
    <row r="60" spans="1:10" x14ac:dyDescent="0.3">
      <c r="A60" s="15"/>
      <c r="B60" s="15"/>
      <c r="C60" s="15" t="s">
        <v>232</v>
      </c>
      <c r="D60" s="15"/>
      <c r="E60" s="17">
        <v>5190840</v>
      </c>
      <c r="F60" s="17">
        <v>0</v>
      </c>
      <c r="G60" s="17">
        <v>5190840</v>
      </c>
      <c r="H60" s="17">
        <v>847536.58000000007</v>
      </c>
      <c r="I60" s="17">
        <v>570299</v>
      </c>
      <c r="J60" s="18">
        <v>0.16327541977791649</v>
      </c>
    </row>
    <row r="61" spans="1:10" x14ac:dyDescent="0.3">
      <c r="A61" s="15"/>
      <c r="B61" s="15" t="s">
        <v>97</v>
      </c>
      <c r="C61" s="15"/>
      <c r="D61" s="15"/>
      <c r="E61" s="17">
        <v>5190840</v>
      </c>
      <c r="F61" s="17">
        <v>0</v>
      </c>
      <c r="G61" s="17">
        <v>5190840</v>
      </c>
      <c r="H61" s="17">
        <v>847536.58000000007</v>
      </c>
      <c r="I61" s="17">
        <v>570299</v>
      </c>
      <c r="J61" s="18">
        <v>0.16327541977791649</v>
      </c>
    </row>
    <row r="62" spans="1:10" x14ac:dyDescent="0.3">
      <c r="A62" s="15"/>
      <c r="B62" s="15" t="s">
        <v>22</v>
      </c>
      <c r="C62" s="15" t="s">
        <v>233</v>
      </c>
      <c r="D62" s="15" t="s">
        <v>86</v>
      </c>
      <c r="E62" s="17">
        <v>1909164</v>
      </c>
      <c r="F62" s="17">
        <v>0</v>
      </c>
      <c r="G62" s="17">
        <v>1909164</v>
      </c>
      <c r="H62" s="17">
        <v>304481.37</v>
      </c>
      <c r="I62" s="17">
        <v>304481.37</v>
      </c>
      <c r="J62" s="18">
        <v>0.15948413546452792</v>
      </c>
    </row>
    <row r="63" spans="1:10" x14ac:dyDescent="0.3">
      <c r="A63" s="15"/>
      <c r="B63" s="15"/>
      <c r="C63" s="15"/>
      <c r="D63" s="15" t="s">
        <v>307</v>
      </c>
      <c r="E63" s="17">
        <v>710500</v>
      </c>
      <c r="F63" s="17">
        <v>0</v>
      </c>
      <c r="G63" s="17">
        <v>710500</v>
      </c>
      <c r="H63" s="17">
        <v>145441.78999999998</v>
      </c>
      <c r="I63" s="17">
        <v>119685.32</v>
      </c>
      <c r="J63" s="18">
        <v>0.20470343420126669</v>
      </c>
    </row>
    <row r="64" spans="1:10" x14ac:dyDescent="0.3">
      <c r="A64" s="15"/>
      <c r="B64" s="15"/>
      <c r="C64" s="15"/>
      <c r="D64" s="15" t="s">
        <v>310</v>
      </c>
      <c r="E64" s="17">
        <v>413000</v>
      </c>
      <c r="F64" s="17">
        <v>0</v>
      </c>
      <c r="G64" s="17">
        <v>413000</v>
      </c>
      <c r="H64" s="17">
        <v>0</v>
      </c>
      <c r="I64" s="17">
        <v>0</v>
      </c>
      <c r="J64" s="18">
        <v>0</v>
      </c>
    </row>
    <row r="65" spans="1:10" x14ac:dyDescent="0.3">
      <c r="A65" s="15"/>
      <c r="B65" s="15"/>
      <c r="C65" s="15" t="s">
        <v>234</v>
      </c>
      <c r="D65" s="15"/>
      <c r="E65" s="17">
        <v>3032664</v>
      </c>
      <c r="F65" s="17">
        <v>0</v>
      </c>
      <c r="G65" s="17">
        <v>3032664</v>
      </c>
      <c r="H65" s="17">
        <v>449923.16</v>
      </c>
      <c r="I65" s="17">
        <v>424166.69</v>
      </c>
      <c r="J65" s="18">
        <v>0.14835905329439728</v>
      </c>
    </row>
    <row r="66" spans="1:10" x14ac:dyDescent="0.3">
      <c r="A66" s="15"/>
      <c r="B66" s="15" t="s">
        <v>98</v>
      </c>
      <c r="C66" s="15"/>
      <c r="D66" s="15"/>
      <c r="E66" s="17">
        <v>3032664</v>
      </c>
      <c r="F66" s="17">
        <v>0</v>
      </c>
      <c r="G66" s="17">
        <v>3032664</v>
      </c>
      <c r="H66" s="17">
        <v>449923.16</v>
      </c>
      <c r="I66" s="17">
        <v>424166.69</v>
      </c>
      <c r="J66" s="18">
        <v>0.14835905329439728</v>
      </c>
    </row>
    <row r="67" spans="1:10" x14ac:dyDescent="0.3">
      <c r="A67" s="15" t="s">
        <v>78</v>
      </c>
      <c r="B67" s="15"/>
      <c r="C67" s="15"/>
      <c r="D67" s="15"/>
      <c r="E67" s="17">
        <v>44421683</v>
      </c>
      <c r="F67" s="17">
        <v>0</v>
      </c>
      <c r="G67" s="17">
        <v>44421683</v>
      </c>
      <c r="H67" s="17">
        <v>2462433.1</v>
      </c>
      <c r="I67" s="17">
        <v>2102082.9599999995</v>
      </c>
      <c r="J67" s="18">
        <v>5.5433133859426283E-2</v>
      </c>
    </row>
    <row r="68" spans="1:10" x14ac:dyDescent="0.3">
      <c r="A68" s="15" t="s">
        <v>23</v>
      </c>
      <c r="B68" s="15" t="s">
        <v>24</v>
      </c>
      <c r="C68" s="15" t="s">
        <v>235</v>
      </c>
      <c r="D68" s="15" t="s">
        <v>86</v>
      </c>
      <c r="E68" s="17">
        <v>24204</v>
      </c>
      <c r="F68" s="17">
        <v>0</v>
      </c>
      <c r="G68" s="17">
        <v>24204</v>
      </c>
      <c r="H68" s="17">
        <v>5189.07</v>
      </c>
      <c r="I68" s="17">
        <v>5189.07</v>
      </c>
      <c r="J68" s="18">
        <v>0.21438894397620226</v>
      </c>
    </row>
    <row r="69" spans="1:10" x14ac:dyDescent="0.3">
      <c r="A69" s="15"/>
      <c r="B69" s="15"/>
      <c r="C69" s="15"/>
      <c r="D69" s="15" t="s">
        <v>307</v>
      </c>
      <c r="E69" s="17">
        <v>662650</v>
      </c>
      <c r="F69" s="17">
        <v>0</v>
      </c>
      <c r="G69" s="17">
        <v>662650</v>
      </c>
      <c r="H69" s="17">
        <v>77247.02</v>
      </c>
      <c r="I69" s="17">
        <v>55275.34</v>
      </c>
      <c r="J69" s="18">
        <v>0.11657288161171056</v>
      </c>
    </row>
    <row r="70" spans="1:10" x14ac:dyDescent="0.3">
      <c r="A70" s="15"/>
      <c r="B70" s="15"/>
      <c r="C70" s="15"/>
      <c r="D70" s="15" t="s">
        <v>308</v>
      </c>
      <c r="E70" s="17">
        <v>137823</v>
      </c>
      <c r="F70" s="17">
        <v>0</v>
      </c>
      <c r="G70" s="17">
        <v>137823</v>
      </c>
      <c r="H70" s="17">
        <v>55500</v>
      </c>
      <c r="I70" s="17">
        <v>0</v>
      </c>
      <c r="J70" s="18">
        <v>0.40269040726148758</v>
      </c>
    </row>
    <row r="71" spans="1:10" x14ac:dyDescent="0.3">
      <c r="A71" s="15"/>
      <c r="B71" s="15"/>
      <c r="C71" s="15" t="s">
        <v>236</v>
      </c>
      <c r="D71" s="15"/>
      <c r="E71" s="17">
        <v>824677</v>
      </c>
      <c r="F71" s="17">
        <v>0</v>
      </c>
      <c r="G71" s="17">
        <v>824677</v>
      </c>
      <c r="H71" s="17">
        <v>137936.09</v>
      </c>
      <c r="I71" s="17">
        <v>60464.409999999996</v>
      </c>
      <c r="J71" s="18">
        <v>0.16726074572226463</v>
      </c>
    </row>
    <row r="72" spans="1:10" x14ac:dyDescent="0.3">
      <c r="A72" s="15"/>
      <c r="B72" s="15" t="s">
        <v>99</v>
      </c>
      <c r="C72" s="15"/>
      <c r="D72" s="15"/>
      <c r="E72" s="17">
        <v>824677</v>
      </c>
      <c r="F72" s="17">
        <v>0</v>
      </c>
      <c r="G72" s="17">
        <v>824677</v>
      </c>
      <c r="H72" s="17">
        <v>137936.09</v>
      </c>
      <c r="I72" s="17">
        <v>60464.409999999996</v>
      </c>
      <c r="J72" s="18">
        <v>0.16726074572226463</v>
      </c>
    </row>
    <row r="73" spans="1:10" x14ac:dyDescent="0.3">
      <c r="A73" s="15"/>
      <c r="B73" s="15" t="s">
        <v>25</v>
      </c>
      <c r="C73" s="15" t="s">
        <v>316</v>
      </c>
      <c r="D73" s="15" t="s">
        <v>308</v>
      </c>
      <c r="E73" s="17">
        <v>9587000</v>
      </c>
      <c r="F73" s="17">
        <v>0</v>
      </c>
      <c r="G73" s="17">
        <v>9587000</v>
      </c>
      <c r="H73" s="17">
        <v>1372500</v>
      </c>
      <c r="I73" s="17">
        <v>522500</v>
      </c>
      <c r="J73" s="18">
        <v>0.14316261604255762</v>
      </c>
    </row>
    <row r="74" spans="1:10" x14ac:dyDescent="0.3">
      <c r="A74" s="15"/>
      <c r="B74" s="15"/>
      <c r="C74" s="15"/>
      <c r="D74" s="15" t="s">
        <v>312</v>
      </c>
      <c r="E74" s="17">
        <v>2100000</v>
      </c>
      <c r="F74" s="17">
        <v>0</v>
      </c>
      <c r="G74" s="17">
        <v>2100000</v>
      </c>
      <c r="H74" s="17">
        <v>0</v>
      </c>
      <c r="I74" s="17">
        <v>0</v>
      </c>
      <c r="J74" s="18">
        <v>0</v>
      </c>
    </row>
    <row r="75" spans="1:10" x14ac:dyDescent="0.3">
      <c r="A75" s="15"/>
      <c r="B75" s="15"/>
      <c r="C75" s="15" t="s">
        <v>317</v>
      </c>
      <c r="D75" s="15"/>
      <c r="E75" s="17">
        <v>11687000</v>
      </c>
      <c r="F75" s="17">
        <v>0</v>
      </c>
      <c r="G75" s="17">
        <v>11687000</v>
      </c>
      <c r="H75" s="17">
        <v>1372500</v>
      </c>
      <c r="I75" s="17">
        <v>522500</v>
      </c>
      <c r="J75" s="18">
        <v>0.11743817917344057</v>
      </c>
    </row>
    <row r="76" spans="1:10" x14ac:dyDescent="0.3">
      <c r="A76" s="15"/>
      <c r="B76" s="15" t="s">
        <v>318</v>
      </c>
      <c r="C76" s="15"/>
      <c r="D76" s="15"/>
      <c r="E76" s="17">
        <v>11687000</v>
      </c>
      <c r="F76" s="17">
        <v>0</v>
      </c>
      <c r="G76" s="17">
        <v>11687000</v>
      </c>
      <c r="H76" s="17">
        <v>1372500</v>
      </c>
      <c r="I76" s="17">
        <v>522500</v>
      </c>
      <c r="J76" s="18">
        <v>0.11743817917344057</v>
      </c>
    </row>
    <row r="77" spans="1:10" x14ac:dyDescent="0.3">
      <c r="A77" s="15"/>
      <c r="B77" s="15" t="s">
        <v>26</v>
      </c>
      <c r="C77" s="15" t="s">
        <v>237</v>
      </c>
      <c r="D77" s="15" t="s">
        <v>86</v>
      </c>
      <c r="E77" s="17">
        <v>384310</v>
      </c>
      <c r="F77" s="17">
        <v>0</v>
      </c>
      <c r="G77" s="17">
        <v>384310</v>
      </c>
      <c r="H77" s="17">
        <v>72874.080000000016</v>
      </c>
      <c r="I77" s="17">
        <v>72874.080000000016</v>
      </c>
      <c r="J77" s="18">
        <v>0.18962316879602409</v>
      </c>
    </row>
    <row r="78" spans="1:10" x14ac:dyDescent="0.3">
      <c r="A78" s="15"/>
      <c r="B78" s="15"/>
      <c r="C78" s="15"/>
      <c r="D78" s="15" t="s">
        <v>307</v>
      </c>
      <c r="E78" s="17">
        <v>20400</v>
      </c>
      <c r="F78" s="17">
        <v>0</v>
      </c>
      <c r="G78" s="17">
        <v>20400</v>
      </c>
      <c r="H78" s="17">
        <v>0</v>
      </c>
      <c r="I78" s="17">
        <v>0</v>
      </c>
      <c r="J78" s="18">
        <v>0</v>
      </c>
    </row>
    <row r="79" spans="1:10" x14ac:dyDescent="0.3">
      <c r="A79" s="15"/>
      <c r="B79" s="15"/>
      <c r="C79" s="15"/>
      <c r="D79" s="15" t="s">
        <v>309</v>
      </c>
      <c r="E79" s="17">
        <v>10000</v>
      </c>
      <c r="F79" s="17">
        <v>0</v>
      </c>
      <c r="G79" s="17">
        <v>10000</v>
      </c>
      <c r="H79" s="17">
        <v>0</v>
      </c>
      <c r="I79" s="17">
        <v>0</v>
      </c>
      <c r="J79" s="18">
        <v>0</v>
      </c>
    </row>
    <row r="80" spans="1:10" x14ac:dyDescent="0.3">
      <c r="A80" s="15"/>
      <c r="B80" s="15"/>
      <c r="C80" s="15" t="s">
        <v>238</v>
      </c>
      <c r="D80" s="15"/>
      <c r="E80" s="17">
        <v>414710</v>
      </c>
      <c r="F80" s="17">
        <v>0</v>
      </c>
      <c r="G80" s="17">
        <v>414710</v>
      </c>
      <c r="H80" s="17">
        <v>72874.080000000016</v>
      </c>
      <c r="I80" s="17">
        <v>72874.080000000016</v>
      </c>
      <c r="J80" s="18">
        <v>0.17572298714764539</v>
      </c>
    </row>
    <row r="81" spans="1:10" x14ac:dyDescent="0.3">
      <c r="A81" s="15"/>
      <c r="B81" s="15" t="s">
        <v>100</v>
      </c>
      <c r="C81" s="15"/>
      <c r="D81" s="15"/>
      <c r="E81" s="17">
        <v>414710</v>
      </c>
      <c r="F81" s="17">
        <v>0</v>
      </c>
      <c r="G81" s="17">
        <v>414710</v>
      </c>
      <c r="H81" s="17">
        <v>72874.080000000016</v>
      </c>
      <c r="I81" s="17">
        <v>72874.080000000016</v>
      </c>
      <c r="J81" s="18">
        <v>0.17572298714764539</v>
      </c>
    </row>
    <row r="82" spans="1:10" x14ac:dyDescent="0.3">
      <c r="A82" s="15"/>
      <c r="B82" s="15" t="s">
        <v>27</v>
      </c>
      <c r="C82" s="15" t="s">
        <v>239</v>
      </c>
      <c r="D82" s="15" t="s">
        <v>86</v>
      </c>
      <c r="E82" s="17">
        <v>794369</v>
      </c>
      <c r="F82" s="17">
        <v>0</v>
      </c>
      <c r="G82" s="17">
        <v>794369</v>
      </c>
      <c r="H82" s="17">
        <v>150849.11000000004</v>
      </c>
      <c r="I82" s="17">
        <v>150849.11000000004</v>
      </c>
      <c r="J82" s="18">
        <v>0.18989803227467342</v>
      </c>
    </row>
    <row r="83" spans="1:10" x14ac:dyDescent="0.3">
      <c r="A83" s="15"/>
      <c r="B83" s="15"/>
      <c r="C83" s="15"/>
      <c r="D83" s="15" t="s">
        <v>307</v>
      </c>
      <c r="E83" s="17">
        <v>1804800</v>
      </c>
      <c r="F83" s="17">
        <v>0</v>
      </c>
      <c r="G83" s="17">
        <v>1804800</v>
      </c>
      <c r="H83" s="17">
        <v>96681.33</v>
      </c>
      <c r="I83" s="17">
        <v>64357.11</v>
      </c>
      <c r="J83" s="18">
        <v>5.3568999335106386E-2</v>
      </c>
    </row>
    <row r="84" spans="1:10" x14ac:dyDescent="0.3">
      <c r="A84" s="15"/>
      <c r="B84" s="15"/>
      <c r="C84" s="15"/>
      <c r="D84" s="15" t="s">
        <v>310</v>
      </c>
      <c r="E84" s="17">
        <v>1788000</v>
      </c>
      <c r="F84" s="17">
        <v>0</v>
      </c>
      <c r="G84" s="17">
        <v>1788000</v>
      </c>
      <c r="H84" s="17">
        <v>146709.74</v>
      </c>
      <c r="I84" s="17">
        <v>144597.24</v>
      </c>
      <c r="J84" s="18">
        <v>8.2052427293064875E-2</v>
      </c>
    </row>
    <row r="85" spans="1:10" x14ac:dyDescent="0.3">
      <c r="A85" s="15"/>
      <c r="B85" s="15"/>
      <c r="C85" s="15" t="s">
        <v>240</v>
      </c>
      <c r="D85" s="15"/>
      <c r="E85" s="17">
        <v>4387169</v>
      </c>
      <c r="F85" s="17">
        <v>0</v>
      </c>
      <c r="G85" s="17">
        <v>4387169</v>
      </c>
      <c r="H85" s="17">
        <v>394240.18000000005</v>
      </c>
      <c r="I85" s="17">
        <v>359803.46</v>
      </c>
      <c r="J85" s="18">
        <v>8.9862091020427984E-2</v>
      </c>
    </row>
    <row r="86" spans="1:10" x14ac:dyDescent="0.3">
      <c r="A86" s="15"/>
      <c r="B86" s="15" t="s">
        <v>101</v>
      </c>
      <c r="C86" s="15"/>
      <c r="D86" s="15"/>
      <c r="E86" s="17">
        <v>4387169</v>
      </c>
      <c r="F86" s="17">
        <v>0</v>
      </c>
      <c r="G86" s="17">
        <v>4387169</v>
      </c>
      <c r="H86" s="17">
        <v>394240.18000000005</v>
      </c>
      <c r="I86" s="17">
        <v>359803.46</v>
      </c>
      <c r="J86" s="18">
        <v>8.9862091020427984E-2</v>
      </c>
    </row>
    <row r="87" spans="1:10" x14ac:dyDescent="0.3">
      <c r="A87" s="15"/>
      <c r="B87" s="15" t="s">
        <v>28</v>
      </c>
      <c r="C87" s="15" t="s">
        <v>241</v>
      </c>
      <c r="D87" s="15" t="s">
        <v>86</v>
      </c>
      <c r="E87" s="17">
        <v>1286089</v>
      </c>
      <c r="F87" s="17">
        <v>0</v>
      </c>
      <c r="G87" s="17">
        <v>1286089</v>
      </c>
      <c r="H87" s="17">
        <v>255488.62999999998</v>
      </c>
      <c r="I87" s="17">
        <v>255488.62999999998</v>
      </c>
      <c r="J87" s="18">
        <v>0.19865548185234458</v>
      </c>
    </row>
    <row r="88" spans="1:10" x14ac:dyDescent="0.3">
      <c r="A88" s="15"/>
      <c r="B88" s="15"/>
      <c r="C88" s="15"/>
      <c r="D88" s="15" t="s">
        <v>307</v>
      </c>
      <c r="E88" s="17">
        <v>1820700</v>
      </c>
      <c r="F88" s="17">
        <v>0</v>
      </c>
      <c r="G88" s="17">
        <v>1820700</v>
      </c>
      <c r="H88" s="17">
        <v>245590.83000000002</v>
      </c>
      <c r="I88" s="17">
        <v>155729.92000000001</v>
      </c>
      <c r="J88" s="18">
        <v>0.13488813643104303</v>
      </c>
    </row>
    <row r="89" spans="1:10" x14ac:dyDescent="0.3">
      <c r="A89" s="15"/>
      <c r="B89" s="15"/>
      <c r="C89" s="15"/>
      <c r="D89" s="15" t="s">
        <v>308</v>
      </c>
      <c r="E89" s="17">
        <v>3000</v>
      </c>
      <c r="F89" s="17">
        <v>0</v>
      </c>
      <c r="G89" s="17">
        <v>3000</v>
      </c>
      <c r="H89" s="17">
        <v>3000</v>
      </c>
      <c r="I89" s="17">
        <v>0</v>
      </c>
      <c r="J89" s="18">
        <v>1</v>
      </c>
    </row>
    <row r="90" spans="1:10" x14ac:dyDescent="0.3">
      <c r="A90" s="15"/>
      <c r="B90" s="15"/>
      <c r="C90" s="15" t="s">
        <v>242</v>
      </c>
      <c r="D90" s="15"/>
      <c r="E90" s="17">
        <v>3109789</v>
      </c>
      <c r="F90" s="17">
        <v>0</v>
      </c>
      <c r="G90" s="17">
        <v>3109789</v>
      </c>
      <c r="H90" s="17">
        <v>504079.45999999996</v>
      </c>
      <c r="I90" s="17">
        <v>411218.55</v>
      </c>
      <c r="J90" s="18">
        <v>0.16209442505584784</v>
      </c>
    </row>
    <row r="91" spans="1:10" x14ac:dyDescent="0.3">
      <c r="A91" s="15"/>
      <c r="B91" s="15" t="s">
        <v>102</v>
      </c>
      <c r="C91" s="15"/>
      <c r="D91" s="15"/>
      <c r="E91" s="17">
        <v>3109789</v>
      </c>
      <c r="F91" s="17">
        <v>0</v>
      </c>
      <c r="G91" s="17">
        <v>3109789</v>
      </c>
      <c r="H91" s="17">
        <v>504079.45999999996</v>
      </c>
      <c r="I91" s="17">
        <v>411218.55</v>
      </c>
      <c r="J91" s="18">
        <v>0.16209442505584784</v>
      </c>
    </row>
    <row r="92" spans="1:10" x14ac:dyDescent="0.3">
      <c r="A92" s="15"/>
      <c r="B92" s="15" t="s">
        <v>29</v>
      </c>
      <c r="C92" s="15" t="s">
        <v>243</v>
      </c>
      <c r="D92" s="15" t="s">
        <v>86</v>
      </c>
      <c r="E92" s="17">
        <v>1735929</v>
      </c>
      <c r="F92" s="17">
        <v>0</v>
      </c>
      <c r="G92" s="17">
        <v>1735929</v>
      </c>
      <c r="H92" s="17">
        <v>365306.15</v>
      </c>
      <c r="I92" s="17">
        <v>365306.15</v>
      </c>
      <c r="J92" s="18">
        <v>0.21043841654814224</v>
      </c>
    </row>
    <row r="93" spans="1:10" x14ac:dyDescent="0.3">
      <c r="A93" s="15"/>
      <c r="B93" s="15"/>
      <c r="C93" s="15"/>
      <c r="D93" s="15" t="s">
        <v>307</v>
      </c>
      <c r="E93" s="17">
        <v>2763796</v>
      </c>
      <c r="F93" s="17">
        <v>0</v>
      </c>
      <c r="G93" s="17">
        <v>2763796</v>
      </c>
      <c r="H93" s="17">
        <v>368519.77999999997</v>
      </c>
      <c r="I93" s="17">
        <v>306679.74999999994</v>
      </c>
      <c r="J93" s="18">
        <v>0.13333827098671536</v>
      </c>
    </row>
    <row r="94" spans="1:10" x14ac:dyDescent="0.3">
      <c r="A94" s="15"/>
      <c r="B94" s="15"/>
      <c r="C94" s="15"/>
      <c r="D94" s="15" t="s">
        <v>308</v>
      </c>
      <c r="E94" s="17">
        <v>262821</v>
      </c>
      <c r="F94" s="17">
        <v>0</v>
      </c>
      <c r="G94" s="17">
        <v>262821</v>
      </c>
      <c r="H94" s="17">
        <v>15000</v>
      </c>
      <c r="I94" s="17">
        <v>0</v>
      </c>
      <c r="J94" s="18">
        <v>5.7073064937733287E-2</v>
      </c>
    </row>
    <row r="95" spans="1:10" x14ac:dyDescent="0.3">
      <c r="A95" s="15"/>
      <c r="B95" s="15"/>
      <c r="C95" s="15"/>
      <c r="D95" s="15" t="s">
        <v>310</v>
      </c>
      <c r="E95" s="17">
        <v>406090</v>
      </c>
      <c r="F95" s="17">
        <v>0</v>
      </c>
      <c r="G95" s="17">
        <v>406090</v>
      </c>
      <c r="H95" s="17">
        <v>0</v>
      </c>
      <c r="I95" s="17">
        <v>0</v>
      </c>
      <c r="J95" s="18">
        <v>0</v>
      </c>
    </row>
    <row r="96" spans="1:10" x14ac:dyDescent="0.3">
      <c r="A96" s="15"/>
      <c r="B96" s="15"/>
      <c r="C96" s="15" t="s">
        <v>244</v>
      </c>
      <c r="D96" s="15"/>
      <c r="E96" s="17">
        <v>5168636</v>
      </c>
      <c r="F96" s="17">
        <v>0</v>
      </c>
      <c r="G96" s="17">
        <v>5168636</v>
      </c>
      <c r="H96" s="17">
        <v>748825.92999999993</v>
      </c>
      <c r="I96" s="17">
        <v>671985.89999999991</v>
      </c>
      <c r="J96" s="18">
        <v>0.14487882876642888</v>
      </c>
    </row>
    <row r="97" spans="1:10" x14ac:dyDescent="0.3">
      <c r="A97" s="15"/>
      <c r="B97" s="15" t="s">
        <v>103</v>
      </c>
      <c r="C97" s="15"/>
      <c r="D97" s="15"/>
      <c r="E97" s="17">
        <v>5168636</v>
      </c>
      <c r="F97" s="17">
        <v>0</v>
      </c>
      <c r="G97" s="17">
        <v>5168636</v>
      </c>
      <c r="H97" s="17">
        <v>748825.92999999993</v>
      </c>
      <c r="I97" s="17">
        <v>671985.89999999991</v>
      </c>
      <c r="J97" s="18">
        <v>0.14487882876642888</v>
      </c>
    </row>
    <row r="98" spans="1:10" x14ac:dyDescent="0.3">
      <c r="A98" s="15" t="s">
        <v>79</v>
      </c>
      <c r="B98" s="15"/>
      <c r="C98" s="15"/>
      <c r="D98" s="15"/>
      <c r="E98" s="17">
        <v>25591981</v>
      </c>
      <c r="F98" s="17">
        <v>0</v>
      </c>
      <c r="G98" s="17">
        <v>25591981</v>
      </c>
      <c r="H98" s="17">
        <v>3230455.74</v>
      </c>
      <c r="I98" s="17">
        <v>2098846.4</v>
      </c>
      <c r="J98" s="18">
        <v>0.12622921766001627</v>
      </c>
    </row>
    <row r="99" spans="1:10" x14ac:dyDescent="0.3">
      <c r="A99" s="15" t="s">
        <v>30</v>
      </c>
      <c r="B99" s="15" t="s">
        <v>31</v>
      </c>
      <c r="C99" s="15" t="s">
        <v>319</v>
      </c>
      <c r="D99" s="15" t="s">
        <v>311</v>
      </c>
      <c r="E99" s="17">
        <v>1600000</v>
      </c>
      <c r="F99" s="17">
        <v>0</v>
      </c>
      <c r="G99" s="17">
        <v>1600000</v>
      </c>
      <c r="H99" s="17">
        <v>31642.11</v>
      </c>
      <c r="I99" s="17">
        <v>31642.11</v>
      </c>
      <c r="J99" s="18">
        <v>1.9776318750000001E-2</v>
      </c>
    </row>
    <row r="100" spans="1:10" x14ac:dyDescent="0.3">
      <c r="A100" s="15"/>
      <c r="B100" s="15"/>
      <c r="C100" s="15"/>
      <c r="D100" s="15" t="s">
        <v>320</v>
      </c>
      <c r="E100" s="17">
        <v>10900000</v>
      </c>
      <c r="F100" s="17">
        <v>0</v>
      </c>
      <c r="G100" s="17">
        <v>10900000</v>
      </c>
      <c r="H100" s="17">
        <v>263157.89</v>
      </c>
      <c r="I100" s="17">
        <v>263157.89</v>
      </c>
      <c r="J100" s="18">
        <v>2.4142925688073396E-2</v>
      </c>
    </row>
    <row r="101" spans="1:10" x14ac:dyDescent="0.3">
      <c r="A101" s="15"/>
      <c r="B101" s="15"/>
      <c r="C101" s="15" t="s">
        <v>321</v>
      </c>
      <c r="D101" s="15"/>
      <c r="E101" s="17">
        <v>12500000</v>
      </c>
      <c r="F101" s="17">
        <v>0</v>
      </c>
      <c r="G101" s="17">
        <v>12500000</v>
      </c>
      <c r="H101" s="17">
        <v>294800</v>
      </c>
      <c r="I101" s="17">
        <v>294800</v>
      </c>
      <c r="J101" s="18">
        <v>2.3584000000000001E-2</v>
      </c>
    </row>
    <row r="102" spans="1:10" x14ac:dyDescent="0.3">
      <c r="A102" s="15"/>
      <c r="B102" s="15" t="s">
        <v>322</v>
      </c>
      <c r="C102" s="15"/>
      <c r="D102" s="15"/>
      <c r="E102" s="17">
        <v>12500000</v>
      </c>
      <c r="F102" s="17">
        <v>0</v>
      </c>
      <c r="G102" s="17">
        <v>12500000</v>
      </c>
      <c r="H102" s="17">
        <v>294800</v>
      </c>
      <c r="I102" s="17">
        <v>294800</v>
      </c>
      <c r="J102" s="18">
        <v>2.3584000000000001E-2</v>
      </c>
    </row>
    <row r="103" spans="1:10" x14ac:dyDescent="0.3">
      <c r="A103" s="15"/>
      <c r="B103" s="15" t="s">
        <v>32</v>
      </c>
      <c r="C103" s="15" t="s">
        <v>245</v>
      </c>
      <c r="D103" s="15" t="s">
        <v>86</v>
      </c>
      <c r="E103" s="17">
        <v>963515</v>
      </c>
      <c r="F103" s="17">
        <v>0</v>
      </c>
      <c r="G103" s="17">
        <v>963515</v>
      </c>
      <c r="H103" s="17">
        <v>160726.15999999997</v>
      </c>
      <c r="I103" s="17">
        <v>160726.15999999997</v>
      </c>
      <c r="J103" s="18">
        <v>0.1668123070216862</v>
      </c>
    </row>
    <row r="104" spans="1:10" x14ac:dyDescent="0.3">
      <c r="A104" s="15"/>
      <c r="B104" s="15"/>
      <c r="C104" s="15"/>
      <c r="D104" s="15" t="s">
        <v>307</v>
      </c>
      <c r="E104" s="17">
        <v>1085800</v>
      </c>
      <c r="F104" s="17">
        <v>0</v>
      </c>
      <c r="G104" s="17">
        <v>1085800</v>
      </c>
      <c r="H104" s="17">
        <v>37609.909999999996</v>
      </c>
      <c r="I104" s="17">
        <v>18708.5</v>
      </c>
      <c r="J104" s="18">
        <v>3.4637972002210346E-2</v>
      </c>
    </row>
    <row r="105" spans="1:10" x14ac:dyDescent="0.3">
      <c r="A105" s="15"/>
      <c r="B105" s="15"/>
      <c r="C105" s="15"/>
      <c r="D105" s="15" t="s">
        <v>308</v>
      </c>
      <c r="E105" s="17">
        <v>4824500</v>
      </c>
      <c r="F105" s="17">
        <v>0</v>
      </c>
      <c r="G105" s="17">
        <v>4824500</v>
      </c>
      <c r="H105" s="17">
        <v>9442.74</v>
      </c>
      <c r="I105" s="17">
        <v>9442.74</v>
      </c>
      <c r="J105" s="18">
        <v>1.9572473831485125E-3</v>
      </c>
    </row>
    <row r="106" spans="1:10" x14ac:dyDescent="0.3">
      <c r="A106" s="15"/>
      <c r="B106" s="15"/>
      <c r="C106" s="15"/>
      <c r="D106" s="15" t="s">
        <v>310</v>
      </c>
      <c r="E106" s="17">
        <v>1544157</v>
      </c>
      <c r="F106" s="17">
        <v>0</v>
      </c>
      <c r="G106" s="17">
        <v>1544157</v>
      </c>
      <c r="H106" s="17">
        <v>0</v>
      </c>
      <c r="I106" s="17">
        <v>0</v>
      </c>
      <c r="J106" s="18">
        <v>0</v>
      </c>
    </row>
    <row r="107" spans="1:10" x14ac:dyDescent="0.3">
      <c r="A107" s="15"/>
      <c r="B107" s="15"/>
      <c r="C107" s="15" t="s">
        <v>246</v>
      </c>
      <c r="D107" s="15"/>
      <c r="E107" s="17">
        <v>8417972</v>
      </c>
      <c r="F107" s="17">
        <v>0</v>
      </c>
      <c r="G107" s="17">
        <v>8417972</v>
      </c>
      <c r="H107" s="17">
        <v>207778.80999999997</v>
      </c>
      <c r="I107" s="17">
        <v>188877.39999999997</v>
      </c>
      <c r="J107" s="18">
        <v>2.4682763259369352E-2</v>
      </c>
    </row>
    <row r="108" spans="1:10" x14ac:dyDescent="0.3">
      <c r="A108" s="15"/>
      <c r="B108" s="15" t="s">
        <v>104</v>
      </c>
      <c r="C108" s="15"/>
      <c r="D108" s="15"/>
      <c r="E108" s="17">
        <v>8417972</v>
      </c>
      <c r="F108" s="17">
        <v>0</v>
      </c>
      <c r="G108" s="17">
        <v>8417972</v>
      </c>
      <c r="H108" s="17">
        <v>207778.80999999997</v>
      </c>
      <c r="I108" s="17">
        <v>188877.39999999997</v>
      </c>
      <c r="J108" s="18">
        <v>2.4682763259369352E-2</v>
      </c>
    </row>
    <row r="109" spans="1:10" x14ac:dyDescent="0.3">
      <c r="A109" s="15"/>
      <c r="B109" s="15" t="s">
        <v>33</v>
      </c>
      <c r="C109" s="15" t="s">
        <v>247</v>
      </c>
      <c r="D109" s="15" t="s">
        <v>86</v>
      </c>
      <c r="E109" s="17">
        <v>447938</v>
      </c>
      <c r="F109" s="17">
        <v>0</v>
      </c>
      <c r="G109" s="17">
        <v>447938</v>
      </c>
      <c r="H109" s="17">
        <v>92493.46</v>
      </c>
      <c r="I109" s="17">
        <v>92493.46</v>
      </c>
      <c r="J109" s="18">
        <v>0.20648719242395155</v>
      </c>
    </row>
    <row r="110" spans="1:10" x14ac:dyDescent="0.3">
      <c r="A110" s="15"/>
      <c r="B110" s="15"/>
      <c r="C110" s="15"/>
      <c r="D110" s="15" t="s">
        <v>307</v>
      </c>
      <c r="E110" s="17">
        <v>102520</v>
      </c>
      <c r="F110" s="17">
        <v>0</v>
      </c>
      <c r="G110" s="17">
        <v>102520</v>
      </c>
      <c r="H110" s="17">
        <v>763.54</v>
      </c>
      <c r="I110" s="17">
        <v>763.54</v>
      </c>
      <c r="J110" s="18">
        <v>7.4477175185329687E-3</v>
      </c>
    </row>
    <row r="111" spans="1:10" x14ac:dyDescent="0.3">
      <c r="A111" s="15"/>
      <c r="B111" s="15"/>
      <c r="C111" s="15"/>
      <c r="D111" s="15" t="s">
        <v>310</v>
      </c>
      <c r="E111" s="17">
        <v>7000</v>
      </c>
      <c r="F111" s="17">
        <v>0</v>
      </c>
      <c r="G111" s="17">
        <v>7000</v>
      </c>
      <c r="H111" s="17">
        <v>0</v>
      </c>
      <c r="I111" s="17">
        <v>0</v>
      </c>
      <c r="J111" s="18">
        <v>0</v>
      </c>
    </row>
    <row r="112" spans="1:10" x14ac:dyDescent="0.3">
      <c r="A112" s="15"/>
      <c r="B112" s="15"/>
      <c r="C112" s="15" t="s">
        <v>248</v>
      </c>
      <c r="D112" s="15"/>
      <c r="E112" s="17">
        <v>557458</v>
      </c>
      <c r="F112" s="17">
        <v>0</v>
      </c>
      <c r="G112" s="17">
        <v>557458</v>
      </c>
      <c r="H112" s="17">
        <v>93257</v>
      </c>
      <c r="I112" s="17">
        <v>93257</v>
      </c>
      <c r="J112" s="18">
        <v>0.16728973303818404</v>
      </c>
    </row>
    <row r="113" spans="1:10" x14ac:dyDescent="0.3">
      <c r="A113" s="15"/>
      <c r="B113" s="15" t="s">
        <v>105</v>
      </c>
      <c r="C113" s="15"/>
      <c r="D113" s="15"/>
      <c r="E113" s="17">
        <v>557458</v>
      </c>
      <c r="F113" s="17">
        <v>0</v>
      </c>
      <c r="G113" s="17">
        <v>557458</v>
      </c>
      <c r="H113" s="17">
        <v>93257</v>
      </c>
      <c r="I113" s="17">
        <v>93257</v>
      </c>
      <c r="J113" s="18">
        <v>0.16728973303818404</v>
      </c>
    </row>
    <row r="114" spans="1:10" x14ac:dyDescent="0.3">
      <c r="A114" s="15"/>
      <c r="B114" s="15" t="s">
        <v>34</v>
      </c>
      <c r="C114" s="15" t="s">
        <v>323</v>
      </c>
      <c r="D114" s="15" t="s">
        <v>86</v>
      </c>
      <c r="E114" s="17">
        <v>39697</v>
      </c>
      <c r="F114" s="17">
        <v>0</v>
      </c>
      <c r="G114" s="17">
        <v>39697</v>
      </c>
      <c r="H114" s="17">
        <v>0</v>
      </c>
      <c r="I114" s="17">
        <v>0</v>
      </c>
      <c r="J114" s="18">
        <v>0</v>
      </c>
    </row>
    <row r="115" spans="1:10" x14ac:dyDescent="0.3">
      <c r="A115" s="15"/>
      <c r="B115" s="15"/>
      <c r="C115" s="15"/>
      <c r="D115" s="15" t="s">
        <v>307</v>
      </c>
      <c r="E115" s="17">
        <v>193200</v>
      </c>
      <c r="F115" s="17">
        <v>0</v>
      </c>
      <c r="G115" s="17">
        <v>193200</v>
      </c>
      <c r="H115" s="17">
        <v>0</v>
      </c>
      <c r="I115" s="17">
        <v>0</v>
      </c>
      <c r="J115" s="18">
        <v>0</v>
      </c>
    </row>
    <row r="116" spans="1:10" x14ac:dyDescent="0.3">
      <c r="A116" s="15"/>
      <c r="B116" s="15"/>
      <c r="C116" s="15"/>
      <c r="D116" s="15" t="s">
        <v>308</v>
      </c>
      <c r="E116" s="17">
        <v>480000</v>
      </c>
      <c r="F116" s="17">
        <v>0</v>
      </c>
      <c r="G116" s="17">
        <v>480000</v>
      </c>
      <c r="H116" s="17">
        <v>0</v>
      </c>
      <c r="I116" s="17">
        <v>0</v>
      </c>
      <c r="J116" s="18">
        <v>0</v>
      </c>
    </row>
    <row r="117" spans="1:10" x14ac:dyDescent="0.3">
      <c r="A117" s="15"/>
      <c r="B117" s="15"/>
      <c r="C117" s="15"/>
      <c r="D117" s="15" t="s">
        <v>309</v>
      </c>
      <c r="E117" s="17">
        <v>1000000</v>
      </c>
      <c r="F117" s="17">
        <v>0</v>
      </c>
      <c r="G117" s="17">
        <v>1000000</v>
      </c>
      <c r="H117" s="17">
        <v>0</v>
      </c>
      <c r="I117" s="17">
        <v>0</v>
      </c>
      <c r="J117" s="18">
        <v>0</v>
      </c>
    </row>
    <row r="118" spans="1:10" x14ac:dyDescent="0.3">
      <c r="A118" s="15"/>
      <c r="B118" s="15"/>
      <c r="C118" s="15" t="s">
        <v>324</v>
      </c>
      <c r="D118" s="15"/>
      <c r="E118" s="17">
        <v>1712897</v>
      </c>
      <c r="F118" s="17">
        <v>0</v>
      </c>
      <c r="G118" s="17">
        <v>1712897</v>
      </c>
      <c r="H118" s="17">
        <v>0</v>
      </c>
      <c r="I118" s="17">
        <v>0</v>
      </c>
      <c r="J118" s="18">
        <v>0</v>
      </c>
    </row>
    <row r="119" spans="1:10" x14ac:dyDescent="0.3">
      <c r="A119" s="15"/>
      <c r="B119" s="15" t="s">
        <v>325</v>
      </c>
      <c r="C119" s="15"/>
      <c r="D119" s="15"/>
      <c r="E119" s="17">
        <v>1712897</v>
      </c>
      <c r="F119" s="17">
        <v>0</v>
      </c>
      <c r="G119" s="17">
        <v>1712897</v>
      </c>
      <c r="H119" s="17">
        <v>0</v>
      </c>
      <c r="I119" s="17">
        <v>0</v>
      </c>
      <c r="J119" s="18">
        <v>0</v>
      </c>
    </row>
    <row r="120" spans="1:10" x14ac:dyDescent="0.3">
      <c r="A120" s="15"/>
      <c r="B120" s="15" t="s">
        <v>35</v>
      </c>
      <c r="C120" s="15" t="s">
        <v>249</v>
      </c>
      <c r="D120" s="15" t="s">
        <v>86</v>
      </c>
      <c r="E120" s="17">
        <v>24408014</v>
      </c>
      <c r="F120" s="17">
        <v>0</v>
      </c>
      <c r="G120" s="17">
        <v>24408014</v>
      </c>
      <c r="H120" s="17">
        <v>4413321.0200000005</v>
      </c>
      <c r="I120" s="17">
        <v>4413321.0200000005</v>
      </c>
      <c r="J120" s="18">
        <v>0.18081442513102461</v>
      </c>
    </row>
    <row r="121" spans="1:10" x14ac:dyDescent="0.3">
      <c r="A121" s="15"/>
      <c r="B121" s="15"/>
      <c r="C121" s="15"/>
      <c r="D121" s="15" t="s">
        <v>307</v>
      </c>
      <c r="E121" s="17">
        <v>273250</v>
      </c>
      <c r="F121" s="17">
        <v>0</v>
      </c>
      <c r="G121" s="17">
        <v>273250</v>
      </c>
      <c r="H121" s="17">
        <v>6787.11</v>
      </c>
      <c r="I121" s="17">
        <v>5915.91</v>
      </c>
      <c r="J121" s="18">
        <v>2.4838462946020125E-2</v>
      </c>
    </row>
    <row r="122" spans="1:10" x14ac:dyDescent="0.3">
      <c r="A122" s="15"/>
      <c r="B122" s="15"/>
      <c r="C122" s="15"/>
      <c r="D122" s="15" t="s">
        <v>309</v>
      </c>
      <c r="E122" s="17">
        <v>570000</v>
      </c>
      <c r="F122" s="17">
        <v>0</v>
      </c>
      <c r="G122" s="17">
        <v>570000</v>
      </c>
      <c r="H122" s="17">
        <v>13800</v>
      </c>
      <c r="I122" s="17">
        <v>13800</v>
      </c>
      <c r="J122" s="18">
        <v>2.4210526315789474E-2</v>
      </c>
    </row>
    <row r="123" spans="1:10" x14ac:dyDescent="0.3">
      <c r="A123" s="15"/>
      <c r="B123" s="15"/>
      <c r="C123" s="15" t="s">
        <v>250</v>
      </c>
      <c r="D123" s="15"/>
      <c r="E123" s="17">
        <v>25251264</v>
      </c>
      <c r="F123" s="17">
        <v>0</v>
      </c>
      <c r="G123" s="17">
        <v>25251264</v>
      </c>
      <c r="H123" s="17">
        <v>4433908.1300000008</v>
      </c>
      <c r="I123" s="17">
        <v>4433036.9300000006</v>
      </c>
      <c r="J123" s="18">
        <v>0.17559153197241936</v>
      </c>
    </row>
    <row r="124" spans="1:10" x14ac:dyDescent="0.3">
      <c r="A124" s="15"/>
      <c r="B124" s="15" t="s">
        <v>106</v>
      </c>
      <c r="C124" s="15"/>
      <c r="D124" s="15"/>
      <c r="E124" s="17">
        <v>25251264</v>
      </c>
      <c r="F124" s="17">
        <v>0</v>
      </c>
      <c r="G124" s="17">
        <v>25251264</v>
      </c>
      <c r="H124" s="17">
        <v>4433908.1300000008</v>
      </c>
      <c r="I124" s="17">
        <v>4433036.9300000006</v>
      </c>
      <c r="J124" s="18">
        <v>0.17559153197241936</v>
      </c>
    </row>
    <row r="125" spans="1:10" x14ac:dyDescent="0.3">
      <c r="A125" s="15"/>
      <c r="B125" s="15" t="s">
        <v>36</v>
      </c>
      <c r="C125" s="15" t="s">
        <v>251</v>
      </c>
      <c r="D125" s="15" t="s">
        <v>86</v>
      </c>
      <c r="E125" s="17">
        <v>719440</v>
      </c>
      <c r="F125" s="17">
        <v>0</v>
      </c>
      <c r="G125" s="17">
        <v>719440</v>
      </c>
      <c r="H125" s="17">
        <v>135039.25999999998</v>
      </c>
      <c r="I125" s="17">
        <v>135039.25999999998</v>
      </c>
      <c r="J125" s="18">
        <v>0.18770051706883129</v>
      </c>
    </row>
    <row r="126" spans="1:10" x14ac:dyDescent="0.3">
      <c r="A126" s="15"/>
      <c r="B126" s="15"/>
      <c r="C126" s="15"/>
      <c r="D126" s="15" t="s">
        <v>307</v>
      </c>
      <c r="E126" s="17">
        <v>91000</v>
      </c>
      <c r="F126" s="17">
        <v>0</v>
      </c>
      <c r="G126" s="17">
        <v>91000</v>
      </c>
      <c r="H126" s="17">
        <v>809.57</v>
      </c>
      <c r="I126" s="17">
        <v>0</v>
      </c>
      <c r="J126" s="18">
        <v>8.8963736263736274E-3</v>
      </c>
    </row>
    <row r="127" spans="1:10" x14ac:dyDescent="0.3">
      <c r="A127" s="15"/>
      <c r="B127" s="15"/>
      <c r="C127" s="15"/>
      <c r="D127" s="15" t="s">
        <v>310</v>
      </c>
      <c r="E127" s="17">
        <v>50000</v>
      </c>
      <c r="F127" s="17">
        <v>0</v>
      </c>
      <c r="G127" s="17">
        <v>50000</v>
      </c>
      <c r="H127" s="17">
        <v>2049.0100000000002</v>
      </c>
      <c r="I127" s="17">
        <v>1483.49</v>
      </c>
      <c r="J127" s="18">
        <v>4.0980200000000001E-2</v>
      </c>
    </row>
    <row r="128" spans="1:10" x14ac:dyDescent="0.3">
      <c r="A128" s="15"/>
      <c r="B128" s="15"/>
      <c r="C128" s="15"/>
      <c r="D128" s="15" t="s">
        <v>309</v>
      </c>
      <c r="E128" s="17">
        <v>6000</v>
      </c>
      <c r="F128" s="17">
        <v>0</v>
      </c>
      <c r="G128" s="17">
        <v>6000</v>
      </c>
      <c r="H128" s="17">
        <v>0</v>
      </c>
      <c r="I128" s="17">
        <v>0</v>
      </c>
      <c r="J128" s="18">
        <v>0</v>
      </c>
    </row>
    <row r="129" spans="1:10" x14ac:dyDescent="0.3">
      <c r="A129" s="15"/>
      <c r="B129" s="15"/>
      <c r="C129" s="15" t="s">
        <v>252</v>
      </c>
      <c r="D129" s="15"/>
      <c r="E129" s="17">
        <v>866440</v>
      </c>
      <c r="F129" s="17">
        <v>0</v>
      </c>
      <c r="G129" s="17">
        <v>866440</v>
      </c>
      <c r="H129" s="17">
        <v>137897.84</v>
      </c>
      <c r="I129" s="17">
        <v>136522.74999999997</v>
      </c>
      <c r="J129" s="18">
        <v>0.15915451733530309</v>
      </c>
    </row>
    <row r="130" spans="1:10" x14ac:dyDescent="0.3">
      <c r="A130" s="15"/>
      <c r="B130" s="15" t="s">
        <v>107</v>
      </c>
      <c r="C130" s="15"/>
      <c r="D130" s="15"/>
      <c r="E130" s="17">
        <v>866440</v>
      </c>
      <c r="F130" s="17">
        <v>0</v>
      </c>
      <c r="G130" s="17">
        <v>866440</v>
      </c>
      <c r="H130" s="17">
        <v>137897.84</v>
      </c>
      <c r="I130" s="17">
        <v>136522.74999999997</v>
      </c>
      <c r="J130" s="18">
        <v>0.15915451733530309</v>
      </c>
    </row>
    <row r="131" spans="1:10" x14ac:dyDescent="0.3">
      <c r="A131" s="15"/>
      <c r="B131" s="15" t="s">
        <v>37</v>
      </c>
      <c r="C131" s="15" t="s">
        <v>326</v>
      </c>
      <c r="D131" s="15" t="s">
        <v>327</v>
      </c>
      <c r="E131" s="17">
        <v>955000</v>
      </c>
      <c r="F131" s="17">
        <v>0</v>
      </c>
      <c r="G131" s="17">
        <v>955000</v>
      </c>
      <c r="H131" s="17">
        <v>0</v>
      </c>
      <c r="I131" s="17">
        <v>0</v>
      </c>
      <c r="J131" s="18">
        <v>0</v>
      </c>
    </row>
    <row r="132" spans="1:10" x14ac:dyDescent="0.3">
      <c r="A132" s="15"/>
      <c r="B132" s="15"/>
      <c r="C132" s="15" t="s">
        <v>328</v>
      </c>
      <c r="D132" s="15"/>
      <c r="E132" s="17">
        <v>955000</v>
      </c>
      <c r="F132" s="17">
        <v>0</v>
      </c>
      <c r="G132" s="17">
        <v>955000</v>
      </c>
      <c r="H132" s="17">
        <v>0</v>
      </c>
      <c r="I132" s="17">
        <v>0</v>
      </c>
      <c r="J132" s="18">
        <v>0</v>
      </c>
    </row>
    <row r="133" spans="1:10" x14ac:dyDescent="0.3">
      <c r="A133" s="15"/>
      <c r="B133" s="15" t="s">
        <v>329</v>
      </c>
      <c r="C133" s="15"/>
      <c r="D133" s="15"/>
      <c r="E133" s="17">
        <v>955000</v>
      </c>
      <c r="F133" s="17">
        <v>0</v>
      </c>
      <c r="G133" s="17">
        <v>955000</v>
      </c>
      <c r="H133" s="17">
        <v>0</v>
      </c>
      <c r="I133" s="17">
        <v>0</v>
      </c>
      <c r="J133" s="18">
        <v>0</v>
      </c>
    </row>
    <row r="134" spans="1:10" x14ac:dyDescent="0.3">
      <c r="A134" s="15"/>
      <c r="B134" s="15" t="s">
        <v>38</v>
      </c>
      <c r="C134" s="15" t="s">
        <v>253</v>
      </c>
      <c r="D134" s="15" t="s">
        <v>86</v>
      </c>
      <c r="E134" s="17">
        <v>198536</v>
      </c>
      <c r="F134" s="17">
        <v>0</v>
      </c>
      <c r="G134" s="17">
        <v>198536</v>
      </c>
      <c r="H134" s="17">
        <v>43139.7</v>
      </c>
      <c r="I134" s="17">
        <v>43139.7</v>
      </c>
      <c r="J134" s="18">
        <v>0.21728905588910827</v>
      </c>
    </row>
    <row r="135" spans="1:10" x14ac:dyDescent="0.3">
      <c r="A135" s="15"/>
      <c r="B135" s="15"/>
      <c r="C135" s="15"/>
      <c r="D135" s="15" t="s">
        <v>307</v>
      </c>
      <c r="E135" s="17">
        <v>33400</v>
      </c>
      <c r="F135" s="17">
        <v>0</v>
      </c>
      <c r="G135" s="17">
        <v>33400</v>
      </c>
      <c r="H135" s="17">
        <v>6076.82</v>
      </c>
      <c r="I135" s="17">
        <v>5548.05</v>
      </c>
      <c r="J135" s="18">
        <v>0.18194071856287425</v>
      </c>
    </row>
    <row r="136" spans="1:10" x14ac:dyDescent="0.3">
      <c r="A136" s="15"/>
      <c r="B136" s="15"/>
      <c r="C136" s="15" t="s">
        <v>254</v>
      </c>
      <c r="D136" s="15"/>
      <c r="E136" s="17">
        <v>231936</v>
      </c>
      <c r="F136" s="17">
        <v>0</v>
      </c>
      <c r="G136" s="17">
        <v>231936</v>
      </c>
      <c r="H136" s="17">
        <v>49216.52</v>
      </c>
      <c r="I136" s="17">
        <v>48687.75</v>
      </c>
      <c r="J136" s="18">
        <v>0.21219870998896245</v>
      </c>
    </row>
    <row r="137" spans="1:10" x14ac:dyDescent="0.3">
      <c r="A137" s="15"/>
      <c r="B137" s="15" t="s">
        <v>108</v>
      </c>
      <c r="C137" s="15"/>
      <c r="D137" s="15"/>
      <c r="E137" s="17">
        <v>231936</v>
      </c>
      <c r="F137" s="17">
        <v>0</v>
      </c>
      <c r="G137" s="17">
        <v>231936</v>
      </c>
      <c r="H137" s="17">
        <v>49216.52</v>
      </c>
      <c r="I137" s="17">
        <v>48687.75</v>
      </c>
      <c r="J137" s="18">
        <v>0.21219870998896245</v>
      </c>
    </row>
    <row r="138" spans="1:10" x14ac:dyDescent="0.3">
      <c r="A138" s="15"/>
      <c r="B138" s="15" t="s">
        <v>39</v>
      </c>
      <c r="C138" s="15" t="s">
        <v>255</v>
      </c>
      <c r="D138" s="15" t="s">
        <v>86</v>
      </c>
      <c r="E138" s="17">
        <v>1617879</v>
      </c>
      <c r="F138" s="17">
        <v>0</v>
      </c>
      <c r="G138" s="17">
        <v>1617879</v>
      </c>
      <c r="H138" s="17">
        <v>319464.40000000002</v>
      </c>
      <c r="I138" s="17">
        <v>319464.40000000002</v>
      </c>
      <c r="J138" s="18">
        <v>0.19745877163867015</v>
      </c>
    </row>
    <row r="139" spans="1:10" x14ac:dyDescent="0.3">
      <c r="A139" s="15"/>
      <c r="B139" s="15"/>
      <c r="C139" s="15"/>
      <c r="D139" s="15" t="s">
        <v>307</v>
      </c>
      <c r="E139" s="17">
        <v>87000</v>
      </c>
      <c r="F139" s="17">
        <v>0</v>
      </c>
      <c r="G139" s="17">
        <v>87000</v>
      </c>
      <c r="H139" s="17">
        <v>16182.38</v>
      </c>
      <c r="I139" s="17">
        <v>22.69</v>
      </c>
      <c r="J139" s="18">
        <v>0.18600436781609195</v>
      </c>
    </row>
    <row r="140" spans="1:10" x14ac:dyDescent="0.3">
      <c r="A140" s="15"/>
      <c r="B140" s="15"/>
      <c r="C140" s="15"/>
      <c r="D140" s="15" t="s">
        <v>310</v>
      </c>
      <c r="E140" s="17">
        <v>112000</v>
      </c>
      <c r="F140" s="17">
        <v>0</v>
      </c>
      <c r="G140" s="17">
        <v>112000</v>
      </c>
      <c r="H140" s="17">
        <v>0</v>
      </c>
      <c r="I140" s="17">
        <v>0</v>
      </c>
      <c r="J140" s="18">
        <v>0</v>
      </c>
    </row>
    <row r="141" spans="1:10" x14ac:dyDescent="0.3">
      <c r="A141" s="15"/>
      <c r="B141" s="15"/>
      <c r="C141" s="15" t="s">
        <v>256</v>
      </c>
      <c r="D141" s="15"/>
      <c r="E141" s="17">
        <v>1816879</v>
      </c>
      <c r="F141" s="17">
        <v>0</v>
      </c>
      <c r="G141" s="17">
        <v>1816879</v>
      </c>
      <c r="H141" s="17">
        <v>335646.78</v>
      </c>
      <c r="I141" s="17">
        <v>319487.09000000003</v>
      </c>
      <c r="J141" s="18">
        <v>0.18473810308776756</v>
      </c>
    </row>
    <row r="142" spans="1:10" x14ac:dyDescent="0.3">
      <c r="A142" s="15"/>
      <c r="B142" s="15" t="s">
        <v>109</v>
      </c>
      <c r="C142" s="15"/>
      <c r="D142" s="15"/>
      <c r="E142" s="17">
        <v>1816879</v>
      </c>
      <c r="F142" s="17">
        <v>0</v>
      </c>
      <c r="G142" s="17">
        <v>1816879</v>
      </c>
      <c r="H142" s="17">
        <v>335646.78</v>
      </c>
      <c r="I142" s="17">
        <v>319487.09000000003</v>
      </c>
      <c r="J142" s="18">
        <v>0.18473810308776756</v>
      </c>
    </row>
    <row r="143" spans="1:10" x14ac:dyDescent="0.3">
      <c r="A143" s="15"/>
      <c r="B143" s="15" t="s">
        <v>40</v>
      </c>
      <c r="C143" s="15" t="s">
        <v>257</v>
      </c>
      <c r="D143" s="15" t="s">
        <v>86</v>
      </c>
      <c r="E143" s="17">
        <v>383740</v>
      </c>
      <c r="F143" s="17">
        <v>0</v>
      </c>
      <c r="G143" s="17">
        <v>383740</v>
      </c>
      <c r="H143" s="17">
        <v>72731.44</v>
      </c>
      <c r="I143" s="17">
        <v>72731.44</v>
      </c>
      <c r="J143" s="18">
        <v>0.18953312138427061</v>
      </c>
    </row>
    <row r="144" spans="1:10" x14ac:dyDescent="0.3">
      <c r="A144" s="15"/>
      <c r="B144" s="15"/>
      <c r="C144" s="15"/>
      <c r="D144" s="15" t="s">
        <v>307</v>
      </c>
      <c r="E144" s="17">
        <v>518200</v>
      </c>
      <c r="F144" s="17">
        <v>0</v>
      </c>
      <c r="G144" s="17">
        <v>518200</v>
      </c>
      <c r="H144" s="17">
        <v>221959.61</v>
      </c>
      <c r="I144" s="17">
        <v>221223.21999999997</v>
      </c>
      <c r="J144" s="18">
        <v>0.42832807796217676</v>
      </c>
    </row>
    <row r="145" spans="1:10" x14ac:dyDescent="0.3">
      <c r="A145" s="15"/>
      <c r="B145" s="15"/>
      <c r="C145" s="15"/>
      <c r="D145" s="15" t="s">
        <v>309</v>
      </c>
      <c r="E145" s="17">
        <v>61000</v>
      </c>
      <c r="F145" s="17">
        <v>0</v>
      </c>
      <c r="G145" s="17">
        <v>61000</v>
      </c>
      <c r="H145" s="17">
        <v>0</v>
      </c>
      <c r="I145" s="17">
        <v>0</v>
      </c>
      <c r="J145" s="18">
        <v>0</v>
      </c>
    </row>
    <row r="146" spans="1:10" x14ac:dyDescent="0.3">
      <c r="A146" s="15"/>
      <c r="B146" s="15"/>
      <c r="C146" s="15" t="s">
        <v>258</v>
      </c>
      <c r="D146" s="15"/>
      <c r="E146" s="17">
        <v>962940</v>
      </c>
      <c r="F146" s="17">
        <v>0</v>
      </c>
      <c r="G146" s="17">
        <v>962940</v>
      </c>
      <c r="H146" s="17">
        <v>294691.05</v>
      </c>
      <c r="I146" s="17">
        <v>293954.65999999997</v>
      </c>
      <c r="J146" s="18">
        <v>0.3060326188547573</v>
      </c>
    </row>
    <row r="147" spans="1:10" x14ac:dyDescent="0.3">
      <c r="A147" s="15"/>
      <c r="B147" s="15" t="s">
        <v>110</v>
      </c>
      <c r="C147" s="15"/>
      <c r="D147" s="15"/>
      <c r="E147" s="17">
        <v>962940</v>
      </c>
      <c r="F147" s="17">
        <v>0</v>
      </c>
      <c r="G147" s="17">
        <v>962940</v>
      </c>
      <c r="H147" s="17">
        <v>294691.05</v>
      </c>
      <c r="I147" s="17">
        <v>293954.65999999997</v>
      </c>
      <c r="J147" s="18">
        <v>0.3060326188547573</v>
      </c>
    </row>
    <row r="148" spans="1:10" x14ac:dyDescent="0.3">
      <c r="A148" s="15"/>
      <c r="B148" s="15" t="s">
        <v>41</v>
      </c>
      <c r="C148" s="15" t="s">
        <v>259</v>
      </c>
      <c r="D148" s="15" t="s">
        <v>86</v>
      </c>
      <c r="E148" s="17">
        <v>1626163</v>
      </c>
      <c r="F148" s="17">
        <v>0</v>
      </c>
      <c r="G148" s="17">
        <v>1626163</v>
      </c>
      <c r="H148" s="17">
        <v>312670.92</v>
      </c>
      <c r="I148" s="17">
        <v>312670.92</v>
      </c>
      <c r="J148" s="18">
        <v>0.19227526391880764</v>
      </c>
    </row>
    <row r="149" spans="1:10" x14ac:dyDescent="0.3">
      <c r="A149" s="15"/>
      <c r="B149" s="15"/>
      <c r="C149" s="15"/>
      <c r="D149" s="15" t="s">
        <v>307</v>
      </c>
      <c r="E149" s="17">
        <v>76550</v>
      </c>
      <c r="F149" s="17">
        <v>0</v>
      </c>
      <c r="G149" s="17">
        <v>76550</v>
      </c>
      <c r="H149" s="17">
        <v>1394.7099999999998</v>
      </c>
      <c r="I149" s="17">
        <v>1394.7099999999998</v>
      </c>
      <c r="J149" s="18">
        <v>1.821959503592423E-2</v>
      </c>
    </row>
    <row r="150" spans="1:10" x14ac:dyDescent="0.3">
      <c r="A150" s="15"/>
      <c r="B150" s="15"/>
      <c r="C150" s="15" t="s">
        <v>260</v>
      </c>
      <c r="D150" s="15"/>
      <c r="E150" s="17">
        <v>1702713</v>
      </c>
      <c r="F150" s="17">
        <v>0</v>
      </c>
      <c r="G150" s="17">
        <v>1702713</v>
      </c>
      <c r="H150" s="17">
        <v>314065.63</v>
      </c>
      <c r="I150" s="17">
        <v>314065.63</v>
      </c>
      <c r="J150" s="18">
        <v>0.18445012753176843</v>
      </c>
    </row>
    <row r="151" spans="1:10" x14ac:dyDescent="0.3">
      <c r="A151" s="15"/>
      <c r="B151" s="15" t="s">
        <v>111</v>
      </c>
      <c r="C151" s="15"/>
      <c r="D151" s="15"/>
      <c r="E151" s="17">
        <v>1702713</v>
      </c>
      <c r="F151" s="17">
        <v>0</v>
      </c>
      <c r="G151" s="17">
        <v>1702713</v>
      </c>
      <c r="H151" s="17">
        <v>314065.63</v>
      </c>
      <c r="I151" s="17">
        <v>314065.63</v>
      </c>
      <c r="J151" s="18">
        <v>0.18445012753176843</v>
      </c>
    </row>
    <row r="152" spans="1:10" x14ac:dyDescent="0.3">
      <c r="A152" s="15" t="s">
        <v>80</v>
      </c>
      <c r="B152" s="15"/>
      <c r="C152" s="15"/>
      <c r="D152" s="15"/>
      <c r="E152" s="17">
        <v>54975499</v>
      </c>
      <c r="F152" s="17">
        <v>0</v>
      </c>
      <c r="G152" s="17">
        <v>54975499</v>
      </c>
      <c r="H152" s="17">
        <v>6161261.7600000016</v>
      </c>
      <c r="I152" s="17">
        <v>6122689.2100000018</v>
      </c>
      <c r="J152" s="18">
        <v>0.11207286649640053</v>
      </c>
    </row>
    <row r="153" spans="1:10" x14ac:dyDescent="0.3">
      <c r="A153" s="15" t="s">
        <v>42</v>
      </c>
      <c r="B153" s="15" t="s">
        <v>43</v>
      </c>
      <c r="C153" s="15" t="s">
        <v>261</v>
      </c>
      <c r="D153" s="15" t="s">
        <v>86</v>
      </c>
      <c r="E153" s="17">
        <v>395246</v>
      </c>
      <c r="F153" s="17">
        <v>0</v>
      </c>
      <c r="G153" s="17">
        <v>395246</v>
      </c>
      <c r="H153" s="17">
        <v>69601.640000000014</v>
      </c>
      <c r="I153" s="17">
        <v>69601.640000000014</v>
      </c>
      <c r="J153" s="18">
        <v>0.17609701299949909</v>
      </c>
    </row>
    <row r="154" spans="1:10" x14ac:dyDescent="0.3">
      <c r="A154" s="15"/>
      <c r="B154" s="15"/>
      <c r="C154" s="15"/>
      <c r="D154" s="15" t="s">
        <v>307</v>
      </c>
      <c r="E154" s="17">
        <v>583860</v>
      </c>
      <c r="F154" s="17">
        <v>0</v>
      </c>
      <c r="G154" s="17">
        <v>583860</v>
      </c>
      <c r="H154" s="17">
        <v>49985.74</v>
      </c>
      <c r="I154" s="17">
        <v>22413.07</v>
      </c>
      <c r="J154" s="18">
        <v>8.5612544103038396E-2</v>
      </c>
    </row>
    <row r="155" spans="1:10" x14ac:dyDescent="0.3">
      <c r="A155" s="15"/>
      <c r="B155" s="15"/>
      <c r="C155" s="15"/>
      <c r="D155" s="15" t="s">
        <v>308</v>
      </c>
      <c r="E155" s="17">
        <v>139700</v>
      </c>
      <c r="F155" s="17">
        <v>0</v>
      </c>
      <c r="G155" s="17">
        <v>139700</v>
      </c>
      <c r="H155" s="17">
        <v>0</v>
      </c>
      <c r="I155" s="17">
        <v>0</v>
      </c>
      <c r="J155" s="18">
        <v>0</v>
      </c>
    </row>
    <row r="156" spans="1:10" x14ac:dyDescent="0.3">
      <c r="A156" s="15"/>
      <c r="B156" s="15"/>
      <c r="C156" s="15"/>
      <c r="D156" s="15" t="s">
        <v>310</v>
      </c>
      <c r="E156" s="17">
        <v>5000</v>
      </c>
      <c r="F156" s="17">
        <v>0</v>
      </c>
      <c r="G156" s="17">
        <v>5000</v>
      </c>
      <c r="H156" s="17">
        <v>118.77</v>
      </c>
      <c r="I156" s="17">
        <v>0</v>
      </c>
      <c r="J156" s="18">
        <v>2.3754000000000001E-2</v>
      </c>
    </row>
    <row r="157" spans="1:10" x14ac:dyDescent="0.3">
      <c r="A157" s="15"/>
      <c r="B157" s="15"/>
      <c r="C157" s="15" t="s">
        <v>262</v>
      </c>
      <c r="D157" s="15"/>
      <c r="E157" s="17">
        <v>1123806</v>
      </c>
      <c r="F157" s="17">
        <v>0</v>
      </c>
      <c r="G157" s="17">
        <v>1123806</v>
      </c>
      <c r="H157" s="17">
        <v>119706.15000000001</v>
      </c>
      <c r="I157" s="17">
        <v>92014.710000000021</v>
      </c>
      <c r="J157" s="18">
        <v>0.10651851832077781</v>
      </c>
    </row>
    <row r="158" spans="1:10" x14ac:dyDescent="0.3">
      <c r="A158" s="15"/>
      <c r="B158" s="15" t="s">
        <v>112</v>
      </c>
      <c r="C158" s="15"/>
      <c r="D158" s="15"/>
      <c r="E158" s="17">
        <v>1123806</v>
      </c>
      <c r="F158" s="17">
        <v>0</v>
      </c>
      <c r="G158" s="17">
        <v>1123806</v>
      </c>
      <c r="H158" s="17">
        <v>119706.15000000001</v>
      </c>
      <c r="I158" s="17">
        <v>92014.710000000021</v>
      </c>
      <c r="J158" s="18">
        <v>0.10651851832077781</v>
      </c>
    </row>
    <row r="159" spans="1:10" x14ac:dyDescent="0.3">
      <c r="A159" s="15"/>
      <c r="B159" s="15" t="s">
        <v>44</v>
      </c>
      <c r="C159" s="15" t="s">
        <v>263</v>
      </c>
      <c r="D159" s="15" t="s">
        <v>86</v>
      </c>
      <c r="E159" s="17">
        <v>280810</v>
      </c>
      <c r="F159" s="17">
        <v>0</v>
      </c>
      <c r="G159" s="17">
        <v>280810</v>
      </c>
      <c r="H159" s="17">
        <v>49915.83</v>
      </c>
      <c r="I159" s="17">
        <v>49915.83</v>
      </c>
      <c r="J159" s="18">
        <v>0.1777565969872868</v>
      </c>
    </row>
    <row r="160" spans="1:10" x14ac:dyDescent="0.3">
      <c r="A160" s="15"/>
      <c r="B160" s="15"/>
      <c r="C160" s="15"/>
      <c r="D160" s="15" t="s">
        <v>307</v>
      </c>
      <c r="E160" s="17">
        <v>3000</v>
      </c>
      <c r="F160" s="17">
        <v>0</v>
      </c>
      <c r="G160" s="17">
        <v>3000</v>
      </c>
      <c r="H160" s="17">
        <v>353.11</v>
      </c>
      <c r="I160" s="17">
        <v>0</v>
      </c>
      <c r="J160" s="18">
        <v>0.11770333333333334</v>
      </c>
    </row>
    <row r="161" spans="1:10" x14ac:dyDescent="0.3">
      <c r="A161" s="15"/>
      <c r="B161" s="15"/>
      <c r="C161" s="15" t="s">
        <v>264</v>
      </c>
      <c r="D161" s="15"/>
      <c r="E161" s="17">
        <v>283810</v>
      </c>
      <c r="F161" s="17">
        <v>0</v>
      </c>
      <c r="G161" s="17">
        <v>283810</v>
      </c>
      <c r="H161" s="17">
        <v>50268.94</v>
      </c>
      <c r="I161" s="17">
        <v>49915.83</v>
      </c>
      <c r="J161" s="18">
        <v>0.17712180684260598</v>
      </c>
    </row>
    <row r="162" spans="1:10" x14ac:dyDescent="0.3">
      <c r="A162" s="15"/>
      <c r="B162" s="15" t="s">
        <v>113</v>
      </c>
      <c r="C162" s="15"/>
      <c r="D162" s="15"/>
      <c r="E162" s="17">
        <v>283810</v>
      </c>
      <c r="F162" s="17">
        <v>0</v>
      </c>
      <c r="G162" s="17">
        <v>283810</v>
      </c>
      <c r="H162" s="17">
        <v>50268.94</v>
      </c>
      <c r="I162" s="17">
        <v>49915.83</v>
      </c>
      <c r="J162" s="18">
        <v>0.17712180684260598</v>
      </c>
    </row>
    <row r="163" spans="1:10" x14ac:dyDescent="0.3">
      <c r="A163" s="15"/>
      <c r="B163" s="15" t="s">
        <v>45</v>
      </c>
      <c r="C163" s="15" t="s">
        <v>265</v>
      </c>
      <c r="D163" s="15" t="s">
        <v>86</v>
      </c>
      <c r="E163" s="17">
        <v>125186</v>
      </c>
      <c r="F163" s="17">
        <v>0</v>
      </c>
      <c r="G163" s="17">
        <v>125186</v>
      </c>
      <c r="H163" s="17">
        <v>27139.32</v>
      </c>
      <c r="I163" s="17">
        <v>27139.32</v>
      </c>
      <c r="J163" s="18">
        <v>0.21679197354336746</v>
      </c>
    </row>
    <row r="164" spans="1:10" x14ac:dyDescent="0.3">
      <c r="A164" s="15"/>
      <c r="B164" s="15"/>
      <c r="C164" s="15"/>
      <c r="D164" s="15" t="s">
        <v>307</v>
      </c>
      <c r="E164" s="17">
        <v>2672813</v>
      </c>
      <c r="F164" s="17">
        <v>0</v>
      </c>
      <c r="G164" s="17">
        <v>2672813</v>
      </c>
      <c r="H164" s="17">
        <v>572950.96</v>
      </c>
      <c r="I164" s="17">
        <v>545176.34</v>
      </c>
      <c r="J164" s="18">
        <v>0.2143625311609903</v>
      </c>
    </row>
    <row r="165" spans="1:10" x14ac:dyDescent="0.3">
      <c r="A165" s="15"/>
      <c r="B165" s="15"/>
      <c r="C165" s="15"/>
      <c r="D165" s="15" t="s">
        <v>308</v>
      </c>
      <c r="E165" s="17">
        <v>27930</v>
      </c>
      <c r="F165" s="17">
        <v>0</v>
      </c>
      <c r="G165" s="17">
        <v>27930</v>
      </c>
      <c r="H165" s="17">
        <v>0</v>
      </c>
      <c r="I165" s="17">
        <v>0</v>
      </c>
      <c r="J165" s="18">
        <v>0</v>
      </c>
    </row>
    <row r="166" spans="1:10" x14ac:dyDescent="0.3">
      <c r="A166" s="15"/>
      <c r="B166" s="15"/>
      <c r="C166" s="15"/>
      <c r="D166" s="15" t="s">
        <v>310</v>
      </c>
      <c r="E166" s="17">
        <v>55000</v>
      </c>
      <c r="F166" s="17">
        <v>0</v>
      </c>
      <c r="G166" s="17">
        <v>55000</v>
      </c>
      <c r="H166" s="17">
        <v>0</v>
      </c>
      <c r="I166" s="17">
        <v>0</v>
      </c>
      <c r="J166" s="18">
        <v>0</v>
      </c>
    </row>
    <row r="167" spans="1:10" x14ac:dyDescent="0.3">
      <c r="A167" s="15"/>
      <c r="B167" s="15"/>
      <c r="C167" s="15"/>
      <c r="D167" s="15" t="s">
        <v>309</v>
      </c>
      <c r="E167" s="17">
        <v>2000</v>
      </c>
      <c r="F167" s="17">
        <v>0</v>
      </c>
      <c r="G167" s="17">
        <v>2000</v>
      </c>
      <c r="H167" s="17">
        <v>0</v>
      </c>
      <c r="I167" s="17">
        <v>0</v>
      </c>
      <c r="J167" s="18">
        <v>0</v>
      </c>
    </row>
    <row r="168" spans="1:10" x14ac:dyDescent="0.3">
      <c r="A168" s="15"/>
      <c r="B168" s="15"/>
      <c r="C168" s="15" t="s">
        <v>266</v>
      </c>
      <c r="D168" s="15"/>
      <c r="E168" s="17">
        <v>2882929</v>
      </c>
      <c r="F168" s="17">
        <v>0</v>
      </c>
      <c r="G168" s="17">
        <v>2882929</v>
      </c>
      <c r="H168" s="17">
        <v>600090.27999999991</v>
      </c>
      <c r="I168" s="17">
        <v>572315.65999999992</v>
      </c>
      <c r="J168" s="18">
        <v>0.20815298607770086</v>
      </c>
    </row>
    <row r="169" spans="1:10" x14ac:dyDescent="0.3">
      <c r="A169" s="15"/>
      <c r="B169" s="15" t="s">
        <v>114</v>
      </c>
      <c r="C169" s="15"/>
      <c r="D169" s="15"/>
      <c r="E169" s="17">
        <v>2882929</v>
      </c>
      <c r="F169" s="17">
        <v>0</v>
      </c>
      <c r="G169" s="17">
        <v>2882929</v>
      </c>
      <c r="H169" s="17">
        <v>600090.27999999991</v>
      </c>
      <c r="I169" s="17">
        <v>572315.65999999992</v>
      </c>
      <c r="J169" s="18">
        <v>0.20815298607770086</v>
      </c>
    </row>
    <row r="170" spans="1:10" x14ac:dyDescent="0.3">
      <c r="A170" s="15"/>
      <c r="B170" s="15" t="s">
        <v>46</v>
      </c>
      <c r="C170" s="15" t="s">
        <v>330</v>
      </c>
      <c r="D170" s="15" t="s">
        <v>307</v>
      </c>
      <c r="E170" s="17">
        <v>781440</v>
      </c>
      <c r="F170" s="17">
        <v>0</v>
      </c>
      <c r="G170" s="17">
        <v>781440</v>
      </c>
      <c r="H170" s="17">
        <v>106024.73</v>
      </c>
      <c r="I170" s="17">
        <v>92421.64</v>
      </c>
      <c r="J170" s="18">
        <v>0.13567865735053233</v>
      </c>
    </row>
    <row r="171" spans="1:10" x14ac:dyDescent="0.3">
      <c r="A171" s="15"/>
      <c r="B171" s="15"/>
      <c r="C171" s="15"/>
      <c r="D171" s="15" t="s">
        <v>308</v>
      </c>
      <c r="E171" s="17">
        <v>94000</v>
      </c>
      <c r="F171" s="17">
        <v>0</v>
      </c>
      <c r="G171" s="17">
        <v>94000</v>
      </c>
      <c r="H171" s="17">
        <v>0</v>
      </c>
      <c r="I171" s="17">
        <v>0</v>
      </c>
      <c r="J171" s="18">
        <v>0</v>
      </c>
    </row>
    <row r="172" spans="1:10" x14ac:dyDescent="0.3">
      <c r="A172" s="15"/>
      <c r="B172" s="15"/>
      <c r="C172" s="15"/>
      <c r="D172" s="15" t="s">
        <v>310</v>
      </c>
      <c r="E172" s="17">
        <v>12000</v>
      </c>
      <c r="F172" s="17">
        <v>0</v>
      </c>
      <c r="G172" s="17">
        <v>12000</v>
      </c>
      <c r="H172" s="17">
        <v>0</v>
      </c>
      <c r="I172" s="17">
        <v>0</v>
      </c>
      <c r="J172" s="18">
        <v>0</v>
      </c>
    </row>
    <row r="173" spans="1:10" x14ac:dyDescent="0.3">
      <c r="A173" s="15"/>
      <c r="B173" s="15"/>
      <c r="C173" s="15"/>
      <c r="D173" s="15" t="s">
        <v>309</v>
      </c>
      <c r="E173" s="17">
        <v>1000</v>
      </c>
      <c r="F173" s="17">
        <v>0</v>
      </c>
      <c r="G173" s="17">
        <v>1000</v>
      </c>
      <c r="H173" s="17">
        <v>0</v>
      </c>
      <c r="I173" s="17">
        <v>0</v>
      </c>
      <c r="J173" s="18">
        <v>0</v>
      </c>
    </row>
    <row r="174" spans="1:10" x14ac:dyDescent="0.3">
      <c r="A174" s="15"/>
      <c r="B174" s="15"/>
      <c r="C174" s="15" t="s">
        <v>331</v>
      </c>
      <c r="D174" s="15"/>
      <c r="E174" s="17">
        <v>888440</v>
      </c>
      <c r="F174" s="17">
        <v>0</v>
      </c>
      <c r="G174" s="17">
        <v>888440</v>
      </c>
      <c r="H174" s="17">
        <v>106024.73</v>
      </c>
      <c r="I174" s="17">
        <v>92421.64</v>
      </c>
      <c r="J174" s="18">
        <v>0.11933808698392688</v>
      </c>
    </row>
    <row r="175" spans="1:10" x14ac:dyDescent="0.3">
      <c r="A175" s="15"/>
      <c r="B175" s="15" t="s">
        <v>332</v>
      </c>
      <c r="C175" s="15"/>
      <c r="D175" s="15"/>
      <c r="E175" s="17">
        <v>888440</v>
      </c>
      <c r="F175" s="17">
        <v>0</v>
      </c>
      <c r="G175" s="17">
        <v>888440</v>
      </c>
      <c r="H175" s="17">
        <v>106024.73</v>
      </c>
      <c r="I175" s="17">
        <v>92421.64</v>
      </c>
      <c r="J175" s="18">
        <v>0.11933808698392688</v>
      </c>
    </row>
    <row r="176" spans="1:10" x14ac:dyDescent="0.3">
      <c r="A176" s="15"/>
      <c r="B176" s="15" t="s">
        <v>47</v>
      </c>
      <c r="C176" s="15" t="s">
        <v>267</v>
      </c>
      <c r="D176" s="15" t="s">
        <v>86</v>
      </c>
      <c r="E176" s="17">
        <v>1210989</v>
      </c>
      <c r="F176" s="17">
        <v>0</v>
      </c>
      <c r="G176" s="17">
        <v>1210989</v>
      </c>
      <c r="H176" s="17">
        <v>251678.78000000003</v>
      </c>
      <c r="I176" s="17">
        <v>251678.78000000003</v>
      </c>
      <c r="J176" s="18">
        <v>0.20782912148665267</v>
      </c>
    </row>
    <row r="177" spans="1:10" x14ac:dyDescent="0.3">
      <c r="A177" s="15"/>
      <c r="B177" s="15"/>
      <c r="C177" s="15"/>
      <c r="D177" s="15" t="s">
        <v>307</v>
      </c>
      <c r="E177" s="17">
        <v>420600</v>
      </c>
      <c r="F177" s="17">
        <v>0</v>
      </c>
      <c r="G177" s="17">
        <v>420600</v>
      </c>
      <c r="H177" s="17">
        <v>40928.86</v>
      </c>
      <c r="I177" s="17">
        <v>39196.020000000004</v>
      </c>
      <c r="J177" s="18">
        <v>9.731065145030908E-2</v>
      </c>
    </row>
    <row r="178" spans="1:10" x14ac:dyDescent="0.3">
      <c r="A178" s="15"/>
      <c r="B178" s="15"/>
      <c r="C178" s="15"/>
      <c r="D178" s="15" t="s">
        <v>310</v>
      </c>
      <c r="E178" s="17">
        <v>107060</v>
      </c>
      <c r="F178" s="17">
        <v>0</v>
      </c>
      <c r="G178" s="17">
        <v>107060</v>
      </c>
      <c r="H178" s="17">
        <v>0</v>
      </c>
      <c r="I178" s="17">
        <v>0</v>
      </c>
      <c r="J178" s="18">
        <v>0</v>
      </c>
    </row>
    <row r="179" spans="1:10" x14ac:dyDescent="0.3">
      <c r="A179" s="15"/>
      <c r="B179" s="15"/>
      <c r="C179" s="15"/>
      <c r="D179" s="15" t="s">
        <v>309</v>
      </c>
      <c r="E179" s="17">
        <v>1000</v>
      </c>
      <c r="F179" s="17">
        <v>0</v>
      </c>
      <c r="G179" s="17">
        <v>1000</v>
      </c>
      <c r="H179" s="17">
        <v>0</v>
      </c>
      <c r="I179" s="17">
        <v>0</v>
      </c>
      <c r="J179" s="18">
        <v>0</v>
      </c>
    </row>
    <row r="180" spans="1:10" x14ac:dyDescent="0.3">
      <c r="A180" s="15"/>
      <c r="B180" s="15"/>
      <c r="C180" s="15" t="s">
        <v>268</v>
      </c>
      <c r="D180" s="15"/>
      <c r="E180" s="17">
        <v>1739649</v>
      </c>
      <c r="F180" s="17">
        <v>0</v>
      </c>
      <c r="G180" s="17">
        <v>1739649</v>
      </c>
      <c r="H180" s="17">
        <v>292607.64</v>
      </c>
      <c r="I180" s="17">
        <v>290874.80000000005</v>
      </c>
      <c r="J180" s="18">
        <v>0.16819924019155588</v>
      </c>
    </row>
    <row r="181" spans="1:10" x14ac:dyDescent="0.3">
      <c r="A181" s="15"/>
      <c r="B181" s="15" t="s">
        <v>115</v>
      </c>
      <c r="C181" s="15"/>
      <c r="D181" s="15"/>
      <c r="E181" s="17">
        <v>1739649</v>
      </c>
      <c r="F181" s="17">
        <v>0</v>
      </c>
      <c r="G181" s="17">
        <v>1739649</v>
      </c>
      <c r="H181" s="17">
        <v>292607.64</v>
      </c>
      <c r="I181" s="17">
        <v>290874.80000000005</v>
      </c>
      <c r="J181" s="18">
        <v>0.16819924019155588</v>
      </c>
    </row>
    <row r="182" spans="1:10" x14ac:dyDescent="0.3">
      <c r="A182" s="15"/>
      <c r="B182" s="15" t="s">
        <v>142</v>
      </c>
      <c r="C182" s="15" t="s">
        <v>269</v>
      </c>
      <c r="D182" s="15" t="s">
        <v>86</v>
      </c>
      <c r="E182" s="17">
        <v>1795016</v>
      </c>
      <c r="F182" s="17">
        <v>0</v>
      </c>
      <c r="G182" s="17">
        <v>1795016</v>
      </c>
      <c r="H182" s="17">
        <v>384227.33999999997</v>
      </c>
      <c r="I182" s="17">
        <v>384227.33999999997</v>
      </c>
      <c r="J182" s="18">
        <v>0.21405232042499897</v>
      </c>
    </row>
    <row r="183" spans="1:10" x14ac:dyDescent="0.3">
      <c r="A183" s="15"/>
      <c r="B183" s="15"/>
      <c r="C183" s="15"/>
      <c r="D183" s="15" t="s">
        <v>307</v>
      </c>
      <c r="E183" s="17">
        <v>3707200</v>
      </c>
      <c r="F183" s="17">
        <v>0</v>
      </c>
      <c r="G183" s="17">
        <v>3707200</v>
      </c>
      <c r="H183" s="17">
        <v>753362.7</v>
      </c>
      <c r="I183" s="17">
        <v>658835.16</v>
      </c>
      <c r="J183" s="18">
        <v>0.20321609300820023</v>
      </c>
    </row>
    <row r="184" spans="1:10" x14ac:dyDescent="0.3">
      <c r="A184" s="15"/>
      <c r="B184" s="15"/>
      <c r="C184" s="15"/>
      <c r="D184" s="15" t="s">
        <v>310</v>
      </c>
      <c r="E184" s="17">
        <v>147970</v>
      </c>
      <c r="F184" s="17">
        <v>0</v>
      </c>
      <c r="G184" s="17">
        <v>147970</v>
      </c>
      <c r="H184" s="17">
        <v>0</v>
      </c>
      <c r="I184" s="17">
        <v>0</v>
      </c>
      <c r="J184" s="18">
        <v>0</v>
      </c>
    </row>
    <row r="185" spans="1:10" x14ac:dyDescent="0.3">
      <c r="A185" s="15"/>
      <c r="B185" s="15"/>
      <c r="C185" s="15"/>
      <c r="D185" s="15" t="s">
        <v>309</v>
      </c>
      <c r="E185" s="17">
        <v>2000</v>
      </c>
      <c r="F185" s="17">
        <v>0</v>
      </c>
      <c r="G185" s="17">
        <v>2000</v>
      </c>
      <c r="H185" s="17">
        <v>0</v>
      </c>
      <c r="I185" s="17">
        <v>0</v>
      </c>
      <c r="J185" s="18">
        <v>0</v>
      </c>
    </row>
    <row r="186" spans="1:10" x14ac:dyDescent="0.3">
      <c r="A186" s="15"/>
      <c r="B186" s="15"/>
      <c r="C186" s="15" t="s">
        <v>270</v>
      </c>
      <c r="D186" s="15"/>
      <c r="E186" s="17">
        <v>5652186</v>
      </c>
      <c r="F186" s="17">
        <v>0</v>
      </c>
      <c r="G186" s="17">
        <v>5652186</v>
      </c>
      <c r="H186" s="17">
        <v>1137590.04</v>
      </c>
      <c r="I186" s="17">
        <v>1043062.5</v>
      </c>
      <c r="J186" s="18">
        <v>0.20126549975531591</v>
      </c>
    </row>
    <row r="187" spans="1:10" x14ac:dyDescent="0.3">
      <c r="A187" s="15"/>
      <c r="B187" s="15" t="s">
        <v>143</v>
      </c>
      <c r="C187" s="15"/>
      <c r="D187" s="15"/>
      <c r="E187" s="17">
        <v>5652186</v>
      </c>
      <c r="F187" s="17">
        <v>0</v>
      </c>
      <c r="G187" s="17">
        <v>5652186</v>
      </c>
      <c r="H187" s="17">
        <v>1137590.04</v>
      </c>
      <c r="I187" s="17">
        <v>1043062.5</v>
      </c>
      <c r="J187" s="18">
        <v>0.20126549975531591</v>
      </c>
    </row>
    <row r="188" spans="1:10" x14ac:dyDescent="0.3">
      <c r="A188" s="15" t="s">
        <v>81</v>
      </c>
      <c r="B188" s="15"/>
      <c r="C188" s="15"/>
      <c r="D188" s="15"/>
      <c r="E188" s="17">
        <v>12570820</v>
      </c>
      <c r="F188" s="17">
        <v>0</v>
      </c>
      <c r="G188" s="17">
        <v>12570820</v>
      </c>
      <c r="H188" s="17">
        <v>2306287.7800000003</v>
      </c>
      <c r="I188" s="17">
        <v>2140605.14</v>
      </c>
      <c r="J188" s="18">
        <v>0.18346359107838628</v>
      </c>
    </row>
    <row r="189" spans="1:10" x14ac:dyDescent="0.3">
      <c r="A189" s="15" t="s">
        <v>48</v>
      </c>
      <c r="B189" s="15" t="s">
        <v>49</v>
      </c>
      <c r="C189" s="15" t="s">
        <v>271</v>
      </c>
      <c r="D189" s="15" t="s">
        <v>86</v>
      </c>
      <c r="E189" s="17">
        <v>5975084</v>
      </c>
      <c r="F189" s="17">
        <v>0</v>
      </c>
      <c r="G189" s="17">
        <v>5975084</v>
      </c>
      <c r="H189" s="17">
        <v>1318687.49</v>
      </c>
      <c r="I189" s="17">
        <v>1318687.49</v>
      </c>
      <c r="J189" s="18">
        <v>0.22069773245028856</v>
      </c>
    </row>
    <row r="190" spans="1:10" x14ac:dyDescent="0.3">
      <c r="A190" s="15"/>
      <c r="B190" s="15"/>
      <c r="C190" s="15"/>
      <c r="D190" s="15" t="s">
        <v>307</v>
      </c>
      <c r="E190" s="17">
        <v>2676500</v>
      </c>
      <c r="F190" s="17">
        <v>0</v>
      </c>
      <c r="G190" s="17">
        <v>2676500</v>
      </c>
      <c r="H190" s="17">
        <v>434471.54000000004</v>
      </c>
      <c r="I190" s="17">
        <v>322759.95999999996</v>
      </c>
      <c r="J190" s="18">
        <v>0.1623282421072296</v>
      </c>
    </row>
    <row r="191" spans="1:10" x14ac:dyDescent="0.3">
      <c r="A191" s="15"/>
      <c r="B191" s="15"/>
      <c r="C191" s="15"/>
      <c r="D191" s="15" t="s">
        <v>310</v>
      </c>
      <c r="E191" s="17">
        <v>253000</v>
      </c>
      <c r="F191" s="17">
        <v>0</v>
      </c>
      <c r="G191" s="17">
        <v>253000</v>
      </c>
      <c r="H191" s="17">
        <v>46028.22</v>
      </c>
      <c r="I191" s="17">
        <v>27109.87</v>
      </c>
      <c r="J191" s="18">
        <v>0.18192972332015811</v>
      </c>
    </row>
    <row r="192" spans="1:10" x14ac:dyDescent="0.3">
      <c r="A192" s="15"/>
      <c r="B192" s="15"/>
      <c r="C192" s="15" t="s">
        <v>272</v>
      </c>
      <c r="D192" s="15"/>
      <c r="E192" s="17">
        <v>8904584</v>
      </c>
      <c r="F192" s="17">
        <v>0</v>
      </c>
      <c r="G192" s="17">
        <v>8904584</v>
      </c>
      <c r="H192" s="17">
        <v>1799187.25</v>
      </c>
      <c r="I192" s="17">
        <v>1668557.32</v>
      </c>
      <c r="J192" s="18">
        <v>0.20205180275687218</v>
      </c>
    </row>
    <row r="193" spans="1:10" x14ac:dyDescent="0.3">
      <c r="A193" s="15"/>
      <c r="B193" s="15" t="s">
        <v>116</v>
      </c>
      <c r="C193" s="15"/>
      <c r="D193" s="15"/>
      <c r="E193" s="17">
        <v>8904584</v>
      </c>
      <c r="F193" s="17">
        <v>0</v>
      </c>
      <c r="G193" s="17">
        <v>8904584</v>
      </c>
      <c r="H193" s="17">
        <v>1799187.25</v>
      </c>
      <c r="I193" s="17">
        <v>1668557.32</v>
      </c>
      <c r="J193" s="18">
        <v>0.20205180275687218</v>
      </c>
    </row>
    <row r="194" spans="1:10" x14ac:dyDescent="0.3">
      <c r="A194" s="15"/>
      <c r="B194" s="15" t="s">
        <v>50</v>
      </c>
      <c r="C194" s="15" t="s">
        <v>333</v>
      </c>
      <c r="D194" s="15" t="s">
        <v>307</v>
      </c>
      <c r="E194" s="17">
        <v>4950000</v>
      </c>
      <c r="F194" s="17">
        <v>0</v>
      </c>
      <c r="G194" s="17">
        <v>4950000</v>
      </c>
      <c r="H194" s="17">
        <v>165</v>
      </c>
      <c r="I194" s="17">
        <v>165</v>
      </c>
      <c r="J194" s="18">
        <v>3.3333333333333335E-5</v>
      </c>
    </row>
    <row r="195" spans="1:10" x14ac:dyDescent="0.3">
      <c r="A195" s="15"/>
      <c r="B195" s="15"/>
      <c r="C195" s="15"/>
      <c r="D195" s="15" t="s">
        <v>310</v>
      </c>
      <c r="E195" s="17">
        <v>311000</v>
      </c>
      <c r="F195" s="17">
        <v>0</v>
      </c>
      <c r="G195" s="17">
        <v>311000</v>
      </c>
      <c r="H195" s="17">
        <v>0</v>
      </c>
      <c r="I195" s="17">
        <v>0</v>
      </c>
      <c r="J195" s="18">
        <v>0</v>
      </c>
    </row>
    <row r="196" spans="1:10" x14ac:dyDescent="0.3">
      <c r="A196" s="15"/>
      <c r="B196" s="15"/>
      <c r="C196" s="15" t="s">
        <v>334</v>
      </c>
      <c r="D196" s="15"/>
      <c r="E196" s="17">
        <v>5261000</v>
      </c>
      <c r="F196" s="17">
        <v>0</v>
      </c>
      <c r="G196" s="17">
        <v>5261000</v>
      </c>
      <c r="H196" s="17">
        <v>165</v>
      </c>
      <c r="I196" s="17">
        <v>165</v>
      </c>
      <c r="J196" s="18">
        <v>3.1362858772096562E-5</v>
      </c>
    </row>
    <row r="197" spans="1:10" x14ac:dyDescent="0.3">
      <c r="A197" s="15"/>
      <c r="B197" s="15" t="s">
        <v>335</v>
      </c>
      <c r="C197" s="15"/>
      <c r="D197" s="15"/>
      <c r="E197" s="17">
        <v>5261000</v>
      </c>
      <c r="F197" s="17">
        <v>0</v>
      </c>
      <c r="G197" s="17">
        <v>5261000</v>
      </c>
      <c r="H197" s="17">
        <v>165</v>
      </c>
      <c r="I197" s="17">
        <v>165</v>
      </c>
      <c r="J197" s="18">
        <v>3.1362858772096562E-5</v>
      </c>
    </row>
    <row r="198" spans="1:10" x14ac:dyDescent="0.3">
      <c r="A198" s="15"/>
      <c r="B198" s="15" t="s">
        <v>51</v>
      </c>
      <c r="C198" s="15" t="s">
        <v>273</v>
      </c>
      <c r="D198" s="15" t="s">
        <v>86</v>
      </c>
      <c r="E198" s="17">
        <v>8371038</v>
      </c>
      <c r="F198" s="17">
        <v>0</v>
      </c>
      <c r="G198" s="17">
        <v>8371038</v>
      </c>
      <c r="H198" s="17">
        <v>1666027.68</v>
      </c>
      <c r="I198" s="17">
        <v>1666027.68</v>
      </c>
      <c r="J198" s="18">
        <v>0.19902283086040226</v>
      </c>
    </row>
    <row r="199" spans="1:10" x14ac:dyDescent="0.3">
      <c r="A199" s="15"/>
      <c r="B199" s="15"/>
      <c r="C199" s="15"/>
      <c r="D199" s="15" t="s">
        <v>307</v>
      </c>
      <c r="E199" s="17">
        <v>755000</v>
      </c>
      <c r="F199" s="17">
        <v>0</v>
      </c>
      <c r="G199" s="17">
        <v>755000</v>
      </c>
      <c r="H199" s="17">
        <v>61859.03</v>
      </c>
      <c r="I199" s="17">
        <v>48374.59</v>
      </c>
      <c r="J199" s="18">
        <v>8.1932490066225161E-2</v>
      </c>
    </row>
    <row r="200" spans="1:10" x14ac:dyDescent="0.3">
      <c r="A200" s="15"/>
      <c r="B200" s="15"/>
      <c r="C200" s="15"/>
      <c r="D200" s="15" t="s">
        <v>310</v>
      </c>
      <c r="E200" s="17">
        <v>50000</v>
      </c>
      <c r="F200" s="17">
        <v>0</v>
      </c>
      <c r="G200" s="17">
        <v>50000</v>
      </c>
      <c r="H200" s="17">
        <v>2328.44</v>
      </c>
      <c r="I200" s="17">
        <v>2328.44</v>
      </c>
      <c r="J200" s="18">
        <v>4.65688E-2</v>
      </c>
    </row>
    <row r="201" spans="1:10" x14ac:dyDescent="0.3">
      <c r="A201" s="15"/>
      <c r="B201" s="15"/>
      <c r="C201" s="15" t="s">
        <v>274</v>
      </c>
      <c r="D201" s="15"/>
      <c r="E201" s="17">
        <v>9176038</v>
      </c>
      <c r="F201" s="17">
        <v>0</v>
      </c>
      <c r="G201" s="17">
        <v>9176038</v>
      </c>
      <c r="H201" s="17">
        <v>1730215.15</v>
      </c>
      <c r="I201" s="17">
        <v>1716730.71</v>
      </c>
      <c r="J201" s="18">
        <v>0.18855797567534047</v>
      </c>
    </row>
    <row r="202" spans="1:10" x14ac:dyDescent="0.3">
      <c r="A202" s="15"/>
      <c r="B202" s="15" t="s">
        <v>117</v>
      </c>
      <c r="C202" s="15"/>
      <c r="D202" s="15"/>
      <c r="E202" s="17">
        <v>9176038</v>
      </c>
      <c r="F202" s="17">
        <v>0</v>
      </c>
      <c r="G202" s="17">
        <v>9176038</v>
      </c>
      <c r="H202" s="17">
        <v>1730215.15</v>
      </c>
      <c r="I202" s="17">
        <v>1716730.71</v>
      </c>
      <c r="J202" s="18">
        <v>0.18855797567534047</v>
      </c>
    </row>
    <row r="203" spans="1:10" x14ac:dyDescent="0.3">
      <c r="A203" s="15"/>
      <c r="B203" s="15" t="s">
        <v>52</v>
      </c>
      <c r="C203" s="15" t="s">
        <v>275</v>
      </c>
      <c r="D203" s="15" t="s">
        <v>86</v>
      </c>
      <c r="E203" s="17">
        <v>592810</v>
      </c>
      <c r="F203" s="17">
        <v>0</v>
      </c>
      <c r="G203" s="17">
        <v>592810</v>
      </c>
      <c r="H203" s="17">
        <v>116938.76</v>
      </c>
      <c r="I203" s="17">
        <v>116938.76</v>
      </c>
      <c r="J203" s="18">
        <v>0.19726178708186434</v>
      </c>
    </row>
    <row r="204" spans="1:10" x14ac:dyDescent="0.3">
      <c r="A204" s="15"/>
      <c r="B204" s="15"/>
      <c r="C204" s="15"/>
      <c r="D204" s="15" t="s">
        <v>307</v>
      </c>
      <c r="E204" s="17">
        <v>205738</v>
      </c>
      <c r="F204" s="17">
        <v>0</v>
      </c>
      <c r="G204" s="17">
        <v>205738</v>
      </c>
      <c r="H204" s="17">
        <v>37462.200000000004</v>
      </c>
      <c r="I204" s="17">
        <v>26520.03</v>
      </c>
      <c r="J204" s="18">
        <v>0.18208692609046459</v>
      </c>
    </row>
    <row r="205" spans="1:10" x14ac:dyDescent="0.3">
      <c r="A205" s="15"/>
      <c r="B205" s="15"/>
      <c r="C205" s="15"/>
      <c r="D205" s="15" t="s">
        <v>309</v>
      </c>
      <c r="E205" s="17">
        <v>15000</v>
      </c>
      <c r="F205" s="17">
        <v>0</v>
      </c>
      <c r="G205" s="17">
        <v>15000</v>
      </c>
      <c r="H205" s="17">
        <v>0</v>
      </c>
      <c r="I205" s="17">
        <v>0</v>
      </c>
      <c r="J205" s="18">
        <v>0</v>
      </c>
    </row>
    <row r="206" spans="1:10" x14ac:dyDescent="0.3">
      <c r="A206" s="15"/>
      <c r="B206" s="15"/>
      <c r="C206" s="15" t="s">
        <v>276</v>
      </c>
      <c r="D206" s="15"/>
      <c r="E206" s="17">
        <v>813548</v>
      </c>
      <c r="F206" s="17">
        <v>0</v>
      </c>
      <c r="G206" s="17">
        <v>813548</v>
      </c>
      <c r="H206" s="17">
        <v>154400.95999999999</v>
      </c>
      <c r="I206" s="17">
        <v>143458.78999999998</v>
      </c>
      <c r="J206" s="18">
        <v>0.18978715453790065</v>
      </c>
    </row>
    <row r="207" spans="1:10" x14ac:dyDescent="0.3">
      <c r="A207" s="15"/>
      <c r="B207" s="15" t="s">
        <v>118</v>
      </c>
      <c r="C207" s="15"/>
      <c r="D207" s="15"/>
      <c r="E207" s="17">
        <v>813548</v>
      </c>
      <c r="F207" s="17">
        <v>0</v>
      </c>
      <c r="G207" s="17">
        <v>813548</v>
      </c>
      <c r="H207" s="17">
        <v>154400.95999999999</v>
      </c>
      <c r="I207" s="17">
        <v>143458.78999999998</v>
      </c>
      <c r="J207" s="18">
        <v>0.18978715453790065</v>
      </c>
    </row>
    <row r="208" spans="1:10" x14ac:dyDescent="0.3">
      <c r="A208" s="15"/>
      <c r="B208" s="15" t="s">
        <v>53</v>
      </c>
      <c r="C208" s="15" t="s">
        <v>277</v>
      </c>
      <c r="D208" s="15" t="s">
        <v>86</v>
      </c>
      <c r="E208" s="17">
        <v>3823630</v>
      </c>
      <c r="F208" s="17">
        <v>0</v>
      </c>
      <c r="G208" s="17">
        <v>3823630</v>
      </c>
      <c r="H208" s="17">
        <v>652944.84</v>
      </c>
      <c r="I208" s="17">
        <v>652944.84</v>
      </c>
      <c r="J208" s="18">
        <v>0.17076569647167744</v>
      </c>
    </row>
    <row r="209" spans="1:10" x14ac:dyDescent="0.3">
      <c r="A209" s="15"/>
      <c r="B209" s="15"/>
      <c r="C209" s="15"/>
      <c r="D209" s="15" t="s">
        <v>307</v>
      </c>
      <c r="E209" s="17">
        <v>1976800</v>
      </c>
      <c r="F209" s="17">
        <v>0</v>
      </c>
      <c r="G209" s="17">
        <v>1976800</v>
      </c>
      <c r="H209" s="17">
        <v>197548.07</v>
      </c>
      <c r="I209" s="17">
        <v>131065.94</v>
      </c>
      <c r="J209" s="18">
        <v>9.9933260825576686E-2</v>
      </c>
    </row>
    <row r="210" spans="1:10" x14ac:dyDescent="0.3">
      <c r="A210" s="15"/>
      <c r="B210" s="15"/>
      <c r="C210" s="15"/>
      <c r="D210" s="15" t="s">
        <v>308</v>
      </c>
      <c r="E210" s="17">
        <v>55535</v>
      </c>
      <c r="F210" s="17">
        <v>0</v>
      </c>
      <c r="G210" s="17">
        <v>55535</v>
      </c>
      <c r="H210" s="17">
        <v>0</v>
      </c>
      <c r="I210" s="17">
        <v>0</v>
      </c>
      <c r="J210" s="18">
        <v>0</v>
      </c>
    </row>
    <row r="211" spans="1:10" x14ac:dyDescent="0.3">
      <c r="A211" s="15"/>
      <c r="B211" s="15"/>
      <c r="C211" s="15"/>
      <c r="D211" s="15" t="s">
        <v>310</v>
      </c>
      <c r="E211" s="17">
        <v>6237403</v>
      </c>
      <c r="F211" s="17">
        <v>0</v>
      </c>
      <c r="G211" s="17">
        <v>6237403</v>
      </c>
      <c r="H211" s="17">
        <v>393392.8</v>
      </c>
      <c r="I211" s="17">
        <v>179291.37000000002</v>
      </c>
      <c r="J211" s="18">
        <v>6.3069966779443307E-2</v>
      </c>
    </row>
    <row r="212" spans="1:10" x14ac:dyDescent="0.3">
      <c r="A212" s="15"/>
      <c r="B212" s="15"/>
      <c r="C212" s="15" t="s">
        <v>278</v>
      </c>
      <c r="D212" s="15"/>
      <c r="E212" s="17">
        <v>12093368</v>
      </c>
      <c r="F212" s="17">
        <v>0</v>
      </c>
      <c r="G212" s="17">
        <v>12093368</v>
      </c>
      <c r="H212" s="17">
        <v>1243885.71</v>
      </c>
      <c r="I212" s="17">
        <v>963302.15</v>
      </c>
      <c r="J212" s="18">
        <v>0.10285684765401994</v>
      </c>
    </row>
    <row r="213" spans="1:10" x14ac:dyDescent="0.3">
      <c r="A213" s="15"/>
      <c r="B213" s="15" t="s">
        <v>119</v>
      </c>
      <c r="C213" s="15"/>
      <c r="D213" s="15"/>
      <c r="E213" s="17">
        <v>12093368</v>
      </c>
      <c r="F213" s="17">
        <v>0</v>
      </c>
      <c r="G213" s="17">
        <v>12093368</v>
      </c>
      <c r="H213" s="17">
        <v>1243885.71</v>
      </c>
      <c r="I213" s="17">
        <v>963302.15</v>
      </c>
      <c r="J213" s="18">
        <v>0.10285684765401994</v>
      </c>
    </row>
    <row r="214" spans="1:10" x14ac:dyDescent="0.3">
      <c r="A214" s="15"/>
      <c r="B214" s="15" t="s">
        <v>54</v>
      </c>
      <c r="C214" s="15" t="s">
        <v>279</v>
      </c>
      <c r="D214" s="15" t="s">
        <v>86</v>
      </c>
      <c r="E214" s="17">
        <v>699536</v>
      </c>
      <c r="F214" s="17">
        <v>0</v>
      </c>
      <c r="G214" s="17">
        <v>699536</v>
      </c>
      <c r="H214" s="17">
        <v>127922.05</v>
      </c>
      <c r="I214" s="17">
        <v>127922.05</v>
      </c>
      <c r="J214" s="18">
        <v>0.18286700041170148</v>
      </c>
    </row>
    <row r="215" spans="1:10" x14ac:dyDescent="0.3">
      <c r="A215" s="15"/>
      <c r="B215" s="15"/>
      <c r="C215" s="15"/>
      <c r="D215" s="15" t="s">
        <v>307</v>
      </c>
      <c r="E215" s="17">
        <v>352975</v>
      </c>
      <c r="F215" s="17">
        <v>0</v>
      </c>
      <c r="G215" s="17">
        <v>352975</v>
      </c>
      <c r="H215" s="17">
        <v>15479.640000000001</v>
      </c>
      <c r="I215" s="17">
        <v>9963.489999999998</v>
      </c>
      <c r="J215" s="18">
        <v>4.3854777250513496E-2</v>
      </c>
    </row>
    <row r="216" spans="1:10" x14ac:dyDescent="0.3">
      <c r="A216" s="15"/>
      <c r="B216" s="15"/>
      <c r="C216" s="15"/>
      <c r="D216" s="15" t="s">
        <v>308</v>
      </c>
      <c r="E216" s="17">
        <v>5500</v>
      </c>
      <c r="F216" s="17">
        <v>0</v>
      </c>
      <c r="G216" s="17">
        <v>5500</v>
      </c>
      <c r="H216" s="17">
        <v>0</v>
      </c>
      <c r="I216" s="17">
        <v>0</v>
      </c>
      <c r="J216" s="18">
        <v>0</v>
      </c>
    </row>
    <row r="217" spans="1:10" x14ac:dyDescent="0.3">
      <c r="A217" s="15"/>
      <c r="B217" s="15"/>
      <c r="C217" s="15"/>
      <c r="D217" s="15" t="s">
        <v>310</v>
      </c>
      <c r="E217" s="17">
        <v>359574</v>
      </c>
      <c r="F217" s="17">
        <v>0</v>
      </c>
      <c r="G217" s="17">
        <v>359574</v>
      </c>
      <c r="H217" s="17">
        <v>0</v>
      </c>
      <c r="I217" s="17">
        <v>0</v>
      </c>
      <c r="J217" s="18">
        <v>0</v>
      </c>
    </row>
    <row r="218" spans="1:10" x14ac:dyDescent="0.3">
      <c r="A218" s="15"/>
      <c r="B218" s="15"/>
      <c r="C218" s="15" t="s">
        <v>280</v>
      </c>
      <c r="D218" s="15"/>
      <c r="E218" s="17">
        <v>1417585</v>
      </c>
      <c r="F218" s="17">
        <v>0</v>
      </c>
      <c r="G218" s="17">
        <v>1417585</v>
      </c>
      <c r="H218" s="17">
        <v>143401.69</v>
      </c>
      <c r="I218" s="17">
        <v>137885.54</v>
      </c>
      <c r="J218" s="18">
        <v>0.10115914742325857</v>
      </c>
    </row>
    <row r="219" spans="1:10" x14ac:dyDescent="0.3">
      <c r="A219" s="15"/>
      <c r="B219" s="15" t="s">
        <v>120</v>
      </c>
      <c r="C219" s="15"/>
      <c r="D219" s="15"/>
      <c r="E219" s="17">
        <v>1417585</v>
      </c>
      <c r="F219" s="17">
        <v>0</v>
      </c>
      <c r="G219" s="17">
        <v>1417585</v>
      </c>
      <c r="H219" s="17">
        <v>143401.69</v>
      </c>
      <c r="I219" s="17">
        <v>137885.54</v>
      </c>
      <c r="J219" s="18">
        <v>0.10115914742325857</v>
      </c>
    </row>
    <row r="220" spans="1:10" x14ac:dyDescent="0.3">
      <c r="A220" s="15"/>
      <c r="B220" s="15" t="s">
        <v>55</v>
      </c>
      <c r="C220" s="15" t="s">
        <v>281</v>
      </c>
      <c r="D220" s="15" t="s">
        <v>86</v>
      </c>
      <c r="E220" s="17">
        <v>1039796</v>
      </c>
      <c r="F220" s="17">
        <v>0</v>
      </c>
      <c r="G220" s="17">
        <v>1039796</v>
      </c>
      <c r="H220" s="17">
        <v>181403</v>
      </c>
      <c r="I220" s="17">
        <v>181403</v>
      </c>
      <c r="J220" s="18">
        <v>0.17446018257427418</v>
      </c>
    </row>
    <row r="221" spans="1:10" x14ac:dyDescent="0.3">
      <c r="A221" s="15"/>
      <c r="B221" s="15"/>
      <c r="C221" s="15"/>
      <c r="D221" s="15" t="s">
        <v>307</v>
      </c>
      <c r="E221" s="17">
        <v>239209</v>
      </c>
      <c r="F221" s="17">
        <v>0</v>
      </c>
      <c r="G221" s="17">
        <v>239209</v>
      </c>
      <c r="H221" s="17">
        <v>14807.029999999999</v>
      </c>
      <c r="I221" s="17">
        <v>8883.26</v>
      </c>
      <c r="J221" s="18">
        <v>6.1899970318842513E-2</v>
      </c>
    </row>
    <row r="222" spans="1:10" x14ac:dyDescent="0.3">
      <c r="A222" s="15"/>
      <c r="B222" s="15"/>
      <c r="C222" s="15"/>
      <c r="D222" s="15" t="s">
        <v>308</v>
      </c>
      <c r="E222" s="17">
        <v>88415</v>
      </c>
      <c r="F222" s="17">
        <v>0</v>
      </c>
      <c r="G222" s="17">
        <v>88415</v>
      </c>
      <c r="H222" s="17">
        <v>0</v>
      </c>
      <c r="I222" s="17">
        <v>0</v>
      </c>
      <c r="J222" s="18">
        <v>0</v>
      </c>
    </row>
    <row r="223" spans="1:10" x14ac:dyDescent="0.3">
      <c r="A223" s="15"/>
      <c r="B223" s="15"/>
      <c r="C223" s="15"/>
      <c r="D223" s="15" t="s">
        <v>310</v>
      </c>
      <c r="E223" s="17">
        <v>126500</v>
      </c>
      <c r="F223" s="17">
        <v>0</v>
      </c>
      <c r="G223" s="17">
        <v>126500</v>
      </c>
      <c r="H223" s="17">
        <v>0</v>
      </c>
      <c r="I223" s="17">
        <v>0</v>
      </c>
      <c r="J223" s="18">
        <v>0</v>
      </c>
    </row>
    <row r="224" spans="1:10" x14ac:dyDescent="0.3">
      <c r="A224" s="15"/>
      <c r="B224" s="15"/>
      <c r="C224" s="15" t="s">
        <v>282</v>
      </c>
      <c r="D224" s="15"/>
      <c r="E224" s="17">
        <v>1493920</v>
      </c>
      <c r="F224" s="17">
        <v>0</v>
      </c>
      <c r="G224" s="17">
        <v>1493920</v>
      </c>
      <c r="H224" s="17">
        <v>196210.03</v>
      </c>
      <c r="I224" s="17">
        <v>190286.26</v>
      </c>
      <c r="J224" s="18">
        <v>0.13133904760629755</v>
      </c>
    </row>
    <row r="225" spans="1:10" x14ac:dyDescent="0.3">
      <c r="A225" s="15"/>
      <c r="B225" s="15" t="s">
        <v>121</v>
      </c>
      <c r="C225" s="15"/>
      <c r="D225" s="15"/>
      <c r="E225" s="17">
        <v>1493920</v>
      </c>
      <c r="F225" s="17">
        <v>0</v>
      </c>
      <c r="G225" s="17">
        <v>1493920</v>
      </c>
      <c r="H225" s="17">
        <v>196210.03</v>
      </c>
      <c r="I225" s="17">
        <v>190286.26</v>
      </c>
      <c r="J225" s="18">
        <v>0.13133904760629755</v>
      </c>
    </row>
    <row r="226" spans="1:10" x14ac:dyDescent="0.3">
      <c r="A226" s="15"/>
      <c r="B226" s="15" t="s">
        <v>56</v>
      </c>
      <c r="C226" s="15" t="s">
        <v>283</v>
      </c>
      <c r="D226" s="15" t="s">
        <v>86</v>
      </c>
      <c r="E226" s="17">
        <v>877616</v>
      </c>
      <c r="F226" s="17">
        <v>0</v>
      </c>
      <c r="G226" s="17">
        <v>877616</v>
      </c>
      <c r="H226" s="17">
        <v>159522.23999999999</v>
      </c>
      <c r="I226" s="17">
        <v>159522.23999999999</v>
      </c>
      <c r="J226" s="18">
        <v>0.18176769794534284</v>
      </c>
    </row>
    <row r="227" spans="1:10" x14ac:dyDescent="0.3">
      <c r="A227" s="15"/>
      <c r="B227" s="15"/>
      <c r="C227" s="15"/>
      <c r="D227" s="15" t="s">
        <v>307</v>
      </c>
      <c r="E227" s="17">
        <v>252451</v>
      </c>
      <c r="F227" s="17">
        <v>0</v>
      </c>
      <c r="G227" s="17">
        <v>252451</v>
      </c>
      <c r="H227" s="17">
        <v>9384.09</v>
      </c>
      <c r="I227" s="17">
        <v>9035.57</v>
      </c>
      <c r="J227" s="18">
        <v>3.7171926433248431E-2</v>
      </c>
    </row>
    <row r="228" spans="1:10" x14ac:dyDescent="0.3">
      <c r="A228" s="15"/>
      <c r="B228" s="15"/>
      <c r="C228" s="15"/>
      <c r="D228" s="15" t="s">
        <v>308</v>
      </c>
      <c r="E228" s="17">
        <v>6300</v>
      </c>
      <c r="F228" s="17">
        <v>0</v>
      </c>
      <c r="G228" s="17">
        <v>6300</v>
      </c>
      <c r="H228" s="17">
        <v>0</v>
      </c>
      <c r="I228" s="17">
        <v>0</v>
      </c>
      <c r="J228" s="18">
        <v>0</v>
      </c>
    </row>
    <row r="229" spans="1:10" x14ac:dyDescent="0.3">
      <c r="A229" s="15"/>
      <c r="B229" s="15"/>
      <c r="C229" s="15"/>
      <c r="D229" s="15" t="s">
        <v>310</v>
      </c>
      <c r="E229" s="17">
        <v>300000</v>
      </c>
      <c r="F229" s="17">
        <v>0</v>
      </c>
      <c r="G229" s="17">
        <v>300000</v>
      </c>
      <c r="H229" s="17">
        <v>0</v>
      </c>
      <c r="I229" s="17">
        <v>0</v>
      </c>
      <c r="J229" s="18">
        <v>0</v>
      </c>
    </row>
    <row r="230" spans="1:10" x14ac:dyDescent="0.3">
      <c r="A230" s="15"/>
      <c r="B230" s="15"/>
      <c r="C230" s="15"/>
      <c r="D230" s="15" t="s">
        <v>309</v>
      </c>
      <c r="E230" s="17">
        <v>380000</v>
      </c>
      <c r="F230" s="17">
        <v>0</v>
      </c>
      <c r="G230" s="17">
        <v>380000</v>
      </c>
      <c r="H230" s="17">
        <v>0</v>
      </c>
      <c r="I230" s="17">
        <v>0</v>
      </c>
      <c r="J230" s="18">
        <v>0</v>
      </c>
    </row>
    <row r="231" spans="1:10" x14ac:dyDescent="0.3">
      <c r="A231" s="15"/>
      <c r="B231" s="15"/>
      <c r="C231" s="15" t="s">
        <v>284</v>
      </c>
      <c r="D231" s="15"/>
      <c r="E231" s="17">
        <v>1816367</v>
      </c>
      <c r="F231" s="17">
        <v>0</v>
      </c>
      <c r="G231" s="17">
        <v>1816367</v>
      </c>
      <c r="H231" s="17">
        <v>168906.33</v>
      </c>
      <c r="I231" s="17">
        <v>168557.81</v>
      </c>
      <c r="J231" s="18">
        <v>9.2991300766860449E-2</v>
      </c>
    </row>
    <row r="232" spans="1:10" x14ac:dyDescent="0.3">
      <c r="A232" s="15"/>
      <c r="B232" s="15" t="s">
        <v>122</v>
      </c>
      <c r="C232" s="15"/>
      <c r="D232" s="15"/>
      <c r="E232" s="17">
        <v>1816367</v>
      </c>
      <c r="F232" s="17">
        <v>0</v>
      </c>
      <c r="G232" s="17">
        <v>1816367</v>
      </c>
      <c r="H232" s="17">
        <v>168906.33</v>
      </c>
      <c r="I232" s="17">
        <v>168557.81</v>
      </c>
      <c r="J232" s="18">
        <v>9.2991300766860449E-2</v>
      </c>
    </row>
    <row r="233" spans="1:10" x14ac:dyDescent="0.3">
      <c r="A233" s="15" t="s">
        <v>82</v>
      </c>
      <c r="B233" s="15"/>
      <c r="C233" s="15"/>
      <c r="D233" s="15"/>
      <c r="E233" s="17">
        <v>40976410</v>
      </c>
      <c r="F233" s="17">
        <v>0</v>
      </c>
      <c r="G233" s="17">
        <v>40976410</v>
      </c>
      <c r="H233" s="17">
        <v>5436372.1199999992</v>
      </c>
      <c r="I233" s="17">
        <v>4988943.58</v>
      </c>
      <c r="J233" s="18">
        <v>0.1326707761856151</v>
      </c>
    </row>
    <row r="234" spans="1:10" x14ac:dyDescent="0.3">
      <c r="A234" s="15" t="s">
        <v>57</v>
      </c>
      <c r="B234" s="15" t="s">
        <v>58</v>
      </c>
      <c r="C234" s="15" t="s">
        <v>285</v>
      </c>
      <c r="D234" s="15" t="s">
        <v>86</v>
      </c>
      <c r="E234" s="17">
        <v>597665</v>
      </c>
      <c r="F234" s="17">
        <v>0</v>
      </c>
      <c r="G234" s="17">
        <v>597665</v>
      </c>
      <c r="H234" s="17">
        <v>110402.20999999999</v>
      </c>
      <c r="I234" s="17">
        <v>110402.20999999999</v>
      </c>
      <c r="J234" s="18">
        <v>0.18472256197033454</v>
      </c>
    </row>
    <row r="235" spans="1:10" x14ac:dyDescent="0.3">
      <c r="A235" s="15"/>
      <c r="B235" s="15"/>
      <c r="C235" s="15"/>
      <c r="D235" s="15" t="s">
        <v>307</v>
      </c>
      <c r="E235" s="17">
        <v>10000</v>
      </c>
      <c r="F235" s="17">
        <v>0</v>
      </c>
      <c r="G235" s="17">
        <v>10000</v>
      </c>
      <c r="H235" s="17">
        <v>1142.75</v>
      </c>
      <c r="I235" s="17">
        <v>254.1</v>
      </c>
      <c r="J235" s="18">
        <v>0.114275</v>
      </c>
    </row>
    <row r="236" spans="1:10" x14ac:dyDescent="0.3">
      <c r="A236" s="15"/>
      <c r="B236" s="15"/>
      <c r="C236" s="15"/>
      <c r="D236" s="15" t="s">
        <v>309</v>
      </c>
      <c r="E236" s="17">
        <v>15000</v>
      </c>
      <c r="F236" s="17">
        <v>0</v>
      </c>
      <c r="G236" s="17">
        <v>15000</v>
      </c>
      <c r="H236" s="17">
        <v>0</v>
      </c>
      <c r="I236" s="17">
        <v>0</v>
      </c>
      <c r="J236" s="18">
        <v>0</v>
      </c>
    </row>
    <row r="237" spans="1:10" x14ac:dyDescent="0.3">
      <c r="A237" s="15"/>
      <c r="B237" s="15"/>
      <c r="C237" s="15" t="s">
        <v>286</v>
      </c>
      <c r="D237" s="15"/>
      <c r="E237" s="17">
        <v>622665</v>
      </c>
      <c r="F237" s="17">
        <v>0</v>
      </c>
      <c r="G237" s="17">
        <v>622665</v>
      </c>
      <c r="H237" s="17">
        <v>111544.95999999999</v>
      </c>
      <c r="I237" s="17">
        <v>110656.31</v>
      </c>
      <c r="J237" s="18">
        <v>0.17914120755141205</v>
      </c>
    </row>
    <row r="238" spans="1:10" x14ac:dyDescent="0.3">
      <c r="A238" s="15"/>
      <c r="B238" s="15" t="s">
        <v>123</v>
      </c>
      <c r="C238" s="15"/>
      <c r="D238" s="15"/>
      <c r="E238" s="17">
        <v>622665</v>
      </c>
      <c r="F238" s="17">
        <v>0</v>
      </c>
      <c r="G238" s="17">
        <v>622665</v>
      </c>
      <c r="H238" s="17">
        <v>111544.95999999999</v>
      </c>
      <c r="I238" s="17">
        <v>110656.31</v>
      </c>
      <c r="J238" s="18">
        <v>0.17914120755141205</v>
      </c>
    </row>
    <row r="239" spans="1:10" x14ac:dyDescent="0.3">
      <c r="A239" s="15"/>
      <c r="B239" s="15" t="s">
        <v>59</v>
      </c>
      <c r="C239" s="15" t="s">
        <v>287</v>
      </c>
      <c r="D239" s="15" t="s">
        <v>86</v>
      </c>
      <c r="E239" s="17">
        <v>21107920</v>
      </c>
      <c r="F239" s="17">
        <v>0</v>
      </c>
      <c r="G239" s="17">
        <v>21107920</v>
      </c>
      <c r="H239" s="17">
        <v>4003286.2</v>
      </c>
      <c r="I239" s="17">
        <v>4002950.2</v>
      </c>
      <c r="J239" s="18">
        <v>0.18965801462199972</v>
      </c>
    </row>
    <row r="240" spans="1:10" x14ac:dyDescent="0.3">
      <c r="A240" s="15"/>
      <c r="B240" s="15"/>
      <c r="C240" s="15"/>
      <c r="D240" s="15" t="s">
        <v>307</v>
      </c>
      <c r="E240" s="17">
        <v>2702000</v>
      </c>
      <c r="F240" s="17">
        <v>0</v>
      </c>
      <c r="G240" s="17">
        <v>2702000</v>
      </c>
      <c r="H240" s="17">
        <v>381983.07999999996</v>
      </c>
      <c r="I240" s="17">
        <v>302272.98000000004</v>
      </c>
      <c r="J240" s="18">
        <v>0.14137049592894152</v>
      </c>
    </row>
    <row r="241" spans="1:10" x14ac:dyDescent="0.3">
      <c r="A241" s="15"/>
      <c r="B241" s="15"/>
      <c r="C241" s="15"/>
      <c r="D241" s="15" t="s">
        <v>310</v>
      </c>
      <c r="E241" s="17">
        <v>200000</v>
      </c>
      <c r="F241" s="17">
        <v>0</v>
      </c>
      <c r="G241" s="17">
        <v>200000</v>
      </c>
      <c r="H241" s="17">
        <v>1307.99</v>
      </c>
      <c r="I241" s="17">
        <v>0</v>
      </c>
      <c r="J241" s="18">
        <v>6.5399500000000001E-3</v>
      </c>
    </row>
    <row r="242" spans="1:10" x14ac:dyDescent="0.3">
      <c r="A242" s="15"/>
      <c r="B242" s="15"/>
      <c r="C242" s="15" t="s">
        <v>288</v>
      </c>
      <c r="D242" s="15"/>
      <c r="E242" s="17">
        <v>24009920</v>
      </c>
      <c r="F242" s="17">
        <v>0</v>
      </c>
      <c r="G242" s="17">
        <v>24009920</v>
      </c>
      <c r="H242" s="17">
        <v>4386577.2700000005</v>
      </c>
      <c r="I242" s="17">
        <v>4305223.1800000006</v>
      </c>
      <c r="J242" s="18">
        <v>0.18269853752115797</v>
      </c>
    </row>
    <row r="243" spans="1:10" x14ac:dyDescent="0.3">
      <c r="A243" s="15"/>
      <c r="B243" s="15" t="s">
        <v>124</v>
      </c>
      <c r="C243" s="15"/>
      <c r="D243" s="15"/>
      <c r="E243" s="17">
        <v>24009920</v>
      </c>
      <c r="F243" s="17">
        <v>0</v>
      </c>
      <c r="G243" s="17">
        <v>24009920</v>
      </c>
      <c r="H243" s="17">
        <v>4386577.2700000005</v>
      </c>
      <c r="I243" s="17">
        <v>4305223.1800000006</v>
      </c>
      <c r="J243" s="18">
        <v>0.18269853752115797</v>
      </c>
    </row>
    <row r="244" spans="1:10" x14ac:dyDescent="0.3">
      <c r="A244" s="15"/>
      <c r="B244" s="15" t="s">
        <v>60</v>
      </c>
      <c r="C244" s="15" t="s">
        <v>289</v>
      </c>
      <c r="D244" s="15" t="s">
        <v>86</v>
      </c>
      <c r="E244" s="17">
        <v>629234</v>
      </c>
      <c r="F244" s="17">
        <v>0</v>
      </c>
      <c r="G244" s="17">
        <v>629234</v>
      </c>
      <c r="H244" s="17">
        <v>100461.54</v>
      </c>
      <c r="I244" s="17">
        <v>100461.54</v>
      </c>
      <c r="J244" s="18">
        <v>0.15965688440230502</v>
      </c>
    </row>
    <row r="245" spans="1:10" x14ac:dyDescent="0.3">
      <c r="A245" s="15"/>
      <c r="B245" s="15"/>
      <c r="C245" s="15"/>
      <c r="D245" s="15" t="s">
        <v>307</v>
      </c>
      <c r="E245" s="17">
        <v>3981300</v>
      </c>
      <c r="F245" s="17">
        <v>0</v>
      </c>
      <c r="G245" s="17">
        <v>3981300</v>
      </c>
      <c r="H245" s="17">
        <v>864887.47</v>
      </c>
      <c r="I245" s="17">
        <v>839002.1</v>
      </c>
      <c r="J245" s="18">
        <v>0.21723745259086227</v>
      </c>
    </row>
    <row r="246" spans="1:10" x14ac:dyDescent="0.3">
      <c r="A246" s="15"/>
      <c r="B246" s="15"/>
      <c r="C246" s="15"/>
      <c r="D246" s="15" t="s">
        <v>308</v>
      </c>
      <c r="E246" s="17">
        <v>60000</v>
      </c>
      <c r="F246" s="17">
        <v>0</v>
      </c>
      <c r="G246" s="17">
        <v>60000</v>
      </c>
      <c r="H246" s="17">
        <v>0</v>
      </c>
      <c r="I246" s="17">
        <v>0</v>
      </c>
      <c r="J246" s="18">
        <v>0</v>
      </c>
    </row>
    <row r="247" spans="1:10" x14ac:dyDescent="0.3">
      <c r="A247" s="15"/>
      <c r="B247" s="15"/>
      <c r="C247" s="15"/>
      <c r="D247" s="15" t="s">
        <v>310</v>
      </c>
      <c r="E247" s="17">
        <v>2537401</v>
      </c>
      <c r="F247" s="17">
        <v>0</v>
      </c>
      <c r="G247" s="17">
        <v>2537401</v>
      </c>
      <c r="H247" s="17">
        <v>267307.88</v>
      </c>
      <c r="I247" s="17">
        <v>158646.07999999999</v>
      </c>
      <c r="J247" s="18">
        <v>0.10534711699096833</v>
      </c>
    </row>
    <row r="248" spans="1:10" x14ac:dyDescent="0.3">
      <c r="A248" s="15"/>
      <c r="B248" s="15"/>
      <c r="C248" s="15" t="s">
        <v>290</v>
      </c>
      <c r="D248" s="15"/>
      <c r="E248" s="17">
        <v>7207935</v>
      </c>
      <c r="F248" s="17">
        <v>0</v>
      </c>
      <c r="G248" s="17">
        <v>7207935</v>
      </c>
      <c r="H248" s="17">
        <v>1232656.8900000001</v>
      </c>
      <c r="I248" s="17">
        <v>1098109.72</v>
      </c>
      <c r="J248" s="18">
        <v>0.17101387429270656</v>
      </c>
    </row>
    <row r="249" spans="1:10" x14ac:dyDescent="0.3">
      <c r="A249" s="15"/>
      <c r="B249" s="15" t="s">
        <v>125</v>
      </c>
      <c r="C249" s="15"/>
      <c r="D249" s="15"/>
      <c r="E249" s="17">
        <v>7207935</v>
      </c>
      <c r="F249" s="17">
        <v>0</v>
      </c>
      <c r="G249" s="17">
        <v>7207935</v>
      </c>
      <c r="H249" s="17">
        <v>1232656.8900000001</v>
      </c>
      <c r="I249" s="17">
        <v>1098109.72</v>
      </c>
      <c r="J249" s="18">
        <v>0.17101387429270656</v>
      </c>
    </row>
    <row r="250" spans="1:10" x14ac:dyDescent="0.3">
      <c r="A250" s="15"/>
      <c r="B250" s="15" t="s">
        <v>61</v>
      </c>
      <c r="C250" s="15" t="s">
        <v>291</v>
      </c>
      <c r="D250" s="15" t="s">
        <v>86</v>
      </c>
      <c r="E250" s="17">
        <v>60350</v>
      </c>
      <c r="F250" s="17">
        <v>0</v>
      </c>
      <c r="G250" s="17">
        <v>60350</v>
      </c>
      <c r="H250" s="17">
        <v>11994.74</v>
      </c>
      <c r="I250" s="17">
        <v>11994.74</v>
      </c>
      <c r="J250" s="18">
        <v>0.19875294117647058</v>
      </c>
    </row>
    <row r="251" spans="1:10" x14ac:dyDescent="0.3">
      <c r="A251" s="15"/>
      <c r="B251" s="15"/>
      <c r="C251" s="15"/>
      <c r="D251" s="15" t="s">
        <v>307</v>
      </c>
      <c r="E251" s="17">
        <v>5702</v>
      </c>
      <c r="F251" s="17">
        <v>0</v>
      </c>
      <c r="G251" s="17">
        <v>5702</v>
      </c>
      <c r="H251" s="17">
        <v>320.72000000000003</v>
      </c>
      <c r="I251" s="17">
        <v>320.72000000000003</v>
      </c>
      <c r="J251" s="18">
        <v>5.6246930901438098E-2</v>
      </c>
    </row>
    <row r="252" spans="1:10" x14ac:dyDescent="0.3">
      <c r="A252" s="15"/>
      <c r="B252" s="15"/>
      <c r="C252" s="15"/>
      <c r="D252" s="15" t="s">
        <v>308</v>
      </c>
      <c r="E252" s="17">
        <v>28908</v>
      </c>
      <c r="F252" s="17">
        <v>0</v>
      </c>
      <c r="G252" s="17">
        <v>28908</v>
      </c>
      <c r="H252" s="17">
        <v>0</v>
      </c>
      <c r="I252" s="17">
        <v>0</v>
      </c>
      <c r="J252" s="18">
        <v>0</v>
      </c>
    </row>
    <row r="253" spans="1:10" x14ac:dyDescent="0.3">
      <c r="A253" s="15"/>
      <c r="B253" s="15"/>
      <c r="C253" s="15" t="s">
        <v>292</v>
      </c>
      <c r="D253" s="15"/>
      <c r="E253" s="17">
        <v>94960</v>
      </c>
      <c r="F253" s="17">
        <v>0</v>
      </c>
      <c r="G253" s="17">
        <v>94960</v>
      </c>
      <c r="H253" s="17">
        <v>12315.46</v>
      </c>
      <c r="I253" s="17">
        <v>12315.46</v>
      </c>
      <c r="J253" s="18">
        <v>0.12969102780117944</v>
      </c>
    </row>
    <row r="254" spans="1:10" x14ac:dyDescent="0.3">
      <c r="A254" s="15"/>
      <c r="B254" s="15" t="s">
        <v>126</v>
      </c>
      <c r="C254" s="15"/>
      <c r="D254" s="15"/>
      <c r="E254" s="17">
        <v>94960</v>
      </c>
      <c r="F254" s="17">
        <v>0</v>
      </c>
      <c r="G254" s="17">
        <v>94960</v>
      </c>
      <c r="H254" s="17">
        <v>12315.46</v>
      </c>
      <c r="I254" s="17">
        <v>12315.46</v>
      </c>
      <c r="J254" s="18">
        <v>0.12969102780117944</v>
      </c>
    </row>
    <row r="255" spans="1:10" x14ac:dyDescent="0.3">
      <c r="A255" s="15"/>
      <c r="B255" s="15" t="s">
        <v>62</v>
      </c>
      <c r="C255" s="15" t="s">
        <v>293</v>
      </c>
      <c r="D255" s="15" t="s">
        <v>86</v>
      </c>
      <c r="E255" s="17">
        <v>7787231</v>
      </c>
      <c r="F255" s="17">
        <v>0</v>
      </c>
      <c r="G255" s="17">
        <v>7787231</v>
      </c>
      <c r="H255" s="17">
        <v>1521626.8799999997</v>
      </c>
      <c r="I255" s="17">
        <v>1521536.1199999996</v>
      </c>
      <c r="J255" s="18">
        <v>0.19540024945966025</v>
      </c>
    </row>
    <row r="256" spans="1:10" x14ac:dyDescent="0.3">
      <c r="A256" s="15"/>
      <c r="B256" s="15"/>
      <c r="C256" s="15"/>
      <c r="D256" s="15" t="s">
        <v>307</v>
      </c>
      <c r="E256" s="17">
        <v>453204</v>
      </c>
      <c r="F256" s="17">
        <v>0</v>
      </c>
      <c r="G256" s="17">
        <v>453204</v>
      </c>
      <c r="H256" s="17">
        <v>53952.610000000015</v>
      </c>
      <c r="I256" s="17">
        <v>33611.35</v>
      </c>
      <c r="J256" s="18">
        <v>0.11904707372397423</v>
      </c>
    </row>
    <row r="257" spans="1:10" x14ac:dyDescent="0.3">
      <c r="A257" s="15"/>
      <c r="B257" s="15"/>
      <c r="C257" s="15"/>
      <c r="D257" s="15" t="s">
        <v>310</v>
      </c>
      <c r="E257" s="17">
        <v>172020</v>
      </c>
      <c r="F257" s="17">
        <v>0</v>
      </c>
      <c r="G257" s="17">
        <v>172020</v>
      </c>
      <c r="H257" s="17">
        <v>0</v>
      </c>
      <c r="I257" s="17">
        <v>0</v>
      </c>
      <c r="J257" s="18">
        <v>0</v>
      </c>
    </row>
    <row r="258" spans="1:10" x14ac:dyDescent="0.3">
      <c r="A258" s="15"/>
      <c r="B258" s="15"/>
      <c r="C258" s="15" t="s">
        <v>294</v>
      </c>
      <c r="D258" s="15"/>
      <c r="E258" s="17">
        <v>8412455</v>
      </c>
      <c r="F258" s="17">
        <v>0</v>
      </c>
      <c r="G258" s="17">
        <v>8412455</v>
      </c>
      <c r="H258" s="17">
        <v>1575579.4899999998</v>
      </c>
      <c r="I258" s="17">
        <v>1555147.4699999997</v>
      </c>
      <c r="J258" s="18">
        <v>0.18729128298457462</v>
      </c>
    </row>
    <row r="259" spans="1:10" x14ac:dyDescent="0.3">
      <c r="A259" s="15"/>
      <c r="B259" s="15" t="s">
        <v>127</v>
      </c>
      <c r="C259" s="15"/>
      <c r="D259" s="15"/>
      <c r="E259" s="17">
        <v>8412455</v>
      </c>
      <c r="F259" s="17">
        <v>0</v>
      </c>
      <c r="G259" s="17">
        <v>8412455</v>
      </c>
      <c r="H259" s="17">
        <v>1575579.4899999998</v>
      </c>
      <c r="I259" s="17">
        <v>1555147.4699999997</v>
      </c>
      <c r="J259" s="18">
        <v>0.18729128298457462</v>
      </c>
    </row>
    <row r="260" spans="1:10" x14ac:dyDescent="0.3">
      <c r="A260" s="15"/>
      <c r="B260" s="15" t="s">
        <v>63</v>
      </c>
      <c r="C260" s="15" t="s">
        <v>336</v>
      </c>
      <c r="D260" s="15" t="s">
        <v>308</v>
      </c>
      <c r="E260" s="17">
        <v>15246000</v>
      </c>
      <c r="F260" s="17">
        <v>0</v>
      </c>
      <c r="G260" s="17">
        <v>15246000</v>
      </c>
      <c r="H260" s="17">
        <v>3810000</v>
      </c>
      <c r="I260" s="17">
        <v>3810000</v>
      </c>
      <c r="J260" s="18">
        <v>0.24990161353797719</v>
      </c>
    </row>
    <row r="261" spans="1:10" x14ac:dyDescent="0.3">
      <c r="A261" s="15"/>
      <c r="B261" s="15"/>
      <c r="C261" s="15"/>
      <c r="D261" s="15" t="s">
        <v>312</v>
      </c>
      <c r="E261" s="17">
        <v>40000</v>
      </c>
      <c r="F261" s="17">
        <v>0</v>
      </c>
      <c r="G261" s="17">
        <v>40000</v>
      </c>
      <c r="H261" s="17">
        <v>0</v>
      </c>
      <c r="I261" s="17">
        <v>0</v>
      </c>
      <c r="J261" s="18">
        <v>0</v>
      </c>
    </row>
    <row r="262" spans="1:10" x14ac:dyDescent="0.3">
      <c r="A262" s="15"/>
      <c r="B262" s="15"/>
      <c r="C262" s="15" t="s">
        <v>337</v>
      </c>
      <c r="D262" s="15"/>
      <c r="E262" s="17">
        <v>15286000</v>
      </c>
      <c r="F262" s="17">
        <v>0</v>
      </c>
      <c r="G262" s="17">
        <v>15286000</v>
      </c>
      <c r="H262" s="17">
        <v>3810000</v>
      </c>
      <c r="I262" s="17">
        <v>3810000</v>
      </c>
      <c r="J262" s="18">
        <v>0.24924767761350256</v>
      </c>
    </row>
    <row r="263" spans="1:10" x14ac:dyDescent="0.3">
      <c r="A263" s="15"/>
      <c r="B263" s="15" t="s">
        <v>338</v>
      </c>
      <c r="C263" s="15"/>
      <c r="D263" s="15"/>
      <c r="E263" s="17">
        <v>15286000</v>
      </c>
      <c r="F263" s="17">
        <v>0</v>
      </c>
      <c r="G263" s="17">
        <v>15286000</v>
      </c>
      <c r="H263" s="17">
        <v>3810000</v>
      </c>
      <c r="I263" s="17">
        <v>3810000</v>
      </c>
      <c r="J263" s="18">
        <v>0.24924767761350256</v>
      </c>
    </row>
    <row r="264" spans="1:10" x14ac:dyDescent="0.3">
      <c r="A264" s="15" t="s">
        <v>83</v>
      </c>
      <c r="B264" s="15"/>
      <c r="C264" s="15"/>
      <c r="D264" s="15"/>
      <c r="E264" s="17">
        <v>55633935</v>
      </c>
      <c r="F264" s="17">
        <v>0</v>
      </c>
      <c r="G264" s="17">
        <v>55633935</v>
      </c>
      <c r="H264" s="17">
        <v>11128674.07</v>
      </c>
      <c r="I264" s="17">
        <v>10891452.139999999</v>
      </c>
      <c r="J264" s="18">
        <v>0.20003391940548518</v>
      </c>
    </row>
    <row r="265" spans="1:10" x14ac:dyDescent="0.3">
      <c r="A265" s="15" t="s">
        <v>64</v>
      </c>
      <c r="B265" s="15" t="s">
        <v>65</v>
      </c>
      <c r="C265" s="15" t="s">
        <v>295</v>
      </c>
      <c r="D265" s="15" t="s">
        <v>86</v>
      </c>
      <c r="E265" s="17">
        <v>441621</v>
      </c>
      <c r="F265" s="17">
        <v>0</v>
      </c>
      <c r="G265" s="17">
        <v>441621</v>
      </c>
      <c r="H265" s="17">
        <v>80985.48000000001</v>
      </c>
      <c r="I265" s="17">
        <v>80985.48000000001</v>
      </c>
      <c r="J265" s="18">
        <v>0.18338231198244651</v>
      </c>
    </row>
    <row r="266" spans="1:10" x14ac:dyDescent="0.3">
      <c r="A266" s="15"/>
      <c r="B266" s="15"/>
      <c r="C266" s="15"/>
      <c r="D266" s="15" t="s">
        <v>307</v>
      </c>
      <c r="E266" s="17">
        <v>231520</v>
      </c>
      <c r="F266" s="17">
        <v>0</v>
      </c>
      <c r="G266" s="17">
        <v>231520</v>
      </c>
      <c r="H266" s="17">
        <v>4761.47</v>
      </c>
      <c r="I266" s="17">
        <v>3801.42</v>
      </c>
      <c r="J266" s="18">
        <v>2.0566128196268144E-2</v>
      </c>
    </row>
    <row r="267" spans="1:10" x14ac:dyDescent="0.3">
      <c r="A267" s="15"/>
      <c r="B267" s="15"/>
      <c r="C267" s="15"/>
      <c r="D267" s="15" t="s">
        <v>309</v>
      </c>
      <c r="E267" s="17">
        <v>215000</v>
      </c>
      <c r="F267" s="17">
        <v>0</v>
      </c>
      <c r="G267" s="17">
        <v>215000</v>
      </c>
      <c r="H267" s="17">
        <v>0</v>
      </c>
      <c r="I267" s="17">
        <v>0</v>
      </c>
      <c r="J267" s="18">
        <v>0</v>
      </c>
    </row>
    <row r="268" spans="1:10" x14ac:dyDescent="0.3">
      <c r="A268" s="15"/>
      <c r="B268" s="15"/>
      <c r="C268" s="15" t="s">
        <v>296</v>
      </c>
      <c r="D268" s="15"/>
      <c r="E268" s="17">
        <v>888141</v>
      </c>
      <c r="F268" s="17">
        <v>0</v>
      </c>
      <c r="G268" s="17">
        <v>888141</v>
      </c>
      <c r="H268" s="17">
        <v>85746.950000000012</v>
      </c>
      <c r="I268" s="17">
        <v>84786.900000000009</v>
      </c>
      <c r="J268" s="18">
        <v>9.6546550604014444E-2</v>
      </c>
    </row>
    <row r="269" spans="1:10" x14ac:dyDescent="0.3">
      <c r="A269" s="15"/>
      <c r="B269" s="15" t="s">
        <v>128</v>
      </c>
      <c r="C269" s="15"/>
      <c r="D269" s="15"/>
      <c r="E269" s="17">
        <v>888141</v>
      </c>
      <c r="F269" s="17">
        <v>0</v>
      </c>
      <c r="G269" s="17">
        <v>888141</v>
      </c>
      <c r="H269" s="17">
        <v>85746.950000000012</v>
      </c>
      <c r="I269" s="17">
        <v>84786.900000000009</v>
      </c>
      <c r="J269" s="18">
        <v>9.6546550604014444E-2</v>
      </c>
    </row>
    <row r="270" spans="1:10" x14ac:dyDescent="0.3">
      <c r="A270" s="15"/>
      <c r="B270" s="15" t="s">
        <v>66</v>
      </c>
      <c r="C270" s="15" t="s">
        <v>297</v>
      </c>
      <c r="D270" s="15" t="s">
        <v>86</v>
      </c>
      <c r="E270" s="17">
        <v>164119</v>
      </c>
      <c r="F270" s="17">
        <v>0</v>
      </c>
      <c r="G270" s="17">
        <v>164119</v>
      </c>
      <c r="H270" s="17">
        <v>35420.07</v>
      </c>
      <c r="I270" s="17">
        <v>35420.07</v>
      </c>
      <c r="J270" s="18">
        <v>0.21581943589712344</v>
      </c>
    </row>
    <row r="271" spans="1:10" x14ac:dyDescent="0.3">
      <c r="A271" s="15"/>
      <c r="B271" s="15"/>
      <c r="C271" s="15"/>
      <c r="D271" s="15" t="s">
        <v>307</v>
      </c>
      <c r="E271" s="17">
        <v>688151</v>
      </c>
      <c r="F271" s="17">
        <v>0</v>
      </c>
      <c r="G271" s="17">
        <v>688151</v>
      </c>
      <c r="H271" s="17">
        <v>51245.42</v>
      </c>
      <c r="I271" s="17">
        <v>43738.66</v>
      </c>
      <c r="J271" s="18">
        <v>7.4468278037814375E-2</v>
      </c>
    </row>
    <row r="272" spans="1:10" x14ac:dyDescent="0.3">
      <c r="A272" s="15"/>
      <c r="B272" s="15"/>
      <c r="C272" s="15"/>
      <c r="D272" s="15" t="s">
        <v>308</v>
      </c>
      <c r="E272" s="17">
        <v>13304554</v>
      </c>
      <c r="F272" s="17">
        <v>0</v>
      </c>
      <c r="G272" s="17">
        <v>13304554</v>
      </c>
      <c r="H272" s="17">
        <v>208430.44</v>
      </c>
      <c r="I272" s="17">
        <v>207065.33000000002</v>
      </c>
      <c r="J272" s="18">
        <v>1.566609748812324E-2</v>
      </c>
    </row>
    <row r="273" spans="1:10" x14ac:dyDescent="0.3">
      <c r="A273" s="15"/>
      <c r="B273" s="15"/>
      <c r="C273" s="15"/>
      <c r="D273" s="15" t="s">
        <v>312</v>
      </c>
      <c r="E273" s="17">
        <v>107900</v>
      </c>
      <c r="F273" s="17">
        <v>0</v>
      </c>
      <c r="G273" s="17">
        <v>107900</v>
      </c>
      <c r="H273" s="17">
        <v>0</v>
      </c>
      <c r="I273" s="17">
        <v>0</v>
      </c>
      <c r="J273" s="18">
        <v>0</v>
      </c>
    </row>
    <row r="274" spans="1:10" x14ac:dyDescent="0.3">
      <c r="A274" s="15"/>
      <c r="B274" s="15"/>
      <c r="C274" s="15" t="s">
        <v>298</v>
      </c>
      <c r="D274" s="15"/>
      <c r="E274" s="17">
        <v>14264724</v>
      </c>
      <c r="F274" s="17">
        <v>0</v>
      </c>
      <c r="G274" s="17">
        <v>14264724</v>
      </c>
      <c r="H274" s="17">
        <v>295095.93</v>
      </c>
      <c r="I274" s="17">
        <v>286224.06000000006</v>
      </c>
      <c r="J274" s="18">
        <v>2.0687111086060975E-2</v>
      </c>
    </row>
    <row r="275" spans="1:10" x14ac:dyDescent="0.3">
      <c r="A275" s="15"/>
      <c r="B275" s="15" t="s">
        <v>129</v>
      </c>
      <c r="C275" s="15"/>
      <c r="D275" s="15"/>
      <c r="E275" s="17">
        <v>14264724</v>
      </c>
      <c r="F275" s="17">
        <v>0</v>
      </c>
      <c r="G275" s="17">
        <v>14264724</v>
      </c>
      <c r="H275" s="17">
        <v>295095.93</v>
      </c>
      <c r="I275" s="17">
        <v>286224.06000000006</v>
      </c>
      <c r="J275" s="18">
        <v>2.0687111086060975E-2</v>
      </c>
    </row>
    <row r="276" spans="1:10" x14ac:dyDescent="0.3">
      <c r="A276" s="15"/>
      <c r="B276" s="15" t="s">
        <v>67</v>
      </c>
      <c r="C276" s="15" t="s">
        <v>339</v>
      </c>
      <c r="D276" s="15" t="s">
        <v>307</v>
      </c>
      <c r="E276" s="17">
        <v>170986</v>
      </c>
      <c r="F276" s="17">
        <v>0</v>
      </c>
      <c r="G276" s="17">
        <v>170986</v>
      </c>
      <c r="H276" s="17">
        <v>8064.0199999999995</v>
      </c>
      <c r="I276" s="17">
        <v>7660.08</v>
      </c>
      <c r="J276" s="18">
        <v>4.7161872901875006E-2</v>
      </c>
    </row>
    <row r="277" spans="1:10" x14ac:dyDescent="0.3">
      <c r="A277" s="15"/>
      <c r="B277" s="15"/>
      <c r="C277" s="15"/>
      <c r="D277" s="15" t="s">
        <v>308</v>
      </c>
      <c r="E277" s="17">
        <v>2834000</v>
      </c>
      <c r="F277" s="17">
        <v>0</v>
      </c>
      <c r="G277" s="17">
        <v>2834000</v>
      </c>
      <c r="H277" s="17">
        <v>15000</v>
      </c>
      <c r="I277" s="17">
        <v>15000</v>
      </c>
      <c r="J277" s="18">
        <v>5.2928722653493299E-3</v>
      </c>
    </row>
    <row r="278" spans="1:10" x14ac:dyDescent="0.3">
      <c r="A278" s="15"/>
      <c r="B278" s="15"/>
      <c r="C278" s="15"/>
      <c r="D278" s="15" t="s">
        <v>312</v>
      </c>
      <c r="E278" s="17">
        <v>30000</v>
      </c>
      <c r="F278" s="17">
        <v>0</v>
      </c>
      <c r="G278" s="17">
        <v>30000</v>
      </c>
      <c r="H278" s="17">
        <v>0</v>
      </c>
      <c r="I278" s="17">
        <v>0</v>
      </c>
      <c r="J278" s="18">
        <v>0</v>
      </c>
    </row>
    <row r="279" spans="1:10" x14ac:dyDescent="0.3">
      <c r="A279" s="15"/>
      <c r="B279" s="15"/>
      <c r="C279" s="15" t="s">
        <v>340</v>
      </c>
      <c r="D279" s="15"/>
      <c r="E279" s="17">
        <v>3034986</v>
      </c>
      <c r="F279" s="17">
        <v>0</v>
      </c>
      <c r="G279" s="17">
        <v>3034986</v>
      </c>
      <c r="H279" s="17">
        <v>23064.02</v>
      </c>
      <c r="I279" s="17">
        <v>22660.080000000002</v>
      </c>
      <c r="J279" s="18">
        <v>7.5993826660155934E-3</v>
      </c>
    </row>
    <row r="280" spans="1:10" x14ac:dyDescent="0.3">
      <c r="A280" s="15"/>
      <c r="B280" s="15" t="s">
        <v>341</v>
      </c>
      <c r="C280" s="15"/>
      <c r="D280" s="15"/>
      <c r="E280" s="17">
        <v>3034986</v>
      </c>
      <c r="F280" s="17">
        <v>0</v>
      </c>
      <c r="G280" s="17">
        <v>3034986</v>
      </c>
      <c r="H280" s="17">
        <v>23064.02</v>
      </c>
      <c r="I280" s="17">
        <v>22660.080000000002</v>
      </c>
      <c r="J280" s="18">
        <v>7.5993826660155934E-3</v>
      </c>
    </row>
    <row r="281" spans="1:10" x14ac:dyDescent="0.3">
      <c r="A281" s="15" t="s">
        <v>84</v>
      </c>
      <c r="B281" s="15"/>
      <c r="C281" s="15"/>
      <c r="D281" s="15"/>
      <c r="E281" s="17">
        <v>18187851</v>
      </c>
      <c r="F281" s="17">
        <v>0</v>
      </c>
      <c r="G281" s="17">
        <v>18187851</v>
      </c>
      <c r="H281" s="17">
        <v>403906.9</v>
      </c>
      <c r="I281" s="17">
        <v>393671.04000000004</v>
      </c>
      <c r="J281" s="18">
        <v>2.2207510936833603E-2</v>
      </c>
    </row>
    <row r="282" spans="1:10" x14ac:dyDescent="0.3">
      <c r="A282" s="15" t="s">
        <v>68</v>
      </c>
      <c r="B282" s="15" t="s">
        <v>69</v>
      </c>
      <c r="C282" s="15" t="s">
        <v>299</v>
      </c>
      <c r="D282" s="15" t="s">
        <v>86</v>
      </c>
      <c r="E282" s="17">
        <v>5176197</v>
      </c>
      <c r="F282" s="17">
        <v>0</v>
      </c>
      <c r="G282" s="17">
        <v>5176197</v>
      </c>
      <c r="H282" s="17">
        <v>1042390.8899999999</v>
      </c>
      <c r="I282" s="17">
        <v>1042390.8899999999</v>
      </c>
      <c r="J282" s="18">
        <v>0.20138161086218317</v>
      </c>
    </row>
    <row r="283" spans="1:10" x14ac:dyDescent="0.3">
      <c r="A283" s="15"/>
      <c r="B283" s="15"/>
      <c r="C283" s="15"/>
      <c r="D283" s="15" t="s">
        <v>307</v>
      </c>
      <c r="E283" s="17">
        <v>1331895</v>
      </c>
      <c r="F283" s="17">
        <v>0</v>
      </c>
      <c r="G283" s="17">
        <v>1331895</v>
      </c>
      <c r="H283" s="17">
        <v>159914.00999999998</v>
      </c>
      <c r="I283" s="17">
        <v>73617.279999999999</v>
      </c>
      <c r="J283" s="18">
        <v>0.12006502764857589</v>
      </c>
    </row>
    <row r="284" spans="1:10" x14ac:dyDescent="0.3">
      <c r="A284" s="15"/>
      <c r="B284" s="15"/>
      <c r="C284" s="15"/>
      <c r="D284" s="15" t="s">
        <v>308</v>
      </c>
      <c r="E284" s="17">
        <v>2820800</v>
      </c>
      <c r="F284" s="17">
        <v>0</v>
      </c>
      <c r="G284" s="17">
        <v>2820800</v>
      </c>
      <c r="H284" s="17">
        <v>384759.12</v>
      </c>
      <c r="I284" s="17">
        <v>368770.20999999996</v>
      </c>
      <c r="J284" s="18">
        <v>0.13640070901871809</v>
      </c>
    </row>
    <row r="285" spans="1:10" x14ac:dyDescent="0.3">
      <c r="A285" s="15"/>
      <c r="B285" s="15"/>
      <c r="C285" s="15"/>
      <c r="D285" s="15" t="s">
        <v>310</v>
      </c>
      <c r="E285" s="17">
        <v>30000</v>
      </c>
      <c r="F285" s="17">
        <v>0</v>
      </c>
      <c r="G285" s="17">
        <v>30000</v>
      </c>
      <c r="H285" s="17">
        <v>0</v>
      </c>
      <c r="I285" s="17">
        <v>0</v>
      </c>
      <c r="J285" s="18">
        <v>0</v>
      </c>
    </row>
    <row r="286" spans="1:10" x14ac:dyDescent="0.3">
      <c r="A286" s="15"/>
      <c r="B286" s="15"/>
      <c r="C286" s="15" t="s">
        <v>300</v>
      </c>
      <c r="D286" s="15"/>
      <c r="E286" s="17">
        <v>9358892</v>
      </c>
      <c r="F286" s="17">
        <v>0</v>
      </c>
      <c r="G286" s="17">
        <v>9358892</v>
      </c>
      <c r="H286" s="17">
        <v>1587064.02</v>
      </c>
      <c r="I286" s="17">
        <v>1484778.38</v>
      </c>
      <c r="J286" s="18">
        <v>0.1695781957949723</v>
      </c>
    </row>
    <row r="287" spans="1:10" x14ac:dyDescent="0.3">
      <c r="A287" s="15"/>
      <c r="B287" s="15" t="s">
        <v>130</v>
      </c>
      <c r="C287" s="15"/>
      <c r="D287" s="15"/>
      <c r="E287" s="17">
        <v>9358892</v>
      </c>
      <c r="F287" s="17">
        <v>0</v>
      </c>
      <c r="G287" s="17">
        <v>9358892</v>
      </c>
      <c r="H287" s="17">
        <v>1587064.02</v>
      </c>
      <c r="I287" s="17">
        <v>1484778.38</v>
      </c>
      <c r="J287" s="18">
        <v>0.1695781957949723</v>
      </c>
    </row>
    <row r="288" spans="1:10" x14ac:dyDescent="0.3">
      <c r="A288" s="15"/>
      <c r="B288" s="15" t="s">
        <v>70</v>
      </c>
      <c r="C288" s="15" t="s">
        <v>301</v>
      </c>
      <c r="D288" s="15" t="s">
        <v>86</v>
      </c>
      <c r="E288" s="17">
        <v>1629612</v>
      </c>
      <c r="F288" s="17">
        <v>0</v>
      </c>
      <c r="G288" s="17">
        <v>1629612</v>
      </c>
      <c r="H288" s="17">
        <v>289042.94000000006</v>
      </c>
      <c r="I288" s="17">
        <v>289042.94000000006</v>
      </c>
      <c r="J288" s="18">
        <v>0.17736917744837424</v>
      </c>
    </row>
    <row r="289" spans="1:10" x14ac:dyDescent="0.3">
      <c r="A289" s="15"/>
      <c r="B289" s="15"/>
      <c r="C289" s="15"/>
      <c r="D289" s="15" t="s">
        <v>307</v>
      </c>
      <c r="E289" s="17">
        <v>12973235</v>
      </c>
      <c r="F289" s="17">
        <v>0</v>
      </c>
      <c r="G289" s="17">
        <v>12973235</v>
      </c>
      <c r="H289" s="17">
        <v>1477930.2</v>
      </c>
      <c r="I289" s="17">
        <v>816249.24</v>
      </c>
      <c r="J289" s="18">
        <v>0.1139214852733339</v>
      </c>
    </row>
    <row r="290" spans="1:10" x14ac:dyDescent="0.3">
      <c r="A290" s="15"/>
      <c r="B290" s="15"/>
      <c r="C290" s="15"/>
      <c r="D290" s="15" t="s">
        <v>308</v>
      </c>
      <c r="E290" s="17">
        <v>840190</v>
      </c>
      <c r="F290" s="17">
        <v>0</v>
      </c>
      <c r="G290" s="17">
        <v>840190</v>
      </c>
      <c r="H290" s="17">
        <v>0</v>
      </c>
      <c r="I290" s="17">
        <v>0</v>
      </c>
      <c r="J290" s="18">
        <v>0</v>
      </c>
    </row>
    <row r="291" spans="1:10" x14ac:dyDescent="0.3">
      <c r="A291" s="15"/>
      <c r="B291" s="15"/>
      <c r="C291" s="15"/>
      <c r="D291" s="15" t="s">
        <v>310</v>
      </c>
      <c r="E291" s="17">
        <v>145000</v>
      </c>
      <c r="F291" s="17">
        <v>0</v>
      </c>
      <c r="G291" s="17">
        <v>145000</v>
      </c>
      <c r="H291" s="17">
        <v>0</v>
      </c>
      <c r="I291" s="17">
        <v>0</v>
      </c>
      <c r="J291" s="18">
        <v>0</v>
      </c>
    </row>
    <row r="292" spans="1:10" x14ac:dyDescent="0.3">
      <c r="A292" s="15"/>
      <c r="B292" s="15"/>
      <c r="C292" s="15" t="s">
        <v>302</v>
      </c>
      <c r="D292" s="15"/>
      <c r="E292" s="17">
        <v>15588037</v>
      </c>
      <c r="F292" s="17">
        <v>0</v>
      </c>
      <c r="G292" s="17">
        <v>15588037</v>
      </c>
      <c r="H292" s="17">
        <v>1766973.1400000001</v>
      </c>
      <c r="I292" s="17">
        <v>1105292.1800000002</v>
      </c>
      <c r="J292" s="18">
        <v>0.11335443584076688</v>
      </c>
    </row>
    <row r="293" spans="1:10" x14ac:dyDescent="0.3">
      <c r="A293" s="15"/>
      <c r="B293" s="15" t="s">
        <v>131</v>
      </c>
      <c r="C293" s="15"/>
      <c r="D293" s="15"/>
      <c r="E293" s="17">
        <v>15588037</v>
      </c>
      <c r="F293" s="17">
        <v>0</v>
      </c>
      <c r="G293" s="17">
        <v>15588037</v>
      </c>
      <c r="H293" s="17">
        <v>1766973.1400000001</v>
      </c>
      <c r="I293" s="17">
        <v>1105292.1800000002</v>
      </c>
      <c r="J293" s="18">
        <v>0.11335443584076688</v>
      </c>
    </row>
    <row r="294" spans="1:10" x14ac:dyDescent="0.3">
      <c r="A294" s="15"/>
      <c r="B294" s="15" t="s">
        <v>71</v>
      </c>
      <c r="C294" s="15" t="s">
        <v>303</v>
      </c>
      <c r="D294" s="15" t="s">
        <v>86</v>
      </c>
      <c r="E294" s="17">
        <v>293118</v>
      </c>
      <c r="F294" s="17">
        <v>0</v>
      </c>
      <c r="G294" s="17">
        <v>293118</v>
      </c>
      <c r="H294" s="17">
        <v>62813.05</v>
      </c>
      <c r="I294" s="17">
        <v>62813.05</v>
      </c>
      <c r="J294" s="18">
        <v>0.21429270805614123</v>
      </c>
    </row>
    <row r="295" spans="1:10" x14ac:dyDescent="0.3">
      <c r="A295" s="15"/>
      <c r="B295" s="15"/>
      <c r="C295" s="15"/>
      <c r="D295" s="15" t="s">
        <v>307</v>
      </c>
      <c r="E295" s="17">
        <v>57000</v>
      </c>
      <c r="F295" s="17">
        <v>0</v>
      </c>
      <c r="G295" s="17">
        <v>57000</v>
      </c>
      <c r="H295" s="17">
        <v>38.28</v>
      </c>
      <c r="I295" s="17">
        <v>38.28</v>
      </c>
      <c r="J295" s="18">
        <v>6.7157894736842106E-4</v>
      </c>
    </row>
    <row r="296" spans="1:10" x14ac:dyDescent="0.3">
      <c r="A296" s="15"/>
      <c r="B296" s="15"/>
      <c r="C296" s="15"/>
      <c r="D296" s="15" t="s">
        <v>309</v>
      </c>
      <c r="E296" s="17">
        <v>5000</v>
      </c>
      <c r="F296" s="17">
        <v>0</v>
      </c>
      <c r="G296" s="17">
        <v>5000</v>
      </c>
      <c r="H296" s="17">
        <v>69.599999999999994</v>
      </c>
      <c r="I296" s="17">
        <v>69.599999999999994</v>
      </c>
      <c r="J296" s="18">
        <v>1.3919999999999998E-2</v>
      </c>
    </row>
    <row r="297" spans="1:10" x14ac:dyDescent="0.3">
      <c r="A297" s="15"/>
      <c r="B297" s="15"/>
      <c r="C297" s="15" t="s">
        <v>304</v>
      </c>
      <c r="D297" s="15"/>
      <c r="E297" s="17">
        <v>355118</v>
      </c>
      <c r="F297" s="17">
        <v>0</v>
      </c>
      <c r="G297" s="17">
        <v>355118</v>
      </c>
      <c r="H297" s="17">
        <v>62920.93</v>
      </c>
      <c r="I297" s="17">
        <v>62920.93</v>
      </c>
      <c r="J297" s="18">
        <v>0.17718316165330961</v>
      </c>
    </row>
    <row r="298" spans="1:10" x14ac:dyDescent="0.3">
      <c r="A298" s="15"/>
      <c r="B298" s="15" t="s">
        <v>132</v>
      </c>
      <c r="C298" s="15"/>
      <c r="D298" s="15"/>
      <c r="E298" s="17">
        <v>355118</v>
      </c>
      <c r="F298" s="17">
        <v>0</v>
      </c>
      <c r="G298" s="17">
        <v>355118</v>
      </c>
      <c r="H298" s="17">
        <v>62920.93</v>
      </c>
      <c r="I298" s="17">
        <v>62920.93</v>
      </c>
      <c r="J298" s="18">
        <v>0.17718316165330961</v>
      </c>
    </row>
    <row r="299" spans="1:10" x14ac:dyDescent="0.3">
      <c r="A299" s="15"/>
      <c r="B299" s="15" t="s">
        <v>72</v>
      </c>
      <c r="C299" s="15" t="s">
        <v>305</v>
      </c>
      <c r="D299" s="15" t="s">
        <v>86</v>
      </c>
      <c r="E299" s="17">
        <v>575645</v>
      </c>
      <c r="F299" s="17">
        <v>0</v>
      </c>
      <c r="G299" s="17">
        <v>575645</v>
      </c>
      <c r="H299" s="17">
        <v>145758.26999999999</v>
      </c>
      <c r="I299" s="17">
        <v>145758.26999999999</v>
      </c>
      <c r="J299" s="18">
        <v>0.25320860947285218</v>
      </c>
    </row>
    <row r="300" spans="1:10" x14ac:dyDescent="0.3">
      <c r="A300" s="15"/>
      <c r="B300" s="15"/>
      <c r="C300" s="15"/>
      <c r="D300" s="15" t="s">
        <v>307</v>
      </c>
      <c r="E300" s="17">
        <v>318563</v>
      </c>
      <c r="F300" s="17">
        <v>0</v>
      </c>
      <c r="G300" s="17">
        <v>318563</v>
      </c>
      <c r="H300" s="17">
        <v>31780.689999999995</v>
      </c>
      <c r="I300" s="17">
        <v>26491.8</v>
      </c>
      <c r="J300" s="18">
        <v>9.9762652913238492E-2</v>
      </c>
    </row>
    <row r="301" spans="1:10" x14ac:dyDescent="0.3">
      <c r="A301" s="15"/>
      <c r="B301" s="15"/>
      <c r="C301" s="15"/>
      <c r="D301" s="15" t="s">
        <v>308</v>
      </c>
      <c r="E301" s="17">
        <v>158230</v>
      </c>
      <c r="F301" s="17">
        <v>0</v>
      </c>
      <c r="G301" s="17">
        <v>158230</v>
      </c>
      <c r="H301" s="17">
        <v>0</v>
      </c>
      <c r="I301" s="17">
        <v>0</v>
      </c>
      <c r="J301" s="18">
        <v>0</v>
      </c>
    </row>
    <row r="302" spans="1:10" x14ac:dyDescent="0.3">
      <c r="A302" s="15"/>
      <c r="B302" s="15"/>
      <c r="C302" s="15"/>
      <c r="D302" s="15" t="s">
        <v>310</v>
      </c>
      <c r="E302" s="17">
        <v>70000</v>
      </c>
      <c r="F302" s="17">
        <v>0</v>
      </c>
      <c r="G302" s="17">
        <v>70000</v>
      </c>
      <c r="H302" s="17">
        <v>0</v>
      </c>
      <c r="I302" s="17">
        <v>0</v>
      </c>
      <c r="J302" s="18">
        <v>0</v>
      </c>
    </row>
    <row r="303" spans="1:10" x14ac:dyDescent="0.3">
      <c r="A303" s="15"/>
      <c r="B303" s="15"/>
      <c r="C303" s="15" t="s">
        <v>306</v>
      </c>
      <c r="D303" s="15"/>
      <c r="E303" s="17">
        <v>1122438</v>
      </c>
      <c r="F303" s="17">
        <v>0</v>
      </c>
      <c r="G303" s="17">
        <v>1122438</v>
      </c>
      <c r="H303" s="17">
        <v>177538.96</v>
      </c>
      <c r="I303" s="17">
        <v>172250.06999999998</v>
      </c>
      <c r="J303" s="18">
        <v>0.15817262067036217</v>
      </c>
    </row>
    <row r="304" spans="1:10" x14ac:dyDescent="0.3">
      <c r="A304" s="15"/>
      <c r="B304" s="15" t="s">
        <v>133</v>
      </c>
      <c r="C304" s="15"/>
      <c r="D304" s="15"/>
      <c r="E304" s="17">
        <v>1122438</v>
      </c>
      <c r="F304" s="17">
        <v>0</v>
      </c>
      <c r="G304" s="17">
        <v>1122438</v>
      </c>
      <c r="H304" s="17">
        <v>177538.96</v>
      </c>
      <c r="I304" s="17">
        <v>172250.06999999998</v>
      </c>
      <c r="J304" s="18">
        <v>0.15817262067036217</v>
      </c>
    </row>
    <row r="305" spans="1:10" x14ac:dyDescent="0.3">
      <c r="A305" s="15" t="s">
        <v>85</v>
      </c>
      <c r="B305" s="15"/>
      <c r="C305" s="15"/>
      <c r="D305" s="15"/>
      <c r="E305" s="17">
        <v>26424485</v>
      </c>
      <c r="F305" s="17">
        <v>0</v>
      </c>
      <c r="G305" s="17">
        <v>26424485</v>
      </c>
      <c r="H305" s="17">
        <v>3594497.05</v>
      </c>
      <c r="I305" s="17">
        <v>2825241.5599999991</v>
      </c>
      <c r="J305" s="18">
        <v>0.13602902951561785</v>
      </c>
    </row>
    <row r="306" spans="1:10" x14ac:dyDescent="0.3">
      <c r="A306" s="15" t="s">
        <v>76</v>
      </c>
      <c r="B306" s="15"/>
      <c r="C306" s="15"/>
      <c r="D306" s="15"/>
      <c r="E306" s="17">
        <v>285866990</v>
      </c>
      <c r="F306" s="17">
        <v>0</v>
      </c>
      <c r="G306" s="17">
        <v>285866990</v>
      </c>
      <c r="H306" s="17">
        <v>35995808.429999992</v>
      </c>
      <c r="I306" s="17">
        <v>32754257.570000015</v>
      </c>
      <c r="J306" s="18">
        <v>0.12591803072470878</v>
      </c>
    </row>
    <row r="307" spans="1:10" ht="13.5" x14ac:dyDescent="0.35">
      <c r="A307"/>
      <c r="B307"/>
      <c r="C307"/>
      <c r="D307"/>
      <c r="E307"/>
      <c r="F307"/>
      <c r="G307"/>
      <c r="H307"/>
      <c r="I307"/>
      <c r="J307"/>
    </row>
    <row r="308" spans="1:10" ht="13.5" x14ac:dyDescent="0.35">
      <c r="A308"/>
      <c r="B308"/>
      <c r="C308"/>
      <c r="D308"/>
      <c r="E308"/>
      <c r="F308"/>
      <c r="G308"/>
      <c r="H308"/>
      <c r="I308"/>
      <c r="J308"/>
    </row>
    <row r="309" spans="1:10" ht="13.5" x14ac:dyDescent="0.35">
      <c r="A309"/>
      <c r="B309"/>
      <c r="C309"/>
      <c r="D309"/>
      <c r="E309"/>
      <c r="F309"/>
      <c r="G309"/>
      <c r="H309"/>
      <c r="I309"/>
      <c r="J309"/>
    </row>
    <row r="310" spans="1:10" ht="13.5" x14ac:dyDescent="0.35">
      <c r="A310"/>
      <c r="B310"/>
      <c r="C310"/>
      <c r="D310"/>
      <c r="E310"/>
      <c r="F310"/>
      <c r="G310"/>
      <c r="H310"/>
      <c r="I310"/>
      <c r="J310"/>
    </row>
    <row r="311" spans="1:10" ht="13.5" x14ac:dyDescent="0.35">
      <c r="A311"/>
      <c r="B311"/>
      <c r="C311"/>
      <c r="D311"/>
      <c r="E311"/>
      <c r="F311"/>
      <c r="G311"/>
      <c r="H311"/>
      <c r="I311"/>
      <c r="J311"/>
    </row>
    <row r="312" spans="1:10" ht="13.5" x14ac:dyDescent="0.35">
      <c r="A312"/>
      <c r="B312"/>
      <c r="C312"/>
      <c r="D312"/>
      <c r="E312"/>
      <c r="F312"/>
      <c r="G312"/>
      <c r="H312"/>
      <c r="I312"/>
      <c r="J312"/>
    </row>
    <row r="313" spans="1:10" ht="13.5" x14ac:dyDescent="0.35">
      <c r="A313"/>
      <c r="B313"/>
      <c r="C313"/>
      <c r="D313"/>
      <c r="E313"/>
      <c r="F313"/>
      <c r="G313"/>
      <c r="H313"/>
      <c r="I313"/>
      <c r="J313"/>
    </row>
    <row r="314" spans="1:10" ht="13.5" x14ac:dyDescent="0.35">
      <c r="A314"/>
      <c r="B314"/>
      <c r="C314"/>
      <c r="D314"/>
      <c r="E314"/>
      <c r="F314"/>
      <c r="G314"/>
      <c r="H314"/>
      <c r="I314"/>
      <c r="J314"/>
    </row>
    <row r="315" spans="1:10" ht="13.5" x14ac:dyDescent="0.35">
      <c r="A315"/>
      <c r="B315"/>
      <c r="C315"/>
      <c r="D315"/>
      <c r="E315"/>
      <c r="F315"/>
      <c r="G315"/>
      <c r="H315"/>
      <c r="I315"/>
      <c r="J315"/>
    </row>
    <row r="316" spans="1:10" ht="13.5" x14ac:dyDescent="0.35">
      <c r="A316"/>
      <c r="B316"/>
      <c r="C316"/>
      <c r="D316"/>
      <c r="E316"/>
      <c r="F316"/>
      <c r="G316"/>
      <c r="H316"/>
      <c r="I316"/>
      <c r="J316"/>
    </row>
    <row r="317" spans="1:10" ht="13.5" x14ac:dyDescent="0.35">
      <c r="A317"/>
      <c r="B317"/>
      <c r="C317"/>
      <c r="D317"/>
      <c r="E317"/>
      <c r="F317"/>
      <c r="G317"/>
      <c r="H317"/>
      <c r="I317"/>
      <c r="J317"/>
    </row>
    <row r="318" spans="1:10" ht="13.5" x14ac:dyDescent="0.35">
      <c r="A318"/>
      <c r="B318"/>
      <c r="C318"/>
      <c r="D318"/>
      <c r="E318"/>
      <c r="F318"/>
      <c r="G318"/>
      <c r="H318"/>
      <c r="I318"/>
      <c r="J318"/>
    </row>
    <row r="319" spans="1:10" ht="13.5" x14ac:dyDescent="0.35">
      <c r="A319"/>
      <c r="B319"/>
      <c r="C319"/>
      <c r="D319"/>
      <c r="E319"/>
      <c r="F319"/>
      <c r="G319"/>
      <c r="H319"/>
      <c r="I319"/>
      <c r="J319"/>
    </row>
    <row r="320" spans="1:10" ht="13.5" x14ac:dyDescent="0.35">
      <c r="A320"/>
      <c r="B320"/>
      <c r="C320"/>
      <c r="D320"/>
      <c r="E320"/>
      <c r="F320"/>
      <c r="G320"/>
      <c r="H320"/>
      <c r="I320"/>
      <c r="J320"/>
    </row>
    <row r="321" spans="1:10" ht="13.5" x14ac:dyDescent="0.35">
      <c r="A321"/>
      <c r="B321"/>
      <c r="C321"/>
      <c r="D321"/>
      <c r="E321"/>
      <c r="F321"/>
      <c r="G321"/>
      <c r="H321"/>
      <c r="I321"/>
      <c r="J321"/>
    </row>
    <row r="322" spans="1:10" ht="13.5" x14ac:dyDescent="0.35">
      <c r="A322"/>
      <c r="B322"/>
      <c r="C322"/>
      <c r="D322"/>
      <c r="E322"/>
      <c r="F322"/>
      <c r="G322"/>
      <c r="H322"/>
      <c r="I322"/>
      <c r="J322"/>
    </row>
    <row r="323" spans="1:10" ht="13.5" x14ac:dyDescent="0.35">
      <c r="A323"/>
      <c r="B323"/>
      <c r="C323"/>
      <c r="D323"/>
      <c r="E323"/>
      <c r="F323"/>
      <c r="G323"/>
      <c r="H323"/>
      <c r="I323"/>
      <c r="J323"/>
    </row>
    <row r="324" spans="1:10" ht="13.5" x14ac:dyDescent="0.35">
      <c r="A324"/>
      <c r="B324"/>
      <c r="C324"/>
      <c r="D324"/>
      <c r="E324"/>
      <c r="F324"/>
      <c r="G324"/>
      <c r="H324"/>
      <c r="I324"/>
      <c r="J324"/>
    </row>
    <row r="325" spans="1:10" ht="13.5" x14ac:dyDescent="0.35">
      <c r="A325"/>
      <c r="B325"/>
      <c r="C325"/>
      <c r="D325"/>
      <c r="E325"/>
      <c r="F325"/>
      <c r="G325"/>
      <c r="H325"/>
      <c r="I325"/>
      <c r="J325"/>
    </row>
    <row r="326" spans="1:10" ht="13.5" x14ac:dyDescent="0.35">
      <c r="A326"/>
      <c r="B326"/>
      <c r="C326"/>
      <c r="D326"/>
      <c r="E326"/>
      <c r="F326"/>
      <c r="G326"/>
      <c r="H326"/>
      <c r="I326"/>
      <c r="J326"/>
    </row>
    <row r="327" spans="1:10" ht="13.5" x14ac:dyDescent="0.35">
      <c r="A327"/>
      <c r="B327"/>
      <c r="C327"/>
      <c r="D327"/>
      <c r="E327"/>
      <c r="F327"/>
      <c r="G327"/>
      <c r="H327"/>
      <c r="I327"/>
      <c r="J327"/>
    </row>
    <row r="328" spans="1:10" ht="13.5" x14ac:dyDescent="0.35">
      <c r="A328"/>
      <c r="B328"/>
      <c r="C328"/>
      <c r="D328"/>
      <c r="E328"/>
      <c r="F328"/>
      <c r="G328"/>
      <c r="H328"/>
      <c r="I328"/>
      <c r="J328"/>
    </row>
    <row r="329" spans="1:10" ht="13.5" x14ac:dyDescent="0.35">
      <c r="A329"/>
      <c r="B329"/>
      <c r="C329"/>
      <c r="D329"/>
      <c r="E329"/>
      <c r="F329"/>
      <c r="G329"/>
      <c r="H329"/>
      <c r="I329"/>
      <c r="J329"/>
    </row>
    <row r="330" spans="1:10" ht="13.5" x14ac:dyDescent="0.35">
      <c r="A330"/>
      <c r="B330"/>
      <c r="C330"/>
      <c r="D330"/>
      <c r="E330"/>
      <c r="F330"/>
      <c r="G330"/>
      <c r="H330"/>
      <c r="I330"/>
      <c r="J330"/>
    </row>
    <row r="331" spans="1:10" ht="13.5" x14ac:dyDescent="0.35">
      <c r="A331"/>
      <c r="B331"/>
      <c r="C331"/>
      <c r="D331"/>
      <c r="E331"/>
      <c r="F331"/>
      <c r="G331"/>
      <c r="H331"/>
      <c r="I331"/>
      <c r="J331"/>
    </row>
    <row r="332" spans="1:10" ht="13.5" x14ac:dyDescent="0.35">
      <c r="A332"/>
      <c r="B332"/>
      <c r="C332"/>
      <c r="D332"/>
      <c r="E332"/>
      <c r="F332"/>
      <c r="G332"/>
      <c r="H332"/>
      <c r="I332"/>
      <c r="J332"/>
    </row>
    <row r="333" spans="1:10" ht="13.5" x14ac:dyDescent="0.35">
      <c r="A333"/>
      <c r="B333"/>
      <c r="C333"/>
      <c r="D333"/>
      <c r="E333"/>
      <c r="F333"/>
      <c r="G333"/>
      <c r="H333"/>
      <c r="I333"/>
      <c r="J333"/>
    </row>
    <row r="334" spans="1:10" ht="13.5" x14ac:dyDescent="0.35">
      <c r="A334"/>
      <c r="B334"/>
      <c r="C334"/>
      <c r="D334"/>
      <c r="E334"/>
      <c r="F334"/>
      <c r="G334"/>
      <c r="H334"/>
      <c r="I334"/>
      <c r="J334"/>
    </row>
    <row r="335" spans="1:10" ht="13.5" x14ac:dyDescent="0.35">
      <c r="A335"/>
      <c r="B335"/>
      <c r="C335"/>
      <c r="D335"/>
      <c r="E335"/>
      <c r="F335"/>
      <c r="G335"/>
      <c r="H335"/>
      <c r="I335"/>
      <c r="J335"/>
    </row>
    <row r="336" spans="1:10" ht="13.5" x14ac:dyDescent="0.35">
      <c r="A336"/>
      <c r="B336"/>
      <c r="C336"/>
      <c r="D336"/>
      <c r="E336"/>
      <c r="F336"/>
      <c r="G336"/>
      <c r="H336"/>
      <c r="I336"/>
      <c r="J336"/>
    </row>
    <row r="337" spans="1:10" ht="13.5" x14ac:dyDescent="0.35">
      <c r="A337"/>
      <c r="B337"/>
      <c r="C337"/>
      <c r="D337"/>
      <c r="E337"/>
      <c r="F337"/>
      <c r="G337"/>
      <c r="H337"/>
      <c r="I337"/>
      <c r="J337"/>
    </row>
    <row r="338" spans="1:10" ht="13.5" x14ac:dyDescent="0.35">
      <c r="A338"/>
      <c r="B338"/>
      <c r="C338"/>
      <c r="D338"/>
      <c r="E338"/>
      <c r="F338"/>
      <c r="G338"/>
      <c r="H338"/>
      <c r="I338"/>
      <c r="J338"/>
    </row>
    <row r="339" spans="1:10" ht="13.5" x14ac:dyDescent="0.35">
      <c r="A339"/>
      <c r="B339"/>
      <c r="C339"/>
      <c r="D339"/>
      <c r="E339"/>
      <c r="F339"/>
      <c r="G339"/>
      <c r="H339"/>
      <c r="I339"/>
      <c r="J339"/>
    </row>
    <row r="340" spans="1:10" ht="13.5" x14ac:dyDescent="0.35">
      <c r="A340"/>
      <c r="B340"/>
      <c r="C340"/>
      <c r="D340"/>
      <c r="E340"/>
      <c r="F340"/>
      <c r="G340"/>
      <c r="H340"/>
      <c r="I340"/>
      <c r="J340"/>
    </row>
    <row r="341" spans="1:10" ht="13.5" x14ac:dyDescent="0.35">
      <c r="A341"/>
      <c r="B341"/>
      <c r="C341"/>
      <c r="D341"/>
      <c r="E341"/>
      <c r="F341"/>
      <c r="G341"/>
      <c r="H341"/>
      <c r="I341"/>
      <c r="J341"/>
    </row>
    <row r="342" spans="1:10" ht="13.5" x14ac:dyDescent="0.35">
      <c r="A342"/>
      <c r="B342"/>
      <c r="C342"/>
      <c r="D342"/>
      <c r="E342"/>
      <c r="F342"/>
      <c r="G342"/>
      <c r="H342"/>
      <c r="I342"/>
      <c r="J342"/>
    </row>
    <row r="343" spans="1:10" ht="13.5" x14ac:dyDescent="0.35">
      <c r="A343"/>
      <c r="B343"/>
      <c r="C343"/>
      <c r="D343"/>
      <c r="E343"/>
      <c r="F343"/>
      <c r="G343"/>
      <c r="H343"/>
      <c r="I343"/>
      <c r="J343"/>
    </row>
    <row r="344" spans="1:10" ht="13.5" x14ac:dyDescent="0.35">
      <c r="A344"/>
      <c r="B344"/>
      <c r="C344"/>
      <c r="D344"/>
      <c r="E344"/>
      <c r="F344"/>
      <c r="G344"/>
      <c r="H344"/>
      <c r="I344"/>
      <c r="J344"/>
    </row>
    <row r="345" spans="1:10" ht="13.5" x14ac:dyDescent="0.35">
      <c r="A345"/>
      <c r="B345"/>
      <c r="C345"/>
      <c r="D345"/>
      <c r="E345"/>
      <c r="F345"/>
      <c r="G345"/>
      <c r="H345"/>
      <c r="I345"/>
      <c r="J345"/>
    </row>
    <row r="346" spans="1:10" ht="13.5" x14ac:dyDescent="0.35">
      <c r="A346"/>
      <c r="B346"/>
      <c r="C346"/>
      <c r="D346"/>
      <c r="E346"/>
      <c r="F346"/>
      <c r="G346"/>
      <c r="H346"/>
      <c r="I346"/>
      <c r="J346"/>
    </row>
    <row r="347" spans="1:10" ht="13.5" x14ac:dyDescent="0.35">
      <c r="A347"/>
      <c r="B347"/>
      <c r="C347"/>
      <c r="D347"/>
      <c r="E347"/>
      <c r="F347"/>
      <c r="G347"/>
      <c r="H347"/>
      <c r="I347"/>
      <c r="J347"/>
    </row>
    <row r="348" spans="1:10" ht="13.5" x14ac:dyDescent="0.35">
      <c r="A348"/>
      <c r="B348"/>
      <c r="C348"/>
      <c r="D348"/>
      <c r="E348"/>
      <c r="F348"/>
      <c r="G348"/>
      <c r="H348"/>
      <c r="I348"/>
      <c r="J348"/>
    </row>
    <row r="349" spans="1:10" ht="13.5" x14ac:dyDescent="0.35">
      <c r="A349"/>
      <c r="B349"/>
      <c r="C349"/>
      <c r="D349"/>
      <c r="E349"/>
      <c r="F349"/>
      <c r="G349"/>
      <c r="H349"/>
      <c r="I349"/>
      <c r="J349"/>
    </row>
    <row r="350" spans="1:10" ht="13.5" x14ac:dyDescent="0.35">
      <c r="A350"/>
      <c r="B350"/>
      <c r="C350"/>
      <c r="D350"/>
      <c r="E350"/>
      <c r="F350"/>
      <c r="G350"/>
      <c r="H350"/>
      <c r="I350"/>
      <c r="J350"/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</sheetData>
  <pageMargins left="0.70866141732283472" right="0.70866141732283472" top="0.62992125984251968" bottom="0.47244094488188981" header="0.27559055118110237" footer="0.19685039370078741"/>
  <pageSetup paperSize="9" scale="95" fitToHeight="0" orientation="landscape" verticalDpi="0" r:id="rId2"/>
  <headerFooter>
    <oddHeader>&amp;C&amp;"Arial,Negrita"&amp;12AYUNTAMIENTO DE VALLADOLID  -  ESTADO DE EJECUCIÓN GASTOS PRIMER TRIMESTRE 2019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0"/>
  <sheetViews>
    <sheetView tabSelected="1" view="pageLayout" topLeftCell="A1143" zoomScaleNormal="100" workbookViewId="0">
      <selection activeCell="A1143" sqref="A1:XFD1048576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4" style="1" customWidth="1"/>
    <col min="13" max="16384" width="11.3984375" style="1"/>
  </cols>
  <sheetData>
    <row r="1" spans="1:12" ht="26" x14ac:dyDescent="0.3">
      <c r="A1" s="4" t="s">
        <v>5</v>
      </c>
      <c r="B1" s="4" t="s">
        <v>6</v>
      </c>
      <c r="C1" s="8" t="s">
        <v>140</v>
      </c>
      <c r="D1" s="4" t="s">
        <v>75</v>
      </c>
      <c r="E1" s="4" t="s">
        <v>74</v>
      </c>
      <c r="F1" s="4" t="s">
        <v>7</v>
      </c>
      <c r="G1" s="5" t="s">
        <v>73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</v>
      </c>
    </row>
    <row r="2" spans="1:12" x14ac:dyDescent="0.3">
      <c r="A2" s="20" t="s">
        <v>8</v>
      </c>
      <c r="B2" s="20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20" t="s">
        <v>348</v>
      </c>
      <c r="G2" s="21" t="s">
        <v>349</v>
      </c>
      <c r="H2" s="22">
        <v>863750</v>
      </c>
      <c r="I2" s="22">
        <v>0</v>
      </c>
      <c r="J2" s="22">
        <v>863750</v>
      </c>
      <c r="K2" s="22">
        <v>201402.81</v>
      </c>
      <c r="L2" s="22">
        <v>201402.81</v>
      </c>
    </row>
    <row r="3" spans="1:12" x14ac:dyDescent="0.3">
      <c r="A3" s="20" t="s">
        <v>8</v>
      </c>
      <c r="B3" s="20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20" t="s">
        <v>358</v>
      </c>
      <c r="G3" s="21" t="s">
        <v>359</v>
      </c>
      <c r="H3" s="22">
        <v>193981</v>
      </c>
      <c r="I3" s="22">
        <v>0</v>
      </c>
      <c r="J3" s="22">
        <v>193981</v>
      </c>
      <c r="K3" s="22">
        <v>43704.49</v>
      </c>
      <c r="L3" s="22">
        <v>43704.49</v>
      </c>
    </row>
    <row r="4" spans="1:12" x14ac:dyDescent="0.3">
      <c r="A4" s="20" t="s">
        <v>8</v>
      </c>
      <c r="B4" s="20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20" t="s">
        <v>375</v>
      </c>
      <c r="G4" s="21" t="s">
        <v>376</v>
      </c>
      <c r="H4" s="22">
        <v>341559</v>
      </c>
      <c r="I4" s="22">
        <v>0</v>
      </c>
      <c r="J4" s="22">
        <v>341559</v>
      </c>
      <c r="K4" s="22">
        <v>82370.67</v>
      </c>
      <c r="L4" s="22">
        <v>82370.67</v>
      </c>
    </row>
    <row r="5" spans="1:12" x14ac:dyDescent="0.3">
      <c r="A5" s="20" t="s">
        <v>8</v>
      </c>
      <c r="B5" s="20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12</v>
      </c>
      <c r="F5" s="20" t="s">
        <v>342</v>
      </c>
      <c r="G5" s="21" t="s">
        <v>343</v>
      </c>
      <c r="H5" s="22">
        <v>20982</v>
      </c>
      <c r="I5" s="22">
        <v>0</v>
      </c>
      <c r="J5" s="22">
        <v>20982</v>
      </c>
      <c r="K5" s="22">
        <v>4585.1400000000003</v>
      </c>
      <c r="L5" s="22">
        <v>4585.1400000000003</v>
      </c>
    </row>
    <row r="6" spans="1:12" x14ac:dyDescent="0.3">
      <c r="A6" s="20" t="s">
        <v>8</v>
      </c>
      <c r="B6" s="20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20" t="s">
        <v>344</v>
      </c>
      <c r="G6" s="21" t="s">
        <v>345</v>
      </c>
      <c r="H6" s="22">
        <v>7288</v>
      </c>
      <c r="I6" s="22">
        <v>0</v>
      </c>
      <c r="J6" s="22">
        <v>7288</v>
      </c>
      <c r="K6" s="22">
        <v>1593.15</v>
      </c>
      <c r="L6" s="22">
        <v>1593.15</v>
      </c>
    </row>
    <row r="7" spans="1:12" x14ac:dyDescent="0.3">
      <c r="A7" s="20" t="s">
        <v>8</v>
      </c>
      <c r="B7" s="20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20" t="s">
        <v>368</v>
      </c>
      <c r="G7" s="21" t="s">
        <v>369</v>
      </c>
      <c r="H7" s="22">
        <v>13067</v>
      </c>
      <c r="I7" s="22">
        <v>0</v>
      </c>
      <c r="J7" s="22">
        <v>13067</v>
      </c>
      <c r="K7" s="22">
        <v>2800.08</v>
      </c>
      <c r="L7" s="22">
        <v>2800.08</v>
      </c>
    </row>
    <row r="8" spans="1:12" x14ac:dyDescent="0.3">
      <c r="A8" s="20" t="s">
        <v>8</v>
      </c>
      <c r="B8" s="20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20" t="s">
        <v>377</v>
      </c>
      <c r="G8" s="21" t="s">
        <v>378</v>
      </c>
      <c r="H8" s="22">
        <v>28323</v>
      </c>
      <c r="I8" s="22">
        <v>0</v>
      </c>
      <c r="J8" s="22">
        <v>28323</v>
      </c>
      <c r="K8" s="22">
        <v>6069.24</v>
      </c>
      <c r="L8" s="22">
        <v>6069.24</v>
      </c>
    </row>
    <row r="9" spans="1:12" x14ac:dyDescent="0.3">
      <c r="A9" s="20" t="s">
        <v>8</v>
      </c>
      <c r="B9" s="20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20" t="s">
        <v>346</v>
      </c>
      <c r="G9" s="21" t="s">
        <v>347</v>
      </c>
      <c r="H9" s="22">
        <v>3428</v>
      </c>
      <c r="I9" s="22">
        <v>0</v>
      </c>
      <c r="J9" s="22">
        <v>3428</v>
      </c>
      <c r="K9" s="22">
        <v>703.38</v>
      </c>
      <c r="L9" s="22">
        <v>703.38</v>
      </c>
    </row>
    <row r="10" spans="1:12" x14ac:dyDescent="0.3">
      <c r="A10" s="20" t="s">
        <v>8</v>
      </c>
      <c r="B10" s="20" t="s">
        <v>9</v>
      </c>
      <c r="C10" s="2" t="str">
        <f>VLOOKUP(B10,Hoja1!B:C,2,FALSE)</f>
        <v>Órganos de Gobierno</v>
      </c>
      <c r="D10" s="3" t="str">
        <f t="shared" si="0"/>
        <v>2</v>
      </c>
      <c r="E10" s="3" t="str">
        <f t="shared" si="1"/>
        <v>22</v>
      </c>
      <c r="F10" s="20" t="s">
        <v>379</v>
      </c>
      <c r="G10" s="21" t="s">
        <v>380</v>
      </c>
      <c r="H10" s="22">
        <v>1900</v>
      </c>
      <c r="I10" s="22">
        <v>0</v>
      </c>
      <c r="J10" s="22">
        <v>1900</v>
      </c>
      <c r="K10" s="22">
        <v>0</v>
      </c>
      <c r="L10" s="22">
        <v>0</v>
      </c>
    </row>
    <row r="11" spans="1:12" x14ac:dyDescent="0.3">
      <c r="A11" s="20" t="s">
        <v>8</v>
      </c>
      <c r="B11" s="20" t="s">
        <v>9</v>
      </c>
      <c r="C11" s="2" t="str">
        <f>VLOOKUP(B11,Hoja1!B:C,2,FALSE)</f>
        <v>Órganos de Gobierno</v>
      </c>
      <c r="D11" s="3" t="str">
        <f t="shared" si="0"/>
        <v>2</v>
      </c>
      <c r="E11" s="3" t="str">
        <f t="shared" si="1"/>
        <v>22</v>
      </c>
      <c r="F11" s="20" t="s">
        <v>364</v>
      </c>
      <c r="G11" s="21" t="s">
        <v>365</v>
      </c>
      <c r="H11" s="22">
        <v>1910</v>
      </c>
      <c r="I11" s="22">
        <v>0</v>
      </c>
      <c r="J11" s="22">
        <v>1910</v>
      </c>
      <c r="K11" s="22">
        <v>0</v>
      </c>
      <c r="L11" s="22">
        <v>0</v>
      </c>
    </row>
    <row r="12" spans="1:12" x14ac:dyDescent="0.3">
      <c r="A12" s="20" t="s">
        <v>8</v>
      </c>
      <c r="B12" s="20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20" t="s">
        <v>370</v>
      </c>
      <c r="G12" s="21" t="s">
        <v>371</v>
      </c>
      <c r="H12" s="22">
        <v>2200</v>
      </c>
      <c r="I12" s="22">
        <v>0</v>
      </c>
      <c r="J12" s="22">
        <v>2200</v>
      </c>
      <c r="K12" s="22">
        <v>0</v>
      </c>
      <c r="L12" s="22">
        <v>0</v>
      </c>
    </row>
    <row r="13" spans="1:12" x14ac:dyDescent="0.3">
      <c r="A13" s="20" t="s">
        <v>8</v>
      </c>
      <c r="B13" s="20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20" t="s">
        <v>352</v>
      </c>
      <c r="G13" s="21" t="s">
        <v>353</v>
      </c>
      <c r="H13" s="22">
        <v>84500</v>
      </c>
      <c r="I13" s="22">
        <v>0</v>
      </c>
      <c r="J13" s="22">
        <v>84500</v>
      </c>
      <c r="K13" s="22">
        <v>1986.6</v>
      </c>
      <c r="L13" s="22">
        <v>1647.8</v>
      </c>
    </row>
    <row r="14" spans="1:12" x14ac:dyDescent="0.3">
      <c r="A14" s="20" t="s">
        <v>8</v>
      </c>
      <c r="B14" s="20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20" t="s">
        <v>373</v>
      </c>
      <c r="G14" s="21" t="s">
        <v>374</v>
      </c>
      <c r="H14" s="22">
        <v>50000</v>
      </c>
      <c r="I14" s="22">
        <v>0</v>
      </c>
      <c r="J14" s="22">
        <v>50000</v>
      </c>
      <c r="K14" s="22">
        <v>0</v>
      </c>
      <c r="L14" s="22">
        <v>0</v>
      </c>
    </row>
    <row r="15" spans="1:12" x14ac:dyDescent="0.3">
      <c r="A15" s="20" t="s">
        <v>8</v>
      </c>
      <c r="B15" s="20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23</v>
      </c>
      <c r="F15" s="20" t="s">
        <v>381</v>
      </c>
      <c r="G15" s="21" t="s">
        <v>363</v>
      </c>
      <c r="H15" s="22">
        <v>13000</v>
      </c>
      <c r="I15" s="22">
        <v>0</v>
      </c>
      <c r="J15" s="22">
        <v>13000</v>
      </c>
      <c r="K15" s="22">
        <v>143</v>
      </c>
      <c r="L15" s="22">
        <v>143</v>
      </c>
    </row>
    <row r="16" spans="1:12" x14ac:dyDescent="0.3">
      <c r="A16" s="20" t="s">
        <v>8</v>
      </c>
      <c r="B16" s="20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20" t="s">
        <v>350</v>
      </c>
      <c r="G16" s="21" t="s">
        <v>351</v>
      </c>
      <c r="H16" s="22">
        <v>1250</v>
      </c>
      <c r="I16" s="22">
        <v>0</v>
      </c>
      <c r="J16" s="22">
        <v>1250</v>
      </c>
      <c r="K16" s="22">
        <v>0</v>
      </c>
      <c r="L16" s="22">
        <v>0</v>
      </c>
    </row>
    <row r="17" spans="1:12" x14ac:dyDescent="0.3">
      <c r="A17" s="20" t="s">
        <v>8</v>
      </c>
      <c r="B17" s="20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20" t="s">
        <v>360</v>
      </c>
      <c r="G17" s="21" t="s">
        <v>361</v>
      </c>
      <c r="H17" s="22">
        <v>1000</v>
      </c>
      <c r="I17" s="22">
        <v>0</v>
      </c>
      <c r="J17" s="22">
        <v>1000</v>
      </c>
      <c r="K17" s="22">
        <v>0</v>
      </c>
      <c r="L17" s="22">
        <v>0</v>
      </c>
    </row>
    <row r="18" spans="1:12" x14ac:dyDescent="0.3">
      <c r="A18" s="20" t="s">
        <v>8</v>
      </c>
      <c r="B18" s="20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20" t="s">
        <v>362</v>
      </c>
      <c r="G18" s="21" t="s">
        <v>363</v>
      </c>
      <c r="H18" s="22">
        <v>13000</v>
      </c>
      <c r="I18" s="22">
        <v>0</v>
      </c>
      <c r="J18" s="22">
        <v>13000</v>
      </c>
      <c r="K18" s="22">
        <v>284.55</v>
      </c>
      <c r="L18" s="22">
        <v>284.55</v>
      </c>
    </row>
    <row r="19" spans="1:12" x14ac:dyDescent="0.3">
      <c r="A19" s="20" t="s">
        <v>8</v>
      </c>
      <c r="B19" s="20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20" t="s">
        <v>372</v>
      </c>
      <c r="G19" s="21" t="s">
        <v>351</v>
      </c>
      <c r="H19" s="22">
        <v>2000</v>
      </c>
      <c r="I19" s="22">
        <v>0</v>
      </c>
      <c r="J19" s="22">
        <v>2000</v>
      </c>
      <c r="K19" s="22">
        <v>0</v>
      </c>
      <c r="L19" s="22">
        <v>0</v>
      </c>
    </row>
    <row r="20" spans="1:12" x14ac:dyDescent="0.3">
      <c r="A20" s="20" t="s">
        <v>8</v>
      </c>
      <c r="B20" s="20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20" t="s">
        <v>356</v>
      </c>
      <c r="G20" s="21" t="s">
        <v>357</v>
      </c>
      <c r="H20" s="22">
        <v>500</v>
      </c>
      <c r="I20" s="22">
        <v>0</v>
      </c>
      <c r="J20" s="22">
        <v>500</v>
      </c>
      <c r="K20" s="22">
        <v>110.55</v>
      </c>
      <c r="L20" s="22">
        <v>110.55</v>
      </c>
    </row>
    <row r="21" spans="1:12" x14ac:dyDescent="0.3">
      <c r="A21" s="20" t="s">
        <v>8</v>
      </c>
      <c r="B21" s="20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20" t="s">
        <v>354</v>
      </c>
      <c r="G21" s="21" t="s">
        <v>355</v>
      </c>
      <c r="H21" s="22">
        <v>165000</v>
      </c>
      <c r="I21" s="22">
        <v>0</v>
      </c>
      <c r="J21" s="22">
        <v>165000</v>
      </c>
      <c r="K21" s="22">
        <v>24526.28</v>
      </c>
      <c r="L21" s="22">
        <v>24526.28</v>
      </c>
    </row>
    <row r="22" spans="1:12" x14ac:dyDescent="0.3">
      <c r="A22" s="20" t="s">
        <v>8</v>
      </c>
      <c r="B22" s="20" t="s">
        <v>9</v>
      </c>
      <c r="C22" s="2" t="str">
        <f>VLOOKUP(B22,Hoja1!B:C,2,FALSE)</f>
        <v>Órganos de Gobierno</v>
      </c>
      <c r="D22" s="3" t="str">
        <f t="shared" si="0"/>
        <v>4</v>
      </c>
      <c r="E22" s="3" t="str">
        <f t="shared" si="1"/>
        <v>48</v>
      </c>
      <c r="F22" s="20" t="s">
        <v>366</v>
      </c>
      <c r="G22" s="21" t="s">
        <v>367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1:12" x14ac:dyDescent="0.3">
      <c r="A23" s="20" t="s">
        <v>8</v>
      </c>
      <c r="B23" s="20" t="s">
        <v>10</v>
      </c>
      <c r="C23" s="2" t="str">
        <f>VLOOKUP(B23,Hoja1!B:C,2,FALSE)</f>
        <v>Secretaría General</v>
      </c>
      <c r="D23" s="3" t="str">
        <f t="shared" si="0"/>
        <v>1</v>
      </c>
      <c r="E23" s="3" t="str">
        <f t="shared" si="1"/>
        <v>12</v>
      </c>
      <c r="F23" s="20" t="s">
        <v>384</v>
      </c>
      <c r="G23" s="21" t="s">
        <v>385</v>
      </c>
      <c r="H23" s="22">
        <v>186930</v>
      </c>
      <c r="I23" s="22">
        <v>0</v>
      </c>
      <c r="J23" s="22">
        <v>186930</v>
      </c>
      <c r="K23" s="22">
        <v>42374.879999999997</v>
      </c>
      <c r="L23" s="22">
        <v>42374.879999999997</v>
      </c>
    </row>
    <row r="24" spans="1:12" x14ac:dyDescent="0.3">
      <c r="A24" s="20" t="s">
        <v>8</v>
      </c>
      <c r="B24" s="20" t="s">
        <v>10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20" t="s">
        <v>342</v>
      </c>
      <c r="G24" s="21" t="s">
        <v>343</v>
      </c>
      <c r="H24" s="22">
        <v>115403</v>
      </c>
      <c r="I24" s="22">
        <v>0</v>
      </c>
      <c r="J24" s="22">
        <v>115403</v>
      </c>
      <c r="K24" s="22">
        <v>24371.09</v>
      </c>
      <c r="L24" s="22">
        <v>24371.09</v>
      </c>
    </row>
    <row r="25" spans="1:12" x14ac:dyDescent="0.3">
      <c r="A25" s="20" t="s">
        <v>8</v>
      </c>
      <c r="B25" s="20" t="s">
        <v>10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20" t="s">
        <v>390</v>
      </c>
      <c r="G25" s="21" t="s">
        <v>391</v>
      </c>
      <c r="H25" s="22">
        <v>17785</v>
      </c>
      <c r="I25" s="22">
        <v>0</v>
      </c>
      <c r="J25" s="22">
        <v>17785</v>
      </c>
      <c r="K25" s="22">
        <v>1908.03</v>
      </c>
      <c r="L25" s="22">
        <v>1908.03</v>
      </c>
    </row>
    <row r="26" spans="1:12" x14ac:dyDescent="0.3">
      <c r="A26" s="20" t="s">
        <v>8</v>
      </c>
      <c r="B26" s="20" t="s">
        <v>10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20" t="s">
        <v>344</v>
      </c>
      <c r="G26" s="21" t="s">
        <v>345</v>
      </c>
      <c r="H26" s="22">
        <v>96645</v>
      </c>
      <c r="I26" s="22">
        <v>0</v>
      </c>
      <c r="J26" s="22">
        <v>96645</v>
      </c>
      <c r="K26" s="22">
        <v>21514.9</v>
      </c>
      <c r="L26" s="22">
        <v>21514.9</v>
      </c>
    </row>
    <row r="27" spans="1:12" x14ac:dyDescent="0.3">
      <c r="A27" s="20" t="s">
        <v>8</v>
      </c>
      <c r="B27" s="20" t="s">
        <v>10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20" t="s">
        <v>368</v>
      </c>
      <c r="G27" s="21" t="s">
        <v>369</v>
      </c>
      <c r="H27" s="22">
        <v>221816</v>
      </c>
      <c r="I27" s="22">
        <v>0</v>
      </c>
      <c r="J27" s="22">
        <v>221816</v>
      </c>
      <c r="K27" s="22">
        <v>46081.87</v>
      </c>
      <c r="L27" s="22">
        <v>46081.87</v>
      </c>
    </row>
    <row r="28" spans="1:12" x14ac:dyDescent="0.3">
      <c r="A28" s="20" t="s">
        <v>8</v>
      </c>
      <c r="B28" s="20" t="s">
        <v>10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20" t="s">
        <v>377</v>
      </c>
      <c r="G28" s="21" t="s">
        <v>378</v>
      </c>
      <c r="H28" s="22">
        <v>553151</v>
      </c>
      <c r="I28" s="22">
        <v>0</v>
      </c>
      <c r="J28" s="22">
        <v>553151</v>
      </c>
      <c r="K28" s="22">
        <v>117164.7</v>
      </c>
      <c r="L28" s="22">
        <v>117164.7</v>
      </c>
    </row>
    <row r="29" spans="1:12" x14ac:dyDescent="0.3">
      <c r="A29" s="20" t="s">
        <v>8</v>
      </c>
      <c r="B29" s="20" t="s">
        <v>10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20" t="s">
        <v>346</v>
      </c>
      <c r="G29" s="21" t="s">
        <v>347</v>
      </c>
      <c r="H29" s="22">
        <v>48708</v>
      </c>
      <c r="I29" s="22">
        <v>0</v>
      </c>
      <c r="J29" s="22">
        <v>48708</v>
      </c>
      <c r="K29" s="22">
        <v>9516.17</v>
      </c>
      <c r="L29" s="22">
        <v>9516.17</v>
      </c>
    </row>
    <row r="30" spans="1:12" x14ac:dyDescent="0.3">
      <c r="A30" s="20" t="s">
        <v>8</v>
      </c>
      <c r="B30" s="20" t="s">
        <v>10</v>
      </c>
      <c r="C30" s="2" t="str">
        <f>VLOOKUP(B30,Hoja1!B:C,2,FALSE)</f>
        <v>Secretaría General</v>
      </c>
      <c r="D30" s="3" t="str">
        <f t="shared" si="0"/>
        <v>2</v>
      </c>
      <c r="E30" s="3" t="str">
        <f t="shared" si="1"/>
        <v>20</v>
      </c>
      <c r="F30" s="20" t="s">
        <v>386</v>
      </c>
      <c r="G30" s="21" t="s">
        <v>387</v>
      </c>
      <c r="H30" s="22">
        <v>2614</v>
      </c>
      <c r="I30" s="22">
        <v>0</v>
      </c>
      <c r="J30" s="22">
        <v>2614</v>
      </c>
      <c r="K30" s="22">
        <v>0</v>
      </c>
      <c r="L30" s="22">
        <v>0</v>
      </c>
    </row>
    <row r="31" spans="1:12" x14ac:dyDescent="0.3">
      <c r="A31" s="20" t="s">
        <v>8</v>
      </c>
      <c r="B31" s="20" t="s">
        <v>10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21</v>
      </c>
      <c r="F31" s="20" t="s">
        <v>382</v>
      </c>
      <c r="G31" s="21" t="s">
        <v>383</v>
      </c>
      <c r="H31" s="22">
        <v>2575</v>
      </c>
      <c r="I31" s="22">
        <v>0</v>
      </c>
      <c r="J31" s="22">
        <v>2575</v>
      </c>
      <c r="K31" s="22">
        <v>105.75</v>
      </c>
      <c r="L31" s="22">
        <v>0</v>
      </c>
    </row>
    <row r="32" spans="1:12" x14ac:dyDescent="0.3">
      <c r="A32" s="20" t="s">
        <v>8</v>
      </c>
      <c r="B32" s="20" t="s">
        <v>10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22</v>
      </c>
      <c r="F32" s="20" t="s">
        <v>388</v>
      </c>
      <c r="G32" s="21" t="s">
        <v>389</v>
      </c>
      <c r="H32" s="22">
        <v>250000</v>
      </c>
      <c r="I32" s="22">
        <v>0</v>
      </c>
      <c r="J32" s="22">
        <v>250000</v>
      </c>
      <c r="K32" s="22">
        <v>31773.3</v>
      </c>
      <c r="L32" s="22">
        <v>31773.3</v>
      </c>
    </row>
    <row r="33" spans="1:12" x14ac:dyDescent="0.3">
      <c r="A33" s="20" t="s">
        <v>8</v>
      </c>
      <c r="B33" s="20" t="s">
        <v>10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20" t="s">
        <v>392</v>
      </c>
      <c r="G33" s="21" t="s">
        <v>393</v>
      </c>
      <c r="H33" s="22">
        <v>77000</v>
      </c>
      <c r="I33" s="22">
        <v>0</v>
      </c>
      <c r="J33" s="22">
        <v>77000</v>
      </c>
      <c r="K33" s="22">
        <v>9214.1200000000008</v>
      </c>
      <c r="L33" s="22">
        <v>4607.0600000000004</v>
      </c>
    </row>
    <row r="34" spans="1:12" x14ac:dyDescent="0.3">
      <c r="A34" s="20" t="s">
        <v>8</v>
      </c>
      <c r="B34" s="20" t="s">
        <v>10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23</v>
      </c>
      <c r="F34" s="20" t="s">
        <v>360</v>
      </c>
      <c r="G34" s="21" t="s">
        <v>361</v>
      </c>
      <c r="H34" s="22">
        <v>1845</v>
      </c>
      <c r="I34" s="22">
        <v>0</v>
      </c>
      <c r="J34" s="22">
        <v>1845</v>
      </c>
      <c r="K34" s="22">
        <v>0</v>
      </c>
      <c r="L34" s="22">
        <v>0</v>
      </c>
    </row>
    <row r="35" spans="1:12" x14ac:dyDescent="0.3">
      <c r="A35" s="20" t="s">
        <v>8</v>
      </c>
      <c r="B35" s="20" t="s">
        <v>11</v>
      </c>
      <c r="C35" s="2" t="str">
        <f>VLOOKUP(B35,Hoja1!B:C,2,FALSE)</f>
        <v>Unidad de Régimen Interior</v>
      </c>
      <c r="D35" s="3" t="str">
        <f t="shared" si="0"/>
        <v>1</v>
      </c>
      <c r="E35" s="3" t="str">
        <f t="shared" si="1"/>
        <v>12</v>
      </c>
      <c r="F35" s="20" t="s">
        <v>342</v>
      </c>
      <c r="G35" s="21" t="s">
        <v>343</v>
      </c>
      <c r="H35" s="22">
        <v>10491</v>
      </c>
      <c r="I35" s="22">
        <v>0</v>
      </c>
      <c r="J35" s="22">
        <v>10491</v>
      </c>
      <c r="K35" s="22">
        <v>2292.5700000000002</v>
      </c>
      <c r="L35" s="22">
        <v>2292.5700000000002</v>
      </c>
    </row>
    <row r="36" spans="1:12" x14ac:dyDescent="0.3">
      <c r="A36" s="20" t="s">
        <v>8</v>
      </c>
      <c r="B36" s="20" t="s">
        <v>11</v>
      </c>
      <c r="C36" s="2" t="str">
        <f>VLOOKUP(B36,Hoja1!B:C,2,FALSE)</f>
        <v>Unidad de Régimen Interior</v>
      </c>
      <c r="D36" s="3" t="str">
        <f t="shared" si="0"/>
        <v>1</v>
      </c>
      <c r="E36" s="3" t="str">
        <f t="shared" si="1"/>
        <v>12</v>
      </c>
      <c r="F36" s="20" t="s">
        <v>390</v>
      </c>
      <c r="G36" s="21" t="s">
        <v>391</v>
      </c>
      <c r="H36" s="22">
        <v>62248</v>
      </c>
      <c r="I36" s="22">
        <v>0</v>
      </c>
      <c r="J36" s="22">
        <v>62248</v>
      </c>
      <c r="K36" s="22">
        <v>9964.16</v>
      </c>
      <c r="L36" s="22">
        <v>9964.16</v>
      </c>
    </row>
    <row r="37" spans="1:12" x14ac:dyDescent="0.3">
      <c r="A37" s="20" t="s">
        <v>8</v>
      </c>
      <c r="B37" s="20" t="s">
        <v>11</v>
      </c>
      <c r="C37" s="2" t="str">
        <f>VLOOKUP(B37,Hoja1!B:C,2,FALSE)</f>
        <v>Unidad de Régimen Interior</v>
      </c>
      <c r="D37" s="3" t="str">
        <f t="shared" si="0"/>
        <v>1</v>
      </c>
      <c r="E37" s="3" t="str">
        <f t="shared" si="1"/>
        <v>12</v>
      </c>
      <c r="F37" s="20" t="s">
        <v>411</v>
      </c>
      <c r="G37" s="21" t="s">
        <v>412</v>
      </c>
      <c r="H37" s="22">
        <v>36673</v>
      </c>
      <c r="I37" s="22">
        <v>0</v>
      </c>
      <c r="J37" s="22">
        <v>36673</v>
      </c>
      <c r="K37" s="22">
        <v>3492.66</v>
      </c>
      <c r="L37" s="22">
        <v>3492.66</v>
      </c>
    </row>
    <row r="38" spans="1:12" x14ac:dyDescent="0.3">
      <c r="A38" s="20" t="s">
        <v>8</v>
      </c>
      <c r="B38" s="20" t="s">
        <v>11</v>
      </c>
      <c r="C38" s="2" t="str">
        <f>VLOOKUP(B38,Hoja1!B:C,2,FALSE)</f>
        <v>Unidad de Régimen Interior</v>
      </c>
      <c r="D38" s="3" t="str">
        <f t="shared" si="0"/>
        <v>1</v>
      </c>
      <c r="E38" s="3" t="str">
        <f t="shared" si="1"/>
        <v>12</v>
      </c>
      <c r="F38" s="20" t="s">
        <v>344</v>
      </c>
      <c r="G38" s="21" t="s">
        <v>345</v>
      </c>
      <c r="H38" s="22">
        <v>22883</v>
      </c>
      <c r="I38" s="22">
        <v>0</v>
      </c>
      <c r="J38" s="22">
        <v>22883</v>
      </c>
      <c r="K38" s="22">
        <v>4229.1400000000003</v>
      </c>
      <c r="L38" s="22">
        <v>4229.1400000000003</v>
      </c>
    </row>
    <row r="39" spans="1:12" x14ac:dyDescent="0.3">
      <c r="A39" s="20" t="s">
        <v>8</v>
      </c>
      <c r="B39" s="20" t="s">
        <v>11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20" t="s">
        <v>368</v>
      </c>
      <c r="G39" s="21" t="s">
        <v>369</v>
      </c>
      <c r="H39" s="22">
        <v>55649</v>
      </c>
      <c r="I39" s="22">
        <v>0</v>
      </c>
      <c r="J39" s="22">
        <v>55649</v>
      </c>
      <c r="K39" s="22">
        <v>8128.21</v>
      </c>
      <c r="L39" s="22">
        <v>8128.21</v>
      </c>
    </row>
    <row r="40" spans="1:12" x14ac:dyDescent="0.3">
      <c r="A40" s="20" t="s">
        <v>8</v>
      </c>
      <c r="B40" s="20" t="s">
        <v>11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20" t="s">
        <v>377</v>
      </c>
      <c r="G40" s="21" t="s">
        <v>378</v>
      </c>
      <c r="H40" s="22">
        <v>149938</v>
      </c>
      <c r="I40" s="22">
        <v>0</v>
      </c>
      <c r="J40" s="22">
        <v>149938</v>
      </c>
      <c r="K40" s="22">
        <v>29648.03</v>
      </c>
      <c r="L40" s="22">
        <v>29648.03</v>
      </c>
    </row>
    <row r="41" spans="1:12" x14ac:dyDescent="0.3">
      <c r="A41" s="20" t="s">
        <v>8</v>
      </c>
      <c r="B41" s="20" t="s">
        <v>11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20" t="s">
        <v>346</v>
      </c>
      <c r="G41" s="21" t="s">
        <v>347</v>
      </c>
      <c r="H41" s="22">
        <v>23367</v>
      </c>
      <c r="I41" s="22">
        <v>0</v>
      </c>
      <c r="J41" s="22">
        <v>23367</v>
      </c>
      <c r="K41" s="22">
        <v>4173.7</v>
      </c>
      <c r="L41" s="22">
        <v>4173.7</v>
      </c>
    </row>
    <row r="42" spans="1:12" x14ac:dyDescent="0.3">
      <c r="A42" s="20" t="s">
        <v>8</v>
      </c>
      <c r="B42" s="20" t="s">
        <v>11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13</v>
      </c>
      <c r="F42" s="20" t="s">
        <v>402</v>
      </c>
      <c r="G42" s="21" t="s">
        <v>359</v>
      </c>
      <c r="H42" s="22">
        <v>263674</v>
      </c>
      <c r="I42" s="22">
        <v>0</v>
      </c>
      <c r="J42" s="22">
        <v>263674</v>
      </c>
      <c r="K42" s="22">
        <v>51818.29</v>
      </c>
      <c r="L42" s="22">
        <v>51818.29</v>
      </c>
    </row>
    <row r="43" spans="1:12" x14ac:dyDescent="0.3">
      <c r="A43" s="20" t="s">
        <v>8</v>
      </c>
      <c r="B43" s="20" t="s">
        <v>11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13</v>
      </c>
      <c r="F43" s="20" t="s">
        <v>405</v>
      </c>
      <c r="G43" s="21" t="s">
        <v>406</v>
      </c>
      <c r="H43" s="22">
        <v>15000</v>
      </c>
      <c r="I43" s="22">
        <v>0</v>
      </c>
      <c r="J43" s="22">
        <v>15000</v>
      </c>
      <c r="K43" s="22">
        <v>0</v>
      </c>
      <c r="L43" s="22">
        <v>0</v>
      </c>
    </row>
    <row r="44" spans="1:12" x14ac:dyDescent="0.3">
      <c r="A44" s="20" t="s">
        <v>8</v>
      </c>
      <c r="B44" s="20" t="s">
        <v>11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13</v>
      </c>
      <c r="F44" s="20" t="s">
        <v>394</v>
      </c>
      <c r="G44" s="21" t="s">
        <v>395</v>
      </c>
      <c r="H44" s="22">
        <v>225653</v>
      </c>
      <c r="I44" s="22">
        <v>0</v>
      </c>
      <c r="J44" s="22">
        <v>225653</v>
      </c>
      <c r="K44" s="22">
        <v>48763.55</v>
      </c>
      <c r="L44" s="22">
        <v>48763.55</v>
      </c>
    </row>
    <row r="45" spans="1:12" x14ac:dyDescent="0.3">
      <c r="A45" s="20" t="s">
        <v>8</v>
      </c>
      <c r="B45" s="20" t="s">
        <v>11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15</v>
      </c>
      <c r="F45" s="20" t="s">
        <v>409</v>
      </c>
      <c r="G45" s="21" t="s">
        <v>410</v>
      </c>
      <c r="H45" s="22">
        <v>15000</v>
      </c>
      <c r="I45" s="22">
        <v>0</v>
      </c>
      <c r="J45" s="22">
        <v>15000</v>
      </c>
      <c r="K45" s="22">
        <v>0</v>
      </c>
      <c r="L45" s="22">
        <v>0</v>
      </c>
    </row>
    <row r="46" spans="1:12" x14ac:dyDescent="0.3">
      <c r="A46" s="20" t="s">
        <v>8</v>
      </c>
      <c r="B46" s="20" t="s">
        <v>11</v>
      </c>
      <c r="C46" s="2" t="str">
        <f>VLOOKUP(B46,Hoja1!B:C,2,FALSE)</f>
        <v>Unidad de Régimen Interior</v>
      </c>
      <c r="D46" s="3" t="str">
        <f t="shared" si="0"/>
        <v>2</v>
      </c>
      <c r="E46" s="3" t="str">
        <f t="shared" si="1"/>
        <v>20</v>
      </c>
      <c r="F46" s="20" t="s">
        <v>386</v>
      </c>
      <c r="G46" s="21" t="s">
        <v>387</v>
      </c>
      <c r="H46" s="22">
        <v>6500</v>
      </c>
      <c r="I46" s="22">
        <v>0</v>
      </c>
      <c r="J46" s="22">
        <v>6500</v>
      </c>
      <c r="K46" s="22">
        <v>0</v>
      </c>
      <c r="L46" s="22">
        <v>0</v>
      </c>
    </row>
    <row r="47" spans="1:12" x14ac:dyDescent="0.3">
      <c r="A47" s="20" t="s">
        <v>8</v>
      </c>
      <c r="B47" s="20" t="s">
        <v>11</v>
      </c>
      <c r="C47" s="2" t="str">
        <f>VLOOKUP(B47,Hoja1!B:C,2,FALSE)</f>
        <v>Unidad de Régimen Interior</v>
      </c>
      <c r="D47" s="3" t="str">
        <f t="shared" si="0"/>
        <v>2</v>
      </c>
      <c r="E47" s="3" t="str">
        <f t="shared" si="1"/>
        <v>21</v>
      </c>
      <c r="F47" s="20" t="s">
        <v>382</v>
      </c>
      <c r="G47" s="21" t="s">
        <v>383</v>
      </c>
      <c r="H47" s="22">
        <v>15500</v>
      </c>
      <c r="I47" s="22">
        <v>0</v>
      </c>
      <c r="J47" s="22">
        <v>15500</v>
      </c>
      <c r="K47" s="22">
        <v>1993.66</v>
      </c>
      <c r="L47" s="22">
        <v>1993.66</v>
      </c>
    </row>
    <row r="48" spans="1:12" x14ac:dyDescent="0.3">
      <c r="A48" s="20" t="s">
        <v>8</v>
      </c>
      <c r="B48" s="20" t="s">
        <v>11</v>
      </c>
      <c r="C48" s="2" t="str">
        <f>VLOOKUP(B48,Hoja1!B:C,2,FALSE)</f>
        <v>Unidad de Régimen Interior</v>
      </c>
      <c r="D48" s="3" t="str">
        <f t="shared" si="0"/>
        <v>2</v>
      </c>
      <c r="E48" s="3" t="str">
        <f t="shared" si="1"/>
        <v>21</v>
      </c>
      <c r="F48" s="20" t="s">
        <v>417</v>
      </c>
      <c r="G48" s="21" t="s">
        <v>418</v>
      </c>
      <c r="H48" s="22">
        <v>7500</v>
      </c>
      <c r="I48" s="22">
        <v>0</v>
      </c>
      <c r="J48" s="22">
        <v>7500</v>
      </c>
      <c r="K48" s="22">
        <v>551.59</v>
      </c>
      <c r="L48" s="22">
        <v>311.88</v>
      </c>
    </row>
    <row r="49" spans="1:12" x14ac:dyDescent="0.3">
      <c r="A49" s="20" t="s">
        <v>8</v>
      </c>
      <c r="B49" s="20" t="s">
        <v>11</v>
      </c>
      <c r="C49" s="2" t="str">
        <f>VLOOKUP(B49,Hoja1!B:C,2,FALSE)</f>
        <v>Unidad de Régimen Interior</v>
      </c>
      <c r="D49" s="3" t="str">
        <f t="shared" si="0"/>
        <v>2</v>
      </c>
      <c r="E49" s="3" t="str">
        <f t="shared" si="1"/>
        <v>22</v>
      </c>
      <c r="F49" s="20" t="s">
        <v>379</v>
      </c>
      <c r="G49" s="21" t="s">
        <v>380</v>
      </c>
      <c r="H49" s="22">
        <v>135000</v>
      </c>
      <c r="I49" s="22">
        <v>0</v>
      </c>
      <c r="J49" s="22">
        <v>135000</v>
      </c>
      <c r="K49" s="22">
        <v>45.01</v>
      </c>
      <c r="L49" s="22">
        <v>45.01</v>
      </c>
    </row>
    <row r="50" spans="1:12" x14ac:dyDescent="0.3">
      <c r="A50" s="20" t="s">
        <v>8</v>
      </c>
      <c r="B50" s="20" t="s">
        <v>11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22</v>
      </c>
      <c r="F50" s="20" t="s">
        <v>398</v>
      </c>
      <c r="G50" s="21" t="s">
        <v>399</v>
      </c>
      <c r="H50" s="22">
        <v>9500</v>
      </c>
      <c r="I50" s="22">
        <v>0</v>
      </c>
      <c r="J50" s="22">
        <v>9500</v>
      </c>
      <c r="K50" s="22">
        <v>638.88</v>
      </c>
      <c r="L50" s="22">
        <v>372.62</v>
      </c>
    </row>
    <row r="51" spans="1:12" x14ac:dyDescent="0.3">
      <c r="A51" s="20" t="s">
        <v>8</v>
      </c>
      <c r="B51" s="20" t="s">
        <v>11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22</v>
      </c>
      <c r="F51" s="20" t="s">
        <v>400</v>
      </c>
      <c r="G51" s="21" t="s">
        <v>401</v>
      </c>
      <c r="H51" s="22">
        <v>15450</v>
      </c>
      <c r="I51" s="22">
        <v>0</v>
      </c>
      <c r="J51" s="22">
        <v>15450</v>
      </c>
      <c r="K51" s="22">
        <v>0</v>
      </c>
      <c r="L51" s="22">
        <v>0</v>
      </c>
    </row>
    <row r="52" spans="1:12" x14ac:dyDescent="0.3">
      <c r="A52" s="20" t="s">
        <v>8</v>
      </c>
      <c r="B52" s="20" t="s">
        <v>11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22</v>
      </c>
      <c r="F52" s="20" t="s">
        <v>413</v>
      </c>
      <c r="G52" s="21" t="s">
        <v>414</v>
      </c>
      <c r="H52" s="22">
        <v>1500</v>
      </c>
      <c r="I52" s="22">
        <v>0</v>
      </c>
      <c r="J52" s="22">
        <v>1500</v>
      </c>
      <c r="K52" s="22">
        <v>0</v>
      </c>
      <c r="L52" s="22">
        <v>0</v>
      </c>
    </row>
    <row r="53" spans="1:12" x14ac:dyDescent="0.3">
      <c r="A53" s="20" t="s">
        <v>8</v>
      </c>
      <c r="B53" s="20" t="s">
        <v>11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20" t="s">
        <v>403</v>
      </c>
      <c r="G53" s="21" t="s">
        <v>404</v>
      </c>
      <c r="H53" s="22">
        <v>2000</v>
      </c>
      <c r="I53" s="22">
        <v>0</v>
      </c>
      <c r="J53" s="22">
        <v>2000</v>
      </c>
      <c r="K53" s="22">
        <v>0</v>
      </c>
      <c r="L53" s="22">
        <v>0</v>
      </c>
    </row>
    <row r="54" spans="1:12" x14ac:dyDescent="0.3">
      <c r="A54" s="20" t="s">
        <v>8</v>
      </c>
      <c r="B54" s="20" t="s">
        <v>11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20" t="s">
        <v>370</v>
      </c>
      <c r="G54" s="21" t="s">
        <v>371</v>
      </c>
      <c r="H54" s="22">
        <v>2350</v>
      </c>
      <c r="I54" s="22">
        <v>0</v>
      </c>
      <c r="J54" s="22">
        <v>2350</v>
      </c>
      <c r="K54" s="22">
        <v>0</v>
      </c>
      <c r="L54" s="22">
        <v>0</v>
      </c>
    </row>
    <row r="55" spans="1:12" x14ac:dyDescent="0.3">
      <c r="A55" s="20" t="s">
        <v>8</v>
      </c>
      <c r="B55" s="20" t="s">
        <v>11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20" t="s">
        <v>352</v>
      </c>
      <c r="G55" s="21" t="s">
        <v>353</v>
      </c>
      <c r="H55" s="22">
        <v>17000</v>
      </c>
      <c r="I55" s="22">
        <v>0</v>
      </c>
      <c r="J55" s="22">
        <v>17000</v>
      </c>
      <c r="K55" s="22">
        <v>792</v>
      </c>
      <c r="L55" s="22">
        <v>0</v>
      </c>
    </row>
    <row r="56" spans="1:12" x14ac:dyDescent="0.3">
      <c r="A56" s="20" t="s">
        <v>8</v>
      </c>
      <c r="B56" s="20" t="s">
        <v>11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20" t="s">
        <v>407</v>
      </c>
      <c r="G56" s="21" t="s">
        <v>408</v>
      </c>
      <c r="H56" s="22">
        <v>6000</v>
      </c>
      <c r="I56" s="22">
        <v>0</v>
      </c>
      <c r="J56" s="22">
        <v>6000</v>
      </c>
      <c r="K56" s="22">
        <v>0</v>
      </c>
      <c r="L56" s="22">
        <v>0</v>
      </c>
    </row>
    <row r="57" spans="1:12" x14ac:dyDescent="0.3">
      <c r="A57" s="20" t="s">
        <v>8</v>
      </c>
      <c r="B57" s="20" t="s">
        <v>11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20" t="s">
        <v>415</v>
      </c>
      <c r="G57" s="21" t="s">
        <v>416</v>
      </c>
      <c r="H57" s="22">
        <v>1500</v>
      </c>
      <c r="I57" s="22">
        <v>0</v>
      </c>
      <c r="J57" s="22">
        <v>1500</v>
      </c>
      <c r="K57" s="22">
        <v>0</v>
      </c>
      <c r="L57" s="22">
        <v>0</v>
      </c>
    </row>
    <row r="58" spans="1:12" x14ac:dyDescent="0.3">
      <c r="A58" s="20" t="s">
        <v>8</v>
      </c>
      <c r="B58" s="20" t="s">
        <v>11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20" t="s">
        <v>396</v>
      </c>
      <c r="G58" s="21" t="s">
        <v>397</v>
      </c>
      <c r="H58" s="22">
        <v>10500</v>
      </c>
      <c r="I58" s="22">
        <v>0</v>
      </c>
      <c r="J58" s="22">
        <v>10500</v>
      </c>
      <c r="K58" s="22">
        <v>0</v>
      </c>
      <c r="L58" s="22">
        <v>0</v>
      </c>
    </row>
    <row r="59" spans="1:12" x14ac:dyDescent="0.3">
      <c r="A59" s="20" t="s">
        <v>8</v>
      </c>
      <c r="B59" s="20" t="s">
        <v>11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20" t="s">
        <v>392</v>
      </c>
      <c r="G59" s="21" t="s">
        <v>393</v>
      </c>
      <c r="H59" s="22">
        <v>4000</v>
      </c>
      <c r="I59" s="22">
        <v>0</v>
      </c>
      <c r="J59" s="22">
        <v>4000</v>
      </c>
      <c r="K59" s="22">
        <v>0</v>
      </c>
      <c r="L59" s="22">
        <v>0</v>
      </c>
    </row>
    <row r="60" spans="1:12" x14ac:dyDescent="0.3">
      <c r="A60" s="20" t="s">
        <v>8</v>
      </c>
      <c r="B60" s="20" t="s">
        <v>11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23</v>
      </c>
      <c r="F60" s="20" t="s">
        <v>360</v>
      </c>
      <c r="G60" s="21" t="s">
        <v>361</v>
      </c>
      <c r="H60" s="22">
        <v>1300</v>
      </c>
      <c r="I60" s="22">
        <v>0</v>
      </c>
      <c r="J60" s="22">
        <v>1300</v>
      </c>
      <c r="K60" s="22">
        <v>96.73</v>
      </c>
      <c r="L60" s="22">
        <v>56.1</v>
      </c>
    </row>
    <row r="61" spans="1:12" x14ac:dyDescent="0.3">
      <c r="A61" s="20" t="s">
        <v>8</v>
      </c>
      <c r="B61" s="20" t="s">
        <v>11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23</v>
      </c>
      <c r="F61" s="20" t="s">
        <v>356</v>
      </c>
      <c r="G61" s="21" t="s">
        <v>357</v>
      </c>
      <c r="H61" s="22">
        <v>1300</v>
      </c>
      <c r="I61" s="22">
        <v>0</v>
      </c>
      <c r="J61" s="22">
        <v>1300</v>
      </c>
      <c r="K61" s="22">
        <v>51.42</v>
      </c>
      <c r="L61" s="22">
        <v>51.42</v>
      </c>
    </row>
    <row r="62" spans="1:12" x14ac:dyDescent="0.3">
      <c r="A62" s="20" t="s">
        <v>8</v>
      </c>
      <c r="B62" s="20" t="s">
        <v>12</v>
      </c>
      <c r="C62" s="2" t="str">
        <f>VLOOKUP(B62,Hoja1!B:C,2,FALSE)</f>
        <v>Imprenta Municipal</v>
      </c>
      <c r="D62" s="3" t="str">
        <f t="shared" si="0"/>
        <v>1</v>
      </c>
      <c r="E62" s="3" t="str">
        <f t="shared" si="1"/>
        <v>12</v>
      </c>
      <c r="F62" s="20" t="s">
        <v>411</v>
      </c>
      <c r="G62" s="21" t="s">
        <v>412</v>
      </c>
      <c r="H62" s="22">
        <v>8150</v>
      </c>
      <c r="I62" s="22">
        <v>0</v>
      </c>
      <c r="J62" s="22">
        <v>8150</v>
      </c>
      <c r="K62" s="22">
        <v>1532.89</v>
      </c>
      <c r="L62" s="22">
        <v>1532.89</v>
      </c>
    </row>
    <row r="63" spans="1:12" x14ac:dyDescent="0.3">
      <c r="A63" s="20" t="s">
        <v>8</v>
      </c>
      <c r="B63" s="20" t="s">
        <v>12</v>
      </c>
      <c r="C63" s="2" t="str">
        <f>VLOOKUP(B63,Hoja1!B:C,2,FALSE)</f>
        <v>Imprenta Municipal</v>
      </c>
      <c r="D63" s="3" t="str">
        <f t="shared" si="0"/>
        <v>1</v>
      </c>
      <c r="E63" s="3" t="str">
        <f t="shared" si="1"/>
        <v>12</v>
      </c>
      <c r="F63" s="20" t="s">
        <v>344</v>
      </c>
      <c r="G63" s="21" t="s">
        <v>345</v>
      </c>
      <c r="H63" s="22">
        <v>2806</v>
      </c>
      <c r="I63" s="22">
        <v>0</v>
      </c>
      <c r="J63" s="22">
        <v>2806</v>
      </c>
      <c r="K63" s="22">
        <v>527.92999999999995</v>
      </c>
      <c r="L63" s="22">
        <v>527.92999999999995</v>
      </c>
    </row>
    <row r="64" spans="1:12" x14ac:dyDescent="0.3">
      <c r="A64" s="20" t="s">
        <v>8</v>
      </c>
      <c r="B64" s="20" t="s">
        <v>12</v>
      </c>
      <c r="C64" s="2" t="str">
        <f>VLOOKUP(B64,Hoja1!B:C,2,FALSE)</f>
        <v>Imprenta Municipal</v>
      </c>
      <c r="D64" s="3" t="str">
        <f t="shared" si="0"/>
        <v>1</v>
      </c>
      <c r="E64" s="3" t="str">
        <f t="shared" si="1"/>
        <v>12</v>
      </c>
      <c r="F64" s="20" t="s">
        <v>368</v>
      </c>
      <c r="G64" s="21" t="s">
        <v>369</v>
      </c>
      <c r="H64" s="22">
        <v>3864</v>
      </c>
      <c r="I64" s="22">
        <v>0</v>
      </c>
      <c r="J64" s="22">
        <v>3864</v>
      </c>
      <c r="K64" s="22">
        <v>726.91</v>
      </c>
      <c r="L64" s="22">
        <v>726.91</v>
      </c>
    </row>
    <row r="65" spans="1:12" x14ac:dyDescent="0.3">
      <c r="A65" s="20" t="s">
        <v>8</v>
      </c>
      <c r="B65" s="20" t="s">
        <v>12</v>
      </c>
      <c r="C65" s="2" t="str">
        <f>VLOOKUP(B65,Hoja1!B:C,2,FALSE)</f>
        <v>Imprenta Municipal</v>
      </c>
      <c r="D65" s="3" t="str">
        <f t="shared" si="0"/>
        <v>1</v>
      </c>
      <c r="E65" s="3" t="str">
        <f t="shared" si="1"/>
        <v>12</v>
      </c>
      <c r="F65" s="20" t="s">
        <v>377</v>
      </c>
      <c r="G65" s="21" t="s">
        <v>378</v>
      </c>
      <c r="H65" s="22">
        <v>9902</v>
      </c>
      <c r="I65" s="22">
        <v>0</v>
      </c>
      <c r="J65" s="22">
        <v>9902</v>
      </c>
      <c r="K65" s="22">
        <v>2627.69</v>
      </c>
      <c r="L65" s="22">
        <v>2627.69</v>
      </c>
    </row>
    <row r="66" spans="1:12" x14ac:dyDescent="0.3">
      <c r="A66" s="20" t="s">
        <v>8</v>
      </c>
      <c r="B66" s="20" t="s">
        <v>12</v>
      </c>
      <c r="C66" s="2" t="str">
        <f>VLOOKUP(B66,Hoja1!B:C,2,FALSE)</f>
        <v>Imprenta Municipal</v>
      </c>
      <c r="D66" s="3" t="str">
        <f t="shared" si="0"/>
        <v>1</v>
      </c>
      <c r="E66" s="3" t="str">
        <f t="shared" si="1"/>
        <v>12</v>
      </c>
      <c r="F66" s="20" t="s">
        <v>346</v>
      </c>
      <c r="G66" s="21" t="s">
        <v>347</v>
      </c>
      <c r="H66" s="22">
        <v>4495</v>
      </c>
      <c r="I66" s="22">
        <v>0</v>
      </c>
      <c r="J66" s="22">
        <v>4495</v>
      </c>
      <c r="K66" s="22">
        <v>845.35</v>
      </c>
      <c r="L66" s="22">
        <v>845.35</v>
      </c>
    </row>
    <row r="67" spans="1:12" x14ac:dyDescent="0.3">
      <c r="A67" s="20" t="s">
        <v>8</v>
      </c>
      <c r="B67" s="20" t="s">
        <v>12</v>
      </c>
      <c r="C67" s="2" t="str">
        <f>VLOOKUP(B67,Hoja1!B:C,2,FALSE)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13</v>
      </c>
      <c r="F67" s="20" t="s">
        <v>402</v>
      </c>
      <c r="G67" s="21" t="s">
        <v>359</v>
      </c>
      <c r="H67" s="22">
        <v>67154</v>
      </c>
      <c r="I67" s="22">
        <v>0</v>
      </c>
      <c r="J67" s="22">
        <v>67154</v>
      </c>
      <c r="K67" s="22">
        <v>12268.56</v>
      </c>
      <c r="L67" s="22">
        <v>12268.56</v>
      </c>
    </row>
    <row r="68" spans="1:12" x14ac:dyDescent="0.3">
      <c r="A68" s="20" t="s">
        <v>8</v>
      </c>
      <c r="B68" s="20" t="s">
        <v>12</v>
      </c>
      <c r="C68" s="2" t="str">
        <f>VLOOKUP(B68,Hoja1!B:C,2,FALSE)</f>
        <v>Imprenta Municipal</v>
      </c>
      <c r="D68" s="3" t="str">
        <f t="shared" si="2"/>
        <v>1</v>
      </c>
      <c r="E68" s="3" t="str">
        <f t="shared" si="3"/>
        <v>13</v>
      </c>
      <c r="F68" s="20" t="s">
        <v>405</v>
      </c>
      <c r="G68" s="21" t="s">
        <v>406</v>
      </c>
      <c r="H68" s="22">
        <v>1500</v>
      </c>
      <c r="I68" s="22">
        <v>0</v>
      </c>
      <c r="J68" s="22">
        <v>1500</v>
      </c>
      <c r="K68" s="22">
        <v>0</v>
      </c>
      <c r="L68" s="22">
        <v>0</v>
      </c>
    </row>
    <row r="69" spans="1:12" x14ac:dyDescent="0.3">
      <c r="A69" s="20" t="s">
        <v>8</v>
      </c>
      <c r="B69" s="20" t="s">
        <v>12</v>
      </c>
      <c r="C69" s="2" t="str">
        <f>VLOOKUP(B69,Hoja1!B:C,2,FALSE)</f>
        <v>Imprenta Municipal</v>
      </c>
      <c r="D69" s="3" t="str">
        <f t="shared" si="2"/>
        <v>1</v>
      </c>
      <c r="E69" s="3" t="str">
        <f t="shared" si="3"/>
        <v>13</v>
      </c>
      <c r="F69" s="20" t="s">
        <v>394</v>
      </c>
      <c r="G69" s="21" t="s">
        <v>395</v>
      </c>
      <c r="H69" s="22">
        <v>67868</v>
      </c>
      <c r="I69" s="22">
        <v>0</v>
      </c>
      <c r="J69" s="22">
        <v>67868</v>
      </c>
      <c r="K69" s="22">
        <v>12955.36</v>
      </c>
      <c r="L69" s="22">
        <v>12955.36</v>
      </c>
    </row>
    <row r="70" spans="1:12" x14ac:dyDescent="0.3">
      <c r="A70" s="20" t="s">
        <v>8</v>
      </c>
      <c r="B70" s="20" t="s">
        <v>12</v>
      </c>
      <c r="C70" s="2" t="str">
        <f>VLOOKUP(B70,Hoja1!B:C,2,FALSE)</f>
        <v>Imprenta Municipal</v>
      </c>
      <c r="D70" s="3" t="str">
        <f t="shared" si="2"/>
        <v>2</v>
      </c>
      <c r="E70" s="3" t="str">
        <f t="shared" si="3"/>
        <v>20</v>
      </c>
      <c r="F70" s="20" t="s">
        <v>386</v>
      </c>
      <c r="G70" s="21" t="s">
        <v>387</v>
      </c>
      <c r="H70" s="22">
        <v>4500</v>
      </c>
      <c r="I70" s="22">
        <v>0</v>
      </c>
      <c r="J70" s="22">
        <v>4500</v>
      </c>
      <c r="K70" s="22">
        <v>362.66</v>
      </c>
      <c r="L70" s="22">
        <v>362.66</v>
      </c>
    </row>
    <row r="71" spans="1:12" x14ac:dyDescent="0.3">
      <c r="A71" s="20" t="s">
        <v>8</v>
      </c>
      <c r="B71" s="20" t="s">
        <v>12</v>
      </c>
      <c r="C71" s="2" t="str">
        <f>VLOOKUP(B71,Hoja1!B:C,2,FALSE)</f>
        <v>Imprenta Municipal</v>
      </c>
      <c r="D71" s="3" t="str">
        <f t="shared" si="2"/>
        <v>2</v>
      </c>
      <c r="E71" s="3" t="str">
        <f t="shared" si="3"/>
        <v>21</v>
      </c>
      <c r="F71" s="20" t="s">
        <v>382</v>
      </c>
      <c r="G71" s="21" t="s">
        <v>383</v>
      </c>
      <c r="H71" s="22">
        <v>14000</v>
      </c>
      <c r="I71" s="22">
        <v>0</v>
      </c>
      <c r="J71" s="22">
        <v>14000</v>
      </c>
      <c r="K71" s="22">
        <v>1382.23</v>
      </c>
      <c r="L71" s="22">
        <v>1375.87</v>
      </c>
    </row>
    <row r="72" spans="1:12" x14ac:dyDescent="0.3">
      <c r="A72" s="20" t="s">
        <v>8</v>
      </c>
      <c r="B72" s="20" t="s">
        <v>12</v>
      </c>
      <c r="C72" s="2" t="str">
        <f>VLOOKUP(B72,Hoja1!B:C,2,FALSE)</f>
        <v>Imprenta Municipal</v>
      </c>
      <c r="D72" s="3" t="str">
        <f t="shared" si="2"/>
        <v>2</v>
      </c>
      <c r="E72" s="3" t="str">
        <f t="shared" si="3"/>
        <v>21</v>
      </c>
      <c r="F72" s="20" t="s">
        <v>417</v>
      </c>
      <c r="G72" s="21" t="s">
        <v>418</v>
      </c>
      <c r="H72" s="22">
        <v>800</v>
      </c>
      <c r="I72" s="22">
        <v>0</v>
      </c>
      <c r="J72" s="22">
        <v>800</v>
      </c>
      <c r="K72" s="22">
        <v>0</v>
      </c>
      <c r="L72" s="22">
        <v>0</v>
      </c>
    </row>
    <row r="73" spans="1:12" x14ac:dyDescent="0.3">
      <c r="A73" s="20" t="s">
        <v>8</v>
      </c>
      <c r="B73" s="20" t="s">
        <v>12</v>
      </c>
      <c r="C73" s="2" t="str">
        <f>VLOOKUP(B73,Hoja1!B:C,2,FALSE)</f>
        <v>Imprenta Municipal</v>
      </c>
      <c r="D73" s="3" t="str">
        <f t="shared" si="2"/>
        <v>2</v>
      </c>
      <c r="E73" s="3" t="str">
        <f t="shared" si="3"/>
        <v>22</v>
      </c>
      <c r="F73" s="20" t="s">
        <v>421</v>
      </c>
      <c r="G73" s="21" t="s">
        <v>422</v>
      </c>
      <c r="H73" s="22">
        <v>6200</v>
      </c>
      <c r="I73" s="22">
        <v>0</v>
      </c>
      <c r="J73" s="22">
        <v>6200</v>
      </c>
      <c r="K73" s="22">
        <v>1440.33</v>
      </c>
      <c r="L73" s="22">
        <v>929.02</v>
      </c>
    </row>
    <row r="74" spans="1:12" x14ac:dyDescent="0.3">
      <c r="A74" s="20" t="s">
        <v>8</v>
      </c>
      <c r="B74" s="20" t="s">
        <v>12</v>
      </c>
      <c r="C74" s="2" t="str">
        <f>VLOOKUP(B74,Hoja1!B:C,2,FALSE)</f>
        <v>Imprenta Municipal</v>
      </c>
      <c r="D74" s="3" t="str">
        <f t="shared" si="2"/>
        <v>2</v>
      </c>
      <c r="E74" s="3" t="str">
        <f t="shared" si="3"/>
        <v>22</v>
      </c>
      <c r="F74" s="20" t="s">
        <v>400</v>
      </c>
      <c r="G74" s="21" t="s">
        <v>401</v>
      </c>
      <c r="H74" s="22">
        <v>3000</v>
      </c>
      <c r="I74" s="22">
        <v>0</v>
      </c>
      <c r="J74" s="22">
        <v>3000</v>
      </c>
      <c r="K74" s="22">
        <v>140.84</v>
      </c>
      <c r="L74" s="22">
        <v>0</v>
      </c>
    </row>
    <row r="75" spans="1:12" x14ac:dyDescent="0.3">
      <c r="A75" s="20" t="s">
        <v>8</v>
      </c>
      <c r="B75" s="20" t="s">
        <v>12</v>
      </c>
      <c r="C75" s="2" t="str">
        <f>VLOOKUP(B75,Hoja1!B:C,2,FALSE)</f>
        <v>Imprenta Municipal</v>
      </c>
      <c r="D75" s="3" t="str">
        <f t="shared" si="2"/>
        <v>2</v>
      </c>
      <c r="E75" s="3" t="str">
        <f t="shared" si="3"/>
        <v>22</v>
      </c>
      <c r="F75" s="20" t="s">
        <v>403</v>
      </c>
      <c r="G75" s="21" t="s">
        <v>404</v>
      </c>
      <c r="H75" s="22">
        <v>168245</v>
      </c>
      <c r="I75" s="22">
        <v>0</v>
      </c>
      <c r="J75" s="22">
        <v>168245</v>
      </c>
      <c r="K75" s="22">
        <v>3409.9</v>
      </c>
      <c r="L75" s="22">
        <v>1178.97</v>
      </c>
    </row>
    <row r="76" spans="1:12" x14ac:dyDescent="0.3">
      <c r="A76" s="20" t="s">
        <v>8</v>
      </c>
      <c r="B76" s="20" t="s">
        <v>12</v>
      </c>
      <c r="C76" s="2" t="str">
        <f>VLOOKUP(B76,Hoja1!B:C,2,FALSE)</f>
        <v>Imprenta Municipal</v>
      </c>
      <c r="D76" s="3" t="str">
        <f t="shared" si="2"/>
        <v>2</v>
      </c>
      <c r="E76" s="3" t="str">
        <f t="shared" si="3"/>
        <v>22</v>
      </c>
      <c r="F76" s="20" t="s">
        <v>396</v>
      </c>
      <c r="G76" s="21" t="s">
        <v>397</v>
      </c>
      <c r="H76" s="22">
        <v>3500</v>
      </c>
      <c r="I76" s="22">
        <v>0</v>
      </c>
      <c r="J76" s="22">
        <v>3500</v>
      </c>
      <c r="K76" s="22">
        <v>0</v>
      </c>
      <c r="L76" s="22">
        <v>0</v>
      </c>
    </row>
    <row r="77" spans="1:12" x14ac:dyDescent="0.3">
      <c r="A77" s="20" t="s">
        <v>8</v>
      </c>
      <c r="B77" s="20" t="s">
        <v>12</v>
      </c>
      <c r="C77" s="2" t="str">
        <f>VLOOKUP(B77,Hoja1!B:C,2,FALSE)</f>
        <v>Imprenta Municipal</v>
      </c>
      <c r="D77" s="3" t="str">
        <f t="shared" si="2"/>
        <v>6</v>
      </c>
      <c r="E77" s="3" t="str">
        <f t="shared" si="3"/>
        <v>62</v>
      </c>
      <c r="F77" s="20" t="s">
        <v>419</v>
      </c>
      <c r="G77" s="21" t="s">
        <v>420</v>
      </c>
      <c r="H77" s="22">
        <v>183000</v>
      </c>
      <c r="I77" s="22">
        <v>0</v>
      </c>
      <c r="J77" s="22">
        <v>183000</v>
      </c>
      <c r="K77" s="22">
        <v>0</v>
      </c>
      <c r="L77" s="22">
        <v>0</v>
      </c>
    </row>
    <row r="78" spans="1:12" x14ac:dyDescent="0.3">
      <c r="A78" s="20" t="s">
        <v>8</v>
      </c>
      <c r="B78" s="20" t="s">
        <v>13</v>
      </c>
      <c r="C78" s="2" t="str">
        <f>VLOOKUP(B78,Hoja1!B:C,2,FALSE)</f>
        <v>Archivo Municipal</v>
      </c>
      <c r="D78" s="3" t="str">
        <f t="shared" si="2"/>
        <v>1</v>
      </c>
      <c r="E78" s="3" t="str">
        <f t="shared" si="3"/>
        <v>12</v>
      </c>
      <c r="F78" s="20" t="s">
        <v>384</v>
      </c>
      <c r="G78" s="21" t="s">
        <v>385</v>
      </c>
      <c r="H78" s="22">
        <v>15578</v>
      </c>
      <c r="I78" s="22">
        <v>0</v>
      </c>
      <c r="J78" s="22">
        <v>15578</v>
      </c>
      <c r="K78" s="22">
        <v>3531.24</v>
      </c>
      <c r="L78" s="22">
        <v>3531.24</v>
      </c>
    </row>
    <row r="79" spans="1:12" x14ac:dyDescent="0.3">
      <c r="A79" s="20" t="s">
        <v>8</v>
      </c>
      <c r="B79" s="20" t="s">
        <v>13</v>
      </c>
      <c r="C79" s="2" t="str">
        <f>VLOOKUP(B79,Hoja1!B:C,2,FALSE)</f>
        <v>Archivo Municipal</v>
      </c>
      <c r="D79" s="3" t="str">
        <f t="shared" si="2"/>
        <v>1</v>
      </c>
      <c r="E79" s="3" t="str">
        <f t="shared" si="3"/>
        <v>12</v>
      </c>
      <c r="F79" s="20" t="s">
        <v>423</v>
      </c>
      <c r="G79" s="21" t="s">
        <v>424</v>
      </c>
      <c r="H79" s="22">
        <v>54792</v>
      </c>
      <c r="I79" s="22">
        <v>0</v>
      </c>
      <c r="J79" s="22">
        <v>54792</v>
      </c>
      <c r="K79" s="22">
        <v>9661.98</v>
      </c>
      <c r="L79" s="22">
        <v>9661.98</v>
      </c>
    </row>
    <row r="80" spans="1:12" x14ac:dyDescent="0.3">
      <c r="A80" s="20" t="s">
        <v>8</v>
      </c>
      <c r="B80" s="20" t="s">
        <v>13</v>
      </c>
      <c r="C80" s="2" t="str">
        <f>VLOOKUP(B80,Hoja1!B:C,2,FALSE)</f>
        <v>Archivo Municipal</v>
      </c>
      <c r="D80" s="3" t="str">
        <f t="shared" si="2"/>
        <v>1</v>
      </c>
      <c r="E80" s="3" t="str">
        <f t="shared" si="3"/>
        <v>12</v>
      </c>
      <c r="F80" s="20" t="s">
        <v>342</v>
      </c>
      <c r="G80" s="21" t="s">
        <v>343</v>
      </c>
      <c r="H80" s="22">
        <v>10491</v>
      </c>
      <c r="I80" s="22">
        <v>0</v>
      </c>
      <c r="J80" s="22">
        <v>10491</v>
      </c>
      <c r="K80" s="22">
        <v>0</v>
      </c>
      <c r="L80" s="22">
        <v>0</v>
      </c>
    </row>
    <row r="81" spans="1:12" x14ac:dyDescent="0.3">
      <c r="A81" s="20" t="s">
        <v>8</v>
      </c>
      <c r="B81" s="20" t="s">
        <v>13</v>
      </c>
      <c r="C81" s="2" t="str">
        <f>VLOOKUP(B81,Hoja1!B:C,2,FALSE)</f>
        <v>Archivo Municipal</v>
      </c>
      <c r="D81" s="3" t="str">
        <f t="shared" si="2"/>
        <v>1</v>
      </c>
      <c r="E81" s="3" t="str">
        <f t="shared" si="3"/>
        <v>12</v>
      </c>
      <c r="F81" s="20" t="s">
        <v>390</v>
      </c>
      <c r="G81" s="21" t="s">
        <v>391</v>
      </c>
      <c r="H81" s="22">
        <v>8893</v>
      </c>
      <c r="I81" s="22">
        <v>0</v>
      </c>
      <c r="J81" s="22">
        <v>8893</v>
      </c>
      <c r="K81" s="22">
        <v>1908.03</v>
      </c>
      <c r="L81" s="22">
        <v>1908.03</v>
      </c>
    </row>
    <row r="82" spans="1:12" x14ac:dyDescent="0.3">
      <c r="A82" s="20" t="s">
        <v>8</v>
      </c>
      <c r="B82" s="20" t="s">
        <v>13</v>
      </c>
      <c r="C82" s="2" t="str">
        <f>VLOOKUP(B82,Hoja1!B:C,2,FALSE)</f>
        <v>Archivo Municipal</v>
      </c>
      <c r="D82" s="3" t="str">
        <f t="shared" si="2"/>
        <v>1</v>
      </c>
      <c r="E82" s="3" t="str">
        <f t="shared" si="3"/>
        <v>12</v>
      </c>
      <c r="F82" s="20" t="s">
        <v>344</v>
      </c>
      <c r="G82" s="21" t="s">
        <v>345</v>
      </c>
      <c r="H82" s="22">
        <v>21238</v>
      </c>
      <c r="I82" s="22">
        <v>0</v>
      </c>
      <c r="J82" s="22">
        <v>21238</v>
      </c>
      <c r="K82" s="22">
        <v>4364.91</v>
      </c>
      <c r="L82" s="22">
        <v>4364.91</v>
      </c>
    </row>
    <row r="83" spans="1:12" x14ac:dyDescent="0.3">
      <c r="A83" s="20" t="s">
        <v>8</v>
      </c>
      <c r="B83" s="20" t="s">
        <v>13</v>
      </c>
      <c r="C83" s="2" t="str">
        <f>VLOOKUP(B83,Hoja1!B:C,2,FALSE)</f>
        <v>Archivo Municipal</v>
      </c>
      <c r="D83" s="3" t="str">
        <f t="shared" si="2"/>
        <v>1</v>
      </c>
      <c r="E83" s="3" t="str">
        <f t="shared" si="3"/>
        <v>12</v>
      </c>
      <c r="F83" s="20" t="s">
        <v>368</v>
      </c>
      <c r="G83" s="21" t="s">
        <v>369</v>
      </c>
      <c r="H83" s="22">
        <v>50611</v>
      </c>
      <c r="I83" s="22">
        <v>0</v>
      </c>
      <c r="J83" s="22">
        <v>50611</v>
      </c>
      <c r="K83" s="22">
        <v>8317.39</v>
      </c>
      <c r="L83" s="22">
        <v>8317.39</v>
      </c>
    </row>
    <row r="84" spans="1:12" x14ac:dyDescent="0.3">
      <c r="A84" s="20" t="s">
        <v>8</v>
      </c>
      <c r="B84" s="20" t="s">
        <v>13</v>
      </c>
      <c r="C84" s="2" t="str">
        <f>VLOOKUP(B84,Hoja1!B:C,2,FALSE)</f>
        <v>Archivo Municipal</v>
      </c>
      <c r="D84" s="3" t="str">
        <f t="shared" si="2"/>
        <v>1</v>
      </c>
      <c r="E84" s="3" t="str">
        <f t="shared" si="3"/>
        <v>12</v>
      </c>
      <c r="F84" s="20" t="s">
        <v>377</v>
      </c>
      <c r="G84" s="21" t="s">
        <v>378</v>
      </c>
      <c r="H84" s="22">
        <v>115615</v>
      </c>
      <c r="I84" s="22">
        <v>0</v>
      </c>
      <c r="J84" s="22">
        <v>115615</v>
      </c>
      <c r="K84" s="22">
        <v>19344.37</v>
      </c>
      <c r="L84" s="22">
        <v>19344.37</v>
      </c>
    </row>
    <row r="85" spans="1:12" x14ac:dyDescent="0.3">
      <c r="A85" s="20" t="s">
        <v>8</v>
      </c>
      <c r="B85" s="20" t="s">
        <v>13</v>
      </c>
      <c r="C85" s="2" t="str">
        <f>VLOOKUP(B85,Hoja1!B:C,2,FALSE)</f>
        <v>Archivo Municipal</v>
      </c>
      <c r="D85" s="3" t="str">
        <f t="shared" si="2"/>
        <v>1</v>
      </c>
      <c r="E85" s="3" t="str">
        <f t="shared" si="3"/>
        <v>12</v>
      </c>
      <c r="F85" s="20" t="s">
        <v>346</v>
      </c>
      <c r="G85" s="21" t="s">
        <v>347</v>
      </c>
      <c r="H85" s="22">
        <v>11540</v>
      </c>
      <c r="I85" s="22">
        <v>0</v>
      </c>
      <c r="J85" s="22">
        <v>11540</v>
      </c>
      <c r="K85" s="22">
        <v>2161.14</v>
      </c>
      <c r="L85" s="22">
        <v>2161.14</v>
      </c>
    </row>
    <row r="86" spans="1:12" x14ac:dyDescent="0.3">
      <c r="A86" s="20" t="s">
        <v>8</v>
      </c>
      <c r="B86" s="20" t="s">
        <v>13</v>
      </c>
      <c r="C86" s="2" t="str">
        <f>VLOOKUP(B86,Hoja1!B:C,2,FALSE)</f>
        <v>Archivo Municipal</v>
      </c>
      <c r="D86" s="3" t="str">
        <f t="shared" si="2"/>
        <v>1</v>
      </c>
      <c r="E86" s="3" t="str">
        <f t="shared" si="3"/>
        <v>13</v>
      </c>
      <c r="F86" s="20" t="s">
        <v>402</v>
      </c>
      <c r="G86" s="21" t="s">
        <v>359</v>
      </c>
      <c r="H86" s="22">
        <v>13241</v>
      </c>
      <c r="I86" s="22">
        <v>0</v>
      </c>
      <c r="J86" s="22">
        <v>13241</v>
      </c>
      <c r="K86" s="22">
        <v>2837.25</v>
      </c>
      <c r="L86" s="22">
        <v>2837.25</v>
      </c>
    </row>
    <row r="87" spans="1:12" x14ac:dyDescent="0.3">
      <c r="A87" s="20" t="s">
        <v>8</v>
      </c>
      <c r="B87" s="20" t="s">
        <v>13</v>
      </c>
      <c r="C87" s="2" t="str">
        <f>VLOOKUP(B87,Hoja1!B:C,2,FALSE)</f>
        <v>Archivo Municipal</v>
      </c>
      <c r="D87" s="3" t="str">
        <f t="shared" si="2"/>
        <v>1</v>
      </c>
      <c r="E87" s="3" t="str">
        <f t="shared" si="3"/>
        <v>13</v>
      </c>
      <c r="F87" s="20" t="s">
        <v>394</v>
      </c>
      <c r="G87" s="21" t="s">
        <v>395</v>
      </c>
      <c r="H87" s="22">
        <v>13390</v>
      </c>
      <c r="I87" s="22">
        <v>0</v>
      </c>
      <c r="J87" s="22">
        <v>13390</v>
      </c>
      <c r="K87" s="22">
        <v>3189.61</v>
      </c>
      <c r="L87" s="22">
        <v>3189.61</v>
      </c>
    </row>
    <row r="88" spans="1:12" x14ac:dyDescent="0.3">
      <c r="A88" s="20" t="s">
        <v>8</v>
      </c>
      <c r="B88" s="20" t="s">
        <v>13</v>
      </c>
      <c r="C88" s="2" t="str">
        <f>VLOOKUP(B88,Hoja1!B:C,2,FALSE)</f>
        <v>Archivo Municipal</v>
      </c>
      <c r="D88" s="3" t="str">
        <f t="shared" si="2"/>
        <v>1</v>
      </c>
      <c r="E88" s="3" t="str">
        <f t="shared" si="3"/>
        <v>13</v>
      </c>
      <c r="F88" s="20" t="s">
        <v>425</v>
      </c>
      <c r="G88" s="21" t="s">
        <v>426</v>
      </c>
      <c r="H88" s="22">
        <v>31950</v>
      </c>
      <c r="I88" s="22">
        <v>0</v>
      </c>
      <c r="J88" s="22">
        <v>31950</v>
      </c>
      <c r="K88" s="22">
        <v>4820.12</v>
      </c>
      <c r="L88" s="22">
        <v>4820.12</v>
      </c>
    </row>
    <row r="89" spans="1:12" x14ac:dyDescent="0.3">
      <c r="A89" s="20" t="s">
        <v>8</v>
      </c>
      <c r="B89" s="20" t="s">
        <v>13</v>
      </c>
      <c r="C89" s="2" t="str">
        <f>VLOOKUP(B89,Hoja1!B:C,2,FALSE)</f>
        <v>Archivo Municipal</v>
      </c>
      <c r="D89" s="3" t="str">
        <f t="shared" si="2"/>
        <v>2</v>
      </c>
      <c r="E89" s="3" t="str">
        <f t="shared" si="3"/>
        <v>20</v>
      </c>
      <c r="F89" s="20" t="s">
        <v>386</v>
      </c>
      <c r="G89" s="21" t="s">
        <v>387</v>
      </c>
      <c r="H89" s="22">
        <v>1300</v>
      </c>
      <c r="I89" s="22">
        <v>0</v>
      </c>
      <c r="J89" s="22">
        <v>1300</v>
      </c>
      <c r="K89" s="22">
        <v>0</v>
      </c>
      <c r="L89" s="22">
        <v>0</v>
      </c>
    </row>
    <row r="90" spans="1:12" x14ac:dyDescent="0.3">
      <c r="A90" s="20" t="s">
        <v>8</v>
      </c>
      <c r="B90" s="20" t="s">
        <v>13</v>
      </c>
      <c r="C90" s="2" t="str">
        <f>VLOOKUP(B90,Hoja1!B:C,2,FALSE)</f>
        <v>Archivo Municipal</v>
      </c>
      <c r="D90" s="3" t="str">
        <f t="shared" si="2"/>
        <v>2</v>
      </c>
      <c r="E90" s="3" t="str">
        <f t="shared" si="3"/>
        <v>21</v>
      </c>
      <c r="F90" s="20" t="s">
        <v>382</v>
      </c>
      <c r="G90" s="21" t="s">
        <v>383</v>
      </c>
      <c r="H90" s="22">
        <v>10400</v>
      </c>
      <c r="I90" s="22">
        <v>0</v>
      </c>
      <c r="J90" s="22">
        <v>10400</v>
      </c>
      <c r="K90" s="22">
        <v>3773.26</v>
      </c>
      <c r="L90" s="22">
        <v>3773.26</v>
      </c>
    </row>
    <row r="91" spans="1:12" x14ac:dyDescent="0.3">
      <c r="A91" s="20" t="s">
        <v>8</v>
      </c>
      <c r="B91" s="20" t="s">
        <v>13</v>
      </c>
      <c r="C91" s="2" t="str">
        <f>VLOOKUP(B91,Hoja1!B:C,2,FALSE)</f>
        <v>Archivo Municipal</v>
      </c>
      <c r="D91" s="3" t="str">
        <f t="shared" si="2"/>
        <v>2</v>
      </c>
      <c r="E91" s="3" t="str">
        <f t="shared" si="3"/>
        <v>22</v>
      </c>
      <c r="F91" s="20" t="s">
        <v>379</v>
      </c>
      <c r="G91" s="21" t="s">
        <v>380</v>
      </c>
      <c r="H91" s="22">
        <v>2000</v>
      </c>
      <c r="I91" s="22">
        <v>0</v>
      </c>
      <c r="J91" s="22">
        <v>2000</v>
      </c>
      <c r="K91" s="22">
        <v>0</v>
      </c>
      <c r="L91" s="22">
        <v>0</v>
      </c>
    </row>
    <row r="92" spans="1:12" x14ac:dyDescent="0.3">
      <c r="A92" s="20" t="s">
        <v>8</v>
      </c>
      <c r="B92" s="20" t="s">
        <v>13</v>
      </c>
      <c r="C92" s="2" t="str">
        <f>VLOOKUP(B92,Hoja1!B:C,2,FALSE)</f>
        <v>Archivo Municipal</v>
      </c>
      <c r="D92" s="3" t="str">
        <f t="shared" si="2"/>
        <v>2</v>
      </c>
      <c r="E92" s="3" t="str">
        <f t="shared" si="3"/>
        <v>22</v>
      </c>
      <c r="F92" s="20" t="s">
        <v>364</v>
      </c>
      <c r="G92" s="21" t="s">
        <v>365</v>
      </c>
      <c r="H92" s="22">
        <v>80500</v>
      </c>
      <c r="I92" s="22">
        <v>0</v>
      </c>
      <c r="J92" s="22">
        <v>80500</v>
      </c>
      <c r="K92" s="22">
        <v>24116.47</v>
      </c>
      <c r="L92" s="22">
        <v>1030.1600000000001</v>
      </c>
    </row>
    <row r="93" spans="1:12" x14ac:dyDescent="0.3">
      <c r="A93" s="20" t="s">
        <v>8</v>
      </c>
      <c r="B93" s="20" t="s">
        <v>13</v>
      </c>
      <c r="C93" s="2" t="str">
        <f>VLOOKUP(B93,Hoja1!B:C,2,FALSE)</f>
        <v>Archivo Municipal</v>
      </c>
      <c r="D93" s="3" t="str">
        <f t="shared" si="2"/>
        <v>2</v>
      </c>
      <c r="E93" s="3" t="str">
        <f t="shared" si="3"/>
        <v>22</v>
      </c>
      <c r="F93" s="20" t="s">
        <v>407</v>
      </c>
      <c r="G93" s="21" t="s">
        <v>408</v>
      </c>
      <c r="H93" s="22">
        <v>6000</v>
      </c>
      <c r="I93" s="22">
        <v>0</v>
      </c>
      <c r="J93" s="22">
        <v>6000</v>
      </c>
      <c r="K93" s="22">
        <v>0</v>
      </c>
      <c r="L93" s="22">
        <v>0</v>
      </c>
    </row>
    <row r="94" spans="1:12" x14ac:dyDescent="0.3">
      <c r="A94" s="20" t="s">
        <v>8</v>
      </c>
      <c r="B94" s="20" t="s">
        <v>13</v>
      </c>
      <c r="C94" s="2" t="str">
        <f>VLOOKUP(B94,Hoja1!B:C,2,FALSE)</f>
        <v>Archivo Municipal</v>
      </c>
      <c r="D94" s="3" t="str">
        <f t="shared" si="2"/>
        <v>2</v>
      </c>
      <c r="E94" s="3" t="str">
        <f t="shared" si="3"/>
        <v>22</v>
      </c>
      <c r="F94" s="20" t="s">
        <v>415</v>
      </c>
      <c r="G94" s="21" t="s">
        <v>416</v>
      </c>
      <c r="H94" s="22">
        <v>12000</v>
      </c>
      <c r="I94" s="22">
        <v>0</v>
      </c>
      <c r="J94" s="22">
        <v>12000</v>
      </c>
      <c r="K94" s="22">
        <v>0</v>
      </c>
      <c r="L94" s="22">
        <v>0</v>
      </c>
    </row>
    <row r="95" spans="1:12" x14ac:dyDescent="0.3">
      <c r="A95" s="20" t="s">
        <v>8</v>
      </c>
      <c r="B95" s="20" t="s">
        <v>13</v>
      </c>
      <c r="C95" s="2" t="str">
        <f>VLOOKUP(B95,Hoja1!B:C,2,FALSE)</f>
        <v>Archivo Municipal</v>
      </c>
      <c r="D95" s="3" t="str">
        <f t="shared" si="2"/>
        <v>2</v>
      </c>
      <c r="E95" s="3" t="str">
        <f t="shared" si="3"/>
        <v>22</v>
      </c>
      <c r="F95" s="20" t="s">
        <v>373</v>
      </c>
      <c r="G95" s="21" t="s">
        <v>374</v>
      </c>
      <c r="H95" s="22">
        <v>60500</v>
      </c>
      <c r="I95" s="22">
        <v>0</v>
      </c>
      <c r="J95" s="22">
        <v>60500</v>
      </c>
      <c r="K95" s="22">
        <v>10158.73</v>
      </c>
      <c r="L95" s="22">
        <v>5147.8500000000004</v>
      </c>
    </row>
    <row r="96" spans="1:12" x14ac:dyDescent="0.3">
      <c r="A96" s="20" t="s">
        <v>8</v>
      </c>
      <c r="B96" s="20" t="s">
        <v>13</v>
      </c>
      <c r="C96" s="2" t="str">
        <f>VLOOKUP(B96,Hoja1!B:C,2,FALSE)</f>
        <v>Archivo Municipal</v>
      </c>
      <c r="D96" s="3" t="str">
        <f t="shared" si="2"/>
        <v>2</v>
      </c>
      <c r="E96" s="3" t="str">
        <f t="shared" si="3"/>
        <v>22</v>
      </c>
      <c r="F96" s="20" t="s">
        <v>392</v>
      </c>
      <c r="G96" s="21" t="s">
        <v>393</v>
      </c>
      <c r="H96" s="22">
        <v>51000</v>
      </c>
      <c r="I96" s="22">
        <v>0</v>
      </c>
      <c r="J96" s="22">
        <v>51000</v>
      </c>
      <c r="K96" s="22">
        <v>3360.5</v>
      </c>
      <c r="L96" s="22">
        <v>2964.5</v>
      </c>
    </row>
    <row r="97" spans="1:12" x14ac:dyDescent="0.3">
      <c r="A97" s="20" t="s">
        <v>8</v>
      </c>
      <c r="B97" s="20" t="s">
        <v>13</v>
      </c>
      <c r="C97" s="2" t="str">
        <f>VLOOKUP(B97,Hoja1!B:C,2,FALSE)</f>
        <v>Archivo Municipal</v>
      </c>
      <c r="D97" s="3" t="str">
        <f t="shared" si="2"/>
        <v>6</v>
      </c>
      <c r="E97" s="3" t="str">
        <f t="shared" si="3"/>
        <v>62</v>
      </c>
      <c r="F97" s="20" t="s">
        <v>419</v>
      </c>
      <c r="G97" s="21" t="s">
        <v>420</v>
      </c>
      <c r="H97" s="22">
        <v>10000</v>
      </c>
      <c r="I97" s="22">
        <v>0</v>
      </c>
      <c r="J97" s="22">
        <v>10000</v>
      </c>
      <c r="K97" s="22">
        <v>0</v>
      </c>
      <c r="L97" s="22">
        <v>0</v>
      </c>
    </row>
    <row r="98" spans="1:12" x14ac:dyDescent="0.3">
      <c r="A98" s="20" t="s">
        <v>8</v>
      </c>
      <c r="B98" s="20" t="s">
        <v>14</v>
      </c>
      <c r="C98" s="2" t="str">
        <f>VLOOKUP(B98,Hoja1!B:C,2,FALSE)</f>
        <v>Gobierno y Relaciones</v>
      </c>
      <c r="D98" s="3" t="str">
        <f t="shared" si="2"/>
        <v>1</v>
      </c>
      <c r="E98" s="3" t="str">
        <f t="shared" si="3"/>
        <v>12</v>
      </c>
      <c r="F98" s="20" t="s">
        <v>384</v>
      </c>
      <c r="G98" s="21" t="s">
        <v>385</v>
      </c>
      <c r="H98" s="22">
        <v>15578</v>
      </c>
      <c r="I98" s="22">
        <v>0</v>
      </c>
      <c r="J98" s="22">
        <v>15578</v>
      </c>
      <c r="K98" s="22">
        <v>3531.24</v>
      </c>
      <c r="L98" s="22">
        <v>3531.24</v>
      </c>
    </row>
    <row r="99" spans="1:12" x14ac:dyDescent="0.3">
      <c r="A99" s="20" t="s">
        <v>8</v>
      </c>
      <c r="B99" s="20" t="s">
        <v>14</v>
      </c>
      <c r="C99" s="2" t="str">
        <f>VLOOKUP(B99,Hoja1!B:C,2,FALSE)</f>
        <v>Gobierno y Relaciones</v>
      </c>
      <c r="D99" s="3" t="str">
        <f t="shared" si="2"/>
        <v>1</v>
      </c>
      <c r="E99" s="3" t="str">
        <f t="shared" si="3"/>
        <v>12</v>
      </c>
      <c r="F99" s="20" t="s">
        <v>342</v>
      </c>
      <c r="G99" s="21" t="s">
        <v>343</v>
      </c>
      <c r="H99" s="22">
        <v>10491</v>
      </c>
      <c r="I99" s="22">
        <v>0</v>
      </c>
      <c r="J99" s="22">
        <v>10491</v>
      </c>
      <c r="K99" s="22">
        <v>2292.5700000000002</v>
      </c>
      <c r="L99" s="22">
        <v>2292.5700000000002</v>
      </c>
    </row>
    <row r="100" spans="1:12" x14ac:dyDescent="0.3">
      <c r="A100" s="20" t="s">
        <v>8</v>
      </c>
      <c r="B100" s="20" t="s">
        <v>14</v>
      </c>
      <c r="C100" s="2" t="str">
        <f>VLOOKUP(B100,Hoja1!B:C,2,FALSE)</f>
        <v>Gobierno y Relaciones</v>
      </c>
      <c r="D100" s="3" t="str">
        <f t="shared" si="2"/>
        <v>1</v>
      </c>
      <c r="E100" s="3" t="str">
        <f t="shared" si="3"/>
        <v>12</v>
      </c>
      <c r="F100" s="20" t="s">
        <v>390</v>
      </c>
      <c r="G100" s="21" t="s">
        <v>391</v>
      </c>
      <c r="H100" s="22">
        <v>8893</v>
      </c>
      <c r="I100" s="22">
        <v>0</v>
      </c>
      <c r="J100" s="22">
        <v>8893</v>
      </c>
      <c r="K100" s="22">
        <v>1908.03</v>
      </c>
      <c r="L100" s="22">
        <v>1908.03</v>
      </c>
    </row>
    <row r="101" spans="1:12" x14ac:dyDescent="0.3">
      <c r="A101" s="20" t="s">
        <v>8</v>
      </c>
      <c r="B101" s="20" t="s">
        <v>14</v>
      </c>
      <c r="C101" s="2" t="str">
        <f>VLOOKUP(B101,Hoja1!B:C,2,FALSE)</f>
        <v>Gobierno y Relaciones</v>
      </c>
      <c r="D101" s="3" t="str">
        <f t="shared" si="2"/>
        <v>1</v>
      </c>
      <c r="E101" s="3" t="str">
        <f t="shared" si="3"/>
        <v>12</v>
      </c>
      <c r="F101" s="20" t="s">
        <v>344</v>
      </c>
      <c r="G101" s="21" t="s">
        <v>345</v>
      </c>
      <c r="H101" s="22">
        <v>11542</v>
      </c>
      <c r="I101" s="22">
        <v>0</v>
      </c>
      <c r="J101" s="22">
        <v>11542</v>
      </c>
      <c r="K101" s="22">
        <v>2611.64</v>
      </c>
      <c r="L101" s="22">
        <v>2611.64</v>
      </c>
    </row>
    <row r="102" spans="1:12" x14ac:dyDescent="0.3">
      <c r="A102" s="20" t="s">
        <v>8</v>
      </c>
      <c r="B102" s="20" t="s">
        <v>14</v>
      </c>
      <c r="C102" s="2" t="str">
        <f>VLOOKUP(B102,Hoja1!B:C,2,FALSE)</f>
        <v>Gobierno y Relaciones</v>
      </c>
      <c r="D102" s="3" t="str">
        <f t="shared" si="2"/>
        <v>1</v>
      </c>
      <c r="E102" s="3" t="str">
        <f t="shared" si="3"/>
        <v>12</v>
      </c>
      <c r="F102" s="20" t="s">
        <v>368</v>
      </c>
      <c r="G102" s="21" t="s">
        <v>369</v>
      </c>
      <c r="H102" s="22">
        <v>23434</v>
      </c>
      <c r="I102" s="22">
        <v>0</v>
      </c>
      <c r="J102" s="22">
        <v>23434</v>
      </c>
      <c r="K102" s="22">
        <v>5021.6400000000003</v>
      </c>
      <c r="L102" s="22">
        <v>5021.6400000000003</v>
      </c>
    </row>
    <row r="103" spans="1:12" x14ac:dyDescent="0.3">
      <c r="A103" s="20" t="s">
        <v>8</v>
      </c>
      <c r="B103" s="20" t="s">
        <v>14</v>
      </c>
      <c r="C103" s="2" t="str">
        <f>VLOOKUP(B103,Hoja1!B:C,2,FALSE)</f>
        <v>Gobierno y Relaciones</v>
      </c>
      <c r="D103" s="3" t="str">
        <f t="shared" si="2"/>
        <v>1</v>
      </c>
      <c r="E103" s="3" t="str">
        <f t="shared" si="3"/>
        <v>12</v>
      </c>
      <c r="F103" s="20" t="s">
        <v>377</v>
      </c>
      <c r="G103" s="21" t="s">
        <v>378</v>
      </c>
      <c r="H103" s="22">
        <v>53668</v>
      </c>
      <c r="I103" s="22">
        <v>0</v>
      </c>
      <c r="J103" s="22">
        <v>53668</v>
      </c>
      <c r="K103" s="22">
        <v>11500.23</v>
      </c>
      <c r="L103" s="22">
        <v>11500.23</v>
      </c>
    </row>
    <row r="104" spans="1:12" x14ac:dyDescent="0.3">
      <c r="A104" s="20" t="s">
        <v>8</v>
      </c>
      <c r="B104" s="20" t="s">
        <v>14</v>
      </c>
      <c r="C104" s="2" t="str">
        <f>VLOOKUP(B104,Hoja1!B:C,2,FALSE)</f>
        <v>Gobierno y Relaciones</v>
      </c>
      <c r="D104" s="3" t="str">
        <f t="shared" si="2"/>
        <v>1</v>
      </c>
      <c r="E104" s="3" t="str">
        <f t="shared" si="3"/>
        <v>12</v>
      </c>
      <c r="F104" s="20" t="s">
        <v>346</v>
      </c>
      <c r="G104" s="21" t="s">
        <v>347</v>
      </c>
      <c r="H104" s="22">
        <v>6544</v>
      </c>
      <c r="I104" s="22">
        <v>0</v>
      </c>
      <c r="J104" s="22">
        <v>6544</v>
      </c>
      <c r="K104" s="22">
        <v>1329.07</v>
      </c>
      <c r="L104" s="22">
        <v>1329.07</v>
      </c>
    </row>
    <row r="105" spans="1:12" x14ac:dyDescent="0.3">
      <c r="A105" s="20" t="s">
        <v>8</v>
      </c>
      <c r="B105" s="20" t="s">
        <v>14</v>
      </c>
      <c r="C105" s="2" t="str">
        <f>VLOOKUP(B105,Hoja1!B:C,2,FALSE)</f>
        <v>Gobierno y Relaciones</v>
      </c>
      <c r="D105" s="3" t="str">
        <f t="shared" si="2"/>
        <v>2</v>
      </c>
      <c r="E105" s="3" t="str">
        <f t="shared" si="3"/>
        <v>20</v>
      </c>
      <c r="F105" s="20" t="s">
        <v>386</v>
      </c>
      <c r="G105" s="21" t="s">
        <v>387</v>
      </c>
      <c r="H105" s="22">
        <v>4500</v>
      </c>
      <c r="I105" s="22">
        <v>0</v>
      </c>
      <c r="J105" s="22">
        <v>4500</v>
      </c>
      <c r="K105" s="22">
        <v>81.099999999999994</v>
      </c>
      <c r="L105" s="22">
        <v>0</v>
      </c>
    </row>
    <row r="106" spans="1:12" x14ac:dyDescent="0.3">
      <c r="A106" s="20" t="s">
        <v>8</v>
      </c>
      <c r="B106" s="20" t="s">
        <v>14</v>
      </c>
      <c r="C106" s="2" t="str">
        <f>VLOOKUP(B106,Hoja1!B:C,2,FALSE)</f>
        <v>Gobierno y Relaciones</v>
      </c>
      <c r="D106" s="3" t="str">
        <f t="shared" si="2"/>
        <v>2</v>
      </c>
      <c r="E106" s="3" t="str">
        <f t="shared" si="3"/>
        <v>21</v>
      </c>
      <c r="F106" s="20" t="s">
        <v>382</v>
      </c>
      <c r="G106" s="21" t="s">
        <v>383</v>
      </c>
      <c r="H106" s="22">
        <v>6100</v>
      </c>
      <c r="I106" s="22">
        <v>0</v>
      </c>
      <c r="J106" s="22">
        <v>6100</v>
      </c>
      <c r="K106" s="22">
        <v>0</v>
      </c>
      <c r="L106" s="22">
        <v>0</v>
      </c>
    </row>
    <row r="107" spans="1:12" x14ac:dyDescent="0.3">
      <c r="A107" s="20" t="s">
        <v>8</v>
      </c>
      <c r="B107" s="20" t="s">
        <v>14</v>
      </c>
      <c r="C107" s="2" t="str">
        <f>VLOOKUP(B107,Hoja1!B:C,2,FALSE)</f>
        <v>Gobierno y Relaciones</v>
      </c>
      <c r="D107" s="3" t="str">
        <f t="shared" si="2"/>
        <v>2</v>
      </c>
      <c r="E107" s="3" t="str">
        <f t="shared" si="3"/>
        <v>22</v>
      </c>
      <c r="F107" s="20" t="s">
        <v>364</v>
      </c>
      <c r="G107" s="21" t="s">
        <v>365</v>
      </c>
      <c r="H107" s="22">
        <v>4100</v>
      </c>
      <c r="I107" s="22">
        <v>0</v>
      </c>
      <c r="J107" s="22">
        <v>4100</v>
      </c>
      <c r="K107" s="22">
        <v>1739.63</v>
      </c>
      <c r="L107" s="22">
        <v>1636.43</v>
      </c>
    </row>
    <row r="108" spans="1:12" x14ac:dyDescent="0.3">
      <c r="A108" s="20" t="s">
        <v>8</v>
      </c>
      <c r="B108" s="20" t="s">
        <v>14</v>
      </c>
      <c r="C108" s="2" t="str">
        <f>VLOOKUP(B108,Hoja1!B:C,2,FALSE)</f>
        <v>Gobierno y Relaciones</v>
      </c>
      <c r="D108" s="3" t="str">
        <f t="shared" si="2"/>
        <v>2</v>
      </c>
      <c r="E108" s="3" t="str">
        <f t="shared" si="3"/>
        <v>22</v>
      </c>
      <c r="F108" s="20" t="s">
        <v>407</v>
      </c>
      <c r="G108" s="21" t="s">
        <v>408</v>
      </c>
      <c r="H108" s="22">
        <v>70350</v>
      </c>
      <c r="I108" s="22">
        <v>0</v>
      </c>
      <c r="J108" s="22">
        <v>70350</v>
      </c>
      <c r="K108" s="22">
        <v>9740.5</v>
      </c>
      <c r="L108" s="22">
        <v>0</v>
      </c>
    </row>
    <row r="109" spans="1:12" x14ac:dyDescent="0.3">
      <c r="A109" s="20" t="s">
        <v>8</v>
      </c>
      <c r="B109" s="20" t="s">
        <v>14</v>
      </c>
      <c r="C109" s="2" t="str">
        <f>VLOOKUP(B109,Hoja1!B:C,2,FALSE)</f>
        <v>Gobierno y Relaciones</v>
      </c>
      <c r="D109" s="3" t="str">
        <f t="shared" si="2"/>
        <v>2</v>
      </c>
      <c r="E109" s="3" t="str">
        <f t="shared" si="3"/>
        <v>22</v>
      </c>
      <c r="F109" s="20" t="s">
        <v>396</v>
      </c>
      <c r="G109" s="21" t="s">
        <v>397</v>
      </c>
      <c r="H109" s="22">
        <v>40000</v>
      </c>
      <c r="I109" s="22">
        <v>0</v>
      </c>
      <c r="J109" s="22">
        <v>40000</v>
      </c>
      <c r="K109" s="22">
        <v>4242.26</v>
      </c>
      <c r="L109" s="22">
        <v>3932.5</v>
      </c>
    </row>
    <row r="110" spans="1:12" x14ac:dyDescent="0.3">
      <c r="A110" s="20" t="s">
        <v>8</v>
      </c>
      <c r="B110" s="20" t="s">
        <v>14</v>
      </c>
      <c r="C110" s="2" t="str">
        <f>VLOOKUP(B110,Hoja1!B:C,2,FALSE)</f>
        <v>Gobierno y Relaciones</v>
      </c>
      <c r="D110" s="3" t="str">
        <f t="shared" si="2"/>
        <v>2</v>
      </c>
      <c r="E110" s="3" t="str">
        <f t="shared" si="3"/>
        <v>22</v>
      </c>
      <c r="F110" s="20" t="s">
        <v>392</v>
      </c>
      <c r="G110" s="21" t="s">
        <v>393</v>
      </c>
      <c r="H110" s="22">
        <v>40000</v>
      </c>
      <c r="I110" s="22">
        <v>0</v>
      </c>
      <c r="J110" s="22">
        <v>40000</v>
      </c>
      <c r="K110" s="22">
        <v>6431.65</v>
      </c>
      <c r="L110" s="22">
        <v>3903.74</v>
      </c>
    </row>
    <row r="111" spans="1:12" x14ac:dyDescent="0.3">
      <c r="A111" s="20" t="s">
        <v>8</v>
      </c>
      <c r="B111" s="20" t="s">
        <v>14</v>
      </c>
      <c r="C111" s="2" t="str">
        <f>VLOOKUP(B111,Hoja1!B:C,2,FALSE)</f>
        <v>Gobierno y Relaciones</v>
      </c>
      <c r="D111" s="3" t="str">
        <f t="shared" si="2"/>
        <v>2</v>
      </c>
      <c r="E111" s="3" t="str">
        <f t="shared" si="3"/>
        <v>23</v>
      </c>
      <c r="F111" s="20" t="s">
        <v>354</v>
      </c>
      <c r="G111" s="21" t="s">
        <v>355</v>
      </c>
      <c r="H111" s="22">
        <v>18000</v>
      </c>
      <c r="I111" s="22">
        <v>0</v>
      </c>
      <c r="J111" s="22">
        <v>18000</v>
      </c>
      <c r="K111" s="22">
        <v>0</v>
      </c>
      <c r="L111" s="22">
        <v>0</v>
      </c>
    </row>
    <row r="112" spans="1:12" x14ac:dyDescent="0.3">
      <c r="A112" s="20" t="s">
        <v>8</v>
      </c>
      <c r="B112" s="20" t="s">
        <v>14</v>
      </c>
      <c r="C112" s="2" t="str">
        <f>VLOOKUP(B112,Hoja1!B:C,2,FALSE)</f>
        <v>Gobierno y Relaciones</v>
      </c>
      <c r="D112" s="3" t="str">
        <f t="shared" si="2"/>
        <v>4</v>
      </c>
      <c r="E112" s="3" t="str">
        <f t="shared" si="3"/>
        <v>46</v>
      </c>
      <c r="F112" s="20" t="s">
        <v>429</v>
      </c>
      <c r="G112" s="21" t="s">
        <v>430</v>
      </c>
      <c r="H112" s="22">
        <v>3005</v>
      </c>
      <c r="I112" s="22">
        <v>0</v>
      </c>
      <c r="J112" s="22">
        <v>3005</v>
      </c>
      <c r="K112" s="22">
        <v>0</v>
      </c>
      <c r="L112" s="22">
        <v>0</v>
      </c>
    </row>
    <row r="113" spans="1:12" x14ac:dyDescent="0.3">
      <c r="A113" s="20" t="s">
        <v>8</v>
      </c>
      <c r="B113" s="20" t="s">
        <v>14</v>
      </c>
      <c r="C113" s="2" t="str">
        <f>VLOOKUP(B113,Hoja1!B:C,2,FALSE)</f>
        <v>Gobierno y Relaciones</v>
      </c>
      <c r="D113" s="3" t="str">
        <f t="shared" si="2"/>
        <v>4</v>
      </c>
      <c r="E113" s="3" t="str">
        <f t="shared" si="3"/>
        <v>46</v>
      </c>
      <c r="F113" s="20" t="s">
        <v>427</v>
      </c>
      <c r="G113" s="21" t="s">
        <v>428</v>
      </c>
      <c r="H113" s="22">
        <v>43190</v>
      </c>
      <c r="I113" s="22">
        <v>0</v>
      </c>
      <c r="J113" s="22">
        <v>43190</v>
      </c>
      <c r="K113" s="22">
        <v>30873.95</v>
      </c>
      <c r="L113" s="22">
        <v>1000</v>
      </c>
    </row>
    <row r="114" spans="1:12" x14ac:dyDescent="0.3">
      <c r="A114" s="20" t="s">
        <v>8</v>
      </c>
      <c r="B114" s="20" t="s">
        <v>15</v>
      </c>
      <c r="C114" s="2" t="str">
        <f>VLOOKUP(B114,Hoja1!B:C,2,FALSE)</f>
        <v>Intervención General</v>
      </c>
      <c r="D114" s="3" t="str">
        <f t="shared" si="2"/>
        <v>1</v>
      </c>
      <c r="E114" s="3" t="str">
        <f t="shared" si="3"/>
        <v>12</v>
      </c>
      <c r="F114" s="20" t="s">
        <v>384</v>
      </c>
      <c r="G114" s="21" t="s">
        <v>385</v>
      </c>
      <c r="H114" s="22">
        <v>77888</v>
      </c>
      <c r="I114" s="22">
        <v>0</v>
      </c>
      <c r="J114" s="22">
        <v>77888</v>
      </c>
      <c r="K114" s="22">
        <v>17656.2</v>
      </c>
      <c r="L114" s="22">
        <v>17656.2</v>
      </c>
    </row>
    <row r="115" spans="1:12" x14ac:dyDescent="0.3">
      <c r="A115" s="20" t="s">
        <v>8</v>
      </c>
      <c r="B115" s="20" t="s">
        <v>15</v>
      </c>
      <c r="C115" s="2" t="str">
        <f>VLOOKUP(B115,Hoja1!B:C,2,FALSE)</f>
        <v>Intervención General</v>
      </c>
      <c r="D115" s="3" t="str">
        <f t="shared" si="2"/>
        <v>1</v>
      </c>
      <c r="E115" s="3" t="str">
        <f t="shared" si="3"/>
        <v>12</v>
      </c>
      <c r="F115" s="20" t="s">
        <v>423</v>
      </c>
      <c r="G115" s="21" t="s">
        <v>424</v>
      </c>
      <c r="H115" s="22">
        <v>13698</v>
      </c>
      <c r="I115" s="22">
        <v>0</v>
      </c>
      <c r="J115" s="22">
        <v>13698</v>
      </c>
      <c r="K115" s="22">
        <v>508.9</v>
      </c>
      <c r="L115" s="22">
        <v>508.9</v>
      </c>
    </row>
    <row r="116" spans="1:12" x14ac:dyDescent="0.3">
      <c r="A116" s="20" t="s">
        <v>8</v>
      </c>
      <c r="B116" s="20" t="s">
        <v>15</v>
      </c>
      <c r="C116" s="2" t="str">
        <f>VLOOKUP(B116,Hoja1!B:C,2,FALSE)</f>
        <v>Intervención General</v>
      </c>
      <c r="D116" s="3" t="str">
        <f t="shared" si="2"/>
        <v>1</v>
      </c>
      <c r="E116" s="3" t="str">
        <f t="shared" si="3"/>
        <v>12</v>
      </c>
      <c r="F116" s="20" t="s">
        <v>342</v>
      </c>
      <c r="G116" s="21" t="s">
        <v>343</v>
      </c>
      <c r="H116" s="22">
        <v>174854</v>
      </c>
      <c r="I116" s="22">
        <v>0</v>
      </c>
      <c r="J116" s="22">
        <v>174854</v>
      </c>
      <c r="K116" s="22">
        <v>30904.33</v>
      </c>
      <c r="L116" s="22">
        <v>30904.33</v>
      </c>
    </row>
    <row r="117" spans="1:12" x14ac:dyDescent="0.3">
      <c r="A117" s="20" t="s">
        <v>8</v>
      </c>
      <c r="B117" s="20" t="s">
        <v>15</v>
      </c>
      <c r="C117" s="2" t="str">
        <f>VLOOKUP(B117,Hoja1!B:C,2,FALSE)</f>
        <v>Intervención General</v>
      </c>
      <c r="D117" s="3" t="str">
        <f t="shared" si="2"/>
        <v>1</v>
      </c>
      <c r="E117" s="3" t="str">
        <f t="shared" si="3"/>
        <v>12</v>
      </c>
      <c r="F117" s="20" t="s">
        <v>390</v>
      </c>
      <c r="G117" s="21" t="s">
        <v>391</v>
      </c>
      <c r="H117" s="22">
        <v>0</v>
      </c>
      <c r="I117" s="22">
        <v>0</v>
      </c>
      <c r="J117" s="22">
        <v>0</v>
      </c>
      <c r="K117" s="22">
        <v>1908.03</v>
      </c>
      <c r="L117" s="22">
        <v>1908.03</v>
      </c>
    </row>
    <row r="118" spans="1:12" x14ac:dyDescent="0.3">
      <c r="A118" s="20" t="s">
        <v>8</v>
      </c>
      <c r="B118" s="20" t="s">
        <v>15</v>
      </c>
      <c r="C118" s="2" t="str">
        <f>VLOOKUP(B118,Hoja1!B:C,2,FALSE)</f>
        <v>Intervención General</v>
      </c>
      <c r="D118" s="3" t="str">
        <f t="shared" si="2"/>
        <v>1</v>
      </c>
      <c r="E118" s="3" t="str">
        <f t="shared" si="3"/>
        <v>12</v>
      </c>
      <c r="F118" s="20" t="s">
        <v>344</v>
      </c>
      <c r="G118" s="21" t="s">
        <v>345</v>
      </c>
      <c r="H118" s="22">
        <v>93093</v>
      </c>
      <c r="I118" s="22">
        <v>0</v>
      </c>
      <c r="J118" s="22">
        <v>93093</v>
      </c>
      <c r="K118" s="22">
        <v>18542.240000000002</v>
      </c>
      <c r="L118" s="22">
        <v>18542.240000000002</v>
      </c>
    </row>
    <row r="119" spans="1:12" x14ac:dyDescent="0.3">
      <c r="A119" s="20" t="s">
        <v>8</v>
      </c>
      <c r="B119" s="20" t="s">
        <v>15</v>
      </c>
      <c r="C119" s="2" t="str">
        <f>VLOOKUP(B119,Hoja1!B:C,2,FALSE)</f>
        <v>Intervención General</v>
      </c>
      <c r="D119" s="3" t="str">
        <f t="shared" si="2"/>
        <v>1</v>
      </c>
      <c r="E119" s="3" t="str">
        <f t="shared" si="3"/>
        <v>12</v>
      </c>
      <c r="F119" s="20" t="s">
        <v>368</v>
      </c>
      <c r="G119" s="21" t="s">
        <v>369</v>
      </c>
      <c r="H119" s="22">
        <v>174634</v>
      </c>
      <c r="I119" s="22">
        <v>0</v>
      </c>
      <c r="J119" s="22">
        <v>174634</v>
      </c>
      <c r="K119" s="22">
        <v>32101.73</v>
      </c>
      <c r="L119" s="22">
        <v>32101.73</v>
      </c>
    </row>
    <row r="120" spans="1:12" x14ac:dyDescent="0.3">
      <c r="A120" s="20" t="s">
        <v>8</v>
      </c>
      <c r="B120" s="20" t="s">
        <v>15</v>
      </c>
      <c r="C120" s="2" t="str">
        <f>VLOOKUP(B120,Hoja1!B:C,2,FALSE)</f>
        <v>Intervención General</v>
      </c>
      <c r="D120" s="3" t="str">
        <f t="shared" si="2"/>
        <v>1</v>
      </c>
      <c r="E120" s="3" t="str">
        <f t="shared" si="3"/>
        <v>12</v>
      </c>
      <c r="F120" s="20" t="s">
        <v>377</v>
      </c>
      <c r="G120" s="21" t="s">
        <v>378</v>
      </c>
      <c r="H120" s="22">
        <v>429396</v>
      </c>
      <c r="I120" s="22">
        <v>0</v>
      </c>
      <c r="J120" s="22">
        <v>429396</v>
      </c>
      <c r="K120" s="22">
        <v>98854.38</v>
      </c>
      <c r="L120" s="22">
        <v>98854.38</v>
      </c>
    </row>
    <row r="121" spans="1:12" x14ac:dyDescent="0.3">
      <c r="A121" s="20" t="s">
        <v>8</v>
      </c>
      <c r="B121" s="20" t="s">
        <v>15</v>
      </c>
      <c r="C121" s="2" t="str">
        <f>VLOOKUP(B121,Hoja1!B:C,2,FALSE)</f>
        <v>Intervención General</v>
      </c>
      <c r="D121" s="3" t="str">
        <f t="shared" si="2"/>
        <v>1</v>
      </c>
      <c r="E121" s="3" t="str">
        <f t="shared" si="3"/>
        <v>12</v>
      </c>
      <c r="F121" s="20" t="s">
        <v>346</v>
      </c>
      <c r="G121" s="21" t="s">
        <v>347</v>
      </c>
      <c r="H121" s="22">
        <v>44059</v>
      </c>
      <c r="I121" s="22">
        <v>0</v>
      </c>
      <c r="J121" s="22">
        <v>44059</v>
      </c>
      <c r="K121" s="22">
        <v>8092.97</v>
      </c>
      <c r="L121" s="22">
        <v>8092.97</v>
      </c>
    </row>
    <row r="122" spans="1:12" x14ac:dyDescent="0.3">
      <c r="A122" s="20" t="s">
        <v>8</v>
      </c>
      <c r="B122" s="20" t="s">
        <v>15</v>
      </c>
      <c r="C122" s="2" t="str">
        <f>VLOOKUP(B122,Hoja1!B:C,2,FALSE)</f>
        <v>Intervención General</v>
      </c>
      <c r="D122" s="3" t="str">
        <f t="shared" si="2"/>
        <v>2</v>
      </c>
      <c r="E122" s="3" t="str">
        <f t="shared" si="3"/>
        <v>20</v>
      </c>
      <c r="F122" s="20" t="s">
        <v>386</v>
      </c>
      <c r="G122" s="21" t="s">
        <v>387</v>
      </c>
      <c r="H122" s="22">
        <v>3000</v>
      </c>
      <c r="I122" s="22">
        <v>0</v>
      </c>
      <c r="J122" s="22">
        <v>3000</v>
      </c>
      <c r="K122" s="22">
        <v>395.31</v>
      </c>
      <c r="L122" s="22">
        <v>0</v>
      </c>
    </row>
    <row r="123" spans="1:12" x14ac:dyDescent="0.3">
      <c r="A123" s="20" t="s">
        <v>8</v>
      </c>
      <c r="B123" s="20" t="s">
        <v>15</v>
      </c>
      <c r="C123" s="2" t="str">
        <f>VLOOKUP(B123,Hoja1!B:C,2,FALSE)</f>
        <v>Intervención General</v>
      </c>
      <c r="D123" s="3" t="str">
        <f t="shared" si="2"/>
        <v>2</v>
      </c>
      <c r="E123" s="3" t="str">
        <f t="shared" si="3"/>
        <v>21</v>
      </c>
      <c r="F123" s="20" t="s">
        <v>382</v>
      </c>
      <c r="G123" s="21" t="s">
        <v>383</v>
      </c>
      <c r="H123" s="22">
        <v>2000</v>
      </c>
      <c r="I123" s="22">
        <v>0</v>
      </c>
      <c r="J123" s="22">
        <v>2000</v>
      </c>
      <c r="K123" s="22">
        <v>164.8</v>
      </c>
      <c r="L123" s="22">
        <v>0</v>
      </c>
    </row>
    <row r="124" spans="1:12" x14ac:dyDescent="0.3">
      <c r="A124" s="20" t="s">
        <v>8</v>
      </c>
      <c r="B124" s="20" t="s">
        <v>15</v>
      </c>
      <c r="C124" s="2" t="str">
        <f>VLOOKUP(B124,Hoja1!B:C,2,FALSE)</f>
        <v>Intervención General</v>
      </c>
      <c r="D124" s="3" t="str">
        <f t="shared" si="2"/>
        <v>2</v>
      </c>
      <c r="E124" s="3" t="str">
        <f t="shared" si="3"/>
        <v>22</v>
      </c>
      <c r="F124" s="20" t="s">
        <v>379</v>
      </c>
      <c r="G124" s="21" t="s">
        <v>380</v>
      </c>
      <c r="H124" s="22">
        <v>1000</v>
      </c>
      <c r="I124" s="22">
        <v>0</v>
      </c>
      <c r="J124" s="22">
        <v>1000</v>
      </c>
      <c r="K124" s="22">
        <v>0</v>
      </c>
      <c r="L124" s="22">
        <v>0</v>
      </c>
    </row>
    <row r="125" spans="1:12" x14ac:dyDescent="0.3">
      <c r="A125" s="20" t="s">
        <v>8</v>
      </c>
      <c r="B125" s="20" t="s">
        <v>15</v>
      </c>
      <c r="C125" s="2" t="str">
        <f>VLOOKUP(B125,Hoja1!B:C,2,FALSE)</f>
        <v>Intervención General</v>
      </c>
      <c r="D125" s="3" t="str">
        <f t="shared" si="2"/>
        <v>2</v>
      </c>
      <c r="E125" s="3" t="str">
        <f t="shared" si="3"/>
        <v>22</v>
      </c>
      <c r="F125" s="20" t="s">
        <v>407</v>
      </c>
      <c r="G125" s="21" t="s">
        <v>408</v>
      </c>
      <c r="H125" s="22">
        <v>100</v>
      </c>
      <c r="I125" s="22">
        <v>0</v>
      </c>
      <c r="J125" s="22">
        <v>100</v>
      </c>
      <c r="K125" s="22">
        <v>0</v>
      </c>
      <c r="L125" s="22">
        <v>0</v>
      </c>
    </row>
    <row r="126" spans="1:12" x14ac:dyDescent="0.3">
      <c r="A126" s="20" t="s">
        <v>8</v>
      </c>
      <c r="B126" s="20" t="s">
        <v>15</v>
      </c>
      <c r="C126" s="2" t="str">
        <f>VLOOKUP(B126,Hoja1!B:C,2,FALSE)</f>
        <v>Intervención General</v>
      </c>
      <c r="D126" s="3" t="str">
        <f t="shared" si="2"/>
        <v>2</v>
      </c>
      <c r="E126" s="3" t="str">
        <f t="shared" si="3"/>
        <v>22</v>
      </c>
      <c r="F126" s="20" t="s">
        <v>396</v>
      </c>
      <c r="G126" s="21" t="s">
        <v>397</v>
      </c>
      <c r="H126" s="22">
        <v>1100</v>
      </c>
      <c r="I126" s="22">
        <v>0</v>
      </c>
      <c r="J126" s="22">
        <v>1100</v>
      </c>
      <c r="K126" s="22">
        <v>320.87</v>
      </c>
      <c r="L126" s="22">
        <v>95.87</v>
      </c>
    </row>
    <row r="127" spans="1:12" x14ac:dyDescent="0.3">
      <c r="A127" s="20" t="s">
        <v>8</v>
      </c>
      <c r="B127" s="20" t="s">
        <v>15</v>
      </c>
      <c r="C127" s="2" t="str">
        <f>VLOOKUP(B127,Hoja1!B:C,2,FALSE)</f>
        <v>Intervención General</v>
      </c>
      <c r="D127" s="3" t="str">
        <f t="shared" si="2"/>
        <v>2</v>
      </c>
      <c r="E127" s="3" t="str">
        <f t="shared" si="3"/>
        <v>22</v>
      </c>
      <c r="F127" s="20" t="s">
        <v>373</v>
      </c>
      <c r="G127" s="21" t="s">
        <v>374</v>
      </c>
      <c r="H127" s="22">
        <v>75000</v>
      </c>
      <c r="I127" s="22">
        <v>0</v>
      </c>
      <c r="J127" s="22">
        <v>75000</v>
      </c>
      <c r="K127" s="22">
        <v>0</v>
      </c>
      <c r="L127" s="22">
        <v>0</v>
      </c>
    </row>
    <row r="128" spans="1:12" x14ac:dyDescent="0.3">
      <c r="A128" s="20" t="s">
        <v>8</v>
      </c>
      <c r="B128" s="20" t="s">
        <v>15</v>
      </c>
      <c r="C128" s="2" t="str">
        <f>VLOOKUP(B128,Hoja1!B:C,2,FALSE)</f>
        <v>Intervención General</v>
      </c>
      <c r="D128" s="3" t="str">
        <f t="shared" si="2"/>
        <v>2</v>
      </c>
      <c r="E128" s="3" t="str">
        <f t="shared" si="3"/>
        <v>23</v>
      </c>
      <c r="F128" s="20" t="s">
        <v>360</v>
      </c>
      <c r="G128" s="21" t="s">
        <v>361</v>
      </c>
      <c r="H128" s="22">
        <v>1000</v>
      </c>
      <c r="I128" s="22">
        <v>0</v>
      </c>
      <c r="J128" s="22">
        <v>1000</v>
      </c>
      <c r="K128" s="22">
        <v>227.94</v>
      </c>
      <c r="L128" s="22">
        <v>227.94</v>
      </c>
    </row>
    <row r="129" spans="1:12" x14ac:dyDescent="0.3">
      <c r="A129" s="20" t="s">
        <v>8</v>
      </c>
      <c r="B129" s="20" t="s">
        <v>15</v>
      </c>
      <c r="C129" s="2" t="str">
        <f>VLOOKUP(B129,Hoja1!B:C,2,FALSE)</f>
        <v>Intervención General</v>
      </c>
      <c r="D129" s="3" t="str">
        <f t="shared" si="2"/>
        <v>2</v>
      </c>
      <c r="E129" s="3" t="str">
        <f t="shared" si="3"/>
        <v>23</v>
      </c>
      <c r="F129" s="20" t="s">
        <v>356</v>
      </c>
      <c r="G129" s="21" t="s">
        <v>357</v>
      </c>
      <c r="H129" s="22">
        <v>1000</v>
      </c>
      <c r="I129" s="22">
        <v>0</v>
      </c>
      <c r="J129" s="22">
        <v>1000</v>
      </c>
      <c r="K129" s="22">
        <v>188.7</v>
      </c>
      <c r="L129" s="22">
        <v>188.7</v>
      </c>
    </row>
    <row r="130" spans="1:12" x14ac:dyDescent="0.3">
      <c r="A130" s="20" t="s">
        <v>8</v>
      </c>
      <c r="B130" s="20" t="s">
        <v>15</v>
      </c>
      <c r="C130" s="2" t="str">
        <f>VLOOKUP(B130,Hoja1!B:C,2,FALSE)</f>
        <v>Intervención General</v>
      </c>
      <c r="D130" s="3" t="str">
        <f t="shared" si="2"/>
        <v>2</v>
      </c>
      <c r="E130" s="3" t="str">
        <f t="shared" si="3"/>
        <v>23</v>
      </c>
      <c r="F130" s="20" t="s">
        <v>354</v>
      </c>
      <c r="G130" s="21" t="s">
        <v>355</v>
      </c>
      <c r="H130" s="22">
        <v>500</v>
      </c>
      <c r="I130" s="22">
        <v>0</v>
      </c>
      <c r="J130" s="22">
        <v>500</v>
      </c>
      <c r="K130" s="22">
        <v>0</v>
      </c>
      <c r="L130" s="22">
        <v>0</v>
      </c>
    </row>
    <row r="131" spans="1:12" x14ac:dyDescent="0.3">
      <c r="A131" s="20" t="s">
        <v>8</v>
      </c>
      <c r="B131" s="20" t="s">
        <v>15</v>
      </c>
      <c r="C131" s="2" t="str">
        <f>VLOOKUP(B131,Hoja1!B:C,2,FALSE)</f>
        <v>Intervención General</v>
      </c>
      <c r="D131" s="3" t="str">
        <f t="shared" ref="D131:D194" si="4">LEFT(F131,1)</f>
        <v>8</v>
      </c>
      <c r="E131" s="3" t="str">
        <f t="shared" ref="E131:E194" si="5">LEFT(F131,2)</f>
        <v>83</v>
      </c>
      <c r="F131" s="20" t="s">
        <v>431</v>
      </c>
      <c r="G131" s="21" t="s">
        <v>432</v>
      </c>
      <c r="H131" s="22">
        <v>2000</v>
      </c>
      <c r="I131" s="22">
        <v>0</v>
      </c>
      <c r="J131" s="22">
        <v>2000</v>
      </c>
      <c r="K131" s="22">
        <v>0</v>
      </c>
      <c r="L131" s="22">
        <v>0</v>
      </c>
    </row>
    <row r="132" spans="1:12" x14ac:dyDescent="0.3">
      <c r="A132" s="20" t="s">
        <v>16</v>
      </c>
      <c r="B132" s="20" t="s">
        <v>17</v>
      </c>
      <c r="C132" s="2" t="str">
        <f>VLOOKUP(B132,Hoja1!B:C,2,FALSE)</f>
        <v>Dirección del Área de Urbanismo</v>
      </c>
      <c r="D132" s="3" t="str">
        <f t="shared" si="4"/>
        <v>1</v>
      </c>
      <c r="E132" s="3" t="str">
        <f t="shared" si="5"/>
        <v>12</v>
      </c>
      <c r="F132" s="20" t="s">
        <v>384</v>
      </c>
      <c r="G132" s="21" t="s">
        <v>385</v>
      </c>
      <c r="H132" s="22">
        <v>106446</v>
      </c>
      <c r="I132" s="22">
        <v>0</v>
      </c>
      <c r="J132" s="22">
        <v>106446</v>
      </c>
      <c r="K132" s="22">
        <v>21187.439999999999</v>
      </c>
      <c r="L132" s="22">
        <v>21187.439999999999</v>
      </c>
    </row>
    <row r="133" spans="1:12" x14ac:dyDescent="0.3">
      <c r="A133" s="20" t="s">
        <v>16</v>
      </c>
      <c r="B133" s="20" t="s">
        <v>17</v>
      </c>
      <c r="C133" s="2" t="str">
        <f>VLOOKUP(B133,Hoja1!B:C,2,FALSE)</f>
        <v>Dirección del Área de Urbanismo</v>
      </c>
      <c r="D133" s="3" t="str">
        <f t="shared" si="4"/>
        <v>1</v>
      </c>
      <c r="E133" s="3" t="str">
        <f t="shared" si="5"/>
        <v>12</v>
      </c>
      <c r="F133" s="20" t="s">
        <v>342</v>
      </c>
      <c r="G133" s="21" t="s">
        <v>343</v>
      </c>
      <c r="H133" s="22">
        <v>41965</v>
      </c>
      <c r="I133" s="22">
        <v>0</v>
      </c>
      <c r="J133" s="22">
        <v>41965</v>
      </c>
      <c r="K133" s="22">
        <v>8915.5499999999993</v>
      </c>
      <c r="L133" s="22">
        <v>8915.5499999999993</v>
      </c>
    </row>
    <row r="134" spans="1:12" x14ac:dyDescent="0.3">
      <c r="A134" s="20" t="s">
        <v>16</v>
      </c>
      <c r="B134" s="20" t="s">
        <v>17</v>
      </c>
      <c r="C134" s="2" t="str">
        <f>VLOOKUP(B134,Hoja1!B:C,2,FALSE)</f>
        <v>Dirección del Área de Urbanismo</v>
      </c>
      <c r="D134" s="3" t="str">
        <f t="shared" si="4"/>
        <v>1</v>
      </c>
      <c r="E134" s="3" t="str">
        <f t="shared" si="5"/>
        <v>12</v>
      </c>
      <c r="F134" s="20" t="s">
        <v>344</v>
      </c>
      <c r="G134" s="21" t="s">
        <v>345</v>
      </c>
      <c r="H134" s="22">
        <v>52103</v>
      </c>
      <c r="I134" s="22">
        <v>0</v>
      </c>
      <c r="J134" s="22">
        <v>52103</v>
      </c>
      <c r="K134" s="22">
        <v>11689.75</v>
      </c>
      <c r="L134" s="22">
        <v>11689.75</v>
      </c>
    </row>
    <row r="135" spans="1:12" x14ac:dyDescent="0.3">
      <c r="A135" s="20" t="s">
        <v>16</v>
      </c>
      <c r="B135" s="20" t="s">
        <v>17</v>
      </c>
      <c r="C135" s="2" t="str">
        <f>VLOOKUP(B135,Hoja1!B:C,2,FALSE)</f>
        <v>Dirección del Área de Urbanismo</v>
      </c>
      <c r="D135" s="3" t="str">
        <f t="shared" si="4"/>
        <v>1</v>
      </c>
      <c r="E135" s="3" t="str">
        <f t="shared" si="5"/>
        <v>12</v>
      </c>
      <c r="F135" s="20" t="s">
        <v>368</v>
      </c>
      <c r="G135" s="21" t="s">
        <v>369</v>
      </c>
      <c r="H135" s="22">
        <v>108419</v>
      </c>
      <c r="I135" s="22">
        <v>0</v>
      </c>
      <c r="J135" s="22">
        <v>108419</v>
      </c>
      <c r="K135" s="22">
        <v>21224.51</v>
      </c>
      <c r="L135" s="22">
        <v>21224.51</v>
      </c>
    </row>
    <row r="136" spans="1:12" x14ac:dyDescent="0.3">
      <c r="A136" s="20" t="s">
        <v>16</v>
      </c>
      <c r="B136" s="20" t="s">
        <v>17</v>
      </c>
      <c r="C136" s="2" t="str">
        <f>VLOOKUP(B136,Hoja1!B:C,2,FALSE)</f>
        <v>Dirección del Área de Urbanismo</v>
      </c>
      <c r="D136" s="3" t="str">
        <f t="shared" si="4"/>
        <v>1</v>
      </c>
      <c r="E136" s="3" t="str">
        <f t="shared" si="5"/>
        <v>12</v>
      </c>
      <c r="F136" s="20" t="s">
        <v>377</v>
      </c>
      <c r="G136" s="21" t="s">
        <v>378</v>
      </c>
      <c r="H136" s="22">
        <v>252576</v>
      </c>
      <c r="I136" s="22">
        <v>0</v>
      </c>
      <c r="J136" s="22">
        <v>252576</v>
      </c>
      <c r="K136" s="22">
        <v>49641.27</v>
      </c>
      <c r="L136" s="22">
        <v>49641.27</v>
      </c>
    </row>
    <row r="137" spans="1:12" x14ac:dyDescent="0.3">
      <c r="A137" s="20" t="s">
        <v>16</v>
      </c>
      <c r="B137" s="20" t="s">
        <v>17</v>
      </c>
      <c r="C137" s="2" t="str">
        <f>VLOOKUP(B137,Hoja1!B:C,2,FALSE)</f>
        <v>Dirección del Área de Urbanismo</v>
      </c>
      <c r="D137" s="3" t="str">
        <f t="shared" si="4"/>
        <v>1</v>
      </c>
      <c r="E137" s="3" t="str">
        <f t="shared" si="5"/>
        <v>12</v>
      </c>
      <c r="F137" s="20" t="s">
        <v>346</v>
      </c>
      <c r="G137" s="21" t="s">
        <v>347</v>
      </c>
      <c r="H137" s="22">
        <v>25874</v>
      </c>
      <c r="I137" s="22">
        <v>0</v>
      </c>
      <c r="J137" s="22">
        <v>25874</v>
      </c>
      <c r="K137" s="22">
        <v>5112.42</v>
      </c>
      <c r="L137" s="22">
        <v>5112.42</v>
      </c>
    </row>
    <row r="138" spans="1:12" x14ac:dyDescent="0.3">
      <c r="A138" s="20" t="s">
        <v>16</v>
      </c>
      <c r="B138" s="20" t="s">
        <v>17</v>
      </c>
      <c r="C138" s="2" t="str">
        <f>VLOOKUP(B138,Hoja1!B:C,2,FALSE)</f>
        <v>Dirección del Área de Urbanismo</v>
      </c>
      <c r="D138" s="3" t="str">
        <f t="shared" si="4"/>
        <v>2</v>
      </c>
      <c r="E138" s="3" t="str">
        <f t="shared" si="5"/>
        <v>20</v>
      </c>
      <c r="F138" s="20" t="s">
        <v>386</v>
      </c>
      <c r="G138" s="21" t="s">
        <v>387</v>
      </c>
      <c r="H138" s="22">
        <v>25000</v>
      </c>
      <c r="I138" s="22">
        <v>0</v>
      </c>
      <c r="J138" s="22">
        <v>25000</v>
      </c>
      <c r="K138" s="22">
        <v>506.84</v>
      </c>
      <c r="L138" s="22">
        <v>299.43</v>
      </c>
    </row>
    <row r="139" spans="1:12" x14ac:dyDescent="0.3">
      <c r="A139" s="20" t="s">
        <v>16</v>
      </c>
      <c r="B139" s="20" t="s">
        <v>17</v>
      </c>
      <c r="C139" s="2" t="str">
        <f>VLOOKUP(B139,Hoja1!B:C,2,FALSE)</f>
        <v>Dirección del Área de Urbanismo</v>
      </c>
      <c r="D139" s="3" t="str">
        <f t="shared" si="4"/>
        <v>2</v>
      </c>
      <c r="E139" s="3" t="str">
        <f t="shared" si="5"/>
        <v>22</v>
      </c>
      <c r="F139" s="20" t="s">
        <v>398</v>
      </c>
      <c r="G139" s="21" t="s">
        <v>399</v>
      </c>
      <c r="H139" s="22">
        <v>50000</v>
      </c>
      <c r="I139" s="22">
        <v>0</v>
      </c>
      <c r="J139" s="22">
        <v>50000</v>
      </c>
      <c r="K139" s="22">
        <v>1825.76</v>
      </c>
      <c r="L139" s="22">
        <v>1825.76</v>
      </c>
    </row>
    <row r="140" spans="1:12" x14ac:dyDescent="0.3">
      <c r="A140" s="20" t="s">
        <v>16</v>
      </c>
      <c r="B140" s="20" t="s">
        <v>17</v>
      </c>
      <c r="C140" s="2" t="str">
        <f>VLOOKUP(B140,Hoja1!B:C,2,FALSE)</f>
        <v>Dirección del Área de Urbanismo</v>
      </c>
      <c r="D140" s="3" t="str">
        <f t="shared" si="4"/>
        <v>2</v>
      </c>
      <c r="E140" s="3" t="str">
        <f t="shared" si="5"/>
        <v>22</v>
      </c>
      <c r="F140" s="20" t="s">
        <v>400</v>
      </c>
      <c r="G140" s="21" t="s">
        <v>401</v>
      </c>
      <c r="H140" s="22">
        <v>48000</v>
      </c>
      <c r="I140" s="22">
        <v>0</v>
      </c>
      <c r="J140" s="22">
        <v>48000</v>
      </c>
      <c r="K140" s="22">
        <v>0</v>
      </c>
      <c r="L140" s="22">
        <v>0</v>
      </c>
    </row>
    <row r="141" spans="1:12" x14ac:dyDescent="0.3">
      <c r="A141" s="20" t="s">
        <v>16</v>
      </c>
      <c r="B141" s="20" t="s">
        <v>17</v>
      </c>
      <c r="C141" s="2" t="str">
        <f>VLOOKUP(B141,Hoja1!B:C,2,FALSE)</f>
        <v>Dirección del Área de Urbanismo</v>
      </c>
      <c r="D141" s="3" t="str">
        <f t="shared" si="4"/>
        <v>2</v>
      </c>
      <c r="E141" s="3" t="str">
        <f t="shared" si="5"/>
        <v>22</v>
      </c>
      <c r="F141" s="20" t="s">
        <v>407</v>
      </c>
      <c r="G141" s="21" t="s">
        <v>408</v>
      </c>
      <c r="H141" s="22">
        <v>2500</v>
      </c>
      <c r="I141" s="22">
        <v>0</v>
      </c>
      <c r="J141" s="22">
        <v>2500</v>
      </c>
      <c r="K141" s="22">
        <v>141.6</v>
      </c>
      <c r="L141" s="22">
        <v>141.6</v>
      </c>
    </row>
    <row r="142" spans="1:12" x14ac:dyDescent="0.3">
      <c r="A142" s="20" t="s">
        <v>16</v>
      </c>
      <c r="B142" s="20" t="s">
        <v>17</v>
      </c>
      <c r="C142" s="2" t="str">
        <f>VLOOKUP(B142,Hoja1!B:C,2,FALSE)</f>
        <v>Dirección del Área de Urbanismo</v>
      </c>
      <c r="D142" s="3" t="str">
        <f t="shared" si="4"/>
        <v>2</v>
      </c>
      <c r="E142" s="3" t="str">
        <f t="shared" si="5"/>
        <v>22</v>
      </c>
      <c r="F142" s="20" t="s">
        <v>415</v>
      </c>
      <c r="G142" s="21" t="s">
        <v>416</v>
      </c>
      <c r="H142" s="22">
        <v>1500</v>
      </c>
      <c r="I142" s="22">
        <v>0</v>
      </c>
      <c r="J142" s="22">
        <v>1500</v>
      </c>
      <c r="K142" s="22">
        <v>0</v>
      </c>
      <c r="L142" s="22">
        <v>0</v>
      </c>
    </row>
    <row r="143" spans="1:12" x14ac:dyDescent="0.3">
      <c r="A143" s="20" t="s">
        <v>16</v>
      </c>
      <c r="B143" s="20" t="s">
        <v>17</v>
      </c>
      <c r="C143" s="2" t="str">
        <f>VLOOKUP(B143,Hoja1!B:C,2,FALSE)</f>
        <v>Dirección del Área de Urbanismo</v>
      </c>
      <c r="D143" s="3" t="str">
        <f t="shared" si="4"/>
        <v>2</v>
      </c>
      <c r="E143" s="3" t="str">
        <f t="shared" si="5"/>
        <v>22</v>
      </c>
      <c r="F143" s="20" t="s">
        <v>396</v>
      </c>
      <c r="G143" s="21" t="s">
        <v>397</v>
      </c>
      <c r="H143" s="22">
        <v>14000</v>
      </c>
      <c r="I143" s="22">
        <v>0</v>
      </c>
      <c r="J143" s="22">
        <v>14000</v>
      </c>
      <c r="K143" s="22">
        <v>479.31</v>
      </c>
      <c r="L143" s="22">
        <v>479.31</v>
      </c>
    </row>
    <row r="144" spans="1:12" x14ac:dyDescent="0.3">
      <c r="A144" s="20" t="s">
        <v>16</v>
      </c>
      <c r="B144" s="20" t="s">
        <v>17</v>
      </c>
      <c r="C144" s="2" t="str">
        <f>VLOOKUP(B144,Hoja1!B:C,2,FALSE)</f>
        <v>Dirección del Área de Urbanismo</v>
      </c>
      <c r="D144" s="3" t="str">
        <f t="shared" si="4"/>
        <v>2</v>
      </c>
      <c r="E144" s="3" t="str">
        <f t="shared" si="5"/>
        <v>22</v>
      </c>
      <c r="F144" s="20" t="s">
        <v>373</v>
      </c>
      <c r="G144" s="21" t="s">
        <v>374</v>
      </c>
      <c r="H144" s="22">
        <v>120000</v>
      </c>
      <c r="I144" s="22">
        <v>0</v>
      </c>
      <c r="J144" s="22">
        <v>120000</v>
      </c>
      <c r="K144" s="22">
        <v>17374.39</v>
      </c>
      <c r="L144" s="22">
        <v>0</v>
      </c>
    </row>
    <row r="145" spans="1:12" x14ac:dyDescent="0.3">
      <c r="A145" s="20" t="s">
        <v>16</v>
      </c>
      <c r="B145" s="20" t="s">
        <v>17</v>
      </c>
      <c r="C145" s="2" t="str">
        <f>VLOOKUP(B145,Hoja1!B:C,2,FALSE)</f>
        <v>Dirección del Área de Urbanismo</v>
      </c>
      <c r="D145" s="3" t="str">
        <f t="shared" si="4"/>
        <v>2</v>
      </c>
      <c r="E145" s="3" t="str">
        <f t="shared" si="5"/>
        <v>23</v>
      </c>
      <c r="F145" s="20" t="s">
        <v>360</v>
      </c>
      <c r="G145" s="21" t="s">
        <v>361</v>
      </c>
      <c r="H145" s="22">
        <v>2500</v>
      </c>
      <c r="I145" s="22">
        <v>0</v>
      </c>
      <c r="J145" s="22">
        <v>2500</v>
      </c>
      <c r="K145" s="22">
        <v>0</v>
      </c>
      <c r="L145" s="22">
        <v>0</v>
      </c>
    </row>
    <row r="146" spans="1:12" x14ac:dyDescent="0.3">
      <c r="A146" s="20" t="s">
        <v>16</v>
      </c>
      <c r="B146" s="20" t="s">
        <v>17</v>
      </c>
      <c r="C146" s="2" t="str">
        <f>VLOOKUP(B146,Hoja1!B:C,2,FALSE)</f>
        <v>Dirección del Área de Urbanismo</v>
      </c>
      <c r="D146" s="3" t="str">
        <f t="shared" si="4"/>
        <v>2</v>
      </c>
      <c r="E146" s="3" t="str">
        <f t="shared" si="5"/>
        <v>23</v>
      </c>
      <c r="F146" s="20" t="s">
        <v>356</v>
      </c>
      <c r="G146" s="21" t="s">
        <v>357</v>
      </c>
      <c r="H146" s="22">
        <v>2500</v>
      </c>
      <c r="I146" s="22">
        <v>0</v>
      </c>
      <c r="J146" s="22">
        <v>2500</v>
      </c>
      <c r="K146" s="22">
        <v>0</v>
      </c>
      <c r="L146" s="22">
        <v>0</v>
      </c>
    </row>
    <row r="147" spans="1:12" x14ac:dyDescent="0.3">
      <c r="A147" s="20" t="s">
        <v>16</v>
      </c>
      <c r="B147" s="20" t="s">
        <v>17</v>
      </c>
      <c r="C147" s="2" t="str">
        <f>VLOOKUP(B147,Hoja1!B:C,2,FALSE)</f>
        <v>Dirección del Área de Urbanismo</v>
      </c>
      <c r="D147" s="3" t="str">
        <f t="shared" si="4"/>
        <v>2</v>
      </c>
      <c r="E147" s="3" t="str">
        <f t="shared" si="5"/>
        <v>23</v>
      </c>
      <c r="F147" s="20" t="s">
        <v>354</v>
      </c>
      <c r="G147" s="21" t="s">
        <v>355</v>
      </c>
      <c r="H147" s="22">
        <v>500</v>
      </c>
      <c r="I147" s="22">
        <v>0</v>
      </c>
      <c r="J147" s="22">
        <v>500</v>
      </c>
      <c r="K147" s="22">
        <v>0</v>
      </c>
      <c r="L147" s="22">
        <v>0</v>
      </c>
    </row>
    <row r="148" spans="1:12" x14ac:dyDescent="0.3">
      <c r="A148" s="20" t="s">
        <v>16</v>
      </c>
      <c r="B148" s="20" t="s">
        <v>17</v>
      </c>
      <c r="C148" s="2" t="str">
        <f>VLOOKUP(B148,Hoja1!B:C,2,FALSE)</f>
        <v>Dirección del Área de Urbanismo</v>
      </c>
      <c r="D148" s="3" t="str">
        <f t="shared" si="4"/>
        <v>3</v>
      </c>
      <c r="E148" s="3" t="str">
        <f t="shared" si="5"/>
        <v>35</v>
      </c>
      <c r="F148" s="20" t="s">
        <v>435</v>
      </c>
      <c r="G148" s="21" t="s">
        <v>436</v>
      </c>
      <c r="H148" s="22">
        <v>500</v>
      </c>
      <c r="I148" s="22">
        <v>0</v>
      </c>
      <c r="J148" s="22">
        <v>500</v>
      </c>
      <c r="K148" s="22">
        <v>0</v>
      </c>
      <c r="L148" s="22">
        <v>0</v>
      </c>
    </row>
    <row r="149" spans="1:12" x14ac:dyDescent="0.3">
      <c r="A149" s="20" t="s">
        <v>16</v>
      </c>
      <c r="B149" s="20" t="s">
        <v>17</v>
      </c>
      <c r="C149" s="2" t="str">
        <f>VLOOKUP(B149,Hoja1!B:C,2,FALSE)</f>
        <v>Dirección del Área de Urbanismo</v>
      </c>
      <c r="D149" s="3" t="str">
        <f t="shared" si="4"/>
        <v>4</v>
      </c>
      <c r="E149" s="3" t="str">
        <f t="shared" si="5"/>
        <v>44</v>
      </c>
      <c r="F149" s="20" t="s">
        <v>433</v>
      </c>
      <c r="G149" s="21" t="s">
        <v>434</v>
      </c>
      <c r="H149" s="22">
        <v>500000</v>
      </c>
      <c r="I149" s="22">
        <v>0</v>
      </c>
      <c r="J149" s="22">
        <v>500000</v>
      </c>
      <c r="K149" s="22">
        <v>0</v>
      </c>
      <c r="L149" s="22">
        <v>0</v>
      </c>
    </row>
    <row r="150" spans="1:12" x14ac:dyDescent="0.3">
      <c r="A150" s="20" t="s">
        <v>16</v>
      </c>
      <c r="B150" s="20" t="s">
        <v>17</v>
      </c>
      <c r="C150" s="2" t="str">
        <f>VLOOKUP(B150,Hoja1!B:C,2,FALSE)</f>
        <v>Dirección del Área de Urbanismo</v>
      </c>
      <c r="D150" s="3" t="str">
        <f t="shared" si="4"/>
        <v>8</v>
      </c>
      <c r="E150" s="3" t="str">
        <f t="shared" si="5"/>
        <v>82</v>
      </c>
      <c r="F150" s="20" t="s">
        <v>437</v>
      </c>
      <c r="G150" s="21" t="s">
        <v>438</v>
      </c>
      <c r="H150" s="22">
        <v>8000000</v>
      </c>
      <c r="I150" s="22">
        <v>0</v>
      </c>
      <c r="J150" s="22">
        <v>8000000</v>
      </c>
      <c r="K150" s="22">
        <v>0</v>
      </c>
      <c r="L150" s="22">
        <v>0</v>
      </c>
    </row>
    <row r="151" spans="1:12" x14ac:dyDescent="0.3">
      <c r="A151" s="20" t="s">
        <v>16</v>
      </c>
      <c r="B151" s="20" t="s">
        <v>17</v>
      </c>
      <c r="C151" s="2" t="str">
        <f>VLOOKUP(B151,Hoja1!B:C,2,FALSE)</f>
        <v>Dirección del Área de Urbanismo</v>
      </c>
      <c r="D151" s="3" t="str">
        <f t="shared" si="4"/>
        <v>8</v>
      </c>
      <c r="E151" s="3" t="str">
        <f t="shared" si="5"/>
        <v>83</v>
      </c>
      <c r="F151" s="20" t="s">
        <v>431</v>
      </c>
      <c r="G151" s="21" t="s">
        <v>432</v>
      </c>
      <c r="H151" s="22">
        <v>15000</v>
      </c>
      <c r="I151" s="22">
        <v>0</v>
      </c>
      <c r="J151" s="22">
        <v>15000</v>
      </c>
      <c r="K151" s="22">
        <v>0</v>
      </c>
      <c r="L151" s="22">
        <v>0</v>
      </c>
    </row>
    <row r="152" spans="1:12" x14ac:dyDescent="0.3">
      <c r="A152" s="20" t="s">
        <v>16</v>
      </c>
      <c r="B152" s="20" t="s">
        <v>17</v>
      </c>
      <c r="C152" s="2" t="str">
        <f>VLOOKUP(B152,Hoja1!B:C,2,FALSE)</f>
        <v>Dirección del Área de Urbanismo</v>
      </c>
      <c r="D152" s="3" t="str">
        <f t="shared" si="4"/>
        <v>8</v>
      </c>
      <c r="E152" s="3" t="str">
        <f t="shared" si="5"/>
        <v>83</v>
      </c>
      <c r="F152" s="20" t="s">
        <v>439</v>
      </c>
      <c r="G152" s="21" t="s">
        <v>440</v>
      </c>
      <c r="H152" s="22">
        <v>400000</v>
      </c>
      <c r="I152" s="22">
        <v>0</v>
      </c>
      <c r="J152" s="22">
        <v>400000</v>
      </c>
      <c r="K152" s="22">
        <v>0</v>
      </c>
      <c r="L152" s="22">
        <v>0</v>
      </c>
    </row>
    <row r="153" spans="1:12" x14ac:dyDescent="0.3">
      <c r="A153" s="20" t="s">
        <v>16</v>
      </c>
      <c r="B153" s="20" t="s">
        <v>18</v>
      </c>
      <c r="C153" s="2" t="str">
        <f>VLOOKUP(B153,Hoja1!B:C,2,FALSE)</f>
        <v>Planificación y Gestión del Urbanismo</v>
      </c>
      <c r="D153" s="3" t="str">
        <f t="shared" si="4"/>
        <v>1</v>
      </c>
      <c r="E153" s="3" t="str">
        <f t="shared" si="5"/>
        <v>12</v>
      </c>
      <c r="F153" s="20" t="s">
        <v>384</v>
      </c>
      <c r="G153" s="21" t="s">
        <v>385</v>
      </c>
      <c r="H153" s="22">
        <v>373860</v>
      </c>
      <c r="I153" s="22">
        <v>0</v>
      </c>
      <c r="J153" s="22">
        <v>373860</v>
      </c>
      <c r="K153" s="22">
        <v>62934.68</v>
      </c>
      <c r="L153" s="22">
        <v>62934.68</v>
      </c>
    </row>
    <row r="154" spans="1:12" x14ac:dyDescent="0.3">
      <c r="A154" s="20" t="s">
        <v>16</v>
      </c>
      <c r="B154" s="20" t="s">
        <v>18</v>
      </c>
      <c r="C154" s="2" t="str">
        <f>VLOOKUP(B154,Hoja1!B:C,2,FALSE)</f>
        <v>Planificación y Gestión del Urbanismo</v>
      </c>
      <c r="D154" s="3" t="str">
        <f t="shared" si="4"/>
        <v>1</v>
      </c>
      <c r="E154" s="3" t="str">
        <f t="shared" si="5"/>
        <v>12</v>
      </c>
      <c r="F154" s="20" t="s">
        <v>423</v>
      </c>
      <c r="G154" s="21" t="s">
        <v>424</v>
      </c>
      <c r="H154" s="22">
        <v>178075</v>
      </c>
      <c r="I154" s="22">
        <v>0</v>
      </c>
      <c r="J154" s="22">
        <v>178075</v>
      </c>
      <c r="K154" s="22">
        <v>23772.63</v>
      </c>
      <c r="L154" s="22">
        <v>23772.63</v>
      </c>
    </row>
    <row r="155" spans="1:12" x14ac:dyDescent="0.3">
      <c r="A155" s="20" t="s">
        <v>16</v>
      </c>
      <c r="B155" s="20" t="s">
        <v>18</v>
      </c>
      <c r="C155" s="2" t="str">
        <f>VLOOKUP(B155,Hoja1!B:C,2,FALSE)</f>
        <v>Planificación y Gestión del Urbanismo</v>
      </c>
      <c r="D155" s="3" t="str">
        <f t="shared" si="4"/>
        <v>1</v>
      </c>
      <c r="E155" s="3" t="str">
        <f t="shared" si="5"/>
        <v>12</v>
      </c>
      <c r="F155" s="20" t="s">
        <v>342</v>
      </c>
      <c r="G155" s="21" t="s">
        <v>343</v>
      </c>
      <c r="H155" s="22">
        <v>283263</v>
      </c>
      <c r="I155" s="22">
        <v>0</v>
      </c>
      <c r="J155" s="22">
        <v>283263</v>
      </c>
      <c r="K155" s="22">
        <v>51269.86</v>
      </c>
      <c r="L155" s="22">
        <v>51269.86</v>
      </c>
    </row>
    <row r="156" spans="1:12" x14ac:dyDescent="0.3">
      <c r="A156" s="20" t="s">
        <v>16</v>
      </c>
      <c r="B156" s="20" t="s">
        <v>18</v>
      </c>
      <c r="C156" s="2" t="str">
        <f>VLOOKUP(B156,Hoja1!B:C,2,FALSE)</f>
        <v>Planificación y Gestión del Urbanismo</v>
      </c>
      <c r="D156" s="3" t="str">
        <f t="shared" si="4"/>
        <v>1</v>
      </c>
      <c r="E156" s="3" t="str">
        <f t="shared" si="5"/>
        <v>12</v>
      </c>
      <c r="F156" s="20" t="s">
        <v>390</v>
      </c>
      <c r="G156" s="21" t="s">
        <v>391</v>
      </c>
      <c r="H156" s="22">
        <v>124496</v>
      </c>
      <c r="I156" s="22">
        <v>0</v>
      </c>
      <c r="J156" s="22">
        <v>124496</v>
      </c>
      <c r="K156" s="22">
        <v>24990.27</v>
      </c>
      <c r="L156" s="22">
        <v>24990.27</v>
      </c>
    </row>
    <row r="157" spans="1:12" x14ac:dyDescent="0.3">
      <c r="A157" s="20" t="s">
        <v>16</v>
      </c>
      <c r="B157" s="20" t="s">
        <v>18</v>
      </c>
      <c r="C157" s="2" t="str">
        <f>VLOOKUP(B157,Hoja1!B:C,2,FALSE)</f>
        <v>Planificación y Gestión del Urbanismo</v>
      </c>
      <c r="D157" s="3" t="str">
        <f t="shared" si="4"/>
        <v>1</v>
      </c>
      <c r="E157" s="3" t="str">
        <f t="shared" si="5"/>
        <v>12</v>
      </c>
      <c r="F157" s="20" t="s">
        <v>344</v>
      </c>
      <c r="G157" s="21" t="s">
        <v>345</v>
      </c>
      <c r="H157" s="22">
        <v>177768</v>
      </c>
      <c r="I157" s="22">
        <v>0</v>
      </c>
      <c r="J157" s="22">
        <v>177768</v>
      </c>
      <c r="K157" s="22">
        <v>37951.4</v>
      </c>
      <c r="L157" s="22">
        <v>37951.4</v>
      </c>
    </row>
    <row r="158" spans="1:12" x14ac:dyDescent="0.3">
      <c r="A158" s="20" t="s">
        <v>16</v>
      </c>
      <c r="B158" s="20" t="s">
        <v>18</v>
      </c>
      <c r="C158" s="2" t="str">
        <f>VLOOKUP(B158,Hoja1!B:C,2,FALSE)</f>
        <v>Planificación y Gestión del Urbanismo</v>
      </c>
      <c r="D158" s="3" t="str">
        <f t="shared" si="4"/>
        <v>1</v>
      </c>
      <c r="E158" s="3" t="str">
        <f t="shared" si="5"/>
        <v>12</v>
      </c>
      <c r="F158" s="20" t="s">
        <v>368</v>
      </c>
      <c r="G158" s="21" t="s">
        <v>369</v>
      </c>
      <c r="H158" s="22">
        <v>559207</v>
      </c>
      <c r="I158" s="22">
        <v>0</v>
      </c>
      <c r="J158" s="22">
        <v>559207</v>
      </c>
      <c r="K158" s="22">
        <v>92260.19</v>
      </c>
      <c r="L158" s="22">
        <v>92260.19</v>
      </c>
    </row>
    <row r="159" spans="1:12" x14ac:dyDescent="0.3">
      <c r="A159" s="20" t="s">
        <v>16</v>
      </c>
      <c r="B159" s="20" t="s">
        <v>18</v>
      </c>
      <c r="C159" s="2" t="str">
        <f>VLOOKUP(B159,Hoja1!B:C,2,FALSE)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20" t="s">
        <v>377</v>
      </c>
      <c r="G159" s="21" t="s">
        <v>378</v>
      </c>
      <c r="H159" s="22">
        <v>1358214</v>
      </c>
      <c r="I159" s="22">
        <v>0</v>
      </c>
      <c r="J159" s="22">
        <v>1358214</v>
      </c>
      <c r="K159" s="22">
        <v>238872.95999999999</v>
      </c>
      <c r="L159" s="22">
        <v>238872.95999999999</v>
      </c>
    </row>
    <row r="160" spans="1:12" x14ac:dyDescent="0.3">
      <c r="A160" s="20" t="s">
        <v>16</v>
      </c>
      <c r="B160" s="20" t="s">
        <v>18</v>
      </c>
      <c r="C160" s="2" t="str">
        <f>VLOOKUP(B160,Hoja1!B:C,2,FALSE)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20" t="s">
        <v>346</v>
      </c>
      <c r="G160" s="21" t="s">
        <v>347</v>
      </c>
      <c r="H160" s="22">
        <v>96176</v>
      </c>
      <c r="I160" s="22">
        <v>0</v>
      </c>
      <c r="J160" s="22">
        <v>96176</v>
      </c>
      <c r="K160" s="22">
        <v>18840.689999999999</v>
      </c>
      <c r="L160" s="22">
        <v>18840.689999999999</v>
      </c>
    </row>
    <row r="161" spans="1:12" x14ac:dyDescent="0.3">
      <c r="A161" s="20" t="s">
        <v>16</v>
      </c>
      <c r="B161" s="20" t="s">
        <v>18</v>
      </c>
      <c r="C161" s="2" t="str">
        <f>VLOOKUP(B161,Hoja1!B:C,2,FALSE)</f>
        <v>Planificación y Gestión del Urbanismo</v>
      </c>
      <c r="D161" s="3" t="str">
        <f t="shared" si="4"/>
        <v>1</v>
      </c>
      <c r="E161" s="3" t="str">
        <f t="shared" si="5"/>
        <v>13</v>
      </c>
      <c r="F161" s="20" t="s">
        <v>402</v>
      </c>
      <c r="G161" s="21" t="s">
        <v>359</v>
      </c>
      <c r="H161" s="22">
        <v>113435</v>
      </c>
      <c r="I161" s="22">
        <v>0</v>
      </c>
      <c r="J161" s="22">
        <v>113435</v>
      </c>
      <c r="K161" s="22">
        <v>21644.02</v>
      </c>
      <c r="L161" s="22">
        <v>21644.02</v>
      </c>
    </row>
    <row r="162" spans="1:12" x14ac:dyDescent="0.3">
      <c r="A162" s="20" t="s">
        <v>16</v>
      </c>
      <c r="B162" s="20" t="s">
        <v>18</v>
      </c>
      <c r="C162" s="2" t="str">
        <f>VLOOKUP(B162,Hoja1!B:C,2,FALSE)</f>
        <v>Planificación y Gestión del Urbanismo</v>
      </c>
      <c r="D162" s="3" t="str">
        <f t="shared" si="4"/>
        <v>1</v>
      </c>
      <c r="E162" s="3" t="str">
        <f t="shared" si="5"/>
        <v>13</v>
      </c>
      <c r="F162" s="20" t="s">
        <v>394</v>
      </c>
      <c r="G162" s="21" t="s">
        <v>395</v>
      </c>
      <c r="H162" s="22">
        <v>101505</v>
      </c>
      <c r="I162" s="22">
        <v>0</v>
      </c>
      <c r="J162" s="22">
        <v>101505</v>
      </c>
      <c r="K162" s="22">
        <v>20968.59</v>
      </c>
      <c r="L162" s="22">
        <v>20968.59</v>
      </c>
    </row>
    <row r="163" spans="1:12" x14ac:dyDescent="0.3">
      <c r="A163" s="20" t="s">
        <v>16</v>
      </c>
      <c r="B163" s="20" t="s">
        <v>18</v>
      </c>
      <c r="C163" s="2" t="str">
        <f>VLOOKUP(B163,Hoja1!B:C,2,FALSE)</f>
        <v>Planificación y Gestión del Urbanismo</v>
      </c>
      <c r="D163" s="3" t="str">
        <f t="shared" si="4"/>
        <v>1</v>
      </c>
      <c r="E163" s="3" t="str">
        <f t="shared" si="5"/>
        <v>15</v>
      </c>
      <c r="F163" s="20" t="s">
        <v>409</v>
      </c>
      <c r="G163" s="21" t="s">
        <v>410</v>
      </c>
      <c r="H163" s="22">
        <v>10000</v>
      </c>
      <c r="I163" s="22">
        <v>0</v>
      </c>
      <c r="J163" s="22">
        <v>10000</v>
      </c>
      <c r="K163" s="22">
        <v>3378.51</v>
      </c>
      <c r="L163" s="22">
        <v>3378.51</v>
      </c>
    </row>
    <row r="164" spans="1:12" x14ac:dyDescent="0.3">
      <c r="A164" s="20" t="s">
        <v>16</v>
      </c>
      <c r="B164" s="20" t="s">
        <v>18</v>
      </c>
      <c r="C164" s="2" t="str">
        <f>VLOOKUP(B164,Hoja1!B:C,2,FALSE)</f>
        <v>Planificación y Gestión del Urbanismo</v>
      </c>
      <c r="D164" s="3" t="str">
        <f t="shared" si="4"/>
        <v>2</v>
      </c>
      <c r="E164" s="3" t="str">
        <f t="shared" si="5"/>
        <v>22</v>
      </c>
      <c r="F164" s="20" t="s">
        <v>407</v>
      </c>
      <c r="G164" s="21" t="s">
        <v>408</v>
      </c>
      <c r="H164" s="22">
        <v>1000</v>
      </c>
      <c r="I164" s="22">
        <v>0</v>
      </c>
      <c r="J164" s="22">
        <v>1000</v>
      </c>
      <c r="K164" s="22">
        <v>0</v>
      </c>
      <c r="L164" s="22">
        <v>0</v>
      </c>
    </row>
    <row r="165" spans="1:12" x14ac:dyDescent="0.3">
      <c r="A165" s="20" t="s">
        <v>16</v>
      </c>
      <c r="B165" s="20" t="s">
        <v>18</v>
      </c>
      <c r="C165" s="2" t="str">
        <f>VLOOKUP(B165,Hoja1!B:C,2,FALSE)</f>
        <v>Planificación y Gestión del Urbanismo</v>
      </c>
      <c r="D165" s="3" t="str">
        <f t="shared" si="4"/>
        <v>2</v>
      </c>
      <c r="E165" s="3" t="str">
        <f t="shared" si="5"/>
        <v>22</v>
      </c>
      <c r="F165" s="20" t="s">
        <v>415</v>
      </c>
      <c r="G165" s="21" t="s">
        <v>416</v>
      </c>
      <c r="H165" s="22">
        <v>4000</v>
      </c>
      <c r="I165" s="22">
        <v>0</v>
      </c>
      <c r="J165" s="22">
        <v>4000</v>
      </c>
      <c r="K165" s="22">
        <v>0</v>
      </c>
      <c r="L165" s="22">
        <v>0</v>
      </c>
    </row>
    <row r="166" spans="1:12" x14ac:dyDescent="0.3">
      <c r="A166" s="20" t="s">
        <v>16</v>
      </c>
      <c r="B166" s="20" t="s">
        <v>18</v>
      </c>
      <c r="C166" s="2" t="str">
        <f>VLOOKUP(B166,Hoja1!B:C,2,FALSE)</f>
        <v>Planificación y Gestión del Urbanismo</v>
      </c>
      <c r="D166" s="3" t="str">
        <f t="shared" si="4"/>
        <v>2</v>
      </c>
      <c r="E166" s="3" t="str">
        <f t="shared" si="5"/>
        <v>22</v>
      </c>
      <c r="F166" s="20" t="s">
        <v>396</v>
      </c>
      <c r="G166" s="21" t="s">
        <v>397</v>
      </c>
      <c r="H166" s="22">
        <v>1000</v>
      </c>
      <c r="I166" s="22">
        <v>0</v>
      </c>
      <c r="J166" s="22">
        <v>1000</v>
      </c>
      <c r="K166" s="22">
        <v>0</v>
      </c>
      <c r="L166" s="22">
        <v>0</v>
      </c>
    </row>
    <row r="167" spans="1:12" x14ac:dyDescent="0.3">
      <c r="A167" s="20" t="s">
        <v>16</v>
      </c>
      <c r="B167" s="20" t="s">
        <v>18</v>
      </c>
      <c r="C167" s="2" t="str">
        <f>VLOOKUP(B167,Hoja1!B:C,2,FALSE)</f>
        <v>Planificación y Gestión del Urbanismo</v>
      </c>
      <c r="D167" s="3" t="str">
        <f t="shared" si="4"/>
        <v>2</v>
      </c>
      <c r="E167" s="3" t="str">
        <f t="shared" si="5"/>
        <v>22</v>
      </c>
      <c r="F167" s="20" t="s">
        <v>392</v>
      </c>
      <c r="G167" s="21" t="s">
        <v>393</v>
      </c>
      <c r="H167" s="22">
        <v>50000</v>
      </c>
      <c r="I167" s="22">
        <v>0</v>
      </c>
      <c r="J167" s="22">
        <v>50000</v>
      </c>
      <c r="K167" s="22">
        <v>0</v>
      </c>
      <c r="L167" s="22">
        <v>0</v>
      </c>
    </row>
    <row r="168" spans="1:12" x14ac:dyDescent="0.3">
      <c r="A168" s="20" t="s">
        <v>16</v>
      </c>
      <c r="B168" s="20" t="s">
        <v>19</v>
      </c>
      <c r="C168" s="2" t="str">
        <f>VLOOKUP(B168,Hoja1!B:C,2,FALSE)</f>
        <v>Conservación y Ampliación del Patrimonio Municipal del Suelo</v>
      </c>
      <c r="D168" s="3" t="str">
        <f t="shared" si="4"/>
        <v>6</v>
      </c>
      <c r="E168" s="3" t="str">
        <f t="shared" si="5"/>
        <v>60</v>
      </c>
      <c r="F168" s="20" t="s">
        <v>441</v>
      </c>
      <c r="G168" s="21" t="s">
        <v>442</v>
      </c>
      <c r="H168" s="22">
        <v>1469540</v>
      </c>
      <c r="I168" s="22">
        <v>0</v>
      </c>
      <c r="J168" s="22">
        <v>1469540</v>
      </c>
      <c r="K168" s="22">
        <v>0</v>
      </c>
      <c r="L168" s="22">
        <v>0</v>
      </c>
    </row>
    <row r="169" spans="1:12" x14ac:dyDescent="0.3">
      <c r="A169" s="20" t="s">
        <v>16</v>
      </c>
      <c r="B169" s="20" t="s">
        <v>19</v>
      </c>
      <c r="C169" s="2" t="str">
        <f>VLOOKUP(B169,Hoja1!B:C,2,FALSE)</f>
        <v>Conservación y Ampliación del Patrimonio Municipal del Suelo</v>
      </c>
      <c r="D169" s="3" t="str">
        <f t="shared" si="4"/>
        <v>6</v>
      </c>
      <c r="E169" s="3" t="str">
        <f t="shared" si="5"/>
        <v>60</v>
      </c>
      <c r="F169" s="20" t="s">
        <v>450</v>
      </c>
      <c r="G169" s="21" t="s">
        <v>451</v>
      </c>
      <c r="H169" s="22">
        <v>3518150</v>
      </c>
      <c r="I169" s="22">
        <v>0</v>
      </c>
      <c r="J169" s="22">
        <v>3518150</v>
      </c>
      <c r="K169" s="22">
        <v>0</v>
      </c>
      <c r="L169" s="22">
        <v>0</v>
      </c>
    </row>
    <row r="170" spans="1:12" x14ac:dyDescent="0.3">
      <c r="A170" s="20" t="s">
        <v>16</v>
      </c>
      <c r="B170" s="20" t="s">
        <v>19</v>
      </c>
      <c r="C170" s="2" t="str">
        <f>VLOOKUP(B170,Hoja1!B:C,2,FALSE)</f>
        <v>Conservación y Ampliación del Patrimonio Municipal del Suelo</v>
      </c>
      <c r="D170" s="3" t="str">
        <f t="shared" si="4"/>
        <v>6</v>
      </c>
      <c r="E170" s="3" t="str">
        <f t="shared" si="5"/>
        <v>61</v>
      </c>
      <c r="F170" s="20" t="s">
        <v>453</v>
      </c>
      <c r="G170" s="21" t="s">
        <v>454</v>
      </c>
      <c r="H170" s="22">
        <v>2279300</v>
      </c>
      <c r="I170" s="22">
        <v>0</v>
      </c>
      <c r="J170" s="22">
        <v>2279300</v>
      </c>
      <c r="K170" s="22">
        <v>0</v>
      </c>
      <c r="L170" s="22">
        <v>0</v>
      </c>
    </row>
    <row r="171" spans="1:12" x14ac:dyDescent="0.3">
      <c r="A171" s="20" t="s">
        <v>16</v>
      </c>
      <c r="B171" s="20" t="s">
        <v>19</v>
      </c>
      <c r="C171" s="2" t="str">
        <f>VLOOKUP(B171,Hoja1!B:C,2,FALSE)</f>
        <v>Conservación y Ampliación del Patrimonio Municipal del Suelo</v>
      </c>
      <c r="D171" s="3" t="str">
        <f t="shared" si="4"/>
        <v>6</v>
      </c>
      <c r="E171" s="3" t="str">
        <f t="shared" si="5"/>
        <v>62</v>
      </c>
      <c r="F171" s="20" t="s">
        <v>448</v>
      </c>
      <c r="G171" s="21" t="s">
        <v>449</v>
      </c>
      <c r="H171" s="22">
        <v>57000</v>
      </c>
      <c r="I171" s="22">
        <v>0</v>
      </c>
      <c r="J171" s="22">
        <v>57000</v>
      </c>
      <c r="K171" s="22">
        <v>34508.089999999997</v>
      </c>
      <c r="L171" s="22">
        <v>0</v>
      </c>
    </row>
    <row r="172" spans="1:12" x14ac:dyDescent="0.3">
      <c r="A172" s="20" t="s">
        <v>16</v>
      </c>
      <c r="B172" s="20" t="s">
        <v>19</v>
      </c>
      <c r="C172" s="2" t="str">
        <f>VLOOKUP(B172,Hoja1!B:C,2,FALSE)</f>
        <v>Conservación y Ampliación del Patrimonio Municipal del Suelo</v>
      </c>
      <c r="D172" s="3" t="str">
        <f t="shared" si="4"/>
        <v>6</v>
      </c>
      <c r="E172" s="3" t="str">
        <f t="shared" si="5"/>
        <v>62</v>
      </c>
      <c r="F172" s="20" t="s">
        <v>444</v>
      </c>
      <c r="G172" s="21" t="s">
        <v>445</v>
      </c>
      <c r="H172" s="22">
        <v>4046000</v>
      </c>
      <c r="I172" s="22">
        <v>0</v>
      </c>
      <c r="J172" s="22">
        <v>4046000</v>
      </c>
      <c r="K172" s="22">
        <v>0</v>
      </c>
      <c r="L172" s="22">
        <v>0</v>
      </c>
    </row>
    <row r="173" spans="1:12" x14ac:dyDescent="0.3">
      <c r="A173" s="20" t="s">
        <v>16</v>
      </c>
      <c r="B173" s="20" t="s">
        <v>19</v>
      </c>
      <c r="C173" s="2" t="str">
        <f>VLOOKUP(B173,Hoja1!B:C,2,FALSE)</f>
        <v>Conservación y Ampliación del Patrimonio Municipal del Suelo</v>
      </c>
      <c r="D173" s="3" t="str">
        <f t="shared" si="4"/>
        <v>6</v>
      </c>
      <c r="E173" s="3" t="str">
        <f t="shared" si="5"/>
        <v>63</v>
      </c>
      <c r="F173" s="20" t="s">
        <v>452</v>
      </c>
      <c r="G173" s="21" t="s">
        <v>449</v>
      </c>
      <c r="H173" s="22">
        <v>648000</v>
      </c>
      <c r="I173" s="22">
        <v>0</v>
      </c>
      <c r="J173" s="22">
        <v>648000</v>
      </c>
      <c r="K173" s="22">
        <v>0</v>
      </c>
      <c r="L173" s="22">
        <v>0</v>
      </c>
    </row>
    <row r="174" spans="1:12" x14ac:dyDescent="0.3">
      <c r="A174" s="20" t="s">
        <v>16</v>
      </c>
      <c r="B174" s="20" t="s">
        <v>19</v>
      </c>
      <c r="C174" s="2" t="str">
        <f>VLOOKUP(B174,Hoja1!B:C,2,FALSE)</f>
        <v>Conservación y Ampliación del Patrimonio Municipal del Suelo</v>
      </c>
      <c r="D174" s="3" t="str">
        <f t="shared" si="4"/>
        <v>6</v>
      </c>
      <c r="E174" s="3" t="str">
        <f t="shared" si="5"/>
        <v>63</v>
      </c>
      <c r="F174" s="20" t="s">
        <v>443</v>
      </c>
      <c r="G174" s="21" t="s">
        <v>420</v>
      </c>
      <c r="H174" s="22">
        <v>135000</v>
      </c>
      <c r="I174" s="22">
        <v>0</v>
      </c>
      <c r="J174" s="22">
        <v>135000</v>
      </c>
      <c r="K174" s="22">
        <v>0</v>
      </c>
      <c r="L174" s="22">
        <v>0</v>
      </c>
    </row>
    <row r="175" spans="1:12" x14ac:dyDescent="0.3">
      <c r="A175" s="20" t="s">
        <v>16</v>
      </c>
      <c r="B175" s="20" t="s">
        <v>19</v>
      </c>
      <c r="C175" s="2" t="str">
        <f>VLOOKUP(B175,Hoja1!B:C,2,FALSE)</f>
        <v>Conservación y Ampliación del Patrimonio Municipal del Suelo</v>
      </c>
      <c r="D175" s="3" t="str">
        <f t="shared" si="4"/>
        <v>6</v>
      </c>
      <c r="E175" s="3" t="str">
        <f t="shared" si="5"/>
        <v>64</v>
      </c>
      <c r="F175" s="20" t="s">
        <v>455</v>
      </c>
      <c r="G175" s="21" t="s">
        <v>456</v>
      </c>
      <c r="H175" s="22">
        <v>50000</v>
      </c>
      <c r="I175" s="22">
        <v>0</v>
      </c>
      <c r="J175" s="22">
        <v>50000</v>
      </c>
      <c r="K175" s="22">
        <v>0</v>
      </c>
      <c r="L175" s="22">
        <v>0</v>
      </c>
    </row>
    <row r="176" spans="1:12" x14ac:dyDescent="0.3">
      <c r="A176" s="20" t="s">
        <v>16</v>
      </c>
      <c r="B176" s="20" t="s">
        <v>19</v>
      </c>
      <c r="C176" s="2" t="str">
        <f>VLOOKUP(B176,Hoja1!B:C,2,FALSE)</f>
        <v>Conservación y Ampliación del Patrimonio Municipal del Suelo</v>
      </c>
      <c r="D176" s="3" t="str">
        <f t="shared" si="4"/>
        <v>7</v>
      </c>
      <c r="E176" s="3" t="str">
        <f t="shared" si="5"/>
        <v>74</v>
      </c>
      <c r="F176" s="20" t="s">
        <v>446</v>
      </c>
      <c r="G176" s="21" t="s">
        <v>447</v>
      </c>
      <c r="H176" s="22">
        <v>3330000</v>
      </c>
      <c r="I176" s="22">
        <v>0</v>
      </c>
      <c r="J176" s="22">
        <v>3330000</v>
      </c>
      <c r="K176" s="22">
        <v>0</v>
      </c>
      <c r="L176" s="22">
        <v>0</v>
      </c>
    </row>
    <row r="177" spans="1:12" x14ac:dyDescent="0.3">
      <c r="A177" s="20" t="s">
        <v>16</v>
      </c>
      <c r="B177" s="20" t="s">
        <v>20</v>
      </c>
      <c r="C177" s="2" t="str">
        <f>VLOOKUP(B177,Hoja1!B:C,2,FALSE)</f>
        <v>Pavimentación de vías públicas y otros servicios urbanísticos</v>
      </c>
      <c r="D177" s="3" t="str">
        <f t="shared" si="4"/>
        <v>1</v>
      </c>
      <c r="E177" s="3" t="str">
        <f t="shared" si="5"/>
        <v>12</v>
      </c>
      <c r="F177" s="20" t="s">
        <v>384</v>
      </c>
      <c r="G177" s="21" t="s">
        <v>385</v>
      </c>
      <c r="H177" s="22">
        <v>93465</v>
      </c>
      <c r="I177" s="22">
        <v>0</v>
      </c>
      <c r="J177" s="22">
        <v>93465</v>
      </c>
      <c r="K177" s="22">
        <v>20682.84</v>
      </c>
      <c r="L177" s="22">
        <v>20682.84</v>
      </c>
    </row>
    <row r="178" spans="1:12" x14ac:dyDescent="0.3">
      <c r="A178" s="20" t="s">
        <v>16</v>
      </c>
      <c r="B178" s="20" t="s">
        <v>20</v>
      </c>
      <c r="C178" s="2" t="str">
        <f>VLOOKUP(B178,Hoja1!B:C,2,FALSE)</f>
        <v>Pavimentación de vías públicas y otros servicios urbanísticos</v>
      </c>
      <c r="D178" s="3" t="str">
        <f t="shared" si="4"/>
        <v>1</v>
      </c>
      <c r="E178" s="3" t="str">
        <f t="shared" si="5"/>
        <v>12</v>
      </c>
      <c r="F178" s="20" t="s">
        <v>423</v>
      </c>
      <c r="G178" s="21" t="s">
        <v>424</v>
      </c>
      <c r="H178" s="22">
        <v>82188</v>
      </c>
      <c r="I178" s="22">
        <v>0</v>
      </c>
      <c r="J178" s="22">
        <v>82188</v>
      </c>
      <c r="K178" s="22">
        <v>16284.64</v>
      </c>
      <c r="L178" s="22">
        <v>16284.64</v>
      </c>
    </row>
    <row r="179" spans="1:12" x14ac:dyDescent="0.3">
      <c r="A179" s="20" t="s">
        <v>16</v>
      </c>
      <c r="B179" s="20" t="s">
        <v>20</v>
      </c>
      <c r="C179" s="2" t="str">
        <f>VLOOKUP(B179,Hoja1!B:C,2,FALSE)</f>
        <v>Pavimentación de vías públicas y otros servicios urbanísticos</v>
      </c>
      <c r="D179" s="3" t="str">
        <f t="shared" si="4"/>
        <v>1</v>
      </c>
      <c r="E179" s="3" t="str">
        <f t="shared" si="5"/>
        <v>12</v>
      </c>
      <c r="F179" s="20" t="s">
        <v>342</v>
      </c>
      <c r="G179" s="21" t="s">
        <v>343</v>
      </c>
      <c r="H179" s="22">
        <v>52456</v>
      </c>
      <c r="I179" s="22">
        <v>0</v>
      </c>
      <c r="J179" s="22">
        <v>52456</v>
      </c>
      <c r="K179" s="22">
        <v>7718.32</v>
      </c>
      <c r="L179" s="22">
        <v>7718.32</v>
      </c>
    </row>
    <row r="180" spans="1:12" x14ac:dyDescent="0.3">
      <c r="A180" s="20" t="s">
        <v>16</v>
      </c>
      <c r="B180" s="20" t="s">
        <v>20</v>
      </c>
      <c r="C180" s="2" t="str">
        <f>VLOOKUP(B180,Hoja1!B:C,2,FALSE)</f>
        <v>Pavimentación de vías públicas y otros servicios urbanísticos</v>
      </c>
      <c r="D180" s="3" t="str">
        <f t="shared" si="4"/>
        <v>1</v>
      </c>
      <c r="E180" s="3" t="str">
        <f t="shared" si="5"/>
        <v>12</v>
      </c>
      <c r="F180" s="20" t="s">
        <v>390</v>
      </c>
      <c r="G180" s="21" t="s">
        <v>391</v>
      </c>
      <c r="H180" s="22">
        <v>8893</v>
      </c>
      <c r="I180" s="22">
        <v>0</v>
      </c>
      <c r="J180" s="22">
        <v>8893</v>
      </c>
      <c r="K180" s="22">
        <v>720.81</v>
      </c>
      <c r="L180" s="22">
        <v>720.81</v>
      </c>
    </row>
    <row r="181" spans="1:12" x14ac:dyDescent="0.3">
      <c r="A181" s="20" t="s">
        <v>16</v>
      </c>
      <c r="B181" s="20" t="s">
        <v>20</v>
      </c>
      <c r="C181" s="2" t="str">
        <f>VLOOKUP(B181,Hoja1!B:C,2,FALSE)</f>
        <v>Pavimentación de vías públicas y otros servicios urbanísticos</v>
      </c>
      <c r="D181" s="3" t="str">
        <f t="shared" si="4"/>
        <v>1</v>
      </c>
      <c r="E181" s="3" t="str">
        <f t="shared" si="5"/>
        <v>12</v>
      </c>
      <c r="F181" s="20" t="s">
        <v>344</v>
      </c>
      <c r="G181" s="21" t="s">
        <v>345</v>
      </c>
      <c r="H181" s="22">
        <v>62478</v>
      </c>
      <c r="I181" s="22">
        <v>0</v>
      </c>
      <c r="J181" s="22">
        <v>62478</v>
      </c>
      <c r="K181" s="22">
        <v>12236.38</v>
      </c>
      <c r="L181" s="22">
        <v>12236.38</v>
      </c>
    </row>
    <row r="182" spans="1:12" x14ac:dyDescent="0.3">
      <c r="A182" s="20" t="s">
        <v>16</v>
      </c>
      <c r="B182" s="20" t="s">
        <v>20</v>
      </c>
      <c r="C182" s="2" t="str">
        <f>VLOOKUP(B182,Hoja1!B:C,2,FALSE)</f>
        <v>Pavimentación de vías públicas y otros servicios urbanísticos</v>
      </c>
      <c r="D182" s="3" t="str">
        <f t="shared" si="4"/>
        <v>1</v>
      </c>
      <c r="E182" s="3" t="str">
        <f t="shared" si="5"/>
        <v>12</v>
      </c>
      <c r="F182" s="20" t="s">
        <v>368</v>
      </c>
      <c r="G182" s="21" t="s">
        <v>369</v>
      </c>
      <c r="H182" s="22">
        <v>140756</v>
      </c>
      <c r="I182" s="22">
        <v>0</v>
      </c>
      <c r="J182" s="22">
        <v>140756</v>
      </c>
      <c r="K182" s="22">
        <v>26072.6</v>
      </c>
      <c r="L182" s="22">
        <v>26072.6</v>
      </c>
    </row>
    <row r="183" spans="1:12" x14ac:dyDescent="0.3">
      <c r="A183" s="20" t="s">
        <v>16</v>
      </c>
      <c r="B183" s="20" t="s">
        <v>20</v>
      </c>
      <c r="C183" s="2" t="str">
        <f>VLOOKUP(B183,Hoja1!B:C,2,FALSE)</f>
        <v>Pavimentación de vías públicas y otros servicios urbanísticos</v>
      </c>
      <c r="D183" s="3" t="str">
        <f t="shared" si="4"/>
        <v>1</v>
      </c>
      <c r="E183" s="3" t="str">
        <f t="shared" si="5"/>
        <v>12</v>
      </c>
      <c r="F183" s="20" t="s">
        <v>377</v>
      </c>
      <c r="G183" s="21" t="s">
        <v>378</v>
      </c>
      <c r="H183" s="22">
        <v>354290</v>
      </c>
      <c r="I183" s="22">
        <v>0</v>
      </c>
      <c r="J183" s="22">
        <v>354290</v>
      </c>
      <c r="K183" s="22">
        <v>79250.33</v>
      </c>
      <c r="L183" s="22">
        <v>79250.33</v>
      </c>
    </row>
    <row r="184" spans="1:12" x14ac:dyDescent="0.3">
      <c r="A184" s="20" t="s">
        <v>16</v>
      </c>
      <c r="B184" s="20" t="s">
        <v>20</v>
      </c>
      <c r="C184" s="2" t="str">
        <f>VLOOKUP(B184,Hoja1!B:C,2,FALSE)</f>
        <v>Pavimentación de vías públicas y otros servicios urbanísticos</v>
      </c>
      <c r="D184" s="3" t="str">
        <f t="shared" si="4"/>
        <v>1</v>
      </c>
      <c r="E184" s="3" t="str">
        <f t="shared" si="5"/>
        <v>12</v>
      </c>
      <c r="F184" s="20" t="s">
        <v>346</v>
      </c>
      <c r="G184" s="21" t="s">
        <v>347</v>
      </c>
      <c r="H184" s="22">
        <v>29788</v>
      </c>
      <c r="I184" s="22">
        <v>0</v>
      </c>
      <c r="J184" s="22">
        <v>29788</v>
      </c>
      <c r="K184" s="22">
        <v>5090.59</v>
      </c>
      <c r="L184" s="22">
        <v>5090.59</v>
      </c>
    </row>
    <row r="185" spans="1:12" x14ac:dyDescent="0.3">
      <c r="A185" s="20" t="s">
        <v>16</v>
      </c>
      <c r="B185" s="20" t="s">
        <v>20</v>
      </c>
      <c r="C185" s="2" t="str">
        <f>VLOOKUP(B185,Hoja1!B:C,2,FALSE)</f>
        <v>Pavimentación de vías públicas y otros servicios urbanísticos</v>
      </c>
      <c r="D185" s="3" t="str">
        <f t="shared" si="4"/>
        <v>1</v>
      </c>
      <c r="E185" s="3" t="str">
        <f t="shared" si="5"/>
        <v>13</v>
      </c>
      <c r="F185" s="20" t="s">
        <v>402</v>
      </c>
      <c r="G185" s="21" t="s">
        <v>359</v>
      </c>
      <c r="H185" s="22">
        <v>615163</v>
      </c>
      <c r="I185" s="22">
        <v>0</v>
      </c>
      <c r="J185" s="22">
        <v>615163</v>
      </c>
      <c r="K185" s="22">
        <v>100827.17</v>
      </c>
      <c r="L185" s="22">
        <v>100827.17</v>
      </c>
    </row>
    <row r="186" spans="1:12" x14ac:dyDescent="0.3">
      <c r="A186" s="20" t="s">
        <v>16</v>
      </c>
      <c r="B186" s="20" t="s">
        <v>20</v>
      </c>
      <c r="C186" s="2" t="str">
        <f>VLOOKUP(B186,Hoja1!B:C,2,FALSE)</f>
        <v>Pavimentación de vías públicas y otros servicios urbanísticos</v>
      </c>
      <c r="D186" s="3" t="str">
        <f t="shared" si="4"/>
        <v>1</v>
      </c>
      <c r="E186" s="3" t="str">
        <f t="shared" si="5"/>
        <v>13</v>
      </c>
      <c r="F186" s="20" t="s">
        <v>405</v>
      </c>
      <c r="G186" s="21" t="s">
        <v>406</v>
      </c>
      <c r="H186" s="22">
        <v>15000</v>
      </c>
      <c r="I186" s="22">
        <v>0</v>
      </c>
      <c r="J186" s="22">
        <v>15000</v>
      </c>
      <c r="K186" s="22">
        <v>2041.8</v>
      </c>
      <c r="L186" s="22">
        <v>2041.8</v>
      </c>
    </row>
    <row r="187" spans="1:12" x14ac:dyDescent="0.3">
      <c r="A187" s="20" t="s">
        <v>16</v>
      </c>
      <c r="B187" s="20" t="s">
        <v>20</v>
      </c>
      <c r="C187" s="2" t="str">
        <f>VLOOKUP(B187,Hoja1!B:C,2,FALSE)</f>
        <v>Pavimentación de vías públicas y otros servicios urbanísticos</v>
      </c>
      <c r="D187" s="3" t="str">
        <f t="shared" si="4"/>
        <v>1</v>
      </c>
      <c r="E187" s="3" t="str">
        <f t="shared" si="5"/>
        <v>13</v>
      </c>
      <c r="F187" s="20" t="s">
        <v>394</v>
      </c>
      <c r="G187" s="21" t="s">
        <v>395</v>
      </c>
      <c r="H187" s="22">
        <v>629282</v>
      </c>
      <c r="I187" s="22">
        <v>0</v>
      </c>
      <c r="J187" s="22">
        <v>629282</v>
      </c>
      <c r="K187" s="22">
        <v>111379.07</v>
      </c>
      <c r="L187" s="22">
        <v>111379.07</v>
      </c>
    </row>
    <row r="188" spans="1:12" x14ac:dyDescent="0.3">
      <c r="A188" s="20" t="s">
        <v>16</v>
      </c>
      <c r="B188" s="20" t="s">
        <v>20</v>
      </c>
      <c r="C188" s="2" t="str">
        <f>VLOOKUP(B188,Hoja1!B:C,2,FALSE)</f>
        <v>Pavimentación de vías públicas y otros servicios urbanísticos</v>
      </c>
      <c r="D188" s="3" t="str">
        <f t="shared" si="4"/>
        <v>2</v>
      </c>
      <c r="E188" s="3" t="str">
        <f t="shared" si="5"/>
        <v>20</v>
      </c>
      <c r="F188" s="20" t="s">
        <v>386</v>
      </c>
      <c r="G188" s="21" t="s">
        <v>387</v>
      </c>
      <c r="H188" s="22">
        <v>57000</v>
      </c>
      <c r="I188" s="22">
        <v>0</v>
      </c>
      <c r="J188" s="22">
        <v>57000</v>
      </c>
      <c r="K188" s="22">
        <v>603.09</v>
      </c>
      <c r="L188" s="22">
        <v>603.09</v>
      </c>
    </row>
    <row r="189" spans="1:12" x14ac:dyDescent="0.3">
      <c r="A189" s="20" t="s">
        <v>16</v>
      </c>
      <c r="B189" s="20" t="s">
        <v>20</v>
      </c>
      <c r="C189" s="2" t="str">
        <f>VLOOKUP(B189,Hoja1!B:C,2,FALSE)</f>
        <v>Pavimentación de vías públicas y otros servicios urbanísticos</v>
      </c>
      <c r="D189" s="3" t="str">
        <f t="shared" si="4"/>
        <v>2</v>
      </c>
      <c r="E189" s="3" t="str">
        <f t="shared" si="5"/>
        <v>20</v>
      </c>
      <c r="F189" s="20" t="s">
        <v>461</v>
      </c>
      <c r="G189" s="21" t="s">
        <v>462</v>
      </c>
      <c r="H189" s="22">
        <v>27000</v>
      </c>
      <c r="I189" s="22">
        <v>0</v>
      </c>
      <c r="J189" s="22">
        <v>27000</v>
      </c>
      <c r="K189" s="22">
        <v>1233.68</v>
      </c>
      <c r="L189" s="22">
        <v>1233.68</v>
      </c>
    </row>
    <row r="190" spans="1:12" x14ac:dyDescent="0.3">
      <c r="A190" s="20" t="s">
        <v>16</v>
      </c>
      <c r="B190" s="20" t="s">
        <v>20</v>
      </c>
      <c r="C190" s="2" t="str">
        <f>VLOOKUP(B190,Hoja1!B:C,2,FALSE)</f>
        <v>Pavimentación de vías públicas y otros servicios urbanísticos</v>
      </c>
      <c r="D190" s="3" t="str">
        <f t="shared" si="4"/>
        <v>2</v>
      </c>
      <c r="E190" s="3" t="str">
        <f t="shared" si="5"/>
        <v>21</v>
      </c>
      <c r="F190" s="20" t="s">
        <v>457</v>
      </c>
      <c r="G190" s="21" t="s">
        <v>458</v>
      </c>
      <c r="H190" s="22">
        <v>175000</v>
      </c>
      <c r="I190" s="22">
        <v>0</v>
      </c>
      <c r="J190" s="22">
        <v>175000</v>
      </c>
      <c r="K190" s="22">
        <v>2889.8</v>
      </c>
      <c r="L190" s="22">
        <v>1562.23</v>
      </c>
    </row>
    <row r="191" spans="1:12" x14ac:dyDescent="0.3">
      <c r="A191" s="20" t="s">
        <v>16</v>
      </c>
      <c r="B191" s="20" t="s">
        <v>20</v>
      </c>
      <c r="C191" s="2" t="str">
        <f>VLOOKUP(B191,Hoja1!B:C,2,FALSE)</f>
        <v>Pavimentación de vías públicas y otros servicios urbanísticos</v>
      </c>
      <c r="D191" s="3" t="str">
        <f t="shared" si="4"/>
        <v>2</v>
      </c>
      <c r="E191" s="3" t="str">
        <f t="shared" si="5"/>
        <v>21</v>
      </c>
      <c r="F191" s="20" t="s">
        <v>382</v>
      </c>
      <c r="G191" s="21" t="s">
        <v>383</v>
      </c>
      <c r="H191" s="22">
        <v>2000</v>
      </c>
      <c r="I191" s="22">
        <v>0</v>
      </c>
      <c r="J191" s="22">
        <v>2000</v>
      </c>
      <c r="K191" s="22">
        <v>0</v>
      </c>
      <c r="L191" s="22">
        <v>0</v>
      </c>
    </row>
    <row r="192" spans="1:12" x14ac:dyDescent="0.3">
      <c r="A192" s="20" t="s">
        <v>16</v>
      </c>
      <c r="B192" s="20" t="s">
        <v>20</v>
      </c>
      <c r="C192" s="2" t="str">
        <f>VLOOKUP(B192,Hoja1!B:C,2,FALSE)</f>
        <v>Pavimentación de vías públicas y otros servicios urbanísticos</v>
      </c>
      <c r="D192" s="3" t="str">
        <f t="shared" si="4"/>
        <v>2</v>
      </c>
      <c r="E192" s="3" t="str">
        <f t="shared" si="5"/>
        <v>21</v>
      </c>
      <c r="F192" s="20" t="s">
        <v>417</v>
      </c>
      <c r="G192" s="21" t="s">
        <v>418</v>
      </c>
      <c r="H192" s="22">
        <v>40000</v>
      </c>
      <c r="I192" s="22">
        <v>0</v>
      </c>
      <c r="J192" s="22">
        <v>40000</v>
      </c>
      <c r="K192" s="22">
        <v>4622.33</v>
      </c>
      <c r="L192" s="22">
        <v>4426.29</v>
      </c>
    </row>
    <row r="193" spans="1:12" x14ac:dyDescent="0.3">
      <c r="A193" s="20" t="s">
        <v>16</v>
      </c>
      <c r="B193" s="20" t="s">
        <v>20</v>
      </c>
      <c r="C193" s="2" t="str">
        <f>VLOOKUP(B193,Hoja1!B:C,2,FALSE)</f>
        <v>Pavimentación de vías públicas y otros servicios urbanísticos</v>
      </c>
      <c r="D193" s="3" t="str">
        <f t="shared" si="4"/>
        <v>2</v>
      </c>
      <c r="E193" s="3" t="str">
        <f t="shared" si="5"/>
        <v>22</v>
      </c>
      <c r="F193" s="20" t="s">
        <v>403</v>
      </c>
      <c r="G193" s="21" t="s">
        <v>404</v>
      </c>
      <c r="H193" s="22">
        <v>30000</v>
      </c>
      <c r="I193" s="22">
        <v>0</v>
      </c>
      <c r="J193" s="22">
        <v>30000</v>
      </c>
      <c r="K193" s="22">
        <v>0</v>
      </c>
      <c r="L193" s="22">
        <v>0</v>
      </c>
    </row>
    <row r="194" spans="1:12" x14ac:dyDescent="0.3">
      <c r="A194" s="20" t="s">
        <v>16</v>
      </c>
      <c r="B194" s="20" t="s">
        <v>20</v>
      </c>
      <c r="C194" s="2" t="str">
        <f>VLOOKUP(B194,Hoja1!B:C,2,FALSE)</f>
        <v>Pavimentación de vías públicas y otros servicios urbanísticos</v>
      </c>
      <c r="D194" s="3" t="str">
        <f t="shared" si="4"/>
        <v>2</v>
      </c>
      <c r="E194" s="3" t="str">
        <f t="shared" si="5"/>
        <v>22</v>
      </c>
      <c r="F194" s="20" t="s">
        <v>396</v>
      </c>
      <c r="G194" s="21" t="s">
        <v>397</v>
      </c>
      <c r="H194" s="22">
        <v>6000</v>
      </c>
      <c r="I194" s="22">
        <v>0</v>
      </c>
      <c r="J194" s="22">
        <v>6000</v>
      </c>
      <c r="K194" s="22">
        <v>86.59</v>
      </c>
      <c r="L194" s="22">
        <v>86.59</v>
      </c>
    </row>
    <row r="195" spans="1:12" x14ac:dyDescent="0.3">
      <c r="A195" s="20" t="s">
        <v>16</v>
      </c>
      <c r="B195" s="20" t="s">
        <v>20</v>
      </c>
      <c r="C195" s="2" t="str">
        <f>VLOOKUP(B195,Hoja1!B:C,2,FALSE)</f>
        <v>Pavimentación de vías públicas y otros servicios urbanísticos</v>
      </c>
      <c r="D195" s="3" t="str">
        <f t="shared" ref="D195:D258" si="6">LEFT(F195,1)</f>
        <v>6</v>
      </c>
      <c r="E195" s="3" t="str">
        <f t="shared" ref="E195:E258" si="7">LEFT(F195,2)</f>
        <v>61</v>
      </c>
      <c r="F195" s="20" t="s">
        <v>453</v>
      </c>
      <c r="G195" s="21" t="s">
        <v>454</v>
      </c>
      <c r="H195" s="22">
        <v>4925048</v>
      </c>
      <c r="I195" s="22">
        <v>0</v>
      </c>
      <c r="J195" s="22">
        <v>4925048</v>
      </c>
      <c r="K195" s="22">
        <v>3742.59</v>
      </c>
      <c r="L195" s="22">
        <v>0</v>
      </c>
    </row>
    <row r="196" spans="1:12" x14ac:dyDescent="0.3">
      <c r="A196" s="20" t="s">
        <v>16</v>
      </c>
      <c r="B196" s="20" t="s">
        <v>20</v>
      </c>
      <c r="C196" s="2" t="str">
        <f>VLOOKUP(B196,Hoja1!B:C,2,FALSE)</f>
        <v>Pavimentación de vías públicas y otros servicios urbanísticos</v>
      </c>
      <c r="D196" s="3" t="str">
        <f t="shared" si="6"/>
        <v>6</v>
      </c>
      <c r="E196" s="3" t="str">
        <f t="shared" si="7"/>
        <v>62</v>
      </c>
      <c r="F196" s="20" t="s">
        <v>459</v>
      </c>
      <c r="G196" s="21" t="s">
        <v>460</v>
      </c>
      <c r="H196" s="22">
        <v>118000</v>
      </c>
      <c r="I196" s="22">
        <v>0</v>
      </c>
      <c r="J196" s="22">
        <v>118000</v>
      </c>
      <c r="K196" s="22">
        <v>0</v>
      </c>
      <c r="L196" s="22">
        <v>0</v>
      </c>
    </row>
    <row r="197" spans="1:12" x14ac:dyDescent="0.3">
      <c r="A197" s="20" t="s">
        <v>16</v>
      </c>
      <c r="B197" s="20" t="s">
        <v>21</v>
      </c>
      <c r="C197" s="2" t="str">
        <f>VLOOKUP(B197,Hoja1!B:C,2,FALSE)</f>
        <v>Alumbrado Público</v>
      </c>
      <c r="D197" s="3" t="str">
        <f t="shared" si="6"/>
        <v>1</v>
      </c>
      <c r="E197" s="3" t="str">
        <f t="shared" si="7"/>
        <v>12</v>
      </c>
      <c r="F197" s="20" t="s">
        <v>423</v>
      </c>
      <c r="G197" s="21" t="s">
        <v>424</v>
      </c>
      <c r="H197" s="22">
        <v>13698</v>
      </c>
      <c r="I197" s="22">
        <v>0</v>
      </c>
      <c r="J197" s="22">
        <v>13698</v>
      </c>
      <c r="K197" s="22">
        <v>3053.37</v>
      </c>
      <c r="L197" s="22">
        <v>3053.37</v>
      </c>
    </row>
    <row r="198" spans="1:12" x14ac:dyDescent="0.3">
      <c r="A198" s="20" t="s">
        <v>16</v>
      </c>
      <c r="B198" s="20" t="s">
        <v>21</v>
      </c>
      <c r="C198" s="2" t="str">
        <f>VLOOKUP(B198,Hoja1!B:C,2,FALSE)</f>
        <v>Alumbrado Público</v>
      </c>
      <c r="D198" s="3" t="str">
        <f t="shared" si="6"/>
        <v>1</v>
      </c>
      <c r="E198" s="3" t="str">
        <f t="shared" si="7"/>
        <v>12</v>
      </c>
      <c r="F198" s="20" t="s">
        <v>342</v>
      </c>
      <c r="G198" s="21" t="s">
        <v>343</v>
      </c>
      <c r="H198" s="22">
        <v>10491</v>
      </c>
      <c r="I198" s="22">
        <v>0</v>
      </c>
      <c r="J198" s="22">
        <v>10491</v>
      </c>
      <c r="K198" s="22">
        <v>2292.5700000000002</v>
      </c>
      <c r="L198" s="22">
        <v>2292.5700000000002</v>
      </c>
    </row>
    <row r="199" spans="1:12" x14ac:dyDescent="0.3">
      <c r="A199" s="20" t="s">
        <v>16</v>
      </c>
      <c r="B199" s="20" t="s">
        <v>21</v>
      </c>
      <c r="C199" s="2" t="str">
        <f>VLOOKUP(B199,Hoja1!B:C,2,FALSE)</f>
        <v>Alumbrado Público</v>
      </c>
      <c r="D199" s="3" t="str">
        <f t="shared" si="6"/>
        <v>1</v>
      </c>
      <c r="E199" s="3" t="str">
        <f t="shared" si="7"/>
        <v>12</v>
      </c>
      <c r="F199" s="20" t="s">
        <v>344</v>
      </c>
      <c r="G199" s="21" t="s">
        <v>345</v>
      </c>
      <c r="H199" s="22">
        <v>7428</v>
      </c>
      <c r="I199" s="22">
        <v>0</v>
      </c>
      <c r="J199" s="22">
        <v>7428</v>
      </c>
      <c r="K199" s="22">
        <v>1668.92</v>
      </c>
      <c r="L199" s="22">
        <v>1668.92</v>
      </c>
    </row>
    <row r="200" spans="1:12" x14ac:dyDescent="0.3">
      <c r="A200" s="20" t="s">
        <v>16</v>
      </c>
      <c r="B200" s="20" t="s">
        <v>21</v>
      </c>
      <c r="C200" s="2" t="str">
        <f>VLOOKUP(B200,Hoja1!B:C,2,FALSE)</f>
        <v>Alumbrado Público</v>
      </c>
      <c r="D200" s="3" t="str">
        <f t="shared" si="6"/>
        <v>1</v>
      </c>
      <c r="E200" s="3" t="str">
        <f t="shared" si="7"/>
        <v>12</v>
      </c>
      <c r="F200" s="20" t="s">
        <v>368</v>
      </c>
      <c r="G200" s="21" t="s">
        <v>369</v>
      </c>
      <c r="H200" s="22">
        <v>15195</v>
      </c>
      <c r="I200" s="22">
        <v>0</v>
      </c>
      <c r="J200" s="22">
        <v>15195</v>
      </c>
      <c r="K200" s="22">
        <v>3256.05</v>
      </c>
      <c r="L200" s="22">
        <v>3256.05</v>
      </c>
    </row>
    <row r="201" spans="1:12" x14ac:dyDescent="0.3">
      <c r="A201" s="20" t="s">
        <v>16</v>
      </c>
      <c r="B201" s="20" t="s">
        <v>21</v>
      </c>
      <c r="C201" s="2" t="str">
        <f>VLOOKUP(B201,Hoja1!B:C,2,FALSE)</f>
        <v>Alumbrado Público</v>
      </c>
      <c r="D201" s="3" t="str">
        <f t="shared" si="6"/>
        <v>1</v>
      </c>
      <c r="E201" s="3" t="str">
        <f t="shared" si="7"/>
        <v>12</v>
      </c>
      <c r="F201" s="20" t="s">
        <v>377</v>
      </c>
      <c r="G201" s="21" t="s">
        <v>378</v>
      </c>
      <c r="H201" s="22">
        <v>36919</v>
      </c>
      <c r="I201" s="22">
        <v>0</v>
      </c>
      <c r="J201" s="22">
        <v>36919</v>
      </c>
      <c r="K201" s="22">
        <v>7911.27</v>
      </c>
      <c r="L201" s="22">
        <v>7911.27</v>
      </c>
    </row>
    <row r="202" spans="1:12" x14ac:dyDescent="0.3">
      <c r="A202" s="20" t="s">
        <v>16</v>
      </c>
      <c r="B202" s="20" t="s">
        <v>21</v>
      </c>
      <c r="C202" s="2" t="str">
        <f>VLOOKUP(B202,Hoja1!B:C,2,FALSE)</f>
        <v>Alumbrado Público</v>
      </c>
      <c r="D202" s="3" t="str">
        <f t="shared" si="6"/>
        <v>1</v>
      </c>
      <c r="E202" s="3" t="str">
        <f t="shared" si="7"/>
        <v>12</v>
      </c>
      <c r="F202" s="20" t="s">
        <v>346</v>
      </c>
      <c r="G202" s="21" t="s">
        <v>347</v>
      </c>
      <c r="H202" s="22">
        <v>3333</v>
      </c>
      <c r="I202" s="22">
        <v>0</v>
      </c>
      <c r="J202" s="22">
        <v>3333</v>
      </c>
      <c r="K202" s="22">
        <v>677.44</v>
      </c>
      <c r="L202" s="22">
        <v>677.44</v>
      </c>
    </row>
    <row r="203" spans="1:12" x14ac:dyDescent="0.3">
      <c r="A203" s="20" t="s">
        <v>16</v>
      </c>
      <c r="B203" s="20" t="s">
        <v>21</v>
      </c>
      <c r="C203" s="2" t="str">
        <f>VLOOKUP(B203,Hoja1!B:C,2,FALSE)</f>
        <v>Alumbrado Público</v>
      </c>
      <c r="D203" s="3" t="str">
        <f t="shared" si="6"/>
        <v>1</v>
      </c>
      <c r="E203" s="3" t="str">
        <f t="shared" si="7"/>
        <v>13</v>
      </c>
      <c r="F203" s="20" t="s">
        <v>402</v>
      </c>
      <c r="G203" s="21" t="s">
        <v>359</v>
      </c>
      <c r="H203" s="22">
        <v>95301</v>
      </c>
      <c r="I203" s="22">
        <v>0</v>
      </c>
      <c r="J203" s="22">
        <v>95301</v>
      </c>
      <c r="K203" s="22">
        <v>13734.09</v>
      </c>
      <c r="L203" s="22">
        <v>13734.09</v>
      </c>
    </row>
    <row r="204" spans="1:12" x14ac:dyDescent="0.3">
      <c r="A204" s="20" t="s">
        <v>16</v>
      </c>
      <c r="B204" s="20" t="s">
        <v>21</v>
      </c>
      <c r="C204" s="2" t="str">
        <f>VLOOKUP(B204,Hoja1!B:C,2,FALSE)</f>
        <v>Alumbrado Público</v>
      </c>
      <c r="D204" s="3" t="str">
        <f t="shared" si="6"/>
        <v>1</v>
      </c>
      <c r="E204" s="3" t="str">
        <f t="shared" si="7"/>
        <v>13</v>
      </c>
      <c r="F204" s="20" t="s">
        <v>394</v>
      </c>
      <c r="G204" s="21" t="s">
        <v>395</v>
      </c>
      <c r="H204" s="22">
        <v>92743</v>
      </c>
      <c r="I204" s="22">
        <v>0</v>
      </c>
      <c r="J204" s="22">
        <v>92743</v>
      </c>
      <c r="K204" s="22">
        <v>12727.81</v>
      </c>
      <c r="L204" s="22">
        <v>12727.81</v>
      </c>
    </row>
    <row r="205" spans="1:12" x14ac:dyDescent="0.3">
      <c r="A205" s="20" t="s">
        <v>16</v>
      </c>
      <c r="B205" s="20" t="s">
        <v>21</v>
      </c>
      <c r="C205" s="2" t="str">
        <f>VLOOKUP(B205,Hoja1!B:C,2,FALSE)</f>
        <v>Alumbrado Público</v>
      </c>
      <c r="D205" s="3" t="str">
        <f t="shared" si="6"/>
        <v>2</v>
      </c>
      <c r="E205" s="3" t="str">
        <f t="shared" si="7"/>
        <v>21</v>
      </c>
      <c r="F205" s="20" t="s">
        <v>382</v>
      </c>
      <c r="G205" s="21" t="s">
        <v>383</v>
      </c>
      <c r="H205" s="22">
        <v>107000</v>
      </c>
      <c r="I205" s="22">
        <v>0</v>
      </c>
      <c r="J205" s="22">
        <v>107000</v>
      </c>
      <c r="K205" s="22">
        <v>6679.51</v>
      </c>
      <c r="L205" s="22">
        <v>6679.51</v>
      </c>
    </row>
    <row r="206" spans="1:12" x14ac:dyDescent="0.3">
      <c r="A206" s="20" t="s">
        <v>16</v>
      </c>
      <c r="B206" s="20" t="s">
        <v>21</v>
      </c>
      <c r="C206" s="2" t="str">
        <f>VLOOKUP(B206,Hoja1!B:C,2,FALSE)</f>
        <v>Alumbrado Público</v>
      </c>
      <c r="D206" s="3" t="str">
        <f t="shared" si="6"/>
        <v>2</v>
      </c>
      <c r="E206" s="3" t="str">
        <f t="shared" si="7"/>
        <v>21</v>
      </c>
      <c r="F206" s="20" t="s">
        <v>417</v>
      </c>
      <c r="G206" s="21" t="s">
        <v>418</v>
      </c>
      <c r="H206" s="22">
        <v>2500</v>
      </c>
      <c r="I206" s="22">
        <v>0</v>
      </c>
      <c r="J206" s="22">
        <v>2500</v>
      </c>
      <c r="K206" s="22">
        <v>0</v>
      </c>
      <c r="L206" s="22">
        <v>0</v>
      </c>
    </row>
    <row r="207" spans="1:12" x14ac:dyDescent="0.3">
      <c r="A207" s="20" t="s">
        <v>16</v>
      </c>
      <c r="B207" s="20" t="s">
        <v>21</v>
      </c>
      <c r="C207" s="2" t="str">
        <f>VLOOKUP(B207,Hoja1!B:C,2,FALSE)</f>
        <v>Alumbrado Público</v>
      </c>
      <c r="D207" s="3" t="str">
        <f t="shared" si="6"/>
        <v>2</v>
      </c>
      <c r="E207" s="3" t="str">
        <f t="shared" si="7"/>
        <v>22</v>
      </c>
      <c r="F207" s="20" t="s">
        <v>421</v>
      </c>
      <c r="G207" s="21" t="s">
        <v>422</v>
      </c>
      <c r="H207" s="22">
        <v>2900000</v>
      </c>
      <c r="I207" s="22">
        <v>0</v>
      </c>
      <c r="J207" s="22">
        <v>2900000</v>
      </c>
      <c r="K207" s="22">
        <v>518297.97</v>
      </c>
      <c r="L207" s="22">
        <v>518297.97</v>
      </c>
    </row>
    <row r="208" spans="1:12" x14ac:dyDescent="0.3">
      <c r="A208" s="20" t="s">
        <v>16</v>
      </c>
      <c r="B208" s="20" t="s">
        <v>21</v>
      </c>
      <c r="C208" s="2" t="str">
        <f>VLOOKUP(B208,Hoja1!B:C,2,FALSE)</f>
        <v>Alumbrado Público</v>
      </c>
      <c r="D208" s="3" t="str">
        <f t="shared" si="6"/>
        <v>2</v>
      </c>
      <c r="E208" s="3" t="str">
        <f t="shared" si="7"/>
        <v>22</v>
      </c>
      <c r="F208" s="20" t="s">
        <v>403</v>
      </c>
      <c r="G208" s="21" t="s">
        <v>404</v>
      </c>
      <c r="H208" s="22">
        <v>20000</v>
      </c>
      <c r="I208" s="22">
        <v>0</v>
      </c>
      <c r="J208" s="22">
        <v>20000</v>
      </c>
      <c r="K208" s="22">
        <v>0</v>
      </c>
      <c r="L208" s="22">
        <v>0</v>
      </c>
    </row>
    <row r="209" spans="1:12" x14ac:dyDescent="0.3">
      <c r="A209" s="20" t="s">
        <v>16</v>
      </c>
      <c r="B209" s="20" t="s">
        <v>21</v>
      </c>
      <c r="C209" s="2" t="str">
        <f>VLOOKUP(B209,Hoja1!B:C,2,FALSE)</f>
        <v>Alumbrado Público</v>
      </c>
      <c r="D209" s="3" t="str">
        <f t="shared" si="6"/>
        <v>2</v>
      </c>
      <c r="E209" s="3" t="str">
        <f t="shared" si="7"/>
        <v>22</v>
      </c>
      <c r="F209" s="20" t="s">
        <v>396</v>
      </c>
      <c r="G209" s="21" t="s">
        <v>397</v>
      </c>
      <c r="H209" s="22">
        <v>1000</v>
      </c>
      <c r="I209" s="22">
        <v>0</v>
      </c>
      <c r="J209" s="22">
        <v>1000</v>
      </c>
      <c r="K209" s="22">
        <v>0</v>
      </c>
      <c r="L209" s="22">
        <v>0</v>
      </c>
    </row>
    <row r="210" spans="1:12" x14ac:dyDescent="0.3">
      <c r="A210" s="20" t="s">
        <v>16</v>
      </c>
      <c r="B210" s="20" t="s">
        <v>21</v>
      </c>
      <c r="C210" s="2" t="str">
        <f>VLOOKUP(B210,Hoja1!B:C,2,FALSE)</f>
        <v>Alumbrado Público</v>
      </c>
      <c r="D210" s="3" t="str">
        <f t="shared" si="6"/>
        <v>6</v>
      </c>
      <c r="E210" s="3" t="str">
        <f t="shared" si="7"/>
        <v>61</v>
      </c>
      <c r="F210" s="20" t="s">
        <v>453</v>
      </c>
      <c r="G210" s="21" t="s">
        <v>454</v>
      </c>
      <c r="H210" s="22">
        <v>1885232</v>
      </c>
      <c r="I210" s="22">
        <v>0</v>
      </c>
      <c r="J210" s="22">
        <v>1885232</v>
      </c>
      <c r="K210" s="22">
        <v>277237.58</v>
      </c>
      <c r="L210" s="22">
        <v>0</v>
      </c>
    </row>
    <row r="211" spans="1:12" x14ac:dyDescent="0.3">
      <c r="A211" s="20" t="s">
        <v>16</v>
      </c>
      <c r="B211" s="20" t="s">
        <v>22</v>
      </c>
      <c r="C211" s="2" t="str">
        <f>VLOOKUP(B211,Hoja1!B:C,2,FALSE)</f>
        <v>Mantenimiento de Edificios e Instalaciones</v>
      </c>
      <c r="D211" s="3" t="str">
        <f t="shared" si="6"/>
        <v>1</v>
      </c>
      <c r="E211" s="3" t="str">
        <f t="shared" si="7"/>
        <v>12</v>
      </c>
      <c r="F211" s="20" t="s">
        <v>384</v>
      </c>
      <c r="G211" s="21" t="s">
        <v>385</v>
      </c>
      <c r="H211" s="22">
        <v>75291</v>
      </c>
      <c r="I211" s="22">
        <v>0</v>
      </c>
      <c r="J211" s="22">
        <v>75291</v>
      </c>
      <c r="K211" s="22">
        <v>13956.88</v>
      </c>
      <c r="L211" s="22">
        <v>13956.88</v>
      </c>
    </row>
    <row r="212" spans="1:12" x14ac:dyDescent="0.3">
      <c r="A212" s="20" t="s">
        <v>16</v>
      </c>
      <c r="B212" s="20" t="s">
        <v>22</v>
      </c>
      <c r="C212" s="2" t="str">
        <f>VLOOKUP(B212,Hoja1!B:C,2,FALSE)</f>
        <v>Mantenimiento de Edificios e Instalaciones</v>
      </c>
      <c r="D212" s="3" t="str">
        <f t="shared" si="6"/>
        <v>1</v>
      </c>
      <c r="E212" s="3" t="str">
        <f t="shared" si="7"/>
        <v>12</v>
      </c>
      <c r="F212" s="20" t="s">
        <v>423</v>
      </c>
      <c r="G212" s="21" t="s">
        <v>424</v>
      </c>
      <c r="H212" s="22">
        <v>27396</v>
      </c>
      <c r="I212" s="22">
        <v>0</v>
      </c>
      <c r="J212" s="22">
        <v>27396</v>
      </c>
      <c r="K212" s="22">
        <v>6106.74</v>
      </c>
      <c r="L212" s="22">
        <v>6106.74</v>
      </c>
    </row>
    <row r="213" spans="1:12" x14ac:dyDescent="0.3">
      <c r="A213" s="20" t="s">
        <v>16</v>
      </c>
      <c r="B213" s="20" t="s">
        <v>22</v>
      </c>
      <c r="C213" s="2" t="str">
        <f>VLOOKUP(B213,Hoja1!B:C,2,FALSE)</f>
        <v>Mantenimiento de Edificios e Instalaciones</v>
      </c>
      <c r="D213" s="3" t="str">
        <f t="shared" si="6"/>
        <v>1</v>
      </c>
      <c r="E213" s="3" t="str">
        <f t="shared" si="7"/>
        <v>12</v>
      </c>
      <c r="F213" s="20" t="s">
        <v>390</v>
      </c>
      <c r="G213" s="21" t="s">
        <v>391</v>
      </c>
      <c r="H213" s="22">
        <v>17785</v>
      </c>
      <c r="I213" s="22">
        <v>0</v>
      </c>
      <c r="J213" s="22">
        <v>17785</v>
      </c>
      <c r="K213" s="22">
        <v>3816.06</v>
      </c>
      <c r="L213" s="22">
        <v>3816.06</v>
      </c>
    </row>
    <row r="214" spans="1:12" x14ac:dyDescent="0.3">
      <c r="A214" s="20" t="s">
        <v>16</v>
      </c>
      <c r="B214" s="20" t="s">
        <v>22</v>
      </c>
      <c r="C214" s="2" t="str">
        <f>VLOOKUP(B214,Hoja1!B:C,2,FALSE)</f>
        <v>Mantenimiento de Edificios e Instalaciones</v>
      </c>
      <c r="D214" s="3" t="str">
        <f t="shared" si="6"/>
        <v>1</v>
      </c>
      <c r="E214" s="3" t="str">
        <f t="shared" si="7"/>
        <v>12</v>
      </c>
      <c r="F214" s="20" t="s">
        <v>344</v>
      </c>
      <c r="G214" s="21" t="s">
        <v>345</v>
      </c>
      <c r="H214" s="22">
        <v>24354</v>
      </c>
      <c r="I214" s="22">
        <v>0</v>
      </c>
      <c r="J214" s="22">
        <v>24354</v>
      </c>
      <c r="K214" s="22">
        <v>5433.96</v>
      </c>
      <c r="L214" s="22">
        <v>5433.96</v>
      </c>
    </row>
    <row r="215" spans="1:12" x14ac:dyDescent="0.3">
      <c r="A215" s="20" t="s">
        <v>16</v>
      </c>
      <c r="B215" s="20" t="s">
        <v>22</v>
      </c>
      <c r="C215" s="2" t="str">
        <f>VLOOKUP(B215,Hoja1!B:C,2,FALSE)</f>
        <v>Mantenimiento de Edificios e Instalaciones</v>
      </c>
      <c r="D215" s="3" t="str">
        <f t="shared" si="6"/>
        <v>1</v>
      </c>
      <c r="E215" s="3" t="str">
        <f t="shared" si="7"/>
        <v>12</v>
      </c>
      <c r="F215" s="20" t="s">
        <v>368</v>
      </c>
      <c r="G215" s="21" t="s">
        <v>369</v>
      </c>
      <c r="H215" s="22">
        <v>72174</v>
      </c>
      <c r="I215" s="22">
        <v>0</v>
      </c>
      <c r="J215" s="22">
        <v>72174</v>
      </c>
      <c r="K215" s="22">
        <v>14035.8</v>
      </c>
      <c r="L215" s="22">
        <v>14035.8</v>
      </c>
    </row>
    <row r="216" spans="1:12" x14ac:dyDescent="0.3">
      <c r="A216" s="20" t="s">
        <v>16</v>
      </c>
      <c r="B216" s="20" t="s">
        <v>22</v>
      </c>
      <c r="C216" s="2" t="str">
        <f>VLOOKUP(B216,Hoja1!B:C,2,FALSE)</f>
        <v>Mantenimiento de Edificios e Instalaciones</v>
      </c>
      <c r="D216" s="3" t="str">
        <f t="shared" si="6"/>
        <v>1</v>
      </c>
      <c r="E216" s="3" t="str">
        <f t="shared" si="7"/>
        <v>12</v>
      </c>
      <c r="F216" s="20" t="s">
        <v>377</v>
      </c>
      <c r="G216" s="21" t="s">
        <v>378</v>
      </c>
      <c r="H216" s="22">
        <v>177055</v>
      </c>
      <c r="I216" s="22">
        <v>0</v>
      </c>
      <c r="J216" s="22">
        <v>177055</v>
      </c>
      <c r="K216" s="22">
        <v>34056.03</v>
      </c>
      <c r="L216" s="22">
        <v>34056.03</v>
      </c>
    </row>
    <row r="217" spans="1:12" x14ac:dyDescent="0.3">
      <c r="A217" s="20" t="s">
        <v>16</v>
      </c>
      <c r="B217" s="20" t="s">
        <v>22</v>
      </c>
      <c r="C217" s="2" t="str">
        <f>VLOOKUP(B217,Hoja1!B:C,2,FALSE)</f>
        <v>Mantenimiento de Edificios e Instalaciones</v>
      </c>
      <c r="D217" s="3" t="str">
        <f t="shared" si="6"/>
        <v>1</v>
      </c>
      <c r="E217" s="3" t="str">
        <f t="shared" si="7"/>
        <v>12</v>
      </c>
      <c r="F217" s="20" t="s">
        <v>346</v>
      </c>
      <c r="G217" s="21" t="s">
        <v>347</v>
      </c>
      <c r="H217" s="22">
        <v>14577</v>
      </c>
      <c r="I217" s="22">
        <v>0</v>
      </c>
      <c r="J217" s="22">
        <v>14577</v>
      </c>
      <c r="K217" s="22">
        <v>3028.5</v>
      </c>
      <c r="L217" s="22">
        <v>3028.5</v>
      </c>
    </row>
    <row r="218" spans="1:12" x14ac:dyDescent="0.3">
      <c r="A218" s="20" t="s">
        <v>16</v>
      </c>
      <c r="B218" s="20" t="s">
        <v>22</v>
      </c>
      <c r="C218" s="2" t="str">
        <f>VLOOKUP(B218,Hoja1!B:C,2,FALSE)</f>
        <v>Mantenimiento de Edificios e Instalaciones</v>
      </c>
      <c r="D218" s="3" t="str">
        <f t="shared" si="6"/>
        <v>1</v>
      </c>
      <c r="E218" s="3" t="str">
        <f t="shared" si="7"/>
        <v>13</v>
      </c>
      <c r="F218" s="20" t="s">
        <v>402</v>
      </c>
      <c r="G218" s="21" t="s">
        <v>359</v>
      </c>
      <c r="H218" s="22">
        <v>733023</v>
      </c>
      <c r="I218" s="22">
        <v>0</v>
      </c>
      <c r="J218" s="22">
        <v>733023</v>
      </c>
      <c r="K218" s="22">
        <v>103176.93</v>
      </c>
      <c r="L218" s="22">
        <v>103176.93</v>
      </c>
    </row>
    <row r="219" spans="1:12" x14ac:dyDescent="0.3">
      <c r="A219" s="20" t="s">
        <v>16</v>
      </c>
      <c r="B219" s="20" t="s">
        <v>22</v>
      </c>
      <c r="C219" s="2" t="str">
        <f>VLOOKUP(B219,Hoja1!B:C,2,FALSE)</f>
        <v>Mantenimiento de Edificios e Instalaciones</v>
      </c>
      <c r="D219" s="3" t="str">
        <f t="shared" si="6"/>
        <v>1</v>
      </c>
      <c r="E219" s="3" t="str">
        <f t="shared" si="7"/>
        <v>13</v>
      </c>
      <c r="F219" s="20" t="s">
        <v>405</v>
      </c>
      <c r="G219" s="21" t="s">
        <v>406</v>
      </c>
      <c r="H219" s="22">
        <v>30000</v>
      </c>
      <c r="I219" s="22">
        <v>0</v>
      </c>
      <c r="J219" s="22">
        <v>30000</v>
      </c>
      <c r="K219" s="22">
        <v>2997.52</v>
      </c>
      <c r="L219" s="22">
        <v>2997.52</v>
      </c>
    </row>
    <row r="220" spans="1:12" x14ac:dyDescent="0.3">
      <c r="A220" s="20" t="s">
        <v>16</v>
      </c>
      <c r="B220" s="20" t="s">
        <v>22</v>
      </c>
      <c r="C220" s="2" t="str">
        <f>VLOOKUP(B220,Hoja1!B:C,2,FALSE)</f>
        <v>Mantenimiento de Edificios e Instalaciones</v>
      </c>
      <c r="D220" s="3" t="str">
        <f t="shared" si="6"/>
        <v>1</v>
      </c>
      <c r="E220" s="3" t="str">
        <f t="shared" si="7"/>
        <v>13</v>
      </c>
      <c r="F220" s="20" t="s">
        <v>394</v>
      </c>
      <c r="G220" s="21" t="s">
        <v>395</v>
      </c>
      <c r="H220" s="22">
        <v>734509</v>
      </c>
      <c r="I220" s="22">
        <v>0</v>
      </c>
      <c r="J220" s="22">
        <v>734509</v>
      </c>
      <c r="K220" s="22">
        <v>117751.95</v>
      </c>
      <c r="L220" s="22">
        <v>117751.95</v>
      </c>
    </row>
    <row r="221" spans="1:12" x14ac:dyDescent="0.3">
      <c r="A221" s="20" t="s">
        <v>16</v>
      </c>
      <c r="B221" s="20" t="s">
        <v>22</v>
      </c>
      <c r="C221" s="2" t="str">
        <f>VLOOKUP(B221,Hoja1!B:C,2,FALSE)</f>
        <v>Mantenimiento de Edificios e Instalaciones</v>
      </c>
      <c r="D221" s="3" t="str">
        <f t="shared" si="6"/>
        <v>1</v>
      </c>
      <c r="E221" s="3" t="str">
        <f t="shared" si="7"/>
        <v>15</v>
      </c>
      <c r="F221" s="20" t="s">
        <v>409</v>
      </c>
      <c r="G221" s="21" t="s">
        <v>410</v>
      </c>
      <c r="H221" s="22">
        <v>3000</v>
      </c>
      <c r="I221" s="22">
        <v>0</v>
      </c>
      <c r="J221" s="22">
        <v>3000</v>
      </c>
      <c r="K221" s="22">
        <v>121</v>
      </c>
      <c r="L221" s="22">
        <v>121</v>
      </c>
    </row>
    <row r="222" spans="1:12" x14ac:dyDescent="0.3">
      <c r="A222" s="20" t="s">
        <v>16</v>
      </c>
      <c r="B222" s="20" t="s">
        <v>22</v>
      </c>
      <c r="C222" s="2" t="str">
        <f>VLOOKUP(B222,Hoja1!B:C,2,FALSE)</f>
        <v>Mantenimiento de Edificios e Instalaciones</v>
      </c>
      <c r="D222" s="3" t="str">
        <f t="shared" si="6"/>
        <v>2</v>
      </c>
      <c r="E222" s="3" t="str">
        <f t="shared" si="7"/>
        <v>20</v>
      </c>
      <c r="F222" s="20" t="s">
        <v>386</v>
      </c>
      <c r="G222" s="21" t="s">
        <v>387</v>
      </c>
      <c r="H222" s="22">
        <v>5000</v>
      </c>
      <c r="I222" s="22">
        <v>0</v>
      </c>
      <c r="J222" s="22">
        <v>5000</v>
      </c>
      <c r="K222" s="22">
        <v>347.52</v>
      </c>
      <c r="L222" s="22">
        <v>347.52</v>
      </c>
    </row>
    <row r="223" spans="1:12" x14ac:dyDescent="0.3">
      <c r="A223" s="20" t="s">
        <v>16</v>
      </c>
      <c r="B223" s="20" t="s">
        <v>22</v>
      </c>
      <c r="C223" s="2" t="str">
        <f>VLOOKUP(B223,Hoja1!B:C,2,FALSE)</f>
        <v>Mantenimiento de Edificios e Instalaciones</v>
      </c>
      <c r="D223" s="3" t="str">
        <f t="shared" si="6"/>
        <v>2</v>
      </c>
      <c r="E223" s="3" t="str">
        <f t="shared" si="7"/>
        <v>20</v>
      </c>
      <c r="F223" s="20" t="s">
        <v>461</v>
      </c>
      <c r="G223" s="21" t="s">
        <v>462</v>
      </c>
      <c r="H223" s="22">
        <v>10000</v>
      </c>
      <c r="I223" s="22">
        <v>0</v>
      </c>
      <c r="J223" s="22">
        <v>10000</v>
      </c>
      <c r="K223" s="22">
        <v>1860.33</v>
      </c>
      <c r="L223" s="22">
        <v>1240.22</v>
      </c>
    </row>
    <row r="224" spans="1:12" x14ac:dyDescent="0.3">
      <c r="A224" s="20" t="s">
        <v>16</v>
      </c>
      <c r="B224" s="20" t="s">
        <v>22</v>
      </c>
      <c r="C224" s="2" t="str">
        <f>VLOOKUP(B224,Hoja1!B:C,2,FALSE)</f>
        <v>Mantenimiento de Edificios e Instalaciones</v>
      </c>
      <c r="D224" s="3" t="str">
        <f t="shared" si="6"/>
        <v>2</v>
      </c>
      <c r="E224" s="3" t="str">
        <f t="shared" si="7"/>
        <v>21</v>
      </c>
      <c r="F224" s="20" t="s">
        <v>463</v>
      </c>
      <c r="G224" s="21" t="s">
        <v>464</v>
      </c>
      <c r="H224" s="22">
        <v>35000</v>
      </c>
      <c r="I224" s="22">
        <v>0</v>
      </c>
      <c r="J224" s="22">
        <v>35000</v>
      </c>
      <c r="K224" s="22">
        <v>4243.25</v>
      </c>
      <c r="L224" s="22">
        <v>2592.37</v>
      </c>
    </row>
    <row r="225" spans="1:12" x14ac:dyDescent="0.3">
      <c r="A225" s="20" t="s">
        <v>16</v>
      </c>
      <c r="B225" s="20" t="s">
        <v>22</v>
      </c>
      <c r="C225" s="2" t="str">
        <f>VLOOKUP(B225,Hoja1!B:C,2,FALSE)</f>
        <v>Mantenimiento de Edificios e Instalaciones</v>
      </c>
      <c r="D225" s="3" t="str">
        <f t="shared" si="6"/>
        <v>2</v>
      </c>
      <c r="E225" s="3" t="str">
        <f t="shared" si="7"/>
        <v>21</v>
      </c>
      <c r="F225" s="20" t="s">
        <v>382</v>
      </c>
      <c r="G225" s="21" t="s">
        <v>383</v>
      </c>
      <c r="H225" s="22">
        <v>60000</v>
      </c>
      <c r="I225" s="22">
        <v>0</v>
      </c>
      <c r="J225" s="22">
        <v>60000</v>
      </c>
      <c r="K225" s="22">
        <v>7732.49</v>
      </c>
      <c r="L225" s="22">
        <v>5210.13</v>
      </c>
    </row>
    <row r="226" spans="1:12" x14ac:dyDescent="0.3">
      <c r="A226" s="20" t="s">
        <v>16</v>
      </c>
      <c r="B226" s="20" t="s">
        <v>22</v>
      </c>
      <c r="C226" s="2" t="str">
        <f>VLOOKUP(B226,Hoja1!B:C,2,FALSE)</f>
        <v>Mantenimiento de Edificios e Instalaciones</v>
      </c>
      <c r="D226" s="3" t="str">
        <f t="shared" si="6"/>
        <v>2</v>
      </c>
      <c r="E226" s="3" t="str">
        <f t="shared" si="7"/>
        <v>21</v>
      </c>
      <c r="F226" s="20" t="s">
        <v>417</v>
      </c>
      <c r="G226" s="21" t="s">
        <v>418</v>
      </c>
      <c r="H226" s="22">
        <v>16000</v>
      </c>
      <c r="I226" s="22">
        <v>0</v>
      </c>
      <c r="J226" s="22">
        <v>16000</v>
      </c>
      <c r="K226" s="22">
        <v>967.83</v>
      </c>
      <c r="L226" s="22">
        <v>502.73</v>
      </c>
    </row>
    <row r="227" spans="1:12" x14ac:dyDescent="0.3">
      <c r="A227" s="20" t="s">
        <v>16</v>
      </c>
      <c r="B227" s="20" t="s">
        <v>22</v>
      </c>
      <c r="C227" s="2" t="str">
        <f>VLOOKUP(B227,Hoja1!B:C,2,FALSE)</f>
        <v>Mantenimiento de Edificios e Instalaciones</v>
      </c>
      <c r="D227" s="3" t="str">
        <f t="shared" si="6"/>
        <v>2</v>
      </c>
      <c r="E227" s="3" t="str">
        <f t="shared" si="7"/>
        <v>22</v>
      </c>
      <c r="F227" s="20" t="s">
        <v>421</v>
      </c>
      <c r="G227" s="21" t="s">
        <v>422</v>
      </c>
      <c r="H227" s="22">
        <v>190000</v>
      </c>
      <c r="I227" s="22">
        <v>0</v>
      </c>
      <c r="J227" s="22">
        <v>190000</v>
      </c>
      <c r="K227" s="22">
        <v>51116.67</v>
      </c>
      <c r="L227" s="22">
        <v>30652.47</v>
      </c>
    </row>
    <row r="228" spans="1:12" x14ac:dyDescent="0.3">
      <c r="A228" s="20" t="s">
        <v>16</v>
      </c>
      <c r="B228" s="20" t="s">
        <v>22</v>
      </c>
      <c r="C228" s="2" t="str">
        <f>VLOOKUP(B228,Hoja1!B:C,2,FALSE)</f>
        <v>Mantenimiento de Edificios e Instalaciones</v>
      </c>
      <c r="D228" s="3" t="str">
        <f t="shared" si="6"/>
        <v>2</v>
      </c>
      <c r="E228" s="3" t="str">
        <f t="shared" si="7"/>
        <v>22</v>
      </c>
      <c r="F228" s="20" t="s">
        <v>465</v>
      </c>
      <c r="G228" s="21" t="s">
        <v>466</v>
      </c>
      <c r="H228" s="22">
        <v>90000</v>
      </c>
      <c r="I228" s="22">
        <v>0</v>
      </c>
      <c r="J228" s="22">
        <v>90000</v>
      </c>
      <c r="K228" s="22">
        <v>28989.200000000001</v>
      </c>
      <c r="L228" s="22">
        <v>28989.200000000001</v>
      </c>
    </row>
    <row r="229" spans="1:12" x14ac:dyDescent="0.3">
      <c r="A229" s="20" t="s">
        <v>16</v>
      </c>
      <c r="B229" s="20" t="s">
        <v>22</v>
      </c>
      <c r="C229" s="2" t="str">
        <f>VLOOKUP(B229,Hoja1!B:C,2,FALSE)</f>
        <v>Mantenimiento de Edificios e Instalaciones</v>
      </c>
      <c r="D229" s="3" t="str">
        <f t="shared" si="6"/>
        <v>2</v>
      </c>
      <c r="E229" s="3" t="str">
        <f t="shared" si="7"/>
        <v>22</v>
      </c>
      <c r="F229" s="20" t="s">
        <v>396</v>
      </c>
      <c r="G229" s="21" t="s">
        <v>397</v>
      </c>
      <c r="H229" s="22">
        <v>4500</v>
      </c>
      <c r="I229" s="22">
        <v>0</v>
      </c>
      <c r="J229" s="22">
        <v>4500</v>
      </c>
      <c r="K229" s="22">
        <v>733.28</v>
      </c>
      <c r="L229" s="22">
        <v>699.46</v>
      </c>
    </row>
    <row r="230" spans="1:12" x14ac:dyDescent="0.3">
      <c r="A230" s="20" t="s">
        <v>16</v>
      </c>
      <c r="B230" s="20" t="s">
        <v>22</v>
      </c>
      <c r="C230" s="2" t="str">
        <f>VLOOKUP(B230,Hoja1!B:C,2,FALSE)</f>
        <v>Mantenimiento de Edificios e Instalaciones</v>
      </c>
      <c r="D230" s="3" t="str">
        <f t="shared" si="6"/>
        <v>2</v>
      </c>
      <c r="E230" s="3" t="str">
        <f t="shared" si="7"/>
        <v>22</v>
      </c>
      <c r="F230" s="20" t="s">
        <v>467</v>
      </c>
      <c r="G230" s="21" t="s">
        <v>468</v>
      </c>
      <c r="H230" s="22">
        <v>300000</v>
      </c>
      <c r="I230" s="22">
        <v>0</v>
      </c>
      <c r="J230" s="22">
        <v>300000</v>
      </c>
      <c r="K230" s="22">
        <v>49451.22</v>
      </c>
      <c r="L230" s="22">
        <v>49451.22</v>
      </c>
    </row>
    <row r="231" spans="1:12" x14ac:dyDescent="0.3">
      <c r="A231" s="20" t="s">
        <v>16</v>
      </c>
      <c r="B231" s="20" t="s">
        <v>22</v>
      </c>
      <c r="C231" s="2" t="str">
        <f>VLOOKUP(B231,Hoja1!B:C,2,FALSE)</f>
        <v>Mantenimiento de Edificios e Instalaciones</v>
      </c>
      <c r="D231" s="3" t="str">
        <f t="shared" si="6"/>
        <v>6</v>
      </c>
      <c r="E231" s="3" t="str">
        <f t="shared" si="7"/>
        <v>62</v>
      </c>
      <c r="F231" s="20" t="s">
        <v>419</v>
      </c>
      <c r="G231" s="21" t="s">
        <v>420</v>
      </c>
      <c r="H231" s="22">
        <v>3000</v>
      </c>
      <c r="I231" s="22">
        <v>0</v>
      </c>
      <c r="J231" s="22">
        <v>3000</v>
      </c>
      <c r="K231" s="22">
        <v>0</v>
      </c>
      <c r="L231" s="22">
        <v>0</v>
      </c>
    </row>
    <row r="232" spans="1:12" x14ac:dyDescent="0.3">
      <c r="A232" s="20" t="s">
        <v>16</v>
      </c>
      <c r="B232" s="20" t="s">
        <v>22</v>
      </c>
      <c r="C232" s="2" t="str">
        <f>VLOOKUP(B232,Hoja1!B:C,2,FALSE)</f>
        <v>Mantenimiento de Edificios e Instalaciones</v>
      </c>
      <c r="D232" s="3" t="str">
        <f t="shared" si="6"/>
        <v>6</v>
      </c>
      <c r="E232" s="3" t="str">
        <f t="shared" si="7"/>
        <v>62</v>
      </c>
      <c r="F232" s="20" t="s">
        <v>459</v>
      </c>
      <c r="G232" s="21" t="s">
        <v>460</v>
      </c>
      <c r="H232" s="22">
        <v>65000</v>
      </c>
      <c r="I232" s="22">
        <v>0</v>
      </c>
      <c r="J232" s="22">
        <v>65000</v>
      </c>
      <c r="K232" s="22">
        <v>0</v>
      </c>
      <c r="L232" s="22">
        <v>0</v>
      </c>
    </row>
    <row r="233" spans="1:12" x14ac:dyDescent="0.3">
      <c r="A233" s="20" t="s">
        <v>16</v>
      </c>
      <c r="B233" s="20" t="s">
        <v>22</v>
      </c>
      <c r="C233" s="2" t="str">
        <f>VLOOKUP(B233,Hoja1!B:C,2,FALSE)</f>
        <v>Mantenimiento de Edificios e Instalaciones</v>
      </c>
      <c r="D233" s="3" t="str">
        <f t="shared" si="6"/>
        <v>6</v>
      </c>
      <c r="E233" s="3" t="str">
        <f t="shared" si="7"/>
        <v>63</v>
      </c>
      <c r="F233" s="20" t="s">
        <v>452</v>
      </c>
      <c r="G233" s="21" t="s">
        <v>449</v>
      </c>
      <c r="H233" s="22">
        <v>345000</v>
      </c>
      <c r="I233" s="22">
        <v>0</v>
      </c>
      <c r="J233" s="22">
        <v>345000</v>
      </c>
      <c r="K233" s="22">
        <v>0</v>
      </c>
      <c r="L233" s="22">
        <v>0</v>
      </c>
    </row>
    <row r="234" spans="1:12" x14ac:dyDescent="0.3">
      <c r="A234" s="20" t="s">
        <v>23</v>
      </c>
      <c r="B234" s="20" t="s">
        <v>24</v>
      </c>
      <c r="C234" s="2" t="str">
        <f>VLOOKUP(B234,Hoja1!B:C,2,FALSE)</f>
        <v>Centro de programas juveniles</v>
      </c>
      <c r="D234" s="3" t="str">
        <f t="shared" si="6"/>
        <v>1</v>
      </c>
      <c r="E234" s="3" t="str">
        <f t="shared" si="7"/>
        <v>12</v>
      </c>
      <c r="F234" s="20" t="s">
        <v>390</v>
      </c>
      <c r="G234" s="21" t="s">
        <v>391</v>
      </c>
      <c r="H234" s="22">
        <v>8893</v>
      </c>
      <c r="I234" s="22">
        <v>0</v>
      </c>
      <c r="J234" s="22">
        <v>8893</v>
      </c>
      <c r="K234" s="22">
        <v>1908.03</v>
      </c>
      <c r="L234" s="22">
        <v>1908.03</v>
      </c>
    </row>
    <row r="235" spans="1:12" x14ac:dyDescent="0.3">
      <c r="A235" s="20" t="s">
        <v>23</v>
      </c>
      <c r="B235" s="20" t="s">
        <v>24</v>
      </c>
      <c r="C235" s="2" t="str">
        <f>VLOOKUP(B235,Hoja1!B:C,2,FALSE)</f>
        <v>Centro de programas juveniles</v>
      </c>
      <c r="D235" s="3" t="str">
        <f t="shared" si="6"/>
        <v>1</v>
      </c>
      <c r="E235" s="3" t="str">
        <f t="shared" si="7"/>
        <v>12</v>
      </c>
      <c r="F235" s="20" t="s">
        <v>368</v>
      </c>
      <c r="G235" s="21" t="s">
        <v>369</v>
      </c>
      <c r="H235" s="22">
        <v>4532</v>
      </c>
      <c r="I235" s="22">
        <v>0</v>
      </c>
      <c r="J235" s="22">
        <v>4532</v>
      </c>
      <c r="K235" s="22">
        <v>971.22</v>
      </c>
      <c r="L235" s="22">
        <v>971.22</v>
      </c>
    </row>
    <row r="236" spans="1:12" x14ac:dyDescent="0.3">
      <c r="A236" s="20" t="s">
        <v>23</v>
      </c>
      <c r="B236" s="20" t="s">
        <v>24</v>
      </c>
      <c r="C236" s="2" t="str">
        <f>VLOOKUP(B236,Hoja1!B:C,2,FALSE)</f>
        <v>Centro de programas juveniles</v>
      </c>
      <c r="D236" s="3" t="str">
        <f t="shared" si="6"/>
        <v>1</v>
      </c>
      <c r="E236" s="3" t="str">
        <f t="shared" si="7"/>
        <v>12</v>
      </c>
      <c r="F236" s="20" t="s">
        <v>377</v>
      </c>
      <c r="G236" s="21" t="s">
        <v>378</v>
      </c>
      <c r="H236" s="22">
        <v>10779</v>
      </c>
      <c r="I236" s="22">
        <v>0</v>
      </c>
      <c r="J236" s="22">
        <v>10779</v>
      </c>
      <c r="K236" s="22">
        <v>2309.8200000000002</v>
      </c>
      <c r="L236" s="22">
        <v>2309.8200000000002</v>
      </c>
    </row>
    <row r="237" spans="1:12" x14ac:dyDescent="0.3">
      <c r="A237" s="20" t="s">
        <v>23</v>
      </c>
      <c r="B237" s="20" t="s">
        <v>24</v>
      </c>
      <c r="C237" s="2" t="str">
        <f>VLOOKUP(B237,Hoja1!B:C,2,FALSE)</f>
        <v>Centro de programas juveniles</v>
      </c>
      <c r="D237" s="3" t="str">
        <f t="shared" si="6"/>
        <v>2</v>
      </c>
      <c r="E237" s="3" t="str">
        <f t="shared" si="7"/>
        <v>21</v>
      </c>
      <c r="F237" s="20" t="s">
        <v>463</v>
      </c>
      <c r="G237" s="21" t="s">
        <v>464</v>
      </c>
      <c r="H237" s="22">
        <v>2500</v>
      </c>
      <c r="I237" s="22">
        <v>0</v>
      </c>
      <c r="J237" s="22">
        <v>2500</v>
      </c>
      <c r="K237" s="22">
        <v>102.97</v>
      </c>
      <c r="L237" s="22">
        <v>0</v>
      </c>
    </row>
    <row r="238" spans="1:12" x14ac:dyDescent="0.3">
      <c r="A238" s="20" t="s">
        <v>23</v>
      </c>
      <c r="B238" s="20" t="s">
        <v>24</v>
      </c>
      <c r="C238" s="2" t="str">
        <f>VLOOKUP(B238,Hoja1!B:C,2,FALSE)</f>
        <v>Centro de programas juveniles</v>
      </c>
      <c r="D238" s="3" t="str">
        <f t="shared" si="6"/>
        <v>2</v>
      </c>
      <c r="E238" s="3" t="str">
        <f t="shared" si="7"/>
        <v>21</v>
      </c>
      <c r="F238" s="20" t="s">
        <v>382</v>
      </c>
      <c r="G238" s="21" t="s">
        <v>383</v>
      </c>
      <c r="H238" s="22">
        <v>9500</v>
      </c>
      <c r="I238" s="22">
        <v>0</v>
      </c>
      <c r="J238" s="22">
        <v>9500</v>
      </c>
      <c r="K238" s="22">
        <v>0</v>
      </c>
      <c r="L238" s="22">
        <v>0</v>
      </c>
    </row>
    <row r="239" spans="1:12" x14ac:dyDescent="0.3">
      <c r="A239" s="20" t="s">
        <v>23</v>
      </c>
      <c r="B239" s="20" t="s">
        <v>24</v>
      </c>
      <c r="C239" s="2" t="str">
        <f>VLOOKUP(B239,Hoja1!B:C,2,FALSE)</f>
        <v>Centro de programas juveniles</v>
      </c>
      <c r="D239" s="3" t="str">
        <f t="shared" si="6"/>
        <v>2</v>
      </c>
      <c r="E239" s="3" t="str">
        <f t="shared" si="7"/>
        <v>22</v>
      </c>
      <c r="F239" s="20" t="s">
        <v>421</v>
      </c>
      <c r="G239" s="21" t="s">
        <v>422</v>
      </c>
      <c r="H239" s="22">
        <v>35000</v>
      </c>
      <c r="I239" s="22">
        <v>0</v>
      </c>
      <c r="J239" s="22">
        <v>35000</v>
      </c>
      <c r="K239" s="22">
        <v>3396.15</v>
      </c>
      <c r="L239" s="22">
        <v>2093.16</v>
      </c>
    </row>
    <row r="240" spans="1:12" x14ac:dyDescent="0.3">
      <c r="A240" s="20" t="s">
        <v>23</v>
      </c>
      <c r="B240" s="20" t="s">
        <v>24</v>
      </c>
      <c r="C240" s="2" t="str">
        <f>VLOOKUP(B240,Hoja1!B:C,2,FALSE)</f>
        <v>Centro de programas juveniles</v>
      </c>
      <c r="D240" s="3" t="str">
        <f t="shared" si="6"/>
        <v>2</v>
      </c>
      <c r="E240" s="3" t="str">
        <f t="shared" si="7"/>
        <v>22</v>
      </c>
      <c r="F240" s="20" t="s">
        <v>407</v>
      </c>
      <c r="G240" s="21" t="s">
        <v>408</v>
      </c>
      <c r="H240" s="22">
        <v>26000</v>
      </c>
      <c r="I240" s="22">
        <v>0</v>
      </c>
      <c r="J240" s="22">
        <v>26000</v>
      </c>
      <c r="K240" s="22">
        <v>1952</v>
      </c>
      <c r="L240" s="22">
        <v>976</v>
      </c>
    </row>
    <row r="241" spans="1:12" x14ac:dyDescent="0.3">
      <c r="A241" s="20" t="s">
        <v>23</v>
      </c>
      <c r="B241" s="20" t="s">
        <v>24</v>
      </c>
      <c r="C241" s="2" t="str">
        <f>VLOOKUP(B241,Hoja1!B:C,2,FALSE)</f>
        <v>Centro de programas juveniles</v>
      </c>
      <c r="D241" s="3" t="str">
        <f t="shared" si="6"/>
        <v>2</v>
      </c>
      <c r="E241" s="3" t="str">
        <f t="shared" si="7"/>
        <v>22</v>
      </c>
      <c r="F241" s="20" t="s">
        <v>469</v>
      </c>
      <c r="G241" s="21" t="s">
        <v>470</v>
      </c>
      <c r="H241" s="22">
        <v>30000</v>
      </c>
      <c r="I241" s="22">
        <v>0</v>
      </c>
      <c r="J241" s="22">
        <v>30000</v>
      </c>
      <c r="K241" s="22">
        <v>931.5</v>
      </c>
      <c r="L241" s="22">
        <v>931.5</v>
      </c>
    </row>
    <row r="242" spans="1:12" x14ac:dyDescent="0.3">
      <c r="A242" s="20" t="s">
        <v>23</v>
      </c>
      <c r="B242" s="20" t="s">
        <v>24</v>
      </c>
      <c r="C242" s="2" t="str">
        <f>VLOOKUP(B242,Hoja1!B:C,2,FALSE)</f>
        <v>Centro de programas juveniles</v>
      </c>
      <c r="D242" s="3" t="str">
        <f t="shared" si="6"/>
        <v>2</v>
      </c>
      <c r="E242" s="3" t="str">
        <f t="shared" si="7"/>
        <v>22</v>
      </c>
      <c r="F242" s="20" t="s">
        <v>396</v>
      </c>
      <c r="G242" s="21" t="s">
        <v>397</v>
      </c>
      <c r="H242" s="22">
        <v>40000</v>
      </c>
      <c r="I242" s="22">
        <v>0</v>
      </c>
      <c r="J242" s="22">
        <v>40000</v>
      </c>
      <c r="K242" s="22">
        <v>1817.62</v>
      </c>
      <c r="L242" s="22">
        <v>0</v>
      </c>
    </row>
    <row r="243" spans="1:12" x14ac:dyDescent="0.3">
      <c r="A243" s="20" t="s">
        <v>23</v>
      </c>
      <c r="B243" s="20" t="s">
        <v>24</v>
      </c>
      <c r="C243" s="2" t="str">
        <f>VLOOKUP(B243,Hoja1!B:C,2,FALSE)</f>
        <v>Centro de programas juveniles</v>
      </c>
      <c r="D243" s="3" t="str">
        <f t="shared" si="6"/>
        <v>2</v>
      </c>
      <c r="E243" s="3" t="str">
        <f t="shared" si="7"/>
        <v>22</v>
      </c>
      <c r="F243" s="20" t="s">
        <v>467</v>
      </c>
      <c r="G243" s="21" t="s">
        <v>468</v>
      </c>
      <c r="H243" s="22">
        <v>27730</v>
      </c>
      <c r="I243" s="22">
        <v>0</v>
      </c>
      <c r="J243" s="22">
        <v>27730</v>
      </c>
      <c r="K243" s="22">
        <v>2181.4</v>
      </c>
      <c r="L243" s="22">
        <v>2181.4</v>
      </c>
    </row>
    <row r="244" spans="1:12" x14ac:dyDescent="0.3">
      <c r="A244" s="20" t="s">
        <v>23</v>
      </c>
      <c r="B244" s="20" t="s">
        <v>24</v>
      </c>
      <c r="C244" s="2" t="str">
        <f>VLOOKUP(B244,Hoja1!B:C,2,FALSE)</f>
        <v>Centro de programas juveniles</v>
      </c>
      <c r="D244" s="3" t="str">
        <f t="shared" si="6"/>
        <v>2</v>
      </c>
      <c r="E244" s="3" t="str">
        <f t="shared" si="7"/>
        <v>22</v>
      </c>
      <c r="F244" s="20" t="s">
        <v>392</v>
      </c>
      <c r="G244" s="21" t="s">
        <v>393</v>
      </c>
      <c r="H244" s="22">
        <v>491920</v>
      </c>
      <c r="I244" s="22">
        <v>0</v>
      </c>
      <c r="J244" s="22">
        <v>491920</v>
      </c>
      <c r="K244" s="22">
        <v>66865.38</v>
      </c>
      <c r="L244" s="22">
        <v>49093.279999999999</v>
      </c>
    </row>
    <row r="245" spans="1:12" x14ac:dyDescent="0.3">
      <c r="A245" s="20" t="s">
        <v>23</v>
      </c>
      <c r="B245" s="20" t="s">
        <v>24</v>
      </c>
      <c r="C245" s="2" t="str">
        <f>VLOOKUP(B245,Hoja1!B:C,2,FALSE)</f>
        <v>Centro de programas juveniles</v>
      </c>
      <c r="D245" s="3" t="str">
        <f t="shared" si="6"/>
        <v>4</v>
      </c>
      <c r="E245" s="3" t="str">
        <f t="shared" si="7"/>
        <v>48</v>
      </c>
      <c r="F245" s="20" t="s">
        <v>471</v>
      </c>
      <c r="G245" s="21" t="s">
        <v>472</v>
      </c>
      <c r="H245" s="22">
        <v>82323</v>
      </c>
      <c r="I245" s="22">
        <v>0</v>
      </c>
      <c r="J245" s="22">
        <v>82323</v>
      </c>
      <c r="K245" s="22">
        <v>0</v>
      </c>
      <c r="L245" s="22">
        <v>0</v>
      </c>
    </row>
    <row r="246" spans="1:12" x14ac:dyDescent="0.3">
      <c r="A246" s="20" t="s">
        <v>23</v>
      </c>
      <c r="B246" s="20" t="s">
        <v>24</v>
      </c>
      <c r="C246" s="2" t="str">
        <f>VLOOKUP(B246,Hoja1!B:C,2,FALSE)</f>
        <v>Centro de programas juveniles</v>
      </c>
      <c r="D246" s="3" t="str">
        <f t="shared" si="6"/>
        <v>4</v>
      </c>
      <c r="E246" s="3" t="str">
        <f t="shared" si="7"/>
        <v>48</v>
      </c>
      <c r="F246" s="20" t="s">
        <v>366</v>
      </c>
      <c r="G246" s="21" t="s">
        <v>367</v>
      </c>
      <c r="H246" s="22">
        <v>55500</v>
      </c>
      <c r="I246" s="22">
        <v>0</v>
      </c>
      <c r="J246" s="22">
        <v>55500</v>
      </c>
      <c r="K246" s="22">
        <v>55500</v>
      </c>
      <c r="L246" s="22">
        <v>0</v>
      </c>
    </row>
    <row r="247" spans="1:12" x14ac:dyDescent="0.3">
      <c r="A247" s="20" t="s">
        <v>23</v>
      </c>
      <c r="B247" s="20" t="s">
        <v>25</v>
      </c>
      <c r="C247" s="2" t="str">
        <f>VLOOKUP(B247,Hoja1!B:C,2,FALSE)</f>
        <v>Promoción y Fomento del Deportes</v>
      </c>
      <c r="D247" s="3" t="str">
        <f t="shared" si="6"/>
        <v>4</v>
      </c>
      <c r="E247" s="3" t="str">
        <f t="shared" si="7"/>
        <v>41</v>
      </c>
      <c r="F247" s="20" t="s">
        <v>473</v>
      </c>
      <c r="G247" s="21" t="s">
        <v>474</v>
      </c>
      <c r="H247" s="22">
        <v>8450000</v>
      </c>
      <c r="I247" s="22">
        <v>0</v>
      </c>
      <c r="J247" s="22">
        <v>8450000</v>
      </c>
      <c r="K247" s="22">
        <v>850000</v>
      </c>
      <c r="L247" s="22">
        <v>0</v>
      </c>
    </row>
    <row r="248" spans="1:12" x14ac:dyDescent="0.3">
      <c r="A248" s="20" t="s">
        <v>23</v>
      </c>
      <c r="B248" s="20" t="s">
        <v>25</v>
      </c>
      <c r="C248" s="2" t="str">
        <f>VLOOKUP(B248,Hoja1!B:C,2,FALSE)</f>
        <v>Promoción y Fomento del Deportes</v>
      </c>
      <c r="D248" s="3" t="str">
        <f t="shared" si="6"/>
        <v>4</v>
      </c>
      <c r="E248" s="3" t="str">
        <f t="shared" si="7"/>
        <v>47</v>
      </c>
      <c r="F248" s="20" t="s">
        <v>477</v>
      </c>
      <c r="G248" s="21" t="s">
        <v>478</v>
      </c>
      <c r="H248" s="22">
        <v>460000</v>
      </c>
      <c r="I248" s="22">
        <v>0</v>
      </c>
      <c r="J248" s="22">
        <v>460000</v>
      </c>
      <c r="K248" s="22">
        <v>0</v>
      </c>
      <c r="L248" s="22">
        <v>0</v>
      </c>
    </row>
    <row r="249" spans="1:12" x14ac:dyDescent="0.3">
      <c r="A249" s="20" t="s">
        <v>23</v>
      </c>
      <c r="B249" s="20" t="s">
        <v>25</v>
      </c>
      <c r="C249" s="2" t="str">
        <f>VLOOKUP(B249,Hoja1!B:C,2,FALSE)</f>
        <v>Promoción y Fomento del Deportes</v>
      </c>
      <c r="D249" s="3" t="str">
        <f t="shared" si="6"/>
        <v>4</v>
      </c>
      <c r="E249" s="3" t="str">
        <f t="shared" si="7"/>
        <v>48</v>
      </c>
      <c r="F249" s="20" t="s">
        <v>366</v>
      </c>
      <c r="G249" s="21" t="s">
        <v>367</v>
      </c>
      <c r="H249" s="22">
        <v>677000</v>
      </c>
      <c r="I249" s="22">
        <v>0</v>
      </c>
      <c r="J249" s="22">
        <v>677000</v>
      </c>
      <c r="K249" s="22">
        <v>522500</v>
      </c>
      <c r="L249" s="22">
        <v>522500</v>
      </c>
    </row>
    <row r="250" spans="1:12" x14ac:dyDescent="0.3">
      <c r="A250" s="20" t="s">
        <v>23</v>
      </c>
      <c r="B250" s="20" t="s">
        <v>25</v>
      </c>
      <c r="C250" s="2" t="str">
        <f>VLOOKUP(B250,Hoja1!B:C,2,FALSE)</f>
        <v>Promoción y Fomento del Deportes</v>
      </c>
      <c r="D250" s="3" t="str">
        <f t="shared" si="6"/>
        <v>7</v>
      </c>
      <c r="E250" s="3" t="str">
        <f t="shared" si="7"/>
        <v>71</v>
      </c>
      <c r="F250" s="20" t="s">
        <v>475</v>
      </c>
      <c r="G250" s="21" t="s">
        <v>476</v>
      </c>
      <c r="H250" s="22">
        <v>2100000</v>
      </c>
      <c r="I250" s="22">
        <v>0</v>
      </c>
      <c r="J250" s="22">
        <v>2100000</v>
      </c>
      <c r="K250" s="22">
        <v>0</v>
      </c>
      <c r="L250" s="22">
        <v>0</v>
      </c>
    </row>
    <row r="251" spans="1:12" x14ac:dyDescent="0.3">
      <c r="A251" s="20" t="s">
        <v>23</v>
      </c>
      <c r="B251" s="20" t="s">
        <v>26</v>
      </c>
      <c r="C251" s="2" t="str">
        <f>VLOOKUP(B251,Hoja1!B:C,2,FALSE)</f>
        <v>Dirección del Área de Participación Ciudadana</v>
      </c>
      <c r="D251" s="3" t="str">
        <f t="shared" si="6"/>
        <v>1</v>
      </c>
      <c r="E251" s="3" t="str">
        <f t="shared" si="7"/>
        <v>12</v>
      </c>
      <c r="F251" s="20" t="s">
        <v>384</v>
      </c>
      <c r="G251" s="21" t="s">
        <v>385</v>
      </c>
      <c r="H251" s="22">
        <v>59714</v>
      </c>
      <c r="I251" s="22">
        <v>0</v>
      </c>
      <c r="J251" s="22">
        <v>59714</v>
      </c>
      <c r="K251" s="22">
        <v>10593.72</v>
      </c>
      <c r="L251" s="22">
        <v>10593.72</v>
      </c>
    </row>
    <row r="252" spans="1:12" x14ac:dyDescent="0.3">
      <c r="A252" s="20" t="s">
        <v>23</v>
      </c>
      <c r="B252" s="20" t="s">
        <v>26</v>
      </c>
      <c r="C252" s="2" t="str">
        <f>VLOOKUP(B252,Hoja1!B:C,2,FALSE)</f>
        <v>Dirección del Área de Participación Ciudadana</v>
      </c>
      <c r="D252" s="3" t="str">
        <f t="shared" si="6"/>
        <v>1</v>
      </c>
      <c r="E252" s="3" t="str">
        <f t="shared" si="7"/>
        <v>12</v>
      </c>
      <c r="F252" s="20" t="s">
        <v>423</v>
      </c>
      <c r="G252" s="21" t="s">
        <v>424</v>
      </c>
      <c r="H252" s="22">
        <v>13698</v>
      </c>
      <c r="I252" s="22">
        <v>0</v>
      </c>
      <c r="J252" s="22">
        <v>13698</v>
      </c>
      <c r="K252" s="22">
        <v>2951.59</v>
      </c>
      <c r="L252" s="22">
        <v>2951.59</v>
      </c>
    </row>
    <row r="253" spans="1:12" x14ac:dyDescent="0.3">
      <c r="A253" s="20" t="s">
        <v>23</v>
      </c>
      <c r="B253" s="20" t="s">
        <v>26</v>
      </c>
      <c r="C253" s="2" t="str">
        <f>VLOOKUP(B253,Hoja1!B:C,2,FALSE)</f>
        <v>Dirección del Área de Participación Ciudadana</v>
      </c>
      <c r="D253" s="3" t="str">
        <f t="shared" si="6"/>
        <v>1</v>
      </c>
      <c r="E253" s="3" t="str">
        <f t="shared" si="7"/>
        <v>12</v>
      </c>
      <c r="F253" s="20" t="s">
        <v>342</v>
      </c>
      <c r="G253" s="21" t="s">
        <v>343</v>
      </c>
      <c r="H253" s="22">
        <v>20982</v>
      </c>
      <c r="I253" s="22">
        <v>0</v>
      </c>
      <c r="J253" s="22">
        <v>20982</v>
      </c>
      <c r="K253" s="22">
        <v>4585.1400000000003</v>
      </c>
      <c r="L253" s="22">
        <v>4585.1400000000003</v>
      </c>
    </row>
    <row r="254" spans="1:12" x14ac:dyDescent="0.3">
      <c r="A254" s="20" t="s">
        <v>23</v>
      </c>
      <c r="B254" s="20" t="s">
        <v>26</v>
      </c>
      <c r="C254" s="2" t="str">
        <f>VLOOKUP(B254,Hoja1!B:C,2,FALSE)</f>
        <v>Dirección del Área de Participación Ciudadana</v>
      </c>
      <c r="D254" s="3" t="str">
        <f t="shared" si="6"/>
        <v>1</v>
      </c>
      <c r="E254" s="3" t="str">
        <f t="shared" si="7"/>
        <v>12</v>
      </c>
      <c r="F254" s="20" t="s">
        <v>390</v>
      </c>
      <c r="G254" s="21" t="s">
        <v>391</v>
      </c>
      <c r="H254" s="22">
        <v>8893</v>
      </c>
      <c r="I254" s="22">
        <v>0</v>
      </c>
      <c r="J254" s="22">
        <v>8893</v>
      </c>
      <c r="K254" s="22">
        <v>2179.96</v>
      </c>
      <c r="L254" s="22">
        <v>2179.96</v>
      </c>
    </row>
    <row r="255" spans="1:12" x14ac:dyDescent="0.3">
      <c r="A255" s="20" t="s">
        <v>23</v>
      </c>
      <c r="B255" s="20" t="s">
        <v>26</v>
      </c>
      <c r="C255" s="2" t="str">
        <f>VLOOKUP(B255,Hoja1!B:C,2,FALSE)</f>
        <v>Dirección del Área de Participación Ciudadana</v>
      </c>
      <c r="D255" s="3" t="str">
        <f t="shared" si="6"/>
        <v>1</v>
      </c>
      <c r="E255" s="3" t="str">
        <f t="shared" si="7"/>
        <v>12</v>
      </c>
      <c r="F255" s="20" t="s">
        <v>344</v>
      </c>
      <c r="G255" s="21" t="s">
        <v>345</v>
      </c>
      <c r="H255" s="22">
        <v>21121</v>
      </c>
      <c r="I255" s="22">
        <v>0</v>
      </c>
      <c r="J255" s="22">
        <v>21121</v>
      </c>
      <c r="K255" s="22">
        <v>4738.3500000000004</v>
      </c>
      <c r="L255" s="22">
        <v>4738.3500000000004</v>
      </c>
    </row>
    <row r="256" spans="1:12" x14ac:dyDescent="0.3">
      <c r="A256" s="20" t="s">
        <v>23</v>
      </c>
      <c r="B256" s="20" t="s">
        <v>26</v>
      </c>
      <c r="C256" s="2" t="str">
        <f>VLOOKUP(B256,Hoja1!B:C,2,FALSE)</f>
        <v>Dirección del Área de Participación Ciudadana</v>
      </c>
      <c r="D256" s="3" t="str">
        <f t="shared" si="6"/>
        <v>1</v>
      </c>
      <c r="E256" s="3" t="str">
        <f t="shared" si="7"/>
        <v>12</v>
      </c>
      <c r="F256" s="20" t="s">
        <v>368</v>
      </c>
      <c r="G256" s="21" t="s">
        <v>369</v>
      </c>
      <c r="H256" s="22">
        <v>76063</v>
      </c>
      <c r="I256" s="22">
        <v>0</v>
      </c>
      <c r="J256" s="22">
        <v>76063</v>
      </c>
      <c r="K256" s="22">
        <v>14084.36</v>
      </c>
      <c r="L256" s="22">
        <v>14084.36</v>
      </c>
    </row>
    <row r="257" spans="1:12" x14ac:dyDescent="0.3">
      <c r="A257" s="20" t="s">
        <v>23</v>
      </c>
      <c r="B257" s="20" t="s">
        <v>26</v>
      </c>
      <c r="C257" s="2" t="str">
        <f>VLOOKUP(B257,Hoja1!B:C,2,FALSE)</f>
        <v>Dirección del Área de Participación Ciudadana</v>
      </c>
      <c r="D257" s="3" t="str">
        <f t="shared" si="6"/>
        <v>1</v>
      </c>
      <c r="E257" s="3" t="str">
        <f t="shared" si="7"/>
        <v>12</v>
      </c>
      <c r="F257" s="20" t="s">
        <v>377</v>
      </c>
      <c r="G257" s="21" t="s">
        <v>378</v>
      </c>
      <c r="H257" s="22">
        <v>173171</v>
      </c>
      <c r="I257" s="22">
        <v>0</v>
      </c>
      <c r="J257" s="22">
        <v>173171</v>
      </c>
      <c r="K257" s="22">
        <v>31667.39</v>
      </c>
      <c r="L257" s="22">
        <v>31667.39</v>
      </c>
    </row>
    <row r="258" spans="1:12" x14ac:dyDescent="0.3">
      <c r="A258" s="20" t="s">
        <v>23</v>
      </c>
      <c r="B258" s="20" t="s">
        <v>26</v>
      </c>
      <c r="C258" s="2" t="str">
        <f>VLOOKUP(B258,Hoja1!B:C,2,FALSE)</f>
        <v>Dirección del Área de Participación Ciudadana</v>
      </c>
      <c r="D258" s="3" t="str">
        <f t="shared" si="6"/>
        <v>1</v>
      </c>
      <c r="E258" s="3" t="str">
        <f t="shared" si="7"/>
        <v>12</v>
      </c>
      <c r="F258" s="20" t="s">
        <v>346</v>
      </c>
      <c r="G258" s="21" t="s">
        <v>347</v>
      </c>
      <c r="H258" s="22">
        <v>10668</v>
      </c>
      <c r="I258" s="22">
        <v>0</v>
      </c>
      <c r="J258" s="22">
        <v>10668</v>
      </c>
      <c r="K258" s="22">
        <v>2073.5700000000002</v>
      </c>
      <c r="L258" s="22">
        <v>2073.5700000000002</v>
      </c>
    </row>
    <row r="259" spans="1:12" x14ac:dyDescent="0.3">
      <c r="A259" s="20" t="s">
        <v>23</v>
      </c>
      <c r="B259" s="20" t="s">
        <v>26</v>
      </c>
      <c r="C259" s="2" t="str">
        <f>VLOOKUP(B259,Hoja1!B:C,2,FALSE)</f>
        <v>Dirección del Área de Participación Ciudadana</v>
      </c>
      <c r="D259" s="3" t="str">
        <f t="shared" ref="D259:D322" si="8">LEFT(F259,1)</f>
        <v>2</v>
      </c>
      <c r="E259" s="3" t="str">
        <f t="shared" ref="E259:E322" si="9">LEFT(F259,2)</f>
        <v>22</v>
      </c>
      <c r="F259" s="20" t="s">
        <v>407</v>
      </c>
      <c r="G259" s="21" t="s">
        <v>408</v>
      </c>
      <c r="H259" s="22">
        <v>3000</v>
      </c>
      <c r="I259" s="22">
        <v>0</v>
      </c>
      <c r="J259" s="22">
        <v>3000</v>
      </c>
      <c r="K259" s="22">
        <v>0</v>
      </c>
      <c r="L259" s="22">
        <v>0</v>
      </c>
    </row>
    <row r="260" spans="1:12" x14ac:dyDescent="0.3">
      <c r="A260" s="20" t="s">
        <v>23</v>
      </c>
      <c r="B260" s="20" t="s">
        <v>26</v>
      </c>
      <c r="C260" s="2" t="str">
        <f>VLOOKUP(B260,Hoja1!B:C,2,FALSE)</f>
        <v>Dirección del Área de Participación Ciudadana</v>
      </c>
      <c r="D260" s="3" t="str">
        <f t="shared" si="8"/>
        <v>2</v>
      </c>
      <c r="E260" s="3" t="str">
        <f t="shared" si="9"/>
        <v>22</v>
      </c>
      <c r="F260" s="20" t="s">
        <v>396</v>
      </c>
      <c r="G260" s="21" t="s">
        <v>397</v>
      </c>
      <c r="H260" s="22">
        <v>2000</v>
      </c>
      <c r="I260" s="22">
        <v>0</v>
      </c>
      <c r="J260" s="22">
        <v>2000</v>
      </c>
      <c r="K260" s="22">
        <v>0</v>
      </c>
      <c r="L260" s="22">
        <v>0</v>
      </c>
    </row>
    <row r="261" spans="1:12" x14ac:dyDescent="0.3">
      <c r="A261" s="20" t="s">
        <v>23</v>
      </c>
      <c r="B261" s="20" t="s">
        <v>26</v>
      </c>
      <c r="C261" s="2" t="str">
        <f>VLOOKUP(B261,Hoja1!B:C,2,FALSE)</f>
        <v>Dirección del Área de Participación Ciudadana</v>
      </c>
      <c r="D261" s="3" t="str">
        <f t="shared" si="8"/>
        <v>2</v>
      </c>
      <c r="E261" s="3" t="str">
        <f t="shared" si="9"/>
        <v>22</v>
      </c>
      <c r="F261" s="20" t="s">
        <v>373</v>
      </c>
      <c r="G261" s="21" t="s">
        <v>374</v>
      </c>
      <c r="H261" s="22">
        <v>15000</v>
      </c>
      <c r="I261" s="22">
        <v>0</v>
      </c>
      <c r="J261" s="22">
        <v>15000</v>
      </c>
      <c r="K261" s="22">
        <v>0</v>
      </c>
      <c r="L261" s="22">
        <v>0</v>
      </c>
    </row>
    <row r="262" spans="1:12" x14ac:dyDescent="0.3">
      <c r="A262" s="20" t="s">
        <v>23</v>
      </c>
      <c r="B262" s="20" t="s">
        <v>26</v>
      </c>
      <c r="C262" s="2" t="str">
        <f>VLOOKUP(B262,Hoja1!B:C,2,FALSE)</f>
        <v>Dirección del Área de Participación Ciudadana</v>
      </c>
      <c r="D262" s="3" t="str">
        <f t="shared" si="8"/>
        <v>2</v>
      </c>
      <c r="E262" s="3" t="str">
        <f t="shared" si="9"/>
        <v>23</v>
      </c>
      <c r="F262" s="20" t="s">
        <v>360</v>
      </c>
      <c r="G262" s="21" t="s">
        <v>361</v>
      </c>
      <c r="H262" s="22">
        <v>400</v>
      </c>
      <c r="I262" s="22">
        <v>0</v>
      </c>
      <c r="J262" s="22">
        <v>400</v>
      </c>
      <c r="K262" s="22">
        <v>0</v>
      </c>
      <c r="L262" s="22">
        <v>0</v>
      </c>
    </row>
    <row r="263" spans="1:12" x14ac:dyDescent="0.3">
      <c r="A263" s="20" t="s">
        <v>23</v>
      </c>
      <c r="B263" s="20" t="s">
        <v>26</v>
      </c>
      <c r="C263" s="2" t="str">
        <f>VLOOKUP(B263,Hoja1!B:C,2,FALSE)</f>
        <v>Dirección del Área de Participación Ciudadana</v>
      </c>
      <c r="D263" s="3" t="str">
        <f t="shared" si="8"/>
        <v>8</v>
      </c>
      <c r="E263" s="3" t="str">
        <f t="shared" si="9"/>
        <v>83</v>
      </c>
      <c r="F263" s="20" t="s">
        <v>431</v>
      </c>
      <c r="G263" s="21" t="s">
        <v>432</v>
      </c>
      <c r="H263" s="22">
        <v>10000</v>
      </c>
      <c r="I263" s="22">
        <v>0</v>
      </c>
      <c r="J263" s="22">
        <v>10000</v>
      </c>
      <c r="K263" s="22">
        <v>0</v>
      </c>
      <c r="L263" s="22">
        <v>0</v>
      </c>
    </row>
    <row r="264" spans="1:12" x14ac:dyDescent="0.3">
      <c r="A264" s="20" t="s">
        <v>23</v>
      </c>
      <c r="B264" s="20" t="s">
        <v>27</v>
      </c>
      <c r="C264" s="2" t="str">
        <f>VLOOKUP(B264,Hoja1!B:C,2,FALSE)</f>
        <v>Tecnolog. de Información y Comunicación</v>
      </c>
      <c r="D264" s="3" t="str">
        <f t="shared" si="8"/>
        <v>1</v>
      </c>
      <c r="E264" s="3" t="str">
        <f t="shared" si="9"/>
        <v>12</v>
      </c>
      <c r="F264" s="20" t="s">
        <v>384</v>
      </c>
      <c r="G264" s="21" t="s">
        <v>385</v>
      </c>
      <c r="H264" s="22">
        <v>155775</v>
      </c>
      <c r="I264" s="22">
        <v>0</v>
      </c>
      <c r="J264" s="22">
        <v>155775</v>
      </c>
      <c r="K264" s="22">
        <v>24718.68</v>
      </c>
      <c r="L264" s="22">
        <v>24718.68</v>
      </c>
    </row>
    <row r="265" spans="1:12" x14ac:dyDescent="0.3">
      <c r="A265" s="20" t="s">
        <v>23</v>
      </c>
      <c r="B265" s="20" t="s">
        <v>27</v>
      </c>
      <c r="C265" s="2" t="str">
        <f>VLOOKUP(B265,Hoja1!B:C,2,FALSE)</f>
        <v>Tecnolog. de Información y Comunicación</v>
      </c>
      <c r="D265" s="3" t="str">
        <f t="shared" si="8"/>
        <v>1</v>
      </c>
      <c r="E265" s="3" t="str">
        <f t="shared" si="9"/>
        <v>12</v>
      </c>
      <c r="F265" s="20" t="s">
        <v>423</v>
      </c>
      <c r="G265" s="21" t="s">
        <v>424</v>
      </c>
      <c r="H265" s="22">
        <v>41094</v>
      </c>
      <c r="I265" s="22">
        <v>0</v>
      </c>
      <c r="J265" s="22">
        <v>41094</v>
      </c>
      <c r="K265" s="22">
        <v>9624.6299999999992</v>
      </c>
      <c r="L265" s="22">
        <v>9624.6299999999992</v>
      </c>
    </row>
    <row r="266" spans="1:12" x14ac:dyDescent="0.3">
      <c r="A266" s="20" t="s">
        <v>23</v>
      </c>
      <c r="B266" s="20" t="s">
        <v>27</v>
      </c>
      <c r="C266" s="2" t="str">
        <f>VLOOKUP(B266,Hoja1!B:C,2,FALSE)</f>
        <v>Tecnolog. de Información y Comunicación</v>
      </c>
      <c r="D266" s="3" t="str">
        <f t="shared" si="8"/>
        <v>1</v>
      </c>
      <c r="E266" s="3" t="str">
        <f t="shared" si="9"/>
        <v>12</v>
      </c>
      <c r="F266" s="20" t="s">
        <v>342</v>
      </c>
      <c r="G266" s="21" t="s">
        <v>343</v>
      </c>
      <c r="H266" s="22">
        <v>20982</v>
      </c>
      <c r="I266" s="22">
        <v>0</v>
      </c>
      <c r="J266" s="22">
        <v>20982</v>
      </c>
      <c r="K266" s="22">
        <v>2292.5700000000002</v>
      </c>
      <c r="L266" s="22">
        <v>2292.5700000000002</v>
      </c>
    </row>
    <row r="267" spans="1:12" x14ac:dyDescent="0.3">
      <c r="A267" s="20" t="s">
        <v>23</v>
      </c>
      <c r="B267" s="20" t="s">
        <v>27</v>
      </c>
      <c r="C267" s="2" t="str">
        <f>VLOOKUP(B267,Hoja1!B:C,2,FALSE)</f>
        <v>Tecnolog. de Información y Comunicación</v>
      </c>
      <c r="D267" s="3" t="str">
        <f t="shared" si="8"/>
        <v>1</v>
      </c>
      <c r="E267" s="3" t="str">
        <f t="shared" si="9"/>
        <v>12</v>
      </c>
      <c r="F267" s="20" t="s">
        <v>390</v>
      </c>
      <c r="G267" s="21" t="s">
        <v>391</v>
      </c>
      <c r="H267" s="22">
        <v>8893</v>
      </c>
      <c r="I267" s="22">
        <v>0</v>
      </c>
      <c r="J267" s="22">
        <v>8893</v>
      </c>
      <c r="K267" s="22">
        <v>2188.12</v>
      </c>
      <c r="L267" s="22">
        <v>2188.12</v>
      </c>
    </row>
    <row r="268" spans="1:12" x14ac:dyDescent="0.3">
      <c r="A268" s="20" t="s">
        <v>23</v>
      </c>
      <c r="B268" s="20" t="s">
        <v>27</v>
      </c>
      <c r="C268" s="2" t="str">
        <f>VLOOKUP(B268,Hoja1!B:C,2,FALSE)</f>
        <v>Tecnolog. de Información y Comunicación</v>
      </c>
      <c r="D268" s="3" t="str">
        <f t="shared" si="8"/>
        <v>1</v>
      </c>
      <c r="E268" s="3" t="str">
        <f t="shared" si="9"/>
        <v>12</v>
      </c>
      <c r="F268" s="20" t="s">
        <v>344</v>
      </c>
      <c r="G268" s="21" t="s">
        <v>345</v>
      </c>
      <c r="H268" s="22">
        <v>34320</v>
      </c>
      <c r="I268" s="22">
        <v>0</v>
      </c>
      <c r="J268" s="22">
        <v>34320</v>
      </c>
      <c r="K268" s="22">
        <v>8472.0499999999993</v>
      </c>
      <c r="L268" s="22">
        <v>8472.0499999999993</v>
      </c>
    </row>
    <row r="269" spans="1:12" x14ac:dyDescent="0.3">
      <c r="A269" s="20" t="s">
        <v>23</v>
      </c>
      <c r="B269" s="20" t="s">
        <v>27</v>
      </c>
      <c r="C269" s="2" t="str">
        <f>VLOOKUP(B269,Hoja1!B:C,2,FALSE)</f>
        <v>Tecnolog. de Información y Comunicación</v>
      </c>
      <c r="D269" s="3" t="str">
        <f t="shared" si="8"/>
        <v>1</v>
      </c>
      <c r="E269" s="3" t="str">
        <f t="shared" si="9"/>
        <v>12</v>
      </c>
      <c r="F269" s="20" t="s">
        <v>368</v>
      </c>
      <c r="G269" s="21" t="s">
        <v>369</v>
      </c>
      <c r="H269" s="22">
        <v>122719</v>
      </c>
      <c r="I269" s="22">
        <v>0</v>
      </c>
      <c r="J269" s="22">
        <v>122719</v>
      </c>
      <c r="K269" s="22">
        <v>20151.2</v>
      </c>
      <c r="L269" s="22">
        <v>20151.2</v>
      </c>
    </row>
    <row r="270" spans="1:12" x14ac:dyDescent="0.3">
      <c r="A270" s="20" t="s">
        <v>23</v>
      </c>
      <c r="B270" s="20" t="s">
        <v>27</v>
      </c>
      <c r="C270" s="2" t="str">
        <f>VLOOKUP(B270,Hoja1!B:C,2,FALSE)</f>
        <v>Tecnolog. de Información y Comunicación</v>
      </c>
      <c r="D270" s="3" t="str">
        <f t="shared" si="8"/>
        <v>1</v>
      </c>
      <c r="E270" s="3" t="str">
        <f t="shared" si="9"/>
        <v>12</v>
      </c>
      <c r="F270" s="20" t="s">
        <v>377</v>
      </c>
      <c r="G270" s="21" t="s">
        <v>378</v>
      </c>
      <c r="H270" s="22">
        <v>336507</v>
      </c>
      <c r="I270" s="22">
        <v>0</v>
      </c>
      <c r="J270" s="22">
        <v>336507</v>
      </c>
      <c r="K270" s="22">
        <v>67443.210000000006</v>
      </c>
      <c r="L270" s="22">
        <v>67443.210000000006</v>
      </c>
    </row>
    <row r="271" spans="1:12" x14ac:dyDescent="0.3">
      <c r="A271" s="20" t="s">
        <v>23</v>
      </c>
      <c r="B271" s="20" t="s">
        <v>27</v>
      </c>
      <c r="C271" s="2" t="str">
        <f>VLOOKUP(B271,Hoja1!B:C,2,FALSE)</f>
        <v>Tecnolog. de Información y Comunicación</v>
      </c>
      <c r="D271" s="3" t="str">
        <f t="shared" si="8"/>
        <v>1</v>
      </c>
      <c r="E271" s="3" t="str">
        <f t="shared" si="9"/>
        <v>12</v>
      </c>
      <c r="F271" s="20" t="s">
        <v>346</v>
      </c>
      <c r="G271" s="21" t="s">
        <v>347</v>
      </c>
      <c r="H271" s="22">
        <v>16302</v>
      </c>
      <c r="I271" s="22">
        <v>0</v>
      </c>
      <c r="J271" s="22">
        <v>16302</v>
      </c>
      <c r="K271" s="22">
        <v>3686</v>
      </c>
      <c r="L271" s="22">
        <v>3686</v>
      </c>
    </row>
    <row r="272" spans="1:12" x14ac:dyDescent="0.3">
      <c r="A272" s="20" t="s">
        <v>23</v>
      </c>
      <c r="B272" s="20" t="s">
        <v>27</v>
      </c>
      <c r="C272" s="2" t="str">
        <f>VLOOKUP(B272,Hoja1!B:C,2,FALSE)</f>
        <v>Tecnolog. de Información y Comunicación</v>
      </c>
      <c r="D272" s="3" t="str">
        <f t="shared" si="8"/>
        <v>1</v>
      </c>
      <c r="E272" s="3" t="str">
        <f t="shared" si="9"/>
        <v>13</v>
      </c>
      <c r="F272" s="20" t="s">
        <v>402</v>
      </c>
      <c r="G272" s="21" t="s">
        <v>359</v>
      </c>
      <c r="H272" s="22">
        <v>29042</v>
      </c>
      <c r="I272" s="22">
        <v>0</v>
      </c>
      <c r="J272" s="22">
        <v>29042</v>
      </c>
      <c r="K272" s="22">
        <v>6223.26</v>
      </c>
      <c r="L272" s="22">
        <v>6223.26</v>
      </c>
    </row>
    <row r="273" spans="1:12" x14ac:dyDescent="0.3">
      <c r="A273" s="20" t="s">
        <v>23</v>
      </c>
      <c r="B273" s="20" t="s">
        <v>27</v>
      </c>
      <c r="C273" s="2" t="str">
        <f>VLOOKUP(B273,Hoja1!B:C,2,FALSE)</f>
        <v>Tecnolog. de Información y Comunicación</v>
      </c>
      <c r="D273" s="3" t="str">
        <f t="shared" si="8"/>
        <v>1</v>
      </c>
      <c r="E273" s="3" t="str">
        <f t="shared" si="9"/>
        <v>13</v>
      </c>
      <c r="F273" s="20" t="s">
        <v>394</v>
      </c>
      <c r="G273" s="21" t="s">
        <v>395</v>
      </c>
      <c r="H273" s="22">
        <v>26735</v>
      </c>
      <c r="I273" s="22">
        <v>0</v>
      </c>
      <c r="J273" s="22">
        <v>26735</v>
      </c>
      <c r="K273" s="22">
        <v>6049.39</v>
      </c>
      <c r="L273" s="22">
        <v>6049.39</v>
      </c>
    </row>
    <row r="274" spans="1:12" x14ac:dyDescent="0.3">
      <c r="A274" s="20" t="s">
        <v>23</v>
      </c>
      <c r="B274" s="20" t="s">
        <v>27</v>
      </c>
      <c r="C274" s="2" t="str">
        <f>VLOOKUP(B274,Hoja1!B:C,2,FALSE)</f>
        <v>Tecnolog. de Información y Comunicación</v>
      </c>
      <c r="D274" s="3" t="str">
        <f t="shared" si="8"/>
        <v>1</v>
      </c>
      <c r="E274" s="3" t="str">
        <f t="shared" si="9"/>
        <v>15</v>
      </c>
      <c r="F274" s="20" t="s">
        <v>409</v>
      </c>
      <c r="G274" s="21" t="s">
        <v>410</v>
      </c>
      <c r="H274" s="22">
        <v>2000</v>
      </c>
      <c r="I274" s="22">
        <v>0</v>
      </c>
      <c r="J274" s="22">
        <v>2000</v>
      </c>
      <c r="K274" s="22">
        <v>0</v>
      </c>
      <c r="L274" s="22">
        <v>0</v>
      </c>
    </row>
    <row r="275" spans="1:12" x14ac:dyDescent="0.3">
      <c r="A275" s="20" t="s">
        <v>23</v>
      </c>
      <c r="B275" s="20" t="s">
        <v>27</v>
      </c>
      <c r="C275" s="2" t="str">
        <f>VLOOKUP(B275,Hoja1!B:C,2,FALSE)</f>
        <v>Tecnolog. de Información y Comunicación</v>
      </c>
      <c r="D275" s="3" t="str">
        <f t="shared" si="8"/>
        <v>2</v>
      </c>
      <c r="E275" s="3" t="str">
        <f t="shared" si="9"/>
        <v>20</v>
      </c>
      <c r="F275" s="20" t="s">
        <v>488</v>
      </c>
      <c r="G275" s="21" t="s">
        <v>489</v>
      </c>
      <c r="H275" s="22">
        <v>1000</v>
      </c>
      <c r="I275" s="22">
        <v>0</v>
      </c>
      <c r="J275" s="22">
        <v>1000</v>
      </c>
      <c r="K275" s="22">
        <v>0</v>
      </c>
      <c r="L275" s="22">
        <v>0</v>
      </c>
    </row>
    <row r="276" spans="1:12" x14ac:dyDescent="0.3">
      <c r="A276" s="20" t="s">
        <v>23</v>
      </c>
      <c r="B276" s="20" t="s">
        <v>27</v>
      </c>
      <c r="C276" s="2" t="str">
        <f>VLOOKUP(B276,Hoja1!B:C,2,FALSE)</f>
        <v>Tecnolog. de Información y Comunicación</v>
      </c>
      <c r="D276" s="3" t="str">
        <f t="shared" si="8"/>
        <v>2</v>
      </c>
      <c r="E276" s="3" t="str">
        <f t="shared" si="9"/>
        <v>21</v>
      </c>
      <c r="F276" s="20" t="s">
        <v>382</v>
      </c>
      <c r="G276" s="21" t="s">
        <v>383</v>
      </c>
      <c r="H276" s="22">
        <v>36000</v>
      </c>
      <c r="I276" s="22">
        <v>0</v>
      </c>
      <c r="J276" s="22">
        <v>36000</v>
      </c>
      <c r="K276" s="22">
        <v>637.97</v>
      </c>
      <c r="L276" s="22">
        <v>637.97</v>
      </c>
    </row>
    <row r="277" spans="1:12" x14ac:dyDescent="0.3">
      <c r="A277" s="20" t="s">
        <v>23</v>
      </c>
      <c r="B277" s="20" t="s">
        <v>27</v>
      </c>
      <c r="C277" s="2" t="str">
        <f>VLOOKUP(B277,Hoja1!B:C,2,FALSE)</f>
        <v>Tecnolog. de Información y Comunicación</v>
      </c>
      <c r="D277" s="3" t="str">
        <f t="shared" si="8"/>
        <v>2</v>
      </c>
      <c r="E277" s="3" t="str">
        <f t="shared" si="9"/>
        <v>21</v>
      </c>
      <c r="F277" s="20" t="s">
        <v>490</v>
      </c>
      <c r="G277" s="21" t="s">
        <v>486</v>
      </c>
      <c r="H277" s="22">
        <v>1138300</v>
      </c>
      <c r="I277" s="22">
        <v>0</v>
      </c>
      <c r="J277" s="22">
        <v>1138300</v>
      </c>
      <c r="K277" s="22">
        <v>49666.19</v>
      </c>
      <c r="L277" s="22">
        <v>49208.81</v>
      </c>
    </row>
    <row r="278" spans="1:12" x14ac:dyDescent="0.3">
      <c r="A278" s="20" t="s">
        <v>23</v>
      </c>
      <c r="B278" s="20" t="s">
        <v>27</v>
      </c>
      <c r="C278" s="2" t="str">
        <f>VLOOKUP(B278,Hoja1!B:C,2,FALSE)</f>
        <v>Tecnolog. de Información y Comunicación</v>
      </c>
      <c r="D278" s="3" t="str">
        <f t="shared" si="8"/>
        <v>2</v>
      </c>
      <c r="E278" s="3" t="str">
        <f t="shared" si="9"/>
        <v>22</v>
      </c>
      <c r="F278" s="20" t="s">
        <v>479</v>
      </c>
      <c r="G278" s="21" t="s">
        <v>480</v>
      </c>
      <c r="H278" s="22">
        <v>87000</v>
      </c>
      <c r="I278" s="22">
        <v>0</v>
      </c>
      <c r="J278" s="22">
        <v>87000</v>
      </c>
      <c r="K278" s="22">
        <v>0</v>
      </c>
      <c r="L278" s="22">
        <v>0</v>
      </c>
    </row>
    <row r="279" spans="1:12" x14ac:dyDescent="0.3">
      <c r="A279" s="20" t="s">
        <v>23</v>
      </c>
      <c r="B279" s="20" t="s">
        <v>27</v>
      </c>
      <c r="C279" s="2" t="str">
        <f>VLOOKUP(B279,Hoja1!B:C,2,FALSE)</f>
        <v>Tecnolog. de Información y Comunicación</v>
      </c>
      <c r="D279" s="3" t="str">
        <f t="shared" si="8"/>
        <v>2</v>
      </c>
      <c r="E279" s="3" t="str">
        <f t="shared" si="9"/>
        <v>22</v>
      </c>
      <c r="F279" s="20" t="s">
        <v>421</v>
      </c>
      <c r="G279" s="21" t="s">
        <v>422</v>
      </c>
      <c r="H279" s="22">
        <v>85000</v>
      </c>
      <c r="I279" s="22">
        <v>0</v>
      </c>
      <c r="J279" s="22">
        <v>85000</v>
      </c>
      <c r="K279" s="22">
        <v>11316.46</v>
      </c>
      <c r="L279" s="22">
        <v>7185.71</v>
      </c>
    </row>
    <row r="280" spans="1:12" x14ac:dyDescent="0.3">
      <c r="A280" s="20" t="s">
        <v>23</v>
      </c>
      <c r="B280" s="20" t="s">
        <v>27</v>
      </c>
      <c r="C280" s="2" t="str">
        <f>VLOOKUP(B280,Hoja1!B:C,2,FALSE)</f>
        <v>Tecnolog. de Información y Comunicación</v>
      </c>
      <c r="D280" s="3" t="str">
        <f t="shared" si="8"/>
        <v>2</v>
      </c>
      <c r="E280" s="3" t="str">
        <f t="shared" si="9"/>
        <v>22</v>
      </c>
      <c r="F280" s="20" t="s">
        <v>398</v>
      </c>
      <c r="G280" s="21" t="s">
        <v>399</v>
      </c>
      <c r="H280" s="22">
        <v>1500</v>
      </c>
      <c r="I280" s="22">
        <v>0</v>
      </c>
      <c r="J280" s="22">
        <v>1500</v>
      </c>
      <c r="K280" s="22">
        <v>0</v>
      </c>
      <c r="L280" s="22">
        <v>0</v>
      </c>
    </row>
    <row r="281" spans="1:12" x14ac:dyDescent="0.3">
      <c r="A281" s="20" t="s">
        <v>23</v>
      </c>
      <c r="B281" s="20" t="s">
        <v>27</v>
      </c>
      <c r="C281" s="2" t="str">
        <f>VLOOKUP(B281,Hoja1!B:C,2,FALSE)</f>
        <v>Tecnolog. de Información y Comunicación</v>
      </c>
      <c r="D281" s="3" t="str">
        <f t="shared" si="8"/>
        <v>2</v>
      </c>
      <c r="E281" s="3" t="str">
        <f t="shared" si="9"/>
        <v>22</v>
      </c>
      <c r="F281" s="20" t="s">
        <v>413</v>
      </c>
      <c r="G281" s="21" t="s">
        <v>414</v>
      </c>
      <c r="H281" s="22">
        <v>500</v>
      </c>
      <c r="I281" s="22">
        <v>0</v>
      </c>
      <c r="J281" s="22">
        <v>500</v>
      </c>
      <c r="K281" s="22">
        <v>0</v>
      </c>
      <c r="L281" s="22">
        <v>0</v>
      </c>
    </row>
    <row r="282" spans="1:12" x14ac:dyDescent="0.3">
      <c r="A282" s="20" t="s">
        <v>23</v>
      </c>
      <c r="B282" s="20" t="s">
        <v>27</v>
      </c>
      <c r="C282" s="2" t="str">
        <f>VLOOKUP(B282,Hoja1!B:C,2,FALSE)</f>
        <v>Tecnolog. de Información y Comunicación</v>
      </c>
      <c r="D282" s="3" t="str">
        <f t="shared" si="8"/>
        <v>2</v>
      </c>
      <c r="E282" s="3" t="str">
        <f t="shared" si="9"/>
        <v>22</v>
      </c>
      <c r="F282" s="20" t="s">
        <v>403</v>
      </c>
      <c r="G282" s="21" t="s">
        <v>404</v>
      </c>
      <c r="H282" s="22">
        <v>2000</v>
      </c>
      <c r="I282" s="22">
        <v>0</v>
      </c>
      <c r="J282" s="22">
        <v>2000</v>
      </c>
      <c r="K282" s="22">
        <v>0</v>
      </c>
      <c r="L282" s="22">
        <v>0</v>
      </c>
    </row>
    <row r="283" spans="1:12" x14ac:dyDescent="0.3">
      <c r="A283" s="20" t="s">
        <v>23</v>
      </c>
      <c r="B283" s="20" t="s">
        <v>27</v>
      </c>
      <c r="C283" s="2" t="str">
        <f>VLOOKUP(B283,Hoja1!B:C,2,FALSE)</f>
        <v>Tecnolog. de Información y Comunicación</v>
      </c>
      <c r="D283" s="3" t="str">
        <f t="shared" si="8"/>
        <v>2</v>
      </c>
      <c r="E283" s="3" t="str">
        <f t="shared" si="9"/>
        <v>22</v>
      </c>
      <c r="F283" s="20" t="s">
        <v>491</v>
      </c>
      <c r="G283" s="21" t="s">
        <v>492</v>
      </c>
      <c r="H283" s="22">
        <v>395000</v>
      </c>
      <c r="I283" s="22">
        <v>0</v>
      </c>
      <c r="J283" s="22">
        <v>395000</v>
      </c>
      <c r="K283" s="22">
        <v>32965.71</v>
      </c>
      <c r="L283" s="22">
        <v>5501.87</v>
      </c>
    </row>
    <row r="284" spans="1:12" x14ac:dyDescent="0.3">
      <c r="A284" s="20" t="s">
        <v>23</v>
      </c>
      <c r="B284" s="20" t="s">
        <v>27</v>
      </c>
      <c r="C284" s="2" t="str">
        <f>VLOOKUP(B284,Hoja1!B:C,2,FALSE)</f>
        <v>Tecnolog. de Información y Comunicación</v>
      </c>
      <c r="D284" s="3" t="str">
        <f t="shared" si="8"/>
        <v>2</v>
      </c>
      <c r="E284" s="3" t="str">
        <f t="shared" si="9"/>
        <v>22</v>
      </c>
      <c r="F284" s="20" t="s">
        <v>396</v>
      </c>
      <c r="G284" s="21" t="s">
        <v>397</v>
      </c>
      <c r="H284" s="22">
        <v>2000</v>
      </c>
      <c r="I284" s="22">
        <v>0</v>
      </c>
      <c r="J284" s="22">
        <v>2000</v>
      </c>
      <c r="K284" s="22">
        <v>534.82000000000005</v>
      </c>
      <c r="L284" s="22">
        <v>262.57</v>
      </c>
    </row>
    <row r="285" spans="1:12" x14ac:dyDescent="0.3">
      <c r="A285" s="20" t="s">
        <v>23</v>
      </c>
      <c r="B285" s="20" t="s">
        <v>27</v>
      </c>
      <c r="C285" s="2" t="str">
        <f>VLOOKUP(B285,Hoja1!B:C,2,FALSE)</f>
        <v>Tecnolog. de Información y Comunicación</v>
      </c>
      <c r="D285" s="3" t="str">
        <f t="shared" si="8"/>
        <v>2</v>
      </c>
      <c r="E285" s="3" t="str">
        <f t="shared" si="9"/>
        <v>22</v>
      </c>
      <c r="F285" s="20" t="s">
        <v>467</v>
      </c>
      <c r="G285" s="21" t="s">
        <v>468</v>
      </c>
      <c r="H285" s="22">
        <v>12000</v>
      </c>
      <c r="I285" s="22">
        <v>0</v>
      </c>
      <c r="J285" s="22">
        <v>12000</v>
      </c>
      <c r="K285" s="22">
        <v>1560.18</v>
      </c>
      <c r="L285" s="22">
        <v>1560.18</v>
      </c>
    </row>
    <row r="286" spans="1:12" x14ac:dyDescent="0.3">
      <c r="A286" s="20" t="s">
        <v>23</v>
      </c>
      <c r="B286" s="20" t="s">
        <v>27</v>
      </c>
      <c r="C286" s="2" t="str">
        <f>VLOOKUP(B286,Hoja1!B:C,2,FALSE)</f>
        <v>Tecnolog. de Información y Comunicación</v>
      </c>
      <c r="D286" s="3" t="str">
        <f t="shared" si="8"/>
        <v>2</v>
      </c>
      <c r="E286" s="3" t="str">
        <f t="shared" si="9"/>
        <v>22</v>
      </c>
      <c r="F286" s="20" t="s">
        <v>483</v>
      </c>
      <c r="G286" s="21" t="s">
        <v>484</v>
      </c>
      <c r="H286" s="22">
        <v>34500</v>
      </c>
      <c r="I286" s="22">
        <v>0</v>
      </c>
      <c r="J286" s="22">
        <v>34500</v>
      </c>
      <c r="K286" s="22">
        <v>0</v>
      </c>
      <c r="L286" s="22">
        <v>0</v>
      </c>
    </row>
    <row r="287" spans="1:12" x14ac:dyDescent="0.3">
      <c r="A287" s="20" t="s">
        <v>23</v>
      </c>
      <c r="B287" s="20" t="s">
        <v>27</v>
      </c>
      <c r="C287" s="2" t="str">
        <f>VLOOKUP(B287,Hoja1!B:C,2,FALSE)</f>
        <v>Tecnolog. de Información y Comunicación</v>
      </c>
      <c r="D287" s="3" t="str">
        <f t="shared" si="8"/>
        <v>2</v>
      </c>
      <c r="E287" s="3" t="str">
        <f t="shared" si="9"/>
        <v>22</v>
      </c>
      <c r="F287" s="20" t="s">
        <v>392</v>
      </c>
      <c r="G287" s="21" t="s">
        <v>393</v>
      </c>
      <c r="H287" s="22">
        <v>10000</v>
      </c>
      <c r="I287" s="22">
        <v>0</v>
      </c>
      <c r="J287" s="22">
        <v>10000</v>
      </c>
      <c r="K287" s="22">
        <v>0</v>
      </c>
      <c r="L287" s="22">
        <v>0</v>
      </c>
    </row>
    <row r="288" spans="1:12" x14ac:dyDescent="0.3">
      <c r="A288" s="20" t="s">
        <v>23</v>
      </c>
      <c r="B288" s="20" t="s">
        <v>27</v>
      </c>
      <c r="C288" s="2" t="str">
        <f>VLOOKUP(B288,Hoja1!B:C,2,FALSE)</f>
        <v>Tecnolog. de Información y Comunicación</v>
      </c>
      <c r="D288" s="3" t="str">
        <f t="shared" si="8"/>
        <v>6</v>
      </c>
      <c r="E288" s="3" t="str">
        <f t="shared" si="9"/>
        <v>62</v>
      </c>
      <c r="F288" s="20" t="s">
        <v>419</v>
      </c>
      <c r="G288" s="21" t="s">
        <v>420</v>
      </c>
      <c r="H288" s="22">
        <v>25000</v>
      </c>
      <c r="I288" s="22">
        <v>0</v>
      </c>
      <c r="J288" s="22">
        <v>25000</v>
      </c>
      <c r="K288" s="22">
        <v>0</v>
      </c>
      <c r="L288" s="22">
        <v>0</v>
      </c>
    </row>
    <row r="289" spans="1:12" x14ac:dyDescent="0.3">
      <c r="A289" s="20" t="s">
        <v>23</v>
      </c>
      <c r="B289" s="20" t="s">
        <v>27</v>
      </c>
      <c r="C289" s="2" t="str">
        <f>VLOOKUP(B289,Hoja1!B:C,2,FALSE)</f>
        <v>Tecnolog. de Información y Comunicación</v>
      </c>
      <c r="D289" s="3" t="str">
        <f t="shared" si="8"/>
        <v>6</v>
      </c>
      <c r="E289" s="3" t="str">
        <f t="shared" si="9"/>
        <v>62</v>
      </c>
      <c r="F289" s="20" t="s">
        <v>487</v>
      </c>
      <c r="G289" s="21" t="s">
        <v>486</v>
      </c>
      <c r="H289" s="22">
        <v>180000</v>
      </c>
      <c r="I289" s="22">
        <v>0</v>
      </c>
      <c r="J289" s="22">
        <v>180000</v>
      </c>
      <c r="K289" s="22">
        <v>0</v>
      </c>
      <c r="L289" s="22">
        <v>0</v>
      </c>
    </row>
    <row r="290" spans="1:12" x14ac:dyDescent="0.3">
      <c r="A290" s="20" t="s">
        <v>23</v>
      </c>
      <c r="B290" s="20" t="s">
        <v>27</v>
      </c>
      <c r="C290" s="2" t="str">
        <f>VLOOKUP(B290,Hoja1!B:C,2,FALSE)</f>
        <v>Tecnolog. de Información y Comunicación</v>
      </c>
      <c r="D290" s="3" t="str">
        <f t="shared" si="8"/>
        <v>6</v>
      </c>
      <c r="E290" s="3" t="str">
        <f t="shared" si="9"/>
        <v>63</v>
      </c>
      <c r="F290" s="20" t="s">
        <v>443</v>
      </c>
      <c r="G290" s="21" t="s">
        <v>420</v>
      </c>
      <c r="H290" s="22">
        <v>10000</v>
      </c>
      <c r="I290" s="22">
        <v>0</v>
      </c>
      <c r="J290" s="22">
        <v>10000</v>
      </c>
      <c r="K290" s="22">
        <v>0</v>
      </c>
      <c r="L290" s="22">
        <v>0</v>
      </c>
    </row>
    <row r="291" spans="1:12" x14ac:dyDescent="0.3">
      <c r="A291" s="20" t="s">
        <v>23</v>
      </c>
      <c r="B291" s="20" t="s">
        <v>27</v>
      </c>
      <c r="C291" s="2" t="str">
        <f>VLOOKUP(B291,Hoja1!B:C,2,FALSE)</f>
        <v>Tecnolog. de Información y Comunicación</v>
      </c>
      <c r="D291" s="3" t="str">
        <f t="shared" si="8"/>
        <v>6</v>
      </c>
      <c r="E291" s="3" t="str">
        <f t="shared" si="9"/>
        <v>63</v>
      </c>
      <c r="F291" s="20" t="s">
        <v>485</v>
      </c>
      <c r="G291" s="21" t="s">
        <v>486</v>
      </c>
      <c r="H291" s="22">
        <v>632000</v>
      </c>
      <c r="I291" s="22">
        <v>0</v>
      </c>
      <c r="J291" s="22">
        <v>632000</v>
      </c>
      <c r="K291" s="22">
        <v>83463.259999999995</v>
      </c>
      <c r="L291" s="22">
        <v>83463.259999999995</v>
      </c>
    </row>
    <row r="292" spans="1:12" x14ac:dyDescent="0.3">
      <c r="A292" s="20" t="s">
        <v>23</v>
      </c>
      <c r="B292" s="20" t="s">
        <v>27</v>
      </c>
      <c r="C292" s="2" t="str">
        <f>VLOOKUP(B292,Hoja1!B:C,2,FALSE)</f>
        <v>Tecnolog. de Información y Comunicación</v>
      </c>
      <c r="D292" s="3" t="str">
        <f t="shared" si="8"/>
        <v>6</v>
      </c>
      <c r="E292" s="3" t="str">
        <f t="shared" si="9"/>
        <v>64</v>
      </c>
      <c r="F292" s="20" t="s">
        <v>481</v>
      </c>
      <c r="G292" s="21" t="s">
        <v>482</v>
      </c>
      <c r="H292" s="22">
        <v>941000</v>
      </c>
      <c r="I292" s="22">
        <v>0</v>
      </c>
      <c r="J292" s="22">
        <v>941000</v>
      </c>
      <c r="K292" s="22">
        <v>63246.48</v>
      </c>
      <c r="L292" s="22">
        <v>61133.98</v>
      </c>
    </row>
    <row r="293" spans="1:12" x14ac:dyDescent="0.3">
      <c r="A293" s="20" t="s">
        <v>23</v>
      </c>
      <c r="B293" s="20" t="s">
        <v>28</v>
      </c>
      <c r="C293" s="2" t="str">
        <f>VLOOKUP(B293,Hoja1!B:C,2,FALSE)</f>
        <v xml:space="preserve">Información, Registro y Gestión del Padrón </v>
      </c>
      <c r="D293" s="3" t="str">
        <f t="shared" si="8"/>
        <v>1</v>
      </c>
      <c r="E293" s="3" t="str">
        <f t="shared" si="9"/>
        <v>12</v>
      </c>
      <c r="F293" s="20" t="s">
        <v>384</v>
      </c>
      <c r="G293" s="21" t="s">
        <v>385</v>
      </c>
      <c r="H293" s="22">
        <v>31155</v>
      </c>
      <c r="I293" s="22">
        <v>0</v>
      </c>
      <c r="J293" s="22">
        <v>31155</v>
      </c>
      <c r="K293" s="22">
        <v>7062.48</v>
      </c>
      <c r="L293" s="22">
        <v>7062.48</v>
      </c>
    </row>
    <row r="294" spans="1:12" x14ac:dyDescent="0.3">
      <c r="A294" s="20" t="s">
        <v>23</v>
      </c>
      <c r="B294" s="20" t="s">
        <v>28</v>
      </c>
      <c r="C294" s="2" t="str">
        <f>VLOOKUP(B294,Hoja1!B:C,2,FALSE)</f>
        <v xml:space="preserve">Información, Registro y Gestión del Padrón </v>
      </c>
      <c r="D294" s="3" t="str">
        <f t="shared" si="8"/>
        <v>1</v>
      </c>
      <c r="E294" s="3" t="str">
        <f t="shared" si="9"/>
        <v>12</v>
      </c>
      <c r="F294" s="20" t="s">
        <v>423</v>
      </c>
      <c r="G294" s="21" t="s">
        <v>424</v>
      </c>
      <c r="H294" s="22">
        <v>27396</v>
      </c>
      <c r="I294" s="22">
        <v>0</v>
      </c>
      <c r="J294" s="22">
        <v>27396</v>
      </c>
      <c r="K294" s="22">
        <v>6106.74</v>
      </c>
      <c r="L294" s="22">
        <v>6106.74</v>
      </c>
    </row>
    <row r="295" spans="1:12" x14ac:dyDescent="0.3">
      <c r="A295" s="20" t="s">
        <v>23</v>
      </c>
      <c r="B295" s="20" t="s">
        <v>28</v>
      </c>
      <c r="C295" s="2" t="str">
        <f>VLOOKUP(B295,Hoja1!B:C,2,FALSE)</f>
        <v xml:space="preserve">Información, Registro y Gestión del Padrón </v>
      </c>
      <c r="D295" s="3" t="str">
        <f t="shared" si="8"/>
        <v>1</v>
      </c>
      <c r="E295" s="3" t="str">
        <f t="shared" si="9"/>
        <v>12</v>
      </c>
      <c r="F295" s="20" t="s">
        <v>342</v>
      </c>
      <c r="G295" s="21" t="s">
        <v>343</v>
      </c>
      <c r="H295" s="22">
        <v>188842</v>
      </c>
      <c r="I295" s="22">
        <v>0</v>
      </c>
      <c r="J295" s="22">
        <v>188842</v>
      </c>
      <c r="K295" s="22">
        <v>33853.620000000003</v>
      </c>
      <c r="L295" s="22">
        <v>33853.620000000003</v>
      </c>
    </row>
    <row r="296" spans="1:12" x14ac:dyDescent="0.3">
      <c r="A296" s="20" t="s">
        <v>23</v>
      </c>
      <c r="B296" s="20" t="s">
        <v>28</v>
      </c>
      <c r="C296" s="2" t="str">
        <f>VLOOKUP(B296,Hoja1!B:C,2,FALSE)</f>
        <v xml:space="preserve">Información, Registro y Gestión del Padrón </v>
      </c>
      <c r="D296" s="3" t="str">
        <f t="shared" si="8"/>
        <v>1</v>
      </c>
      <c r="E296" s="3" t="str">
        <f t="shared" si="9"/>
        <v>12</v>
      </c>
      <c r="F296" s="20" t="s">
        <v>390</v>
      </c>
      <c r="G296" s="21" t="s">
        <v>391</v>
      </c>
      <c r="H296" s="22">
        <v>97818</v>
      </c>
      <c r="I296" s="22">
        <v>0</v>
      </c>
      <c r="J296" s="22">
        <v>97818</v>
      </c>
      <c r="K296" s="22">
        <v>18504.22</v>
      </c>
      <c r="L296" s="22">
        <v>18504.22</v>
      </c>
    </row>
    <row r="297" spans="1:12" x14ac:dyDescent="0.3">
      <c r="A297" s="20" t="s">
        <v>23</v>
      </c>
      <c r="B297" s="20" t="s">
        <v>28</v>
      </c>
      <c r="C297" s="2" t="str">
        <f>VLOOKUP(B297,Hoja1!B:C,2,FALSE)</f>
        <v xml:space="preserve">Información, Registro y Gestión del Padrón </v>
      </c>
      <c r="D297" s="3" t="str">
        <f t="shared" si="8"/>
        <v>1</v>
      </c>
      <c r="E297" s="3" t="str">
        <f t="shared" si="9"/>
        <v>12</v>
      </c>
      <c r="F297" s="20" t="s">
        <v>344</v>
      </c>
      <c r="G297" s="21" t="s">
        <v>345</v>
      </c>
      <c r="H297" s="22">
        <v>93745</v>
      </c>
      <c r="I297" s="22">
        <v>0</v>
      </c>
      <c r="J297" s="22">
        <v>93745</v>
      </c>
      <c r="K297" s="22">
        <v>20572.89</v>
      </c>
      <c r="L297" s="22">
        <v>20572.89</v>
      </c>
    </row>
    <row r="298" spans="1:12" x14ac:dyDescent="0.3">
      <c r="A298" s="20" t="s">
        <v>23</v>
      </c>
      <c r="B298" s="20" t="s">
        <v>28</v>
      </c>
      <c r="C298" s="2" t="str">
        <f>VLOOKUP(B298,Hoja1!B:C,2,FALSE)</f>
        <v xml:space="preserve">Información, Registro y Gestión del Padrón </v>
      </c>
      <c r="D298" s="3" t="str">
        <f t="shared" si="8"/>
        <v>1</v>
      </c>
      <c r="E298" s="3" t="str">
        <f t="shared" si="9"/>
        <v>12</v>
      </c>
      <c r="F298" s="20" t="s">
        <v>368</v>
      </c>
      <c r="G298" s="21" t="s">
        <v>369</v>
      </c>
      <c r="H298" s="22">
        <v>204854</v>
      </c>
      <c r="I298" s="22">
        <v>0</v>
      </c>
      <c r="J298" s="22">
        <v>204854</v>
      </c>
      <c r="K298" s="22">
        <v>38273.589999999997</v>
      </c>
      <c r="L298" s="22">
        <v>38273.589999999997</v>
      </c>
    </row>
    <row r="299" spans="1:12" x14ac:dyDescent="0.3">
      <c r="A299" s="20" t="s">
        <v>23</v>
      </c>
      <c r="B299" s="20" t="s">
        <v>28</v>
      </c>
      <c r="C299" s="2" t="str">
        <f>VLOOKUP(B299,Hoja1!B:C,2,FALSE)</f>
        <v xml:space="preserve">Información, Registro y Gestión del Padrón </v>
      </c>
      <c r="D299" s="3" t="str">
        <f t="shared" si="8"/>
        <v>1</v>
      </c>
      <c r="E299" s="3" t="str">
        <f t="shared" si="9"/>
        <v>12</v>
      </c>
      <c r="F299" s="20" t="s">
        <v>377</v>
      </c>
      <c r="G299" s="21" t="s">
        <v>378</v>
      </c>
      <c r="H299" s="22">
        <v>461789</v>
      </c>
      <c r="I299" s="22">
        <v>0</v>
      </c>
      <c r="J299" s="22">
        <v>461789</v>
      </c>
      <c r="K299" s="22">
        <v>92075.7</v>
      </c>
      <c r="L299" s="22">
        <v>92075.7</v>
      </c>
    </row>
    <row r="300" spans="1:12" x14ac:dyDescent="0.3">
      <c r="A300" s="20" t="s">
        <v>23</v>
      </c>
      <c r="B300" s="20" t="s">
        <v>28</v>
      </c>
      <c r="C300" s="2" t="str">
        <f>VLOOKUP(B300,Hoja1!B:C,2,FALSE)</f>
        <v xml:space="preserve">Información, Registro y Gestión del Padrón </v>
      </c>
      <c r="D300" s="3" t="str">
        <f t="shared" si="8"/>
        <v>1</v>
      </c>
      <c r="E300" s="3" t="str">
        <f t="shared" si="9"/>
        <v>12</v>
      </c>
      <c r="F300" s="20" t="s">
        <v>346</v>
      </c>
      <c r="G300" s="21" t="s">
        <v>347</v>
      </c>
      <c r="H300" s="22">
        <v>55745</v>
      </c>
      <c r="I300" s="22">
        <v>0</v>
      </c>
      <c r="J300" s="22">
        <v>55745</v>
      </c>
      <c r="K300" s="22">
        <v>11342.65</v>
      </c>
      <c r="L300" s="22">
        <v>11342.65</v>
      </c>
    </row>
    <row r="301" spans="1:12" x14ac:dyDescent="0.3">
      <c r="A301" s="20" t="s">
        <v>23</v>
      </c>
      <c r="B301" s="20" t="s">
        <v>28</v>
      </c>
      <c r="C301" s="2" t="str">
        <f>VLOOKUP(B301,Hoja1!B:C,2,FALSE)</f>
        <v xml:space="preserve">Información, Registro y Gestión del Padrón </v>
      </c>
      <c r="D301" s="3" t="str">
        <f t="shared" si="8"/>
        <v>1</v>
      </c>
      <c r="E301" s="3" t="str">
        <f t="shared" si="9"/>
        <v>13</v>
      </c>
      <c r="F301" s="20" t="s">
        <v>402</v>
      </c>
      <c r="G301" s="21" t="s">
        <v>359</v>
      </c>
      <c r="H301" s="22">
        <v>66577</v>
      </c>
      <c r="I301" s="22">
        <v>0</v>
      </c>
      <c r="J301" s="22">
        <v>66577</v>
      </c>
      <c r="K301" s="22">
        <v>13624.15</v>
      </c>
      <c r="L301" s="22">
        <v>13624.15</v>
      </c>
    </row>
    <row r="302" spans="1:12" x14ac:dyDescent="0.3">
      <c r="A302" s="20" t="s">
        <v>23</v>
      </c>
      <c r="B302" s="20" t="s">
        <v>28</v>
      </c>
      <c r="C302" s="2" t="str">
        <f>VLOOKUP(B302,Hoja1!B:C,2,FALSE)</f>
        <v xml:space="preserve">Información, Registro y Gestión del Padrón </v>
      </c>
      <c r="D302" s="3" t="str">
        <f t="shared" si="8"/>
        <v>1</v>
      </c>
      <c r="E302" s="3" t="str">
        <f t="shared" si="9"/>
        <v>13</v>
      </c>
      <c r="F302" s="20" t="s">
        <v>394</v>
      </c>
      <c r="G302" s="21" t="s">
        <v>395</v>
      </c>
      <c r="H302" s="22">
        <v>58168</v>
      </c>
      <c r="I302" s="22">
        <v>0</v>
      </c>
      <c r="J302" s="22">
        <v>58168</v>
      </c>
      <c r="K302" s="22">
        <v>14072.59</v>
      </c>
      <c r="L302" s="22">
        <v>14072.59</v>
      </c>
    </row>
    <row r="303" spans="1:12" x14ac:dyDescent="0.3">
      <c r="A303" s="20" t="s">
        <v>23</v>
      </c>
      <c r="B303" s="20" t="s">
        <v>28</v>
      </c>
      <c r="C303" s="2" t="str">
        <f>VLOOKUP(B303,Hoja1!B:C,2,FALSE)</f>
        <v xml:space="preserve">Información, Registro y Gestión del Padrón </v>
      </c>
      <c r="D303" s="3" t="str">
        <f t="shared" si="8"/>
        <v>2</v>
      </c>
      <c r="E303" s="3" t="str">
        <f t="shared" si="9"/>
        <v>21</v>
      </c>
      <c r="F303" s="20" t="s">
        <v>382</v>
      </c>
      <c r="G303" s="21" t="s">
        <v>383</v>
      </c>
      <c r="H303" s="22">
        <v>15000</v>
      </c>
      <c r="I303" s="22">
        <v>0</v>
      </c>
      <c r="J303" s="22">
        <v>15000</v>
      </c>
      <c r="K303" s="22">
        <v>340.94</v>
      </c>
      <c r="L303" s="22">
        <v>0</v>
      </c>
    </row>
    <row r="304" spans="1:12" x14ac:dyDescent="0.3">
      <c r="A304" s="20" t="s">
        <v>23</v>
      </c>
      <c r="B304" s="20" t="s">
        <v>28</v>
      </c>
      <c r="C304" s="2" t="str">
        <f>VLOOKUP(B304,Hoja1!B:C,2,FALSE)</f>
        <v xml:space="preserve">Información, Registro y Gestión del Padrón </v>
      </c>
      <c r="D304" s="3" t="str">
        <f t="shared" si="8"/>
        <v>2</v>
      </c>
      <c r="E304" s="3" t="str">
        <f t="shared" si="9"/>
        <v>22</v>
      </c>
      <c r="F304" s="20" t="s">
        <v>379</v>
      </c>
      <c r="G304" s="21" t="s">
        <v>380</v>
      </c>
      <c r="H304" s="22">
        <v>2000</v>
      </c>
      <c r="I304" s="22">
        <v>0</v>
      </c>
      <c r="J304" s="22">
        <v>2000</v>
      </c>
      <c r="K304" s="22">
        <v>0</v>
      </c>
      <c r="L304" s="22">
        <v>0</v>
      </c>
    </row>
    <row r="305" spans="1:12" x14ac:dyDescent="0.3">
      <c r="A305" s="20" t="s">
        <v>23</v>
      </c>
      <c r="B305" s="20" t="s">
        <v>28</v>
      </c>
      <c r="C305" s="2" t="str">
        <f>VLOOKUP(B305,Hoja1!B:C,2,FALSE)</f>
        <v xml:space="preserve">Información, Registro y Gestión del Padrón </v>
      </c>
      <c r="D305" s="3" t="str">
        <f t="shared" si="8"/>
        <v>2</v>
      </c>
      <c r="E305" s="3" t="str">
        <f t="shared" si="9"/>
        <v>22</v>
      </c>
      <c r="F305" s="20" t="s">
        <v>403</v>
      </c>
      <c r="G305" s="21" t="s">
        <v>404</v>
      </c>
      <c r="H305" s="22">
        <v>2000</v>
      </c>
      <c r="I305" s="22">
        <v>0</v>
      </c>
      <c r="J305" s="22">
        <v>2000</v>
      </c>
      <c r="K305" s="22">
        <v>0</v>
      </c>
      <c r="L305" s="22">
        <v>0</v>
      </c>
    </row>
    <row r="306" spans="1:12" x14ac:dyDescent="0.3">
      <c r="A306" s="20" t="s">
        <v>23</v>
      </c>
      <c r="B306" s="20" t="s">
        <v>28</v>
      </c>
      <c r="C306" s="2" t="str">
        <f>VLOOKUP(B306,Hoja1!B:C,2,FALSE)</f>
        <v xml:space="preserve">Información, Registro y Gestión del Padrón </v>
      </c>
      <c r="D306" s="3" t="str">
        <f t="shared" si="8"/>
        <v>2</v>
      </c>
      <c r="E306" s="3" t="str">
        <f t="shared" si="9"/>
        <v>22</v>
      </c>
      <c r="F306" s="20" t="s">
        <v>491</v>
      </c>
      <c r="G306" s="21" t="s">
        <v>492</v>
      </c>
      <c r="H306" s="22">
        <v>1292000</v>
      </c>
      <c r="I306" s="22">
        <v>0</v>
      </c>
      <c r="J306" s="22">
        <v>1292000</v>
      </c>
      <c r="K306" s="22">
        <v>0</v>
      </c>
      <c r="L306" s="22">
        <v>0</v>
      </c>
    </row>
    <row r="307" spans="1:12" x14ac:dyDescent="0.3">
      <c r="A307" s="20" t="s">
        <v>23</v>
      </c>
      <c r="B307" s="20" t="s">
        <v>28</v>
      </c>
      <c r="C307" s="2" t="str">
        <f>VLOOKUP(B307,Hoja1!B:C,2,FALSE)</f>
        <v xml:space="preserve">Información, Registro y Gestión del Padrón </v>
      </c>
      <c r="D307" s="3" t="str">
        <f t="shared" si="8"/>
        <v>2</v>
      </c>
      <c r="E307" s="3" t="str">
        <f t="shared" si="9"/>
        <v>22</v>
      </c>
      <c r="F307" s="20" t="s">
        <v>493</v>
      </c>
      <c r="G307" s="21" t="s">
        <v>494</v>
      </c>
      <c r="H307" s="22">
        <v>0</v>
      </c>
      <c r="I307" s="22">
        <v>0</v>
      </c>
      <c r="J307" s="22">
        <v>0</v>
      </c>
      <c r="K307" s="22">
        <v>180149.01</v>
      </c>
      <c r="L307" s="22">
        <v>94457.39</v>
      </c>
    </row>
    <row r="308" spans="1:12" x14ac:dyDescent="0.3">
      <c r="A308" s="20" t="s">
        <v>23</v>
      </c>
      <c r="B308" s="20" t="s">
        <v>28</v>
      </c>
      <c r="C308" s="2" t="str">
        <f>VLOOKUP(B308,Hoja1!B:C,2,FALSE)</f>
        <v xml:space="preserve">Información, Registro y Gestión del Padrón </v>
      </c>
      <c r="D308" s="3" t="str">
        <f t="shared" si="8"/>
        <v>2</v>
      </c>
      <c r="E308" s="3" t="str">
        <f t="shared" si="9"/>
        <v>22</v>
      </c>
      <c r="F308" s="20" t="s">
        <v>396</v>
      </c>
      <c r="G308" s="21" t="s">
        <v>397</v>
      </c>
      <c r="H308" s="22">
        <v>6000</v>
      </c>
      <c r="I308" s="22">
        <v>0</v>
      </c>
      <c r="J308" s="22">
        <v>6000</v>
      </c>
      <c r="K308" s="22">
        <v>3129.94</v>
      </c>
      <c r="L308" s="22">
        <v>34.85</v>
      </c>
    </row>
    <row r="309" spans="1:12" x14ac:dyDescent="0.3">
      <c r="A309" s="20" t="s">
        <v>23</v>
      </c>
      <c r="B309" s="20" t="s">
        <v>28</v>
      </c>
      <c r="C309" s="2" t="str">
        <f>VLOOKUP(B309,Hoja1!B:C,2,FALSE)</f>
        <v xml:space="preserve">Información, Registro y Gestión del Padrón </v>
      </c>
      <c r="D309" s="3" t="str">
        <f t="shared" si="8"/>
        <v>2</v>
      </c>
      <c r="E309" s="3" t="str">
        <f t="shared" si="9"/>
        <v>22</v>
      </c>
      <c r="F309" s="20" t="s">
        <v>495</v>
      </c>
      <c r="G309" s="21" t="s">
        <v>496</v>
      </c>
      <c r="H309" s="22">
        <v>140000</v>
      </c>
      <c r="I309" s="22">
        <v>0</v>
      </c>
      <c r="J309" s="22">
        <v>140000</v>
      </c>
      <c r="K309" s="22">
        <v>0</v>
      </c>
      <c r="L309" s="22">
        <v>0</v>
      </c>
    </row>
    <row r="310" spans="1:12" x14ac:dyDescent="0.3">
      <c r="A310" s="20" t="s">
        <v>23</v>
      </c>
      <c r="B310" s="20" t="s">
        <v>28</v>
      </c>
      <c r="C310" s="2" t="str">
        <f>VLOOKUP(B310,Hoja1!B:C,2,FALSE)</f>
        <v xml:space="preserve">Información, Registro y Gestión del Padrón </v>
      </c>
      <c r="D310" s="3" t="str">
        <f t="shared" si="8"/>
        <v>2</v>
      </c>
      <c r="E310" s="3" t="str">
        <f t="shared" si="9"/>
        <v>22</v>
      </c>
      <c r="F310" s="20" t="s">
        <v>392</v>
      </c>
      <c r="G310" s="21" t="s">
        <v>393</v>
      </c>
      <c r="H310" s="22">
        <v>362900</v>
      </c>
      <c r="I310" s="22">
        <v>0</v>
      </c>
      <c r="J310" s="22">
        <v>362900</v>
      </c>
      <c r="K310" s="22">
        <v>61970.94</v>
      </c>
      <c r="L310" s="22">
        <v>61237.68</v>
      </c>
    </row>
    <row r="311" spans="1:12" x14ac:dyDescent="0.3">
      <c r="A311" s="20" t="s">
        <v>23</v>
      </c>
      <c r="B311" s="20" t="s">
        <v>28</v>
      </c>
      <c r="C311" s="2" t="str">
        <f>VLOOKUP(B311,Hoja1!B:C,2,FALSE)</f>
        <v xml:space="preserve">Información, Registro y Gestión del Padrón </v>
      </c>
      <c r="D311" s="3" t="str">
        <f t="shared" si="8"/>
        <v>2</v>
      </c>
      <c r="E311" s="3" t="str">
        <f t="shared" si="9"/>
        <v>23</v>
      </c>
      <c r="F311" s="20" t="s">
        <v>360</v>
      </c>
      <c r="G311" s="21" t="s">
        <v>361</v>
      </c>
      <c r="H311" s="22">
        <v>300</v>
      </c>
      <c r="I311" s="22">
        <v>0</v>
      </c>
      <c r="J311" s="22">
        <v>300</v>
      </c>
      <c r="K311" s="22">
        <v>0</v>
      </c>
      <c r="L311" s="22">
        <v>0</v>
      </c>
    </row>
    <row r="312" spans="1:12" x14ac:dyDescent="0.3">
      <c r="A312" s="20" t="s">
        <v>23</v>
      </c>
      <c r="B312" s="20" t="s">
        <v>28</v>
      </c>
      <c r="C312" s="2" t="str">
        <f>VLOOKUP(B312,Hoja1!B:C,2,FALSE)</f>
        <v xml:space="preserve">Información, Registro y Gestión del Padrón </v>
      </c>
      <c r="D312" s="3" t="str">
        <f t="shared" si="8"/>
        <v>2</v>
      </c>
      <c r="E312" s="3" t="str">
        <f t="shared" si="9"/>
        <v>23</v>
      </c>
      <c r="F312" s="20" t="s">
        <v>356</v>
      </c>
      <c r="G312" s="21" t="s">
        <v>357</v>
      </c>
      <c r="H312" s="22">
        <v>500</v>
      </c>
      <c r="I312" s="22">
        <v>0</v>
      </c>
      <c r="J312" s="22">
        <v>500</v>
      </c>
      <c r="K312" s="22">
        <v>0</v>
      </c>
      <c r="L312" s="22">
        <v>0</v>
      </c>
    </row>
    <row r="313" spans="1:12" x14ac:dyDescent="0.3">
      <c r="A313" s="20" t="s">
        <v>23</v>
      </c>
      <c r="B313" s="20" t="s">
        <v>28</v>
      </c>
      <c r="C313" s="2" t="str">
        <f>VLOOKUP(B313,Hoja1!B:C,2,FALSE)</f>
        <v xml:space="preserve">Información, Registro y Gestión del Padrón </v>
      </c>
      <c r="D313" s="3" t="str">
        <f t="shared" si="8"/>
        <v>4</v>
      </c>
      <c r="E313" s="3" t="str">
        <f t="shared" si="9"/>
        <v>46</v>
      </c>
      <c r="F313" s="20" t="s">
        <v>427</v>
      </c>
      <c r="G313" s="21" t="s">
        <v>428</v>
      </c>
      <c r="H313" s="22">
        <v>3000</v>
      </c>
      <c r="I313" s="22">
        <v>0</v>
      </c>
      <c r="J313" s="22">
        <v>3000</v>
      </c>
      <c r="K313" s="22">
        <v>3000</v>
      </c>
      <c r="L313" s="22">
        <v>0</v>
      </c>
    </row>
    <row r="314" spans="1:12" x14ac:dyDescent="0.3">
      <c r="A314" s="20" t="s">
        <v>23</v>
      </c>
      <c r="B314" s="20" t="s">
        <v>29</v>
      </c>
      <c r="C314" s="2" t="str">
        <f>VLOOKUP(B314,Hoja1!B:C,2,FALSE)</f>
        <v>Participación Ciudadana</v>
      </c>
      <c r="D314" s="3" t="str">
        <f t="shared" si="8"/>
        <v>1</v>
      </c>
      <c r="E314" s="3" t="str">
        <f t="shared" si="9"/>
        <v>12</v>
      </c>
      <c r="F314" s="20" t="s">
        <v>384</v>
      </c>
      <c r="G314" s="21" t="s">
        <v>385</v>
      </c>
      <c r="H314" s="22">
        <v>15578</v>
      </c>
      <c r="I314" s="22">
        <v>0</v>
      </c>
      <c r="J314" s="22">
        <v>15578</v>
      </c>
      <c r="K314" s="22">
        <v>3531.24</v>
      </c>
      <c r="L314" s="22">
        <v>3531.24</v>
      </c>
    </row>
    <row r="315" spans="1:12" x14ac:dyDescent="0.3">
      <c r="A315" s="20" t="s">
        <v>23</v>
      </c>
      <c r="B315" s="20" t="s">
        <v>29</v>
      </c>
      <c r="C315" s="2" t="str">
        <f>VLOOKUP(B315,Hoja1!B:C,2,FALSE)</f>
        <v>Participación Ciudadana</v>
      </c>
      <c r="D315" s="3" t="str">
        <f t="shared" si="8"/>
        <v>1</v>
      </c>
      <c r="E315" s="3" t="str">
        <f t="shared" si="9"/>
        <v>12</v>
      </c>
      <c r="F315" s="20" t="s">
        <v>423</v>
      </c>
      <c r="G315" s="21" t="s">
        <v>424</v>
      </c>
      <c r="H315" s="22">
        <v>216315</v>
      </c>
      <c r="I315" s="22">
        <v>0</v>
      </c>
      <c r="J315" s="22">
        <v>216315</v>
      </c>
      <c r="K315" s="22">
        <v>44429.04</v>
      </c>
      <c r="L315" s="22">
        <v>44429.04</v>
      </c>
    </row>
    <row r="316" spans="1:12" x14ac:dyDescent="0.3">
      <c r="A316" s="20" t="s">
        <v>23</v>
      </c>
      <c r="B316" s="20" t="s">
        <v>29</v>
      </c>
      <c r="C316" s="2" t="str">
        <f>VLOOKUP(B316,Hoja1!B:C,2,FALSE)</f>
        <v>Participación Ciudadana</v>
      </c>
      <c r="D316" s="3" t="str">
        <f t="shared" si="8"/>
        <v>1</v>
      </c>
      <c r="E316" s="3" t="str">
        <f t="shared" si="9"/>
        <v>12</v>
      </c>
      <c r="F316" s="20" t="s">
        <v>342</v>
      </c>
      <c r="G316" s="21" t="s">
        <v>343</v>
      </c>
      <c r="H316" s="22">
        <v>10491</v>
      </c>
      <c r="I316" s="22">
        <v>0</v>
      </c>
      <c r="J316" s="22">
        <v>10491</v>
      </c>
      <c r="K316" s="22">
        <v>2292.5700000000002</v>
      </c>
      <c r="L316" s="22">
        <v>2292.5700000000002</v>
      </c>
    </row>
    <row r="317" spans="1:12" x14ac:dyDescent="0.3">
      <c r="A317" s="20" t="s">
        <v>23</v>
      </c>
      <c r="B317" s="20" t="s">
        <v>29</v>
      </c>
      <c r="C317" s="2" t="str">
        <f>VLOOKUP(B317,Hoja1!B:C,2,FALSE)</f>
        <v>Participación Ciudadana</v>
      </c>
      <c r="D317" s="3" t="str">
        <f t="shared" si="8"/>
        <v>1</v>
      </c>
      <c r="E317" s="3" t="str">
        <f t="shared" si="9"/>
        <v>12</v>
      </c>
      <c r="F317" s="20" t="s">
        <v>390</v>
      </c>
      <c r="G317" s="21" t="s">
        <v>391</v>
      </c>
      <c r="H317" s="22">
        <v>8893</v>
      </c>
      <c r="I317" s="22">
        <v>0</v>
      </c>
      <c r="J317" s="22">
        <v>8893</v>
      </c>
      <c r="K317" s="22">
        <v>0</v>
      </c>
      <c r="L317" s="22">
        <v>0</v>
      </c>
    </row>
    <row r="318" spans="1:12" x14ac:dyDescent="0.3">
      <c r="A318" s="20" t="s">
        <v>23</v>
      </c>
      <c r="B318" s="20" t="s">
        <v>29</v>
      </c>
      <c r="C318" s="2" t="str">
        <f>VLOOKUP(B318,Hoja1!B:C,2,FALSE)</f>
        <v>Participación Ciudadana</v>
      </c>
      <c r="D318" s="3" t="str">
        <f t="shared" si="8"/>
        <v>1</v>
      </c>
      <c r="E318" s="3" t="str">
        <f t="shared" si="9"/>
        <v>12</v>
      </c>
      <c r="F318" s="20" t="s">
        <v>411</v>
      </c>
      <c r="G318" s="21" t="s">
        <v>412</v>
      </c>
      <c r="H318" s="22">
        <v>8150</v>
      </c>
      <c r="I318" s="22">
        <v>0</v>
      </c>
      <c r="J318" s="22">
        <v>8150</v>
      </c>
      <c r="K318" s="22">
        <v>1746.33</v>
      </c>
      <c r="L318" s="22">
        <v>1746.33</v>
      </c>
    </row>
    <row r="319" spans="1:12" x14ac:dyDescent="0.3">
      <c r="A319" s="20" t="s">
        <v>23</v>
      </c>
      <c r="B319" s="20" t="s">
        <v>29</v>
      </c>
      <c r="C319" s="2" t="str">
        <f>VLOOKUP(B319,Hoja1!B:C,2,FALSE)</f>
        <v>Participación Ciudadana</v>
      </c>
      <c r="D319" s="3" t="str">
        <f t="shared" si="8"/>
        <v>1</v>
      </c>
      <c r="E319" s="3" t="str">
        <f t="shared" si="9"/>
        <v>12</v>
      </c>
      <c r="F319" s="20" t="s">
        <v>344</v>
      </c>
      <c r="G319" s="21" t="s">
        <v>345</v>
      </c>
      <c r="H319" s="22">
        <v>76924</v>
      </c>
      <c r="I319" s="22">
        <v>0</v>
      </c>
      <c r="J319" s="22">
        <v>76924</v>
      </c>
      <c r="K319" s="22">
        <v>17130.669999999998</v>
      </c>
      <c r="L319" s="22">
        <v>17130.669999999998</v>
      </c>
    </row>
    <row r="320" spans="1:12" x14ac:dyDescent="0.3">
      <c r="A320" s="20" t="s">
        <v>23</v>
      </c>
      <c r="B320" s="20" t="s">
        <v>29</v>
      </c>
      <c r="C320" s="2" t="str">
        <f>VLOOKUP(B320,Hoja1!B:C,2,FALSE)</f>
        <v>Participación Ciudadana</v>
      </c>
      <c r="D320" s="3" t="str">
        <f t="shared" si="8"/>
        <v>1</v>
      </c>
      <c r="E320" s="3" t="str">
        <f t="shared" si="9"/>
        <v>12</v>
      </c>
      <c r="F320" s="20" t="s">
        <v>368</v>
      </c>
      <c r="G320" s="21" t="s">
        <v>369</v>
      </c>
      <c r="H320" s="22">
        <v>136442</v>
      </c>
      <c r="I320" s="22">
        <v>0</v>
      </c>
      <c r="J320" s="22">
        <v>136442</v>
      </c>
      <c r="K320" s="22">
        <v>25826.43</v>
      </c>
      <c r="L320" s="22">
        <v>25826.43</v>
      </c>
    </row>
    <row r="321" spans="1:12" x14ac:dyDescent="0.3">
      <c r="A321" s="20" t="s">
        <v>23</v>
      </c>
      <c r="B321" s="20" t="s">
        <v>29</v>
      </c>
      <c r="C321" s="2" t="str">
        <f>VLOOKUP(B321,Hoja1!B:C,2,FALSE)</f>
        <v>Participación Ciudadana</v>
      </c>
      <c r="D321" s="3" t="str">
        <f t="shared" si="8"/>
        <v>1</v>
      </c>
      <c r="E321" s="3" t="str">
        <f t="shared" si="9"/>
        <v>12</v>
      </c>
      <c r="F321" s="20" t="s">
        <v>377</v>
      </c>
      <c r="G321" s="21" t="s">
        <v>378</v>
      </c>
      <c r="H321" s="22">
        <v>346023</v>
      </c>
      <c r="I321" s="22">
        <v>0</v>
      </c>
      <c r="J321" s="22">
        <v>346023</v>
      </c>
      <c r="K321" s="22">
        <v>69564.490000000005</v>
      </c>
      <c r="L321" s="22">
        <v>69564.490000000005</v>
      </c>
    </row>
    <row r="322" spans="1:12" x14ac:dyDescent="0.3">
      <c r="A322" s="20" t="s">
        <v>23</v>
      </c>
      <c r="B322" s="20" t="s">
        <v>29</v>
      </c>
      <c r="C322" s="2" t="str">
        <f>VLOOKUP(B322,Hoja1!B:C,2,FALSE)</f>
        <v>Participación Ciudadana</v>
      </c>
      <c r="D322" s="3" t="str">
        <f t="shared" si="8"/>
        <v>1</v>
      </c>
      <c r="E322" s="3" t="str">
        <f t="shared" si="9"/>
        <v>12</v>
      </c>
      <c r="F322" s="20" t="s">
        <v>346</v>
      </c>
      <c r="G322" s="21" t="s">
        <v>347</v>
      </c>
      <c r="H322" s="22">
        <v>36541</v>
      </c>
      <c r="I322" s="22">
        <v>0</v>
      </c>
      <c r="J322" s="22">
        <v>36541</v>
      </c>
      <c r="K322" s="22">
        <v>7170.75</v>
      </c>
      <c r="L322" s="22">
        <v>7170.75</v>
      </c>
    </row>
    <row r="323" spans="1:12" x14ac:dyDescent="0.3">
      <c r="A323" s="20" t="s">
        <v>23</v>
      </c>
      <c r="B323" s="20" t="s">
        <v>29</v>
      </c>
      <c r="C323" s="2" t="str">
        <f>VLOOKUP(B323,Hoja1!B:C,2,FALSE)</f>
        <v>Participación Ciudadana</v>
      </c>
      <c r="D323" s="3" t="str">
        <f t="shared" ref="D323:D386" si="10">LEFT(F323,1)</f>
        <v>1</v>
      </c>
      <c r="E323" s="3" t="str">
        <f t="shared" ref="E323:E386" si="11">LEFT(F323,2)</f>
        <v>13</v>
      </c>
      <c r="F323" s="20" t="s">
        <v>402</v>
      </c>
      <c r="G323" s="21" t="s">
        <v>359</v>
      </c>
      <c r="H323" s="22">
        <v>475944</v>
      </c>
      <c r="I323" s="22">
        <v>0</v>
      </c>
      <c r="J323" s="22">
        <v>475944</v>
      </c>
      <c r="K323" s="22">
        <v>89463.75</v>
      </c>
      <c r="L323" s="22">
        <v>89463.75</v>
      </c>
    </row>
    <row r="324" spans="1:12" x14ac:dyDescent="0.3">
      <c r="A324" s="20" t="s">
        <v>23</v>
      </c>
      <c r="B324" s="20" t="s">
        <v>29</v>
      </c>
      <c r="C324" s="2" t="str">
        <f>VLOOKUP(B324,Hoja1!B:C,2,FALSE)</f>
        <v>Participación Ciudadana</v>
      </c>
      <c r="D324" s="3" t="str">
        <f t="shared" si="10"/>
        <v>1</v>
      </c>
      <c r="E324" s="3" t="str">
        <f t="shared" si="11"/>
        <v>13</v>
      </c>
      <c r="F324" s="20" t="s">
        <v>394</v>
      </c>
      <c r="G324" s="21" t="s">
        <v>395</v>
      </c>
      <c r="H324" s="22">
        <v>404628</v>
      </c>
      <c r="I324" s="22">
        <v>0</v>
      </c>
      <c r="J324" s="22">
        <v>404628</v>
      </c>
      <c r="K324" s="22">
        <v>104150.88</v>
      </c>
      <c r="L324" s="22">
        <v>104150.88</v>
      </c>
    </row>
    <row r="325" spans="1:12" x14ac:dyDescent="0.3">
      <c r="A325" s="20" t="s">
        <v>23</v>
      </c>
      <c r="B325" s="20" t="s">
        <v>29</v>
      </c>
      <c r="C325" s="2" t="str">
        <f>VLOOKUP(B325,Hoja1!B:C,2,FALSE)</f>
        <v>Participación Ciudadana</v>
      </c>
      <c r="D325" s="3" t="str">
        <f t="shared" si="10"/>
        <v>2</v>
      </c>
      <c r="E325" s="3" t="str">
        <f t="shared" si="11"/>
        <v>20</v>
      </c>
      <c r="F325" s="20" t="s">
        <v>497</v>
      </c>
      <c r="G325" s="21" t="s">
        <v>498</v>
      </c>
      <c r="H325" s="22">
        <v>250000</v>
      </c>
      <c r="I325" s="22">
        <v>0</v>
      </c>
      <c r="J325" s="22">
        <v>250000</v>
      </c>
      <c r="K325" s="22">
        <v>32759.95</v>
      </c>
      <c r="L325" s="22">
        <v>29835.78</v>
      </c>
    </row>
    <row r="326" spans="1:12" x14ac:dyDescent="0.3">
      <c r="A326" s="20" t="s">
        <v>23</v>
      </c>
      <c r="B326" s="20" t="s">
        <v>29</v>
      </c>
      <c r="C326" s="2" t="str">
        <f>VLOOKUP(B326,Hoja1!B:C,2,FALSE)</f>
        <v>Participación Ciudadana</v>
      </c>
      <c r="D326" s="3" t="str">
        <f t="shared" si="10"/>
        <v>2</v>
      </c>
      <c r="E326" s="3" t="str">
        <f t="shared" si="11"/>
        <v>20</v>
      </c>
      <c r="F326" s="20" t="s">
        <v>386</v>
      </c>
      <c r="G326" s="21" t="s">
        <v>387</v>
      </c>
      <c r="H326" s="22">
        <v>15000</v>
      </c>
      <c r="I326" s="22">
        <v>0</v>
      </c>
      <c r="J326" s="22">
        <v>15000</v>
      </c>
      <c r="K326" s="22">
        <v>2630.7</v>
      </c>
      <c r="L326" s="22">
        <v>1245.43</v>
      </c>
    </row>
    <row r="327" spans="1:12" x14ac:dyDescent="0.3">
      <c r="A327" s="20" t="s">
        <v>23</v>
      </c>
      <c r="B327" s="20" t="s">
        <v>29</v>
      </c>
      <c r="C327" s="2" t="str">
        <f>VLOOKUP(B327,Hoja1!B:C,2,FALSE)</f>
        <v>Participación Ciudadana</v>
      </c>
      <c r="D327" s="3" t="str">
        <f t="shared" si="10"/>
        <v>2</v>
      </c>
      <c r="E327" s="3" t="str">
        <f t="shared" si="11"/>
        <v>21</v>
      </c>
      <c r="F327" s="20" t="s">
        <v>463</v>
      </c>
      <c r="G327" s="21" t="s">
        <v>464</v>
      </c>
      <c r="H327" s="22">
        <v>75000</v>
      </c>
      <c r="I327" s="22">
        <v>0</v>
      </c>
      <c r="J327" s="22">
        <v>75000</v>
      </c>
      <c r="K327" s="22">
        <v>1934.97</v>
      </c>
      <c r="L327" s="22">
        <v>1581.02</v>
      </c>
    </row>
    <row r="328" spans="1:12" x14ac:dyDescent="0.3">
      <c r="A328" s="20" t="s">
        <v>23</v>
      </c>
      <c r="B328" s="20" t="s">
        <v>29</v>
      </c>
      <c r="C328" s="2" t="str">
        <f>VLOOKUP(B328,Hoja1!B:C,2,FALSE)</f>
        <v>Participación Ciudadana</v>
      </c>
      <c r="D328" s="3" t="str">
        <f t="shared" si="10"/>
        <v>2</v>
      </c>
      <c r="E328" s="3" t="str">
        <f t="shared" si="11"/>
        <v>21</v>
      </c>
      <c r="F328" s="20" t="s">
        <v>382</v>
      </c>
      <c r="G328" s="21" t="s">
        <v>383</v>
      </c>
      <c r="H328" s="22">
        <v>120000</v>
      </c>
      <c r="I328" s="22">
        <v>0</v>
      </c>
      <c r="J328" s="22">
        <v>120000</v>
      </c>
      <c r="K328" s="22">
        <v>15483.71</v>
      </c>
      <c r="L328" s="22">
        <v>6671.86</v>
      </c>
    </row>
    <row r="329" spans="1:12" x14ac:dyDescent="0.3">
      <c r="A329" s="20" t="s">
        <v>23</v>
      </c>
      <c r="B329" s="20" t="s">
        <v>29</v>
      </c>
      <c r="C329" s="2" t="str">
        <f>VLOOKUP(B329,Hoja1!B:C,2,FALSE)</f>
        <v>Participación Ciudadana</v>
      </c>
      <c r="D329" s="3" t="str">
        <f t="shared" si="10"/>
        <v>2</v>
      </c>
      <c r="E329" s="3" t="str">
        <f t="shared" si="11"/>
        <v>22</v>
      </c>
      <c r="F329" s="20" t="s">
        <v>421</v>
      </c>
      <c r="G329" s="21" t="s">
        <v>422</v>
      </c>
      <c r="H329" s="22">
        <v>490000</v>
      </c>
      <c r="I329" s="22">
        <v>0</v>
      </c>
      <c r="J329" s="22">
        <v>490000</v>
      </c>
      <c r="K329" s="22">
        <v>87629.56</v>
      </c>
      <c r="L329" s="22">
        <v>59373.87</v>
      </c>
    </row>
    <row r="330" spans="1:12" x14ac:dyDescent="0.3">
      <c r="A330" s="20" t="s">
        <v>23</v>
      </c>
      <c r="B330" s="20" t="s">
        <v>29</v>
      </c>
      <c r="C330" s="2" t="str">
        <f>VLOOKUP(B330,Hoja1!B:C,2,FALSE)</f>
        <v>Participación Ciudadana</v>
      </c>
      <c r="D330" s="3" t="str">
        <f t="shared" si="10"/>
        <v>2</v>
      </c>
      <c r="E330" s="3" t="str">
        <f t="shared" si="11"/>
        <v>22</v>
      </c>
      <c r="F330" s="20" t="s">
        <v>465</v>
      </c>
      <c r="G330" s="21" t="s">
        <v>466</v>
      </c>
      <c r="H330" s="22">
        <v>430000</v>
      </c>
      <c r="I330" s="22">
        <v>0</v>
      </c>
      <c r="J330" s="22">
        <v>430000</v>
      </c>
      <c r="K330" s="22">
        <v>119381.96</v>
      </c>
      <c r="L330" s="22">
        <v>119381.96</v>
      </c>
    </row>
    <row r="331" spans="1:12" x14ac:dyDescent="0.3">
      <c r="A331" s="20" t="s">
        <v>23</v>
      </c>
      <c r="B331" s="20" t="s">
        <v>29</v>
      </c>
      <c r="C331" s="2" t="str">
        <f>VLOOKUP(B331,Hoja1!B:C,2,FALSE)</f>
        <v>Participación Ciudadana</v>
      </c>
      <c r="D331" s="3" t="str">
        <f t="shared" si="10"/>
        <v>2</v>
      </c>
      <c r="E331" s="3" t="str">
        <f t="shared" si="11"/>
        <v>22</v>
      </c>
      <c r="F331" s="20" t="s">
        <v>398</v>
      </c>
      <c r="G331" s="21" t="s">
        <v>399</v>
      </c>
      <c r="H331" s="22">
        <v>8000</v>
      </c>
      <c r="I331" s="22">
        <v>0</v>
      </c>
      <c r="J331" s="22">
        <v>8000</v>
      </c>
      <c r="K331" s="22">
        <v>1969.88</v>
      </c>
      <c r="L331" s="22">
        <v>1384.24</v>
      </c>
    </row>
    <row r="332" spans="1:12" x14ac:dyDescent="0.3">
      <c r="A332" s="20" t="s">
        <v>23</v>
      </c>
      <c r="B332" s="20" t="s">
        <v>29</v>
      </c>
      <c r="C332" s="2" t="str">
        <f>VLOOKUP(B332,Hoja1!B:C,2,FALSE)</f>
        <v>Participación Ciudadana</v>
      </c>
      <c r="D332" s="3" t="str">
        <f t="shared" si="10"/>
        <v>2</v>
      </c>
      <c r="E332" s="3" t="str">
        <f t="shared" si="11"/>
        <v>22</v>
      </c>
      <c r="F332" s="20" t="s">
        <v>400</v>
      </c>
      <c r="G332" s="21" t="s">
        <v>401</v>
      </c>
      <c r="H332" s="22">
        <v>15796</v>
      </c>
      <c r="I332" s="22">
        <v>0</v>
      </c>
      <c r="J332" s="22">
        <v>15796</v>
      </c>
      <c r="K332" s="22">
        <v>0</v>
      </c>
      <c r="L332" s="22">
        <v>0</v>
      </c>
    </row>
    <row r="333" spans="1:12" x14ac:dyDescent="0.3">
      <c r="A333" s="20" t="s">
        <v>23</v>
      </c>
      <c r="B333" s="20" t="s">
        <v>29</v>
      </c>
      <c r="C333" s="2" t="str">
        <f>VLOOKUP(B333,Hoja1!B:C,2,FALSE)</f>
        <v>Participación Ciudadana</v>
      </c>
      <c r="D333" s="3" t="str">
        <f t="shared" si="10"/>
        <v>2</v>
      </c>
      <c r="E333" s="3" t="str">
        <f t="shared" si="11"/>
        <v>22</v>
      </c>
      <c r="F333" s="20" t="s">
        <v>403</v>
      </c>
      <c r="G333" s="21" t="s">
        <v>404</v>
      </c>
      <c r="H333" s="22">
        <v>5000</v>
      </c>
      <c r="I333" s="22">
        <v>0</v>
      </c>
      <c r="J333" s="22">
        <v>5000</v>
      </c>
      <c r="K333" s="22">
        <v>1004.81</v>
      </c>
      <c r="L333" s="22">
        <v>498</v>
      </c>
    </row>
    <row r="334" spans="1:12" x14ac:dyDescent="0.3">
      <c r="A334" s="20" t="s">
        <v>23</v>
      </c>
      <c r="B334" s="20" t="s">
        <v>29</v>
      </c>
      <c r="C334" s="2" t="str">
        <f>VLOOKUP(B334,Hoja1!B:C,2,FALSE)</f>
        <v>Participación Ciudadana</v>
      </c>
      <c r="D334" s="3" t="str">
        <f t="shared" si="10"/>
        <v>2</v>
      </c>
      <c r="E334" s="3" t="str">
        <f t="shared" si="11"/>
        <v>22</v>
      </c>
      <c r="F334" s="20" t="s">
        <v>491</v>
      </c>
      <c r="G334" s="21" t="s">
        <v>492</v>
      </c>
      <c r="H334" s="22">
        <v>55000</v>
      </c>
      <c r="I334" s="22">
        <v>0</v>
      </c>
      <c r="J334" s="22">
        <v>55000</v>
      </c>
      <c r="K334" s="22">
        <v>3426.98</v>
      </c>
      <c r="L334" s="22">
        <v>0</v>
      </c>
    </row>
    <row r="335" spans="1:12" x14ac:dyDescent="0.3">
      <c r="A335" s="20" t="s">
        <v>23</v>
      </c>
      <c r="B335" s="20" t="s">
        <v>29</v>
      </c>
      <c r="C335" s="2" t="str">
        <f>VLOOKUP(B335,Hoja1!B:C,2,FALSE)</f>
        <v>Participación Ciudadana</v>
      </c>
      <c r="D335" s="3" t="str">
        <f t="shared" si="10"/>
        <v>2</v>
      </c>
      <c r="E335" s="3" t="str">
        <f t="shared" si="11"/>
        <v>22</v>
      </c>
      <c r="F335" s="20" t="s">
        <v>407</v>
      </c>
      <c r="G335" s="21" t="s">
        <v>408</v>
      </c>
      <c r="H335" s="22">
        <v>50000</v>
      </c>
      <c r="I335" s="22">
        <v>0</v>
      </c>
      <c r="J335" s="22">
        <v>50000</v>
      </c>
      <c r="K335" s="22">
        <v>3187.97</v>
      </c>
      <c r="L335" s="22">
        <v>1474.01</v>
      </c>
    </row>
    <row r="336" spans="1:12" x14ac:dyDescent="0.3">
      <c r="A336" s="20" t="s">
        <v>23</v>
      </c>
      <c r="B336" s="20" t="s">
        <v>29</v>
      </c>
      <c r="C336" s="2" t="str">
        <f>VLOOKUP(B336,Hoja1!B:C,2,FALSE)</f>
        <v>Participación Ciudadana</v>
      </c>
      <c r="D336" s="3" t="str">
        <f t="shared" si="10"/>
        <v>2</v>
      </c>
      <c r="E336" s="3" t="str">
        <f t="shared" si="11"/>
        <v>22</v>
      </c>
      <c r="F336" s="20" t="s">
        <v>469</v>
      </c>
      <c r="G336" s="21" t="s">
        <v>470</v>
      </c>
      <c r="H336" s="22">
        <v>140000</v>
      </c>
      <c r="I336" s="22">
        <v>0</v>
      </c>
      <c r="J336" s="22">
        <v>140000</v>
      </c>
      <c r="K336" s="22">
        <v>20849.7</v>
      </c>
      <c r="L336" s="22">
        <v>16832.7</v>
      </c>
    </row>
    <row r="337" spans="1:12" x14ac:dyDescent="0.3">
      <c r="A337" s="20" t="s">
        <v>23</v>
      </c>
      <c r="B337" s="20" t="s">
        <v>29</v>
      </c>
      <c r="C337" s="2" t="str">
        <f>VLOOKUP(B337,Hoja1!B:C,2,FALSE)</f>
        <v>Participación Ciudadana</v>
      </c>
      <c r="D337" s="3" t="str">
        <f t="shared" si="10"/>
        <v>2</v>
      </c>
      <c r="E337" s="3" t="str">
        <f t="shared" si="11"/>
        <v>22</v>
      </c>
      <c r="F337" s="20" t="s">
        <v>396</v>
      </c>
      <c r="G337" s="21" t="s">
        <v>397</v>
      </c>
      <c r="H337" s="22">
        <v>70000</v>
      </c>
      <c r="I337" s="22">
        <v>0</v>
      </c>
      <c r="J337" s="22">
        <v>70000</v>
      </c>
      <c r="K337" s="22">
        <v>7225.44</v>
      </c>
      <c r="L337" s="22">
        <v>441.65</v>
      </c>
    </row>
    <row r="338" spans="1:12" x14ac:dyDescent="0.3">
      <c r="A338" s="20" t="s">
        <v>23</v>
      </c>
      <c r="B338" s="20" t="s">
        <v>29</v>
      </c>
      <c r="C338" s="2" t="str">
        <f>VLOOKUP(B338,Hoja1!B:C,2,FALSE)</f>
        <v>Participación Ciudadana</v>
      </c>
      <c r="D338" s="3" t="str">
        <f t="shared" si="10"/>
        <v>2</v>
      </c>
      <c r="E338" s="3" t="str">
        <f t="shared" si="11"/>
        <v>22</v>
      </c>
      <c r="F338" s="20" t="s">
        <v>467</v>
      </c>
      <c r="G338" s="21" t="s">
        <v>468</v>
      </c>
      <c r="H338" s="22">
        <v>525000</v>
      </c>
      <c r="I338" s="22">
        <v>0</v>
      </c>
      <c r="J338" s="22">
        <v>525000</v>
      </c>
      <c r="K338" s="22">
        <v>37103.61</v>
      </c>
      <c r="L338" s="22">
        <v>35964.69</v>
      </c>
    </row>
    <row r="339" spans="1:12" x14ac:dyDescent="0.3">
      <c r="A339" s="20" t="s">
        <v>23</v>
      </c>
      <c r="B339" s="20" t="s">
        <v>29</v>
      </c>
      <c r="C339" s="2" t="str">
        <f>VLOOKUP(B339,Hoja1!B:C,2,FALSE)</f>
        <v>Participación Ciudadana</v>
      </c>
      <c r="D339" s="3" t="str">
        <f t="shared" si="10"/>
        <v>2</v>
      </c>
      <c r="E339" s="3" t="str">
        <f t="shared" si="11"/>
        <v>22</v>
      </c>
      <c r="F339" s="20" t="s">
        <v>483</v>
      </c>
      <c r="G339" s="21" t="s">
        <v>484</v>
      </c>
      <c r="H339" s="22">
        <v>225000</v>
      </c>
      <c r="I339" s="22">
        <v>0</v>
      </c>
      <c r="J339" s="22">
        <v>225000</v>
      </c>
      <c r="K339" s="22">
        <v>31994.54</v>
      </c>
      <c r="L339" s="22">
        <v>31994.54</v>
      </c>
    </row>
    <row r="340" spans="1:12" x14ac:dyDescent="0.3">
      <c r="A340" s="20" t="s">
        <v>23</v>
      </c>
      <c r="B340" s="20" t="s">
        <v>29</v>
      </c>
      <c r="C340" s="2" t="str">
        <f>VLOOKUP(B340,Hoja1!B:C,2,FALSE)</f>
        <v>Participación Ciudadana</v>
      </c>
      <c r="D340" s="3" t="str">
        <f t="shared" si="10"/>
        <v>2</v>
      </c>
      <c r="E340" s="3" t="str">
        <f t="shared" si="11"/>
        <v>22</v>
      </c>
      <c r="F340" s="20" t="s">
        <v>373</v>
      </c>
      <c r="G340" s="21" t="s">
        <v>374</v>
      </c>
      <c r="H340" s="22">
        <v>30000</v>
      </c>
      <c r="I340" s="22">
        <v>0</v>
      </c>
      <c r="J340" s="22">
        <v>30000</v>
      </c>
      <c r="K340" s="22">
        <v>0</v>
      </c>
      <c r="L340" s="22">
        <v>0</v>
      </c>
    </row>
    <row r="341" spans="1:12" x14ac:dyDescent="0.3">
      <c r="A341" s="20" t="s">
        <v>23</v>
      </c>
      <c r="B341" s="20" t="s">
        <v>29</v>
      </c>
      <c r="C341" s="2" t="str">
        <f>VLOOKUP(B341,Hoja1!B:C,2,FALSE)</f>
        <v>Participación Ciudadana</v>
      </c>
      <c r="D341" s="3" t="str">
        <f t="shared" si="10"/>
        <v>2</v>
      </c>
      <c r="E341" s="3" t="str">
        <f t="shared" si="11"/>
        <v>22</v>
      </c>
      <c r="F341" s="20" t="s">
        <v>392</v>
      </c>
      <c r="G341" s="21" t="s">
        <v>393</v>
      </c>
      <c r="H341" s="22">
        <v>260000</v>
      </c>
      <c r="I341" s="22">
        <v>0</v>
      </c>
      <c r="J341" s="22">
        <v>260000</v>
      </c>
      <c r="K341" s="22">
        <v>1936</v>
      </c>
      <c r="L341" s="22">
        <v>0</v>
      </c>
    </row>
    <row r="342" spans="1:12" x14ac:dyDescent="0.3">
      <c r="A342" s="20" t="s">
        <v>23</v>
      </c>
      <c r="B342" s="20" t="s">
        <v>29</v>
      </c>
      <c r="C342" s="2" t="str">
        <f>VLOOKUP(B342,Hoja1!B:C,2,FALSE)</f>
        <v>Participación Ciudadana</v>
      </c>
      <c r="D342" s="3" t="str">
        <f t="shared" si="10"/>
        <v>4</v>
      </c>
      <c r="E342" s="3" t="str">
        <f t="shared" si="11"/>
        <v>48</v>
      </c>
      <c r="F342" s="20" t="s">
        <v>499</v>
      </c>
      <c r="G342" s="21" t="s">
        <v>500</v>
      </c>
      <c r="H342" s="22">
        <v>42000</v>
      </c>
      <c r="I342" s="22">
        <v>0</v>
      </c>
      <c r="J342" s="22">
        <v>42000</v>
      </c>
      <c r="K342" s="22">
        <v>0</v>
      </c>
      <c r="L342" s="22">
        <v>0</v>
      </c>
    </row>
    <row r="343" spans="1:12" x14ac:dyDescent="0.3">
      <c r="A343" s="20" t="s">
        <v>23</v>
      </c>
      <c r="B343" s="20" t="s">
        <v>29</v>
      </c>
      <c r="C343" s="2" t="str">
        <f>VLOOKUP(B343,Hoja1!B:C,2,FALSE)</f>
        <v>Participación Ciudadana</v>
      </c>
      <c r="D343" s="3" t="str">
        <f t="shared" si="10"/>
        <v>4</v>
      </c>
      <c r="E343" s="3" t="str">
        <f t="shared" si="11"/>
        <v>48</v>
      </c>
      <c r="F343" s="20" t="s">
        <v>366</v>
      </c>
      <c r="G343" s="21" t="s">
        <v>367</v>
      </c>
      <c r="H343" s="22">
        <v>220821</v>
      </c>
      <c r="I343" s="22">
        <v>0</v>
      </c>
      <c r="J343" s="22">
        <v>220821</v>
      </c>
      <c r="K343" s="22">
        <v>15000</v>
      </c>
      <c r="L343" s="22">
        <v>0</v>
      </c>
    </row>
    <row r="344" spans="1:12" x14ac:dyDescent="0.3">
      <c r="A344" s="20" t="s">
        <v>23</v>
      </c>
      <c r="B344" s="20" t="s">
        <v>29</v>
      </c>
      <c r="C344" s="2" t="str">
        <f>VLOOKUP(B344,Hoja1!B:C,2,FALSE)</f>
        <v>Participación Ciudadana</v>
      </c>
      <c r="D344" s="3" t="str">
        <f t="shared" si="10"/>
        <v>6</v>
      </c>
      <c r="E344" s="3" t="str">
        <f t="shared" si="11"/>
        <v>63</v>
      </c>
      <c r="F344" s="20" t="s">
        <v>452</v>
      </c>
      <c r="G344" s="21" t="s">
        <v>449</v>
      </c>
      <c r="H344" s="22">
        <v>277769</v>
      </c>
      <c r="I344" s="22">
        <v>0</v>
      </c>
      <c r="J344" s="22">
        <v>277769</v>
      </c>
      <c r="K344" s="22">
        <v>0</v>
      </c>
      <c r="L344" s="22">
        <v>0</v>
      </c>
    </row>
    <row r="345" spans="1:12" x14ac:dyDescent="0.3">
      <c r="A345" s="20" t="s">
        <v>23</v>
      </c>
      <c r="B345" s="20" t="s">
        <v>29</v>
      </c>
      <c r="C345" s="2" t="str">
        <f>VLOOKUP(B345,Hoja1!B:C,2,FALSE)</f>
        <v>Participación Ciudadana</v>
      </c>
      <c r="D345" s="3" t="str">
        <f t="shared" si="10"/>
        <v>6</v>
      </c>
      <c r="E345" s="3" t="str">
        <f t="shared" si="11"/>
        <v>63</v>
      </c>
      <c r="F345" s="20" t="s">
        <v>443</v>
      </c>
      <c r="G345" s="21" t="s">
        <v>420</v>
      </c>
      <c r="H345" s="22">
        <v>59775</v>
      </c>
      <c r="I345" s="22">
        <v>0</v>
      </c>
      <c r="J345" s="22">
        <v>59775</v>
      </c>
      <c r="K345" s="22">
        <v>0</v>
      </c>
      <c r="L345" s="22">
        <v>0</v>
      </c>
    </row>
    <row r="346" spans="1:12" x14ac:dyDescent="0.3">
      <c r="A346" s="20" t="s">
        <v>23</v>
      </c>
      <c r="B346" s="20" t="s">
        <v>29</v>
      </c>
      <c r="C346" s="2" t="str">
        <f>VLOOKUP(B346,Hoja1!B:C,2,FALSE)</f>
        <v>Participación Ciudadana</v>
      </c>
      <c r="D346" s="3" t="str">
        <f t="shared" si="10"/>
        <v>6</v>
      </c>
      <c r="E346" s="3" t="str">
        <f t="shared" si="11"/>
        <v>63</v>
      </c>
      <c r="F346" s="20" t="s">
        <v>501</v>
      </c>
      <c r="G346" s="21" t="s">
        <v>502</v>
      </c>
      <c r="H346" s="22">
        <v>68546</v>
      </c>
      <c r="I346" s="22">
        <v>0</v>
      </c>
      <c r="J346" s="22">
        <v>68546</v>
      </c>
      <c r="K346" s="22">
        <v>0</v>
      </c>
      <c r="L346" s="22">
        <v>0</v>
      </c>
    </row>
    <row r="347" spans="1:12" x14ac:dyDescent="0.3">
      <c r="A347" s="20" t="s">
        <v>30</v>
      </c>
      <c r="B347" s="20" t="s">
        <v>31</v>
      </c>
      <c r="C347" s="2" t="str">
        <f>VLOOKUP(B347,Hoja1!B:C,2,FALSE)</f>
        <v>Deuda Pública</v>
      </c>
      <c r="D347" s="3" t="str">
        <f t="shared" si="10"/>
        <v>3</v>
      </c>
      <c r="E347" s="3" t="str">
        <f t="shared" si="11"/>
        <v>31</v>
      </c>
      <c r="F347" s="20" t="s">
        <v>505</v>
      </c>
      <c r="G347" s="21" t="s">
        <v>506</v>
      </c>
      <c r="H347" s="22">
        <v>1600000</v>
      </c>
      <c r="I347" s="22">
        <v>0</v>
      </c>
      <c r="J347" s="22">
        <v>1600000</v>
      </c>
      <c r="K347" s="22">
        <v>31642.11</v>
      </c>
      <c r="L347" s="22">
        <v>31642.11</v>
      </c>
    </row>
    <row r="348" spans="1:12" x14ac:dyDescent="0.3">
      <c r="A348" s="20" t="s">
        <v>30</v>
      </c>
      <c r="B348" s="20" t="s">
        <v>31</v>
      </c>
      <c r="C348" s="2" t="str">
        <f>VLOOKUP(B348,Hoja1!B:C,2,FALSE)</f>
        <v>Deuda Pública</v>
      </c>
      <c r="D348" s="3" t="str">
        <f t="shared" si="10"/>
        <v>9</v>
      </c>
      <c r="E348" s="3" t="str">
        <f t="shared" si="11"/>
        <v>91</v>
      </c>
      <c r="F348" s="20" t="s">
        <v>503</v>
      </c>
      <c r="G348" s="21" t="s">
        <v>504</v>
      </c>
      <c r="H348" s="22">
        <v>10900000</v>
      </c>
      <c r="I348" s="22">
        <v>0</v>
      </c>
      <c r="J348" s="22">
        <v>10900000</v>
      </c>
      <c r="K348" s="22">
        <v>263157.89</v>
      </c>
      <c r="L348" s="22">
        <v>263157.89</v>
      </c>
    </row>
    <row r="349" spans="1:12" x14ac:dyDescent="0.3">
      <c r="A349" s="20" t="s">
        <v>30</v>
      </c>
      <c r="B349" s="20" t="s">
        <v>32</v>
      </c>
      <c r="C349" s="2" t="str">
        <f>VLOOKUP(B349,Hoja1!B:C,2,FALSE)</f>
        <v>Agencia de Innovación y Desarrollo Económico</v>
      </c>
      <c r="D349" s="3" t="str">
        <f t="shared" si="10"/>
        <v>1</v>
      </c>
      <c r="E349" s="3" t="str">
        <f t="shared" si="11"/>
        <v>12</v>
      </c>
      <c r="F349" s="20" t="s">
        <v>384</v>
      </c>
      <c r="G349" s="21" t="s">
        <v>385</v>
      </c>
      <c r="H349" s="22">
        <v>31155</v>
      </c>
      <c r="I349" s="22">
        <v>0</v>
      </c>
      <c r="J349" s="22">
        <v>31155</v>
      </c>
      <c r="K349" s="22">
        <v>3531.24</v>
      </c>
      <c r="L349" s="22">
        <v>3531.24</v>
      </c>
    </row>
    <row r="350" spans="1:12" x14ac:dyDescent="0.3">
      <c r="A350" s="20" t="s">
        <v>30</v>
      </c>
      <c r="B350" s="20" t="s">
        <v>32</v>
      </c>
      <c r="C350" s="2" t="str">
        <f>VLOOKUP(B350,Hoja1!B:C,2,FALSE)</f>
        <v>Agencia de Innovación y Desarrollo Económico</v>
      </c>
      <c r="D350" s="3" t="str">
        <f t="shared" si="10"/>
        <v>1</v>
      </c>
      <c r="E350" s="3" t="str">
        <f t="shared" si="11"/>
        <v>12</v>
      </c>
      <c r="F350" s="20" t="s">
        <v>423</v>
      </c>
      <c r="G350" s="21" t="s">
        <v>424</v>
      </c>
      <c r="H350" s="22">
        <v>109584</v>
      </c>
      <c r="I350" s="22">
        <v>0</v>
      </c>
      <c r="J350" s="22">
        <v>109584</v>
      </c>
      <c r="K350" s="22">
        <v>12213.48</v>
      </c>
      <c r="L350" s="22">
        <v>12213.48</v>
      </c>
    </row>
    <row r="351" spans="1:12" x14ac:dyDescent="0.3">
      <c r="A351" s="20" t="s">
        <v>30</v>
      </c>
      <c r="B351" s="20" t="s">
        <v>32</v>
      </c>
      <c r="C351" s="2" t="str">
        <f>VLOOKUP(B351,Hoja1!B:C,2,FALSE)</f>
        <v>Agencia de Innovación y Desarrollo Económico</v>
      </c>
      <c r="D351" s="3" t="str">
        <f t="shared" ref="D351:D353" si="12">LEFT(F351,1)</f>
        <v>1</v>
      </c>
      <c r="E351" s="3" t="str">
        <f t="shared" ref="E351:E353" si="13">LEFT(F351,2)</f>
        <v>12</v>
      </c>
      <c r="F351" s="20" t="s">
        <v>342</v>
      </c>
      <c r="G351" s="21" t="s">
        <v>343</v>
      </c>
      <c r="H351" s="22">
        <v>20982</v>
      </c>
      <c r="I351" s="22">
        <v>0</v>
      </c>
      <c r="J351" s="22">
        <v>20982</v>
      </c>
      <c r="K351" s="22">
        <v>3158.65</v>
      </c>
      <c r="L351" s="22">
        <v>3158.65</v>
      </c>
    </row>
    <row r="352" spans="1:12" x14ac:dyDescent="0.3">
      <c r="A352" s="20" t="s">
        <v>30</v>
      </c>
      <c r="B352" s="20" t="s">
        <v>32</v>
      </c>
      <c r="C352" s="2" t="str">
        <f>VLOOKUP(B352,Hoja1!B:C,2,FALSE)</f>
        <v>Agencia de Innovación y Desarrollo Económico</v>
      </c>
      <c r="D352" s="3" t="str">
        <f t="shared" si="12"/>
        <v>1</v>
      </c>
      <c r="E352" s="3" t="str">
        <f t="shared" si="13"/>
        <v>12</v>
      </c>
      <c r="F352" s="20" t="s">
        <v>390</v>
      </c>
      <c r="G352" s="21" t="s">
        <v>391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</row>
    <row r="353" spans="1:12" x14ac:dyDescent="0.3">
      <c r="A353" s="20" t="s">
        <v>30</v>
      </c>
      <c r="B353" s="20" t="s">
        <v>32</v>
      </c>
      <c r="C353" s="2" t="str">
        <f>VLOOKUP(B353,Hoja1!B:C,2,FALSE)</f>
        <v>Agencia de Innovación y Desarrollo Económico</v>
      </c>
      <c r="D353" s="3" t="str">
        <f t="shared" si="12"/>
        <v>1</v>
      </c>
      <c r="E353" s="3" t="str">
        <f t="shared" si="13"/>
        <v>12</v>
      </c>
      <c r="F353" s="20" t="s">
        <v>344</v>
      </c>
      <c r="G353" s="21" t="s">
        <v>345</v>
      </c>
      <c r="H353" s="22">
        <v>29924</v>
      </c>
      <c r="I353" s="22">
        <v>0</v>
      </c>
      <c r="J353" s="22">
        <v>29924</v>
      </c>
      <c r="K353" s="22">
        <v>6262.5</v>
      </c>
      <c r="L353" s="22">
        <v>6262.5</v>
      </c>
    </row>
    <row r="354" spans="1:12" x14ac:dyDescent="0.3">
      <c r="A354" s="20" t="s">
        <v>30</v>
      </c>
      <c r="B354" s="20" t="s">
        <v>32</v>
      </c>
      <c r="C354" s="2" t="str">
        <f>VLOOKUP(B354,Hoja1!B:C,2,FALSE)</f>
        <v>Agencia de Innovación y Desarrollo Económico</v>
      </c>
      <c r="D354" s="3" t="str">
        <f t="shared" si="10"/>
        <v>1</v>
      </c>
      <c r="E354" s="3" t="str">
        <f t="shared" si="11"/>
        <v>12</v>
      </c>
      <c r="F354" s="20" t="s">
        <v>368</v>
      </c>
      <c r="G354" s="21" t="s">
        <v>369</v>
      </c>
      <c r="H354" s="22">
        <v>91532</v>
      </c>
      <c r="I354" s="22">
        <v>0</v>
      </c>
      <c r="J354" s="22">
        <v>91532</v>
      </c>
      <c r="K354" s="22">
        <v>10581.44</v>
      </c>
      <c r="L354" s="22">
        <v>10581.44</v>
      </c>
    </row>
    <row r="355" spans="1:12" x14ac:dyDescent="0.3">
      <c r="A355" s="20" t="s">
        <v>30</v>
      </c>
      <c r="B355" s="20" t="s">
        <v>32</v>
      </c>
      <c r="C355" s="2" t="str">
        <f>VLOOKUP(B355,Hoja1!B:C,2,FALSE)</f>
        <v>Agencia de Innovación y Desarrollo Económico</v>
      </c>
      <c r="D355" s="3" t="str">
        <f t="shared" si="10"/>
        <v>1</v>
      </c>
      <c r="E355" s="3" t="str">
        <f t="shared" si="11"/>
        <v>12</v>
      </c>
      <c r="F355" s="20" t="s">
        <v>377</v>
      </c>
      <c r="G355" s="21" t="s">
        <v>378</v>
      </c>
      <c r="H355" s="22">
        <v>217082</v>
      </c>
      <c r="I355" s="22">
        <v>0</v>
      </c>
      <c r="J355" s="22">
        <v>217082</v>
      </c>
      <c r="K355" s="22">
        <v>29775.759999999998</v>
      </c>
      <c r="L355" s="22">
        <v>29775.759999999998</v>
      </c>
    </row>
    <row r="356" spans="1:12" x14ac:dyDescent="0.3">
      <c r="A356" s="20" t="s">
        <v>30</v>
      </c>
      <c r="B356" s="20" t="s">
        <v>32</v>
      </c>
      <c r="C356" s="2" t="str">
        <f>VLOOKUP(B356,Hoja1!B:C,2,FALSE)</f>
        <v>Agencia de Innovación y Desarrollo Económico</v>
      </c>
      <c r="D356" s="3" t="str">
        <f t="shared" si="10"/>
        <v>1</v>
      </c>
      <c r="E356" s="3" t="str">
        <f t="shared" si="11"/>
        <v>12</v>
      </c>
      <c r="F356" s="20" t="s">
        <v>346</v>
      </c>
      <c r="G356" s="21" t="s">
        <v>347</v>
      </c>
      <c r="H356" s="22">
        <v>13529</v>
      </c>
      <c r="I356" s="22">
        <v>0</v>
      </c>
      <c r="J356" s="22">
        <v>13529</v>
      </c>
      <c r="K356" s="22">
        <v>2492.48</v>
      </c>
      <c r="L356" s="22">
        <v>2492.48</v>
      </c>
    </row>
    <row r="357" spans="1:12" x14ac:dyDescent="0.3">
      <c r="A357" s="20" t="s">
        <v>30</v>
      </c>
      <c r="B357" s="20" t="s">
        <v>32</v>
      </c>
      <c r="C357" s="2" t="str">
        <f>VLOOKUP(B357,Hoja1!B:C,2,FALSE)</f>
        <v>Agencia de Innovación y Desarrollo Económico</v>
      </c>
      <c r="D357" s="3" t="str">
        <f t="shared" si="10"/>
        <v>1</v>
      </c>
      <c r="E357" s="3" t="str">
        <f t="shared" si="11"/>
        <v>13</v>
      </c>
      <c r="F357" s="20" t="s">
        <v>402</v>
      </c>
      <c r="G357" s="21" t="s">
        <v>359</v>
      </c>
      <c r="H357" s="22">
        <v>102999</v>
      </c>
      <c r="I357" s="22">
        <v>0</v>
      </c>
      <c r="J357" s="22">
        <v>102999</v>
      </c>
      <c r="K357" s="22">
        <v>21595.09</v>
      </c>
      <c r="L357" s="22">
        <v>21595.09</v>
      </c>
    </row>
    <row r="358" spans="1:12" x14ac:dyDescent="0.3">
      <c r="A358" s="20" t="s">
        <v>30</v>
      </c>
      <c r="B358" s="20" t="s">
        <v>32</v>
      </c>
      <c r="C358" s="2" t="str">
        <f>VLOOKUP(B358,Hoja1!B:C,2,FALSE)</f>
        <v>Agencia de Innovación y Desarrollo Económico</v>
      </c>
      <c r="D358" s="3" t="str">
        <f t="shared" si="10"/>
        <v>1</v>
      </c>
      <c r="E358" s="3" t="str">
        <f t="shared" si="11"/>
        <v>13</v>
      </c>
      <c r="F358" s="20" t="s">
        <v>394</v>
      </c>
      <c r="G358" s="21" t="s">
        <v>395</v>
      </c>
      <c r="H358" s="22">
        <v>52885</v>
      </c>
      <c r="I358" s="22">
        <v>0</v>
      </c>
      <c r="J358" s="22">
        <v>52885</v>
      </c>
      <c r="K358" s="22">
        <v>13314.76</v>
      </c>
      <c r="L358" s="22">
        <v>13314.76</v>
      </c>
    </row>
    <row r="359" spans="1:12" x14ac:dyDescent="0.3">
      <c r="A359" s="20" t="s">
        <v>30</v>
      </c>
      <c r="B359" s="20" t="s">
        <v>32</v>
      </c>
      <c r="C359" s="2" t="str">
        <f>VLOOKUP(B359,Hoja1!B:C,2,FALSE)</f>
        <v>Agencia de Innovación y Desarrollo Económico</v>
      </c>
      <c r="D359" s="3" t="str">
        <f t="shared" si="10"/>
        <v>1</v>
      </c>
      <c r="E359" s="3" t="str">
        <f t="shared" si="11"/>
        <v>13</v>
      </c>
      <c r="F359" s="20" t="s">
        <v>425</v>
      </c>
      <c r="G359" s="21" t="s">
        <v>426</v>
      </c>
      <c r="H359" s="22">
        <v>39697</v>
      </c>
      <c r="I359" s="22">
        <v>0</v>
      </c>
      <c r="J359" s="22">
        <v>39697</v>
      </c>
      <c r="K359" s="22">
        <v>0</v>
      </c>
      <c r="L359" s="22">
        <v>0</v>
      </c>
    </row>
    <row r="360" spans="1:12" x14ac:dyDescent="0.3">
      <c r="A360" s="20" t="s">
        <v>30</v>
      </c>
      <c r="B360" s="20" t="s">
        <v>32</v>
      </c>
      <c r="C360" s="2" t="str">
        <f>VLOOKUP(B360,Hoja1!B:C,2,FALSE)</f>
        <v>Agencia de Innovación y Desarrollo Económico</v>
      </c>
      <c r="D360" s="3" t="str">
        <f t="shared" si="10"/>
        <v>1</v>
      </c>
      <c r="E360" s="3" t="str">
        <f t="shared" si="11"/>
        <v>14</v>
      </c>
      <c r="F360" s="20" t="s">
        <v>509</v>
      </c>
      <c r="G360" s="21" t="s">
        <v>510</v>
      </c>
      <c r="H360" s="22">
        <v>254146</v>
      </c>
      <c r="I360" s="22">
        <v>0</v>
      </c>
      <c r="J360" s="22">
        <v>254146</v>
      </c>
      <c r="K360" s="22">
        <v>57800.76</v>
      </c>
      <c r="L360" s="22">
        <v>57800.76</v>
      </c>
    </row>
    <row r="361" spans="1:12" x14ac:dyDescent="0.3">
      <c r="A361" s="20" t="s">
        <v>30</v>
      </c>
      <c r="B361" s="20" t="s">
        <v>32</v>
      </c>
      <c r="C361" s="2" t="str">
        <f>VLOOKUP(B361,Hoja1!B:C,2,FALSE)</f>
        <v>Agencia de Innovación y Desarrollo Económico</v>
      </c>
      <c r="D361" s="3" t="str">
        <f t="shared" si="10"/>
        <v>2</v>
      </c>
      <c r="E361" s="3" t="str">
        <f t="shared" si="11"/>
        <v>20</v>
      </c>
      <c r="F361" s="20" t="s">
        <v>497</v>
      </c>
      <c r="G361" s="21" t="s">
        <v>498</v>
      </c>
      <c r="H361" s="22">
        <v>6000</v>
      </c>
      <c r="I361" s="22">
        <v>0</v>
      </c>
      <c r="J361" s="22">
        <v>6000</v>
      </c>
      <c r="K361" s="22">
        <v>1333.68</v>
      </c>
      <c r="L361" s="22">
        <v>0</v>
      </c>
    </row>
    <row r="362" spans="1:12" x14ac:dyDescent="0.3">
      <c r="A362" s="20" t="s">
        <v>30</v>
      </c>
      <c r="B362" s="20" t="s">
        <v>32</v>
      </c>
      <c r="C362" s="2" t="str">
        <f>VLOOKUP(B362,Hoja1!B:C,2,FALSE)</f>
        <v>Agencia de Innovación y Desarrollo Económico</v>
      </c>
      <c r="D362" s="3" t="str">
        <f t="shared" si="10"/>
        <v>2</v>
      </c>
      <c r="E362" s="3" t="str">
        <f t="shared" si="11"/>
        <v>20</v>
      </c>
      <c r="F362" s="20" t="s">
        <v>386</v>
      </c>
      <c r="G362" s="21" t="s">
        <v>387</v>
      </c>
      <c r="H362" s="22">
        <v>5800</v>
      </c>
      <c r="I362" s="22">
        <v>0</v>
      </c>
      <c r="J362" s="22">
        <v>5800</v>
      </c>
      <c r="K362" s="22">
        <v>1007.04</v>
      </c>
      <c r="L362" s="22">
        <v>0</v>
      </c>
    </row>
    <row r="363" spans="1:12" x14ac:dyDescent="0.3">
      <c r="A363" s="20" t="s">
        <v>30</v>
      </c>
      <c r="B363" s="20" t="s">
        <v>32</v>
      </c>
      <c r="C363" s="2" t="str">
        <f>VLOOKUP(B363,Hoja1!B:C,2,FALSE)</f>
        <v>Agencia de Innovación y Desarrollo Económico</v>
      </c>
      <c r="D363" s="3" t="str">
        <f t="shared" si="10"/>
        <v>2</v>
      </c>
      <c r="E363" s="3" t="str">
        <f t="shared" si="11"/>
        <v>20</v>
      </c>
      <c r="F363" s="20" t="s">
        <v>461</v>
      </c>
      <c r="G363" s="21" t="s">
        <v>462</v>
      </c>
      <c r="H363" s="22">
        <v>800</v>
      </c>
      <c r="I363" s="22">
        <v>0</v>
      </c>
      <c r="J363" s="22">
        <v>800</v>
      </c>
      <c r="K363" s="22">
        <v>0</v>
      </c>
      <c r="L363" s="22">
        <v>0</v>
      </c>
    </row>
    <row r="364" spans="1:12" x14ac:dyDescent="0.3">
      <c r="A364" s="20" t="s">
        <v>30</v>
      </c>
      <c r="B364" s="20" t="s">
        <v>32</v>
      </c>
      <c r="C364" s="2" t="str">
        <f>VLOOKUP(B364,Hoja1!B:C,2,FALSE)</f>
        <v>Agencia de Innovación y Desarrollo Económico</v>
      </c>
      <c r="D364" s="3" t="str">
        <f t="shared" si="10"/>
        <v>2</v>
      </c>
      <c r="E364" s="3" t="str">
        <f t="shared" si="11"/>
        <v>21</v>
      </c>
      <c r="F364" s="20" t="s">
        <v>463</v>
      </c>
      <c r="G364" s="21" t="s">
        <v>464</v>
      </c>
      <c r="H364" s="22">
        <v>100</v>
      </c>
      <c r="I364" s="22">
        <v>0</v>
      </c>
      <c r="J364" s="22">
        <v>100</v>
      </c>
      <c r="K364" s="22">
        <v>78.63</v>
      </c>
      <c r="L364" s="22">
        <v>23.14</v>
      </c>
    </row>
    <row r="365" spans="1:12" x14ac:dyDescent="0.3">
      <c r="A365" s="20" t="s">
        <v>30</v>
      </c>
      <c r="B365" s="20" t="s">
        <v>32</v>
      </c>
      <c r="C365" s="2" t="str">
        <f>VLOOKUP(B365,Hoja1!B:C,2,FALSE)</f>
        <v>Agencia de Innovación y Desarrollo Económico</v>
      </c>
      <c r="D365" s="3" t="str">
        <f t="shared" si="10"/>
        <v>2</v>
      </c>
      <c r="E365" s="3" t="str">
        <f t="shared" si="11"/>
        <v>21</v>
      </c>
      <c r="F365" s="20" t="s">
        <v>382</v>
      </c>
      <c r="G365" s="21" t="s">
        <v>383</v>
      </c>
      <c r="H365" s="22">
        <v>19000</v>
      </c>
      <c r="I365" s="22">
        <v>0</v>
      </c>
      <c r="J365" s="22">
        <v>19000</v>
      </c>
      <c r="K365" s="22">
        <v>435.6</v>
      </c>
      <c r="L365" s="22">
        <v>435.6</v>
      </c>
    </row>
    <row r="366" spans="1:12" x14ac:dyDescent="0.3">
      <c r="A366" s="20" t="s">
        <v>30</v>
      </c>
      <c r="B366" s="20" t="s">
        <v>32</v>
      </c>
      <c r="C366" s="2" t="str">
        <f>VLOOKUP(B366,Hoja1!B:C,2,FALSE)</f>
        <v>Agencia de Innovación y Desarrollo Económico</v>
      </c>
      <c r="D366" s="3" t="str">
        <f t="shared" si="10"/>
        <v>2</v>
      </c>
      <c r="E366" s="3" t="str">
        <f t="shared" si="11"/>
        <v>21</v>
      </c>
      <c r="F366" s="20" t="s">
        <v>417</v>
      </c>
      <c r="G366" s="21" t="s">
        <v>418</v>
      </c>
      <c r="H366" s="22">
        <v>1400</v>
      </c>
      <c r="I366" s="22">
        <v>0</v>
      </c>
      <c r="J366" s="22">
        <v>1400</v>
      </c>
      <c r="K366" s="22">
        <v>0</v>
      </c>
      <c r="L366" s="22">
        <v>0</v>
      </c>
    </row>
    <row r="367" spans="1:12" x14ac:dyDescent="0.3">
      <c r="A367" s="20" t="s">
        <v>30</v>
      </c>
      <c r="B367" s="20" t="s">
        <v>32</v>
      </c>
      <c r="C367" s="2" t="str">
        <f>VLOOKUP(B367,Hoja1!B:C,2,FALSE)</f>
        <v>Agencia de Innovación y Desarrollo Económico</v>
      </c>
      <c r="D367" s="3" t="str">
        <f t="shared" si="10"/>
        <v>2</v>
      </c>
      <c r="E367" s="3" t="str">
        <f t="shared" si="11"/>
        <v>22</v>
      </c>
      <c r="F367" s="20" t="s">
        <v>364</v>
      </c>
      <c r="G367" s="21" t="s">
        <v>365</v>
      </c>
      <c r="H367" s="22">
        <v>1500</v>
      </c>
      <c r="I367" s="22">
        <v>0</v>
      </c>
      <c r="J367" s="22">
        <v>1500</v>
      </c>
      <c r="K367" s="22">
        <v>1682.56</v>
      </c>
      <c r="L367" s="22">
        <v>1682.56</v>
      </c>
    </row>
    <row r="368" spans="1:12" x14ac:dyDescent="0.3">
      <c r="A368" s="20" t="s">
        <v>30</v>
      </c>
      <c r="B368" s="20" t="s">
        <v>32</v>
      </c>
      <c r="C368" s="2" t="str">
        <f>VLOOKUP(B368,Hoja1!B:C,2,FALSE)</f>
        <v>Agencia de Innovación y Desarrollo Económico</v>
      </c>
      <c r="D368" s="3" t="str">
        <f t="shared" si="10"/>
        <v>2</v>
      </c>
      <c r="E368" s="3" t="str">
        <f t="shared" si="11"/>
        <v>22</v>
      </c>
      <c r="F368" s="20" t="s">
        <v>421</v>
      </c>
      <c r="G368" s="21" t="s">
        <v>422</v>
      </c>
      <c r="H368" s="22">
        <v>21000</v>
      </c>
      <c r="I368" s="22">
        <v>0</v>
      </c>
      <c r="J368" s="22">
        <v>21000</v>
      </c>
      <c r="K368" s="22">
        <v>5596.3</v>
      </c>
      <c r="L368" s="22">
        <v>3403.95</v>
      </c>
    </row>
    <row r="369" spans="1:12" x14ac:dyDescent="0.3">
      <c r="A369" s="20" t="s">
        <v>30</v>
      </c>
      <c r="B369" s="20" t="s">
        <v>32</v>
      </c>
      <c r="C369" s="2" t="str">
        <f>VLOOKUP(B369,Hoja1!B:C,2,FALSE)</f>
        <v>Agencia de Innovación y Desarrollo Económico</v>
      </c>
      <c r="D369" s="3" t="str">
        <f t="shared" si="10"/>
        <v>2</v>
      </c>
      <c r="E369" s="3" t="str">
        <f t="shared" si="11"/>
        <v>22</v>
      </c>
      <c r="F369" s="20" t="s">
        <v>413</v>
      </c>
      <c r="G369" s="21" t="s">
        <v>414</v>
      </c>
      <c r="H369" s="22">
        <v>100</v>
      </c>
      <c r="I369" s="22">
        <v>0</v>
      </c>
      <c r="J369" s="22">
        <v>100</v>
      </c>
      <c r="K369" s="22">
        <v>0</v>
      </c>
      <c r="L369" s="22">
        <v>0</v>
      </c>
    </row>
    <row r="370" spans="1:12" x14ac:dyDescent="0.3">
      <c r="A370" s="20" t="s">
        <v>30</v>
      </c>
      <c r="B370" s="20" t="s">
        <v>32</v>
      </c>
      <c r="C370" s="2" t="str">
        <f>VLOOKUP(B370,Hoja1!B:C,2,FALSE)</f>
        <v>Agencia de Innovación y Desarrollo Económico</v>
      </c>
      <c r="D370" s="3" t="str">
        <f t="shared" si="10"/>
        <v>2</v>
      </c>
      <c r="E370" s="3" t="str">
        <f t="shared" si="11"/>
        <v>22</v>
      </c>
      <c r="F370" s="20" t="s">
        <v>403</v>
      </c>
      <c r="G370" s="21" t="s">
        <v>404</v>
      </c>
      <c r="H370" s="22">
        <v>3000</v>
      </c>
      <c r="I370" s="22">
        <v>0</v>
      </c>
      <c r="J370" s="22">
        <v>3000</v>
      </c>
      <c r="K370" s="22">
        <v>59.24</v>
      </c>
      <c r="L370" s="22">
        <v>0</v>
      </c>
    </row>
    <row r="371" spans="1:12" x14ac:dyDescent="0.3">
      <c r="A371" s="20" t="s">
        <v>30</v>
      </c>
      <c r="B371" s="20" t="s">
        <v>32</v>
      </c>
      <c r="C371" s="2" t="str">
        <f>VLOOKUP(B371,Hoja1!B:C,2,FALSE)</f>
        <v>Agencia de Innovación y Desarrollo Económico</v>
      </c>
      <c r="D371" s="3" t="str">
        <f t="shared" si="10"/>
        <v>2</v>
      </c>
      <c r="E371" s="3" t="str">
        <f t="shared" si="11"/>
        <v>22</v>
      </c>
      <c r="F371" s="20" t="s">
        <v>491</v>
      </c>
      <c r="G371" s="21" t="s">
        <v>492</v>
      </c>
      <c r="H371" s="22">
        <v>10000</v>
      </c>
      <c r="I371" s="22">
        <v>0</v>
      </c>
      <c r="J371" s="22">
        <v>10000</v>
      </c>
      <c r="K371" s="22">
        <v>651.73</v>
      </c>
      <c r="L371" s="22">
        <v>0</v>
      </c>
    </row>
    <row r="372" spans="1:12" x14ac:dyDescent="0.3">
      <c r="A372" s="20" t="s">
        <v>30</v>
      </c>
      <c r="B372" s="20" t="s">
        <v>32</v>
      </c>
      <c r="C372" s="2" t="str">
        <f>VLOOKUP(B372,Hoja1!B:C,2,FALSE)</f>
        <v>Agencia de Innovación y Desarrollo Económico</v>
      </c>
      <c r="D372" s="3" t="str">
        <f t="shared" si="10"/>
        <v>2</v>
      </c>
      <c r="E372" s="3" t="str">
        <f t="shared" si="11"/>
        <v>22</v>
      </c>
      <c r="F372" s="20" t="s">
        <v>493</v>
      </c>
      <c r="G372" s="21" t="s">
        <v>494</v>
      </c>
      <c r="H372" s="22">
        <v>200</v>
      </c>
      <c r="I372" s="22">
        <v>0</v>
      </c>
      <c r="J372" s="22">
        <v>200</v>
      </c>
      <c r="K372" s="22">
        <v>0</v>
      </c>
      <c r="L372" s="22">
        <v>0</v>
      </c>
    </row>
    <row r="373" spans="1:12" x14ac:dyDescent="0.3">
      <c r="A373" s="20" t="s">
        <v>30</v>
      </c>
      <c r="B373" s="20" t="s">
        <v>32</v>
      </c>
      <c r="C373" s="2" t="str">
        <f>VLOOKUP(B373,Hoja1!B:C,2,FALSE)</f>
        <v>Agencia de Innovación y Desarrollo Económico</v>
      </c>
      <c r="D373" s="3" t="str">
        <f t="shared" si="10"/>
        <v>2</v>
      </c>
      <c r="E373" s="3" t="str">
        <f t="shared" si="11"/>
        <v>22</v>
      </c>
      <c r="F373" s="20" t="s">
        <v>370</v>
      </c>
      <c r="G373" s="21" t="s">
        <v>371</v>
      </c>
      <c r="H373" s="22">
        <v>200</v>
      </c>
      <c r="I373" s="22">
        <v>0</v>
      </c>
      <c r="J373" s="22">
        <v>200</v>
      </c>
      <c r="K373" s="22">
        <v>0</v>
      </c>
      <c r="L373" s="22">
        <v>0</v>
      </c>
    </row>
    <row r="374" spans="1:12" x14ac:dyDescent="0.3">
      <c r="A374" s="20" t="s">
        <v>30</v>
      </c>
      <c r="B374" s="20" t="s">
        <v>32</v>
      </c>
      <c r="C374" s="2" t="str">
        <f>VLOOKUP(B374,Hoja1!B:C,2,FALSE)</f>
        <v>Agencia de Innovación y Desarrollo Económico</v>
      </c>
      <c r="D374" s="3" t="str">
        <f t="shared" si="10"/>
        <v>2</v>
      </c>
      <c r="E374" s="3" t="str">
        <f t="shared" si="11"/>
        <v>22</v>
      </c>
      <c r="F374" s="20" t="s">
        <v>513</v>
      </c>
      <c r="G374" s="21" t="s">
        <v>514</v>
      </c>
      <c r="H374" s="22">
        <v>1500</v>
      </c>
      <c r="I374" s="22">
        <v>0</v>
      </c>
      <c r="J374" s="22">
        <v>1500</v>
      </c>
      <c r="K374" s="22">
        <v>0</v>
      </c>
      <c r="L374" s="22">
        <v>0</v>
      </c>
    </row>
    <row r="375" spans="1:12" x14ac:dyDescent="0.3">
      <c r="A375" s="20" t="s">
        <v>30</v>
      </c>
      <c r="B375" s="20" t="s">
        <v>32</v>
      </c>
      <c r="C375" s="2" t="str">
        <f>VLOOKUP(B375,Hoja1!B:C,2,FALSE)</f>
        <v>Agencia de Innovación y Desarrollo Económico</v>
      </c>
      <c r="D375" s="3" t="str">
        <f t="shared" si="10"/>
        <v>2</v>
      </c>
      <c r="E375" s="3" t="str">
        <f t="shared" si="11"/>
        <v>22</v>
      </c>
      <c r="F375" s="20" t="s">
        <v>407</v>
      </c>
      <c r="G375" s="21" t="s">
        <v>408</v>
      </c>
      <c r="H375" s="22">
        <v>34000</v>
      </c>
      <c r="I375" s="22">
        <v>0</v>
      </c>
      <c r="J375" s="22">
        <v>34000</v>
      </c>
      <c r="K375" s="22">
        <v>0</v>
      </c>
      <c r="L375" s="22">
        <v>0</v>
      </c>
    </row>
    <row r="376" spans="1:12" x14ac:dyDescent="0.3">
      <c r="A376" s="20" t="s">
        <v>30</v>
      </c>
      <c r="B376" s="20" t="s">
        <v>32</v>
      </c>
      <c r="C376" s="2" t="str">
        <f>VLOOKUP(B376,Hoja1!B:C,2,FALSE)</f>
        <v>Agencia de Innovación y Desarrollo Económico</v>
      </c>
      <c r="D376" s="3" t="str">
        <f t="shared" si="10"/>
        <v>2</v>
      </c>
      <c r="E376" s="3" t="str">
        <f t="shared" si="11"/>
        <v>22</v>
      </c>
      <c r="F376" s="20" t="s">
        <v>415</v>
      </c>
      <c r="G376" s="21" t="s">
        <v>416</v>
      </c>
      <c r="H376" s="22">
        <v>59500</v>
      </c>
      <c r="I376" s="22">
        <v>0</v>
      </c>
      <c r="J376" s="22">
        <v>59500</v>
      </c>
      <c r="K376" s="22">
        <v>0</v>
      </c>
      <c r="L376" s="22">
        <v>0</v>
      </c>
    </row>
    <row r="377" spans="1:12" x14ac:dyDescent="0.3">
      <c r="A377" s="20" t="s">
        <v>30</v>
      </c>
      <c r="B377" s="20" t="s">
        <v>32</v>
      </c>
      <c r="C377" s="2" t="str">
        <f>VLOOKUP(B377,Hoja1!B:C,2,FALSE)</f>
        <v>Agencia de Innovación y Desarrollo Económico</v>
      </c>
      <c r="D377" s="3" t="str">
        <f t="shared" si="10"/>
        <v>2</v>
      </c>
      <c r="E377" s="3" t="str">
        <f t="shared" si="11"/>
        <v>22</v>
      </c>
      <c r="F377" s="20" t="s">
        <v>396</v>
      </c>
      <c r="G377" s="21" t="s">
        <v>397</v>
      </c>
      <c r="H377" s="22">
        <v>47000</v>
      </c>
      <c r="I377" s="22">
        <v>0</v>
      </c>
      <c r="J377" s="22">
        <v>47000</v>
      </c>
      <c r="K377" s="22">
        <v>584.92999999999995</v>
      </c>
      <c r="L377" s="22">
        <v>39.81</v>
      </c>
    </row>
    <row r="378" spans="1:12" x14ac:dyDescent="0.3">
      <c r="A378" s="20" t="s">
        <v>30</v>
      </c>
      <c r="B378" s="20" t="s">
        <v>32</v>
      </c>
      <c r="C378" s="2" t="str">
        <f>VLOOKUP(B378,Hoja1!B:C,2,FALSE)</f>
        <v>Agencia de Innovación y Desarrollo Económico</v>
      </c>
      <c r="D378" s="3" t="str">
        <f t="shared" si="10"/>
        <v>2</v>
      </c>
      <c r="E378" s="3" t="str">
        <f t="shared" si="11"/>
        <v>22</v>
      </c>
      <c r="F378" s="20" t="s">
        <v>467</v>
      </c>
      <c r="G378" s="21" t="s">
        <v>468</v>
      </c>
      <c r="H378" s="22">
        <v>17000</v>
      </c>
      <c r="I378" s="22">
        <v>0</v>
      </c>
      <c r="J378" s="22">
        <v>17000</v>
      </c>
      <c r="K378" s="22">
        <v>2818.16</v>
      </c>
      <c r="L378" s="22">
        <v>1409.08</v>
      </c>
    </row>
    <row r="379" spans="1:12" x14ac:dyDescent="0.3">
      <c r="A379" s="20" t="s">
        <v>30</v>
      </c>
      <c r="B379" s="20" t="s">
        <v>32</v>
      </c>
      <c r="C379" s="2" t="str">
        <f>VLOOKUP(B379,Hoja1!B:C,2,FALSE)</f>
        <v>Agencia de Innovación y Desarrollo Económico</v>
      </c>
      <c r="D379" s="3" t="str">
        <f t="shared" si="10"/>
        <v>2</v>
      </c>
      <c r="E379" s="3" t="str">
        <f t="shared" si="11"/>
        <v>22</v>
      </c>
      <c r="F379" s="20" t="s">
        <v>373</v>
      </c>
      <c r="G379" s="21" t="s">
        <v>374</v>
      </c>
      <c r="H379" s="22">
        <v>120000</v>
      </c>
      <c r="I379" s="22">
        <v>0</v>
      </c>
      <c r="J379" s="22">
        <v>120000</v>
      </c>
      <c r="K379" s="22">
        <v>0</v>
      </c>
      <c r="L379" s="22">
        <v>0</v>
      </c>
    </row>
    <row r="380" spans="1:12" x14ac:dyDescent="0.3">
      <c r="A380" s="20" t="s">
        <v>30</v>
      </c>
      <c r="B380" s="20" t="s">
        <v>32</v>
      </c>
      <c r="C380" s="2" t="str">
        <f>VLOOKUP(B380,Hoja1!B:C,2,FALSE)</f>
        <v>Agencia de Innovación y Desarrollo Económico</v>
      </c>
      <c r="D380" s="3" t="str">
        <f t="shared" si="10"/>
        <v>2</v>
      </c>
      <c r="E380" s="3" t="str">
        <f t="shared" si="11"/>
        <v>22</v>
      </c>
      <c r="F380" s="20" t="s">
        <v>392</v>
      </c>
      <c r="G380" s="21" t="s">
        <v>393</v>
      </c>
      <c r="H380" s="22">
        <v>701000</v>
      </c>
      <c r="I380" s="22">
        <v>0</v>
      </c>
      <c r="J380" s="22">
        <v>701000</v>
      </c>
      <c r="K380" s="22">
        <v>16615.939999999999</v>
      </c>
      <c r="L380" s="22">
        <v>9355.94</v>
      </c>
    </row>
    <row r="381" spans="1:12" x14ac:dyDescent="0.3">
      <c r="A381" s="20" t="s">
        <v>30</v>
      </c>
      <c r="B381" s="20" t="s">
        <v>32</v>
      </c>
      <c r="C381" s="2" t="str">
        <f>VLOOKUP(B381,Hoja1!B:C,2,FALSE)</f>
        <v>Agencia de Innovación y Desarrollo Económico</v>
      </c>
      <c r="D381" s="3" t="str">
        <f t="shared" si="10"/>
        <v>2</v>
      </c>
      <c r="E381" s="3" t="str">
        <f t="shared" si="11"/>
        <v>23</v>
      </c>
      <c r="F381" s="20" t="s">
        <v>360</v>
      </c>
      <c r="G381" s="21" t="s">
        <v>361</v>
      </c>
      <c r="H381" s="22">
        <v>14000</v>
      </c>
      <c r="I381" s="22">
        <v>0</v>
      </c>
      <c r="J381" s="22">
        <v>14000</v>
      </c>
      <c r="K381" s="22">
        <v>4065.02</v>
      </c>
      <c r="L381" s="22">
        <v>1247.98</v>
      </c>
    </row>
    <row r="382" spans="1:12" x14ac:dyDescent="0.3">
      <c r="A382" s="20" t="s">
        <v>30</v>
      </c>
      <c r="B382" s="20" t="s">
        <v>32</v>
      </c>
      <c r="C382" s="2" t="str">
        <f>VLOOKUP(B382,Hoja1!B:C,2,FALSE)</f>
        <v>Agencia de Innovación y Desarrollo Económico</v>
      </c>
      <c r="D382" s="3" t="str">
        <f t="shared" si="10"/>
        <v>2</v>
      </c>
      <c r="E382" s="3" t="str">
        <f t="shared" si="11"/>
        <v>23</v>
      </c>
      <c r="F382" s="20" t="s">
        <v>356</v>
      </c>
      <c r="G382" s="21" t="s">
        <v>357</v>
      </c>
      <c r="H382" s="22">
        <v>22000</v>
      </c>
      <c r="I382" s="22">
        <v>0</v>
      </c>
      <c r="J382" s="22">
        <v>22000</v>
      </c>
      <c r="K382" s="22">
        <v>2681.08</v>
      </c>
      <c r="L382" s="22">
        <v>1110.44</v>
      </c>
    </row>
    <row r="383" spans="1:12" x14ac:dyDescent="0.3">
      <c r="A383" s="20" t="s">
        <v>30</v>
      </c>
      <c r="B383" s="20" t="s">
        <v>32</v>
      </c>
      <c r="C383" s="2" t="str">
        <f>VLOOKUP(B383,Hoja1!B:C,2,FALSE)</f>
        <v>Agencia de Innovación y Desarrollo Económico</v>
      </c>
      <c r="D383" s="3" t="str">
        <f t="shared" si="10"/>
        <v>2</v>
      </c>
      <c r="E383" s="3" t="str">
        <f t="shared" si="11"/>
        <v>23</v>
      </c>
      <c r="F383" s="20" t="s">
        <v>354</v>
      </c>
      <c r="G383" s="21" t="s">
        <v>355</v>
      </c>
      <c r="H383" s="22">
        <v>700</v>
      </c>
      <c r="I383" s="22">
        <v>0</v>
      </c>
      <c r="J383" s="22">
        <v>700</v>
      </c>
      <c r="K383" s="22">
        <v>0</v>
      </c>
      <c r="L383" s="22">
        <v>0</v>
      </c>
    </row>
    <row r="384" spans="1:12" x14ac:dyDescent="0.3">
      <c r="A384" s="20" t="s">
        <v>30</v>
      </c>
      <c r="B384" s="20" t="s">
        <v>32</v>
      </c>
      <c r="C384" s="2" t="str">
        <f>VLOOKUP(B384,Hoja1!B:C,2,FALSE)</f>
        <v>Agencia de Innovación y Desarrollo Económico</v>
      </c>
      <c r="D384" s="3" t="str">
        <f t="shared" si="10"/>
        <v>4</v>
      </c>
      <c r="E384" s="3" t="str">
        <f t="shared" si="11"/>
        <v>47</v>
      </c>
      <c r="F384" s="20" t="s">
        <v>507</v>
      </c>
      <c r="G384" s="21" t="s">
        <v>508</v>
      </c>
      <c r="H384" s="22">
        <v>2800000</v>
      </c>
      <c r="I384" s="22">
        <v>0</v>
      </c>
      <c r="J384" s="22">
        <v>2800000</v>
      </c>
      <c r="K384" s="22">
        <v>3082.74</v>
      </c>
      <c r="L384" s="22">
        <v>3082.74</v>
      </c>
    </row>
    <row r="385" spans="1:12" x14ac:dyDescent="0.3">
      <c r="A385" s="20" t="s">
        <v>30</v>
      </c>
      <c r="B385" s="20" t="s">
        <v>32</v>
      </c>
      <c r="C385" s="2" t="str">
        <f>VLOOKUP(B385,Hoja1!B:C,2,FALSE)</f>
        <v>Agencia de Innovación y Desarrollo Económico</v>
      </c>
      <c r="D385" s="3" t="str">
        <f t="shared" si="10"/>
        <v>4</v>
      </c>
      <c r="E385" s="3" t="str">
        <f t="shared" si="11"/>
        <v>47</v>
      </c>
      <c r="F385" s="20" t="s">
        <v>515</v>
      </c>
      <c r="G385" s="21" t="s">
        <v>516</v>
      </c>
      <c r="H385" s="22">
        <v>400000</v>
      </c>
      <c r="I385" s="22">
        <v>0</v>
      </c>
      <c r="J385" s="22">
        <v>400000</v>
      </c>
      <c r="K385" s="22">
        <v>0</v>
      </c>
      <c r="L385" s="22">
        <v>0</v>
      </c>
    </row>
    <row r="386" spans="1:12" x14ac:dyDescent="0.3">
      <c r="A386" s="20" t="s">
        <v>30</v>
      </c>
      <c r="B386" s="20" t="s">
        <v>32</v>
      </c>
      <c r="C386" s="2" t="str">
        <f>VLOOKUP(B386,Hoja1!B:C,2,FALSE)</f>
        <v>Agencia de Innovación y Desarrollo Económico</v>
      </c>
      <c r="D386" s="3" t="str">
        <f t="shared" si="10"/>
        <v>4</v>
      </c>
      <c r="E386" s="3" t="str">
        <f t="shared" si="11"/>
        <v>48</v>
      </c>
      <c r="F386" s="20" t="s">
        <v>499</v>
      </c>
      <c r="G386" s="21" t="s">
        <v>500</v>
      </c>
      <c r="H386" s="22">
        <v>300000</v>
      </c>
      <c r="I386" s="22">
        <v>0</v>
      </c>
      <c r="J386" s="22">
        <v>300000</v>
      </c>
      <c r="K386" s="22">
        <v>6360</v>
      </c>
      <c r="L386" s="22">
        <v>6360</v>
      </c>
    </row>
    <row r="387" spans="1:12" x14ac:dyDescent="0.3">
      <c r="A387" s="20" t="s">
        <v>30</v>
      </c>
      <c r="B387" s="20" t="s">
        <v>32</v>
      </c>
      <c r="C387" s="2" t="str">
        <f>VLOOKUP(B387,Hoja1!B:C,2,FALSE)</f>
        <v>Agencia de Innovación y Desarrollo Económico</v>
      </c>
      <c r="D387" s="3" t="str">
        <f t="shared" ref="D387:D450" si="14">LEFT(F387,1)</f>
        <v>4</v>
      </c>
      <c r="E387" s="3" t="str">
        <f t="shared" ref="E387:E450" si="15">LEFT(F387,2)</f>
        <v>48</v>
      </c>
      <c r="F387" s="20" t="s">
        <v>511</v>
      </c>
      <c r="G387" s="21" t="s">
        <v>512</v>
      </c>
      <c r="H387" s="22">
        <v>1324500</v>
      </c>
      <c r="I387" s="22">
        <v>0</v>
      </c>
      <c r="J387" s="22">
        <v>1324500</v>
      </c>
      <c r="K387" s="22">
        <v>0</v>
      </c>
      <c r="L387" s="22">
        <v>0</v>
      </c>
    </row>
    <row r="388" spans="1:12" x14ac:dyDescent="0.3">
      <c r="A388" s="20" t="s">
        <v>30</v>
      </c>
      <c r="B388" s="20" t="s">
        <v>32</v>
      </c>
      <c r="C388" s="2" t="str">
        <f>VLOOKUP(B388,Hoja1!B:C,2,FALSE)</f>
        <v>Agencia de Innovación y Desarrollo Económico</v>
      </c>
      <c r="D388" s="3" t="str">
        <f t="shared" si="14"/>
        <v>6</v>
      </c>
      <c r="E388" s="3" t="str">
        <f t="shared" si="15"/>
        <v>60</v>
      </c>
      <c r="F388" s="20" t="s">
        <v>450</v>
      </c>
      <c r="G388" s="21" t="s">
        <v>451</v>
      </c>
      <c r="H388" s="22">
        <v>1544157</v>
      </c>
      <c r="I388" s="22">
        <v>0</v>
      </c>
      <c r="J388" s="22">
        <v>1544157</v>
      </c>
      <c r="K388" s="22">
        <v>0</v>
      </c>
      <c r="L388" s="22">
        <v>0</v>
      </c>
    </row>
    <row r="389" spans="1:12" x14ac:dyDescent="0.3">
      <c r="A389" s="20" t="s">
        <v>30</v>
      </c>
      <c r="B389" s="20" t="s">
        <v>33</v>
      </c>
      <c r="C389" s="2" t="str">
        <f>VLOOKUP(B389,Hoja1!B:C,2,FALSE)</f>
        <v>Prevención y Salud Laboral</v>
      </c>
      <c r="D389" s="3" t="str">
        <f t="shared" si="14"/>
        <v>1</v>
      </c>
      <c r="E389" s="3" t="str">
        <f t="shared" si="15"/>
        <v>12</v>
      </c>
      <c r="F389" s="20" t="s">
        <v>384</v>
      </c>
      <c r="G389" s="21" t="s">
        <v>385</v>
      </c>
      <c r="H389" s="22">
        <v>77888</v>
      </c>
      <c r="I389" s="22">
        <v>0</v>
      </c>
      <c r="J389" s="22">
        <v>77888</v>
      </c>
      <c r="K389" s="22">
        <v>14124.96</v>
      </c>
      <c r="L389" s="22">
        <v>14124.96</v>
      </c>
    </row>
    <row r="390" spans="1:12" x14ac:dyDescent="0.3">
      <c r="A390" s="20" t="s">
        <v>30</v>
      </c>
      <c r="B390" s="20" t="s">
        <v>33</v>
      </c>
      <c r="C390" s="2" t="str">
        <f>VLOOKUP(B390,Hoja1!B:C,2,FALSE)</f>
        <v>Prevención y Salud Laboral</v>
      </c>
      <c r="D390" s="3" t="str">
        <f t="shared" si="14"/>
        <v>1</v>
      </c>
      <c r="E390" s="3" t="str">
        <f t="shared" si="15"/>
        <v>12</v>
      </c>
      <c r="F390" s="20" t="s">
        <v>423</v>
      </c>
      <c r="G390" s="21" t="s">
        <v>424</v>
      </c>
      <c r="H390" s="22">
        <v>41094</v>
      </c>
      <c r="I390" s="22">
        <v>0</v>
      </c>
      <c r="J390" s="22">
        <v>41094</v>
      </c>
      <c r="K390" s="22">
        <v>9160.11</v>
      </c>
      <c r="L390" s="22">
        <v>9160.11</v>
      </c>
    </row>
    <row r="391" spans="1:12" x14ac:dyDescent="0.3">
      <c r="A391" s="20" t="s">
        <v>30</v>
      </c>
      <c r="B391" s="20" t="s">
        <v>33</v>
      </c>
      <c r="C391" s="2" t="str">
        <f>VLOOKUP(B391,Hoja1!B:C,2,FALSE)</f>
        <v>Prevención y Salud Laboral</v>
      </c>
      <c r="D391" s="3" t="str">
        <f t="shared" si="14"/>
        <v>1</v>
      </c>
      <c r="E391" s="3" t="str">
        <f t="shared" si="15"/>
        <v>12</v>
      </c>
      <c r="F391" s="20" t="s">
        <v>390</v>
      </c>
      <c r="G391" s="21" t="s">
        <v>391</v>
      </c>
      <c r="H391" s="22">
        <v>8893</v>
      </c>
      <c r="I391" s="22">
        <v>0</v>
      </c>
      <c r="J391" s="22">
        <v>8893</v>
      </c>
      <c r="K391" s="22">
        <v>0</v>
      </c>
      <c r="L391" s="22">
        <v>0</v>
      </c>
    </row>
    <row r="392" spans="1:12" x14ac:dyDescent="0.3">
      <c r="A392" s="20" t="s">
        <v>30</v>
      </c>
      <c r="B392" s="20" t="s">
        <v>33</v>
      </c>
      <c r="C392" s="2" t="str">
        <f>VLOOKUP(B392,Hoja1!B:C,2,FALSE)</f>
        <v>Prevención y Salud Laboral</v>
      </c>
      <c r="D392" s="3" t="str">
        <f t="shared" si="14"/>
        <v>1</v>
      </c>
      <c r="E392" s="3" t="str">
        <f t="shared" si="15"/>
        <v>12</v>
      </c>
      <c r="F392" s="20" t="s">
        <v>344</v>
      </c>
      <c r="G392" s="21" t="s">
        <v>345</v>
      </c>
      <c r="H392" s="22">
        <v>30943</v>
      </c>
      <c r="I392" s="22">
        <v>0</v>
      </c>
      <c r="J392" s="22">
        <v>30943</v>
      </c>
      <c r="K392" s="22">
        <v>6709.98</v>
      </c>
      <c r="L392" s="22">
        <v>6709.98</v>
      </c>
    </row>
    <row r="393" spans="1:12" x14ac:dyDescent="0.3">
      <c r="A393" s="20" t="s">
        <v>30</v>
      </c>
      <c r="B393" s="20" t="s">
        <v>33</v>
      </c>
      <c r="C393" s="2" t="str">
        <f>VLOOKUP(B393,Hoja1!B:C,2,FALSE)</f>
        <v>Prevención y Salud Laboral</v>
      </c>
      <c r="D393" s="3" t="str">
        <f t="shared" si="14"/>
        <v>1</v>
      </c>
      <c r="E393" s="3" t="str">
        <f t="shared" si="15"/>
        <v>12</v>
      </c>
      <c r="F393" s="20" t="s">
        <v>368</v>
      </c>
      <c r="G393" s="21" t="s">
        <v>369</v>
      </c>
      <c r="H393" s="22">
        <v>69603</v>
      </c>
      <c r="I393" s="22">
        <v>0</v>
      </c>
      <c r="J393" s="22">
        <v>69603</v>
      </c>
      <c r="K393" s="22">
        <v>11720.58</v>
      </c>
      <c r="L393" s="22">
        <v>11720.58</v>
      </c>
    </row>
    <row r="394" spans="1:12" x14ac:dyDescent="0.3">
      <c r="A394" s="20" t="s">
        <v>30</v>
      </c>
      <c r="B394" s="20" t="s">
        <v>33</v>
      </c>
      <c r="C394" s="2" t="str">
        <f>VLOOKUP(B394,Hoja1!B:C,2,FALSE)</f>
        <v>Prevención y Salud Laboral</v>
      </c>
      <c r="D394" s="3" t="str">
        <f t="shared" si="14"/>
        <v>1</v>
      </c>
      <c r="E394" s="3" t="str">
        <f t="shared" si="15"/>
        <v>12</v>
      </c>
      <c r="F394" s="20" t="s">
        <v>377</v>
      </c>
      <c r="G394" s="21" t="s">
        <v>378</v>
      </c>
      <c r="H394" s="22">
        <v>176803</v>
      </c>
      <c r="I394" s="22">
        <v>0</v>
      </c>
      <c r="J394" s="22">
        <v>176803</v>
      </c>
      <c r="K394" s="22">
        <v>41644.74</v>
      </c>
      <c r="L394" s="22">
        <v>41644.74</v>
      </c>
    </row>
    <row r="395" spans="1:12" x14ac:dyDescent="0.3">
      <c r="A395" s="20" t="s">
        <v>30</v>
      </c>
      <c r="B395" s="20" t="s">
        <v>33</v>
      </c>
      <c r="C395" s="2" t="str">
        <f>VLOOKUP(B395,Hoja1!B:C,2,FALSE)</f>
        <v>Prevención y Salud Laboral</v>
      </c>
      <c r="D395" s="3" t="str">
        <f t="shared" si="14"/>
        <v>1</v>
      </c>
      <c r="E395" s="3" t="str">
        <f t="shared" si="15"/>
        <v>12</v>
      </c>
      <c r="F395" s="20" t="s">
        <v>346</v>
      </c>
      <c r="G395" s="21" t="s">
        <v>347</v>
      </c>
      <c r="H395" s="22">
        <v>14447</v>
      </c>
      <c r="I395" s="22">
        <v>0</v>
      </c>
      <c r="J395" s="22">
        <v>14447</v>
      </c>
      <c r="K395" s="22">
        <v>2755.5</v>
      </c>
      <c r="L395" s="22">
        <v>2755.5</v>
      </c>
    </row>
    <row r="396" spans="1:12" x14ac:dyDescent="0.3">
      <c r="A396" s="20" t="s">
        <v>30</v>
      </c>
      <c r="B396" s="20" t="s">
        <v>33</v>
      </c>
      <c r="C396" s="2" t="str">
        <f>VLOOKUP(B396,Hoja1!B:C,2,FALSE)</f>
        <v>Prevención y Salud Laboral</v>
      </c>
      <c r="D396" s="3" t="str">
        <f t="shared" si="14"/>
        <v>1</v>
      </c>
      <c r="E396" s="3" t="str">
        <f t="shared" si="15"/>
        <v>13</v>
      </c>
      <c r="F396" s="20" t="s">
        <v>402</v>
      </c>
      <c r="G396" s="21" t="s">
        <v>359</v>
      </c>
      <c r="H396" s="22">
        <v>16572</v>
      </c>
      <c r="I396" s="22">
        <v>0</v>
      </c>
      <c r="J396" s="22">
        <v>16572</v>
      </c>
      <c r="K396" s="22">
        <v>3551.13</v>
      </c>
      <c r="L396" s="22">
        <v>3551.13</v>
      </c>
    </row>
    <row r="397" spans="1:12" x14ac:dyDescent="0.3">
      <c r="A397" s="20" t="s">
        <v>30</v>
      </c>
      <c r="B397" s="20" t="s">
        <v>33</v>
      </c>
      <c r="C397" s="2" t="str">
        <f>VLOOKUP(B397,Hoja1!B:C,2,FALSE)</f>
        <v>Prevención y Salud Laboral</v>
      </c>
      <c r="D397" s="3" t="str">
        <f t="shared" si="14"/>
        <v>1</v>
      </c>
      <c r="E397" s="3" t="str">
        <f t="shared" si="15"/>
        <v>13</v>
      </c>
      <c r="F397" s="20" t="s">
        <v>394</v>
      </c>
      <c r="G397" s="21" t="s">
        <v>395</v>
      </c>
      <c r="H397" s="22">
        <v>11695</v>
      </c>
      <c r="I397" s="22">
        <v>0</v>
      </c>
      <c r="J397" s="22">
        <v>11695</v>
      </c>
      <c r="K397" s="22">
        <v>2826.46</v>
      </c>
      <c r="L397" s="22">
        <v>2826.46</v>
      </c>
    </row>
    <row r="398" spans="1:12" x14ac:dyDescent="0.3">
      <c r="A398" s="20" t="s">
        <v>30</v>
      </c>
      <c r="B398" s="20" t="s">
        <v>33</v>
      </c>
      <c r="C398" s="2" t="str">
        <f>VLOOKUP(B398,Hoja1!B:C,2,FALSE)</f>
        <v>Prevención y Salud Laboral</v>
      </c>
      <c r="D398" s="3" t="str">
        <f t="shared" si="14"/>
        <v>2</v>
      </c>
      <c r="E398" s="3" t="str">
        <f t="shared" si="15"/>
        <v>21</v>
      </c>
      <c r="F398" s="20" t="s">
        <v>382</v>
      </c>
      <c r="G398" s="21" t="s">
        <v>383</v>
      </c>
      <c r="H398" s="22">
        <v>2030</v>
      </c>
      <c r="I398" s="22">
        <v>0</v>
      </c>
      <c r="J398" s="22">
        <v>2030</v>
      </c>
      <c r="K398" s="22">
        <v>0</v>
      </c>
      <c r="L398" s="22">
        <v>0</v>
      </c>
    </row>
    <row r="399" spans="1:12" x14ac:dyDescent="0.3">
      <c r="A399" s="20" t="s">
        <v>30</v>
      </c>
      <c r="B399" s="20" t="s">
        <v>33</v>
      </c>
      <c r="C399" s="2" t="str">
        <f>VLOOKUP(B399,Hoja1!B:C,2,FALSE)</f>
        <v>Prevención y Salud Laboral</v>
      </c>
      <c r="D399" s="3" t="str">
        <f t="shared" si="14"/>
        <v>2</v>
      </c>
      <c r="E399" s="3" t="str">
        <f t="shared" si="15"/>
        <v>22</v>
      </c>
      <c r="F399" s="20" t="s">
        <v>479</v>
      </c>
      <c r="G399" s="21" t="s">
        <v>480</v>
      </c>
      <c r="H399" s="22">
        <v>2030</v>
      </c>
      <c r="I399" s="22">
        <v>0</v>
      </c>
      <c r="J399" s="22">
        <v>2030</v>
      </c>
      <c r="K399" s="22">
        <v>0</v>
      </c>
      <c r="L399" s="22">
        <v>0</v>
      </c>
    </row>
    <row r="400" spans="1:12" x14ac:dyDescent="0.3">
      <c r="A400" s="20" t="s">
        <v>30</v>
      </c>
      <c r="B400" s="20" t="s">
        <v>33</v>
      </c>
      <c r="C400" s="2" t="str">
        <f>VLOOKUP(B400,Hoja1!B:C,2,FALSE)</f>
        <v>Prevención y Salud Laboral</v>
      </c>
      <c r="D400" s="3" t="str">
        <f t="shared" si="14"/>
        <v>2</v>
      </c>
      <c r="E400" s="3" t="str">
        <f t="shared" si="15"/>
        <v>22</v>
      </c>
      <c r="F400" s="20" t="s">
        <v>400</v>
      </c>
      <c r="G400" s="21" t="s">
        <v>401</v>
      </c>
      <c r="H400" s="22">
        <v>812</v>
      </c>
      <c r="I400" s="22">
        <v>0</v>
      </c>
      <c r="J400" s="22">
        <v>812</v>
      </c>
      <c r="K400" s="22">
        <v>0</v>
      </c>
      <c r="L400" s="22">
        <v>0</v>
      </c>
    </row>
    <row r="401" spans="1:12" x14ac:dyDescent="0.3">
      <c r="A401" s="20" t="s">
        <v>30</v>
      </c>
      <c r="B401" s="20" t="s">
        <v>33</v>
      </c>
      <c r="C401" s="2" t="str">
        <f>VLOOKUP(B401,Hoja1!B:C,2,FALSE)</f>
        <v>Prevención y Salud Laboral</v>
      </c>
      <c r="D401" s="3" t="str">
        <f t="shared" si="14"/>
        <v>2</v>
      </c>
      <c r="E401" s="3" t="str">
        <f t="shared" si="15"/>
        <v>22</v>
      </c>
      <c r="F401" s="20" t="s">
        <v>517</v>
      </c>
      <c r="G401" s="21" t="s">
        <v>518</v>
      </c>
      <c r="H401" s="22">
        <v>42630</v>
      </c>
      <c r="I401" s="22">
        <v>0</v>
      </c>
      <c r="J401" s="22">
        <v>42630</v>
      </c>
      <c r="K401" s="22">
        <v>0</v>
      </c>
      <c r="L401" s="22">
        <v>0</v>
      </c>
    </row>
    <row r="402" spans="1:12" x14ac:dyDescent="0.3">
      <c r="A402" s="20" t="s">
        <v>30</v>
      </c>
      <c r="B402" s="20" t="s">
        <v>33</v>
      </c>
      <c r="C402" s="2" t="str">
        <f>VLOOKUP(B402,Hoja1!B:C,2,FALSE)</f>
        <v>Prevención y Salud Laboral</v>
      </c>
      <c r="D402" s="3" t="str">
        <f t="shared" si="14"/>
        <v>2</v>
      </c>
      <c r="E402" s="3" t="str">
        <f t="shared" si="15"/>
        <v>22</v>
      </c>
      <c r="F402" s="20" t="s">
        <v>403</v>
      </c>
      <c r="G402" s="21" t="s">
        <v>404</v>
      </c>
      <c r="H402" s="22">
        <v>508</v>
      </c>
      <c r="I402" s="22">
        <v>0</v>
      </c>
      <c r="J402" s="22">
        <v>508</v>
      </c>
      <c r="K402" s="22">
        <v>0</v>
      </c>
      <c r="L402" s="22">
        <v>0</v>
      </c>
    </row>
    <row r="403" spans="1:12" x14ac:dyDescent="0.3">
      <c r="A403" s="20" t="s">
        <v>30</v>
      </c>
      <c r="B403" s="20" t="s">
        <v>33</v>
      </c>
      <c r="C403" s="2" t="str">
        <f>VLOOKUP(B403,Hoja1!B:C,2,FALSE)</f>
        <v>Prevención y Salud Laboral</v>
      </c>
      <c r="D403" s="3" t="str">
        <f t="shared" si="14"/>
        <v>2</v>
      </c>
      <c r="E403" s="3" t="str">
        <f t="shared" si="15"/>
        <v>22</v>
      </c>
      <c r="F403" s="20" t="s">
        <v>373</v>
      </c>
      <c r="G403" s="21" t="s">
        <v>374</v>
      </c>
      <c r="H403" s="22">
        <v>26390</v>
      </c>
      <c r="I403" s="22">
        <v>0</v>
      </c>
      <c r="J403" s="22">
        <v>26390</v>
      </c>
      <c r="K403" s="22">
        <v>763.54</v>
      </c>
      <c r="L403" s="22">
        <v>763.54</v>
      </c>
    </row>
    <row r="404" spans="1:12" x14ac:dyDescent="0.3">
      <c r="A404" s="20" t="s">
        <v>30</v>
      </c>
      <c r="B404" s="20" t="s">
        <v>33</v>
      </c>
      <c r="C404" s="2" t="str">
        <f>VLOOKUP(B404,Hoja1!B:C,2,FALSE)</f>
        <v>Prevención y Salud Laboral</v>
      </c>
      <c r="D404" s="3" t="str">
        <f t="shared" si="14"/>
        <v>2</v>
      </c>
      <c r="E404" s="3" t="str">
        <f t="shared" si="15"/>
        <v>22</v>
      </c>
      <c r="F404" s="20" t="s">
        <v>392</v>
      </c>
      <c r="G404" s="21" t="s">
        <v>393</v>
      </c>
      <c r="H404" s="22">
        <v>28120</v>
      </c>
      <c r="I404" s="22">
        <v>0</v>
      </c>
      <c r="J404" s="22">
        <v>28120</v>
      </c>
      <c r="K404" s="22">
        <v>0</v>
      </c>
      <c r="L404" s="22">
        <v>0</v>
      </c>
    </row>
    <row r="405" spans="1:12" x14ac:dyDescent="0.3">
      <c r="A405" s="20" t="s">
        <v>30</v>
      </c>
      <c r="B405" s="20" t="s">
        <v>33</v>
      </c>
      <c r="C405" s="2" t="str">
        <f>VLOOKUP(B405,Hoja1!B:C,2,FALSE)</f>
        <v>Prevención y Salud Laboral</v>
      </c>
      <c r="D405" s="3" t="str">
        <f t="shared" si="14"/>
        <v>6</v>
      </c>
      <c r="E405" s="3" t="str">
        <f t="shared" si="15"/>
        <v>62</v>
      </c>
      <c r="F405" s="20" t="s">
        <v>419</v>
      </c>
      <c r="G405" s="21" t="s">
        <v>420</v>
      </c>
      <c r="H405" s="22">
        <v>7000</v>
      </c>
      <c r="I405" s="22">
        <v>0</v>
      </c>
      <c r="J405" s="22">
        <v>7000</v>
      </c>
      <c r="K405" s="22">
        <v>0</v>
      </c>
      <c r="L405" s="22">
        <v>0</v>
      </c>
    </row>
    <row r="406" spans="1:12" x14ac:dyDescent="0.3">
      <c r="A406" s="20" t="s">
        <v>30</v>
      </c>
      <c r="B406" s="20" t="s">
        <v>34</v>
      </c>
      <c r="C406" s="2" t="str">
        <f>VLOOKUP(B406,Hoja1!B:C,2,FALSE)</f>
        <v xml:space="preserve">Fomento del Comercio </v>
      </c>
      <c r="D406" s="3" t="str">
        <f t="shared" si="14"/>
        <v>1</v>
      </c>
      <c r="E406" s="3" t="str">
        <f t="shared" si="15"/>
        <v>13</v>
      </c>
      <c r="F406" s="20" t="s">
        <v>425</v>
      </c>
      <c r="G406" s="21" t="s">
        <v>426</v>
      </c>
      <c r="H406" s="22">
        <v>39697</v>
      </c>
      <c r="I406" s="22">
        <v>0</v>
      </c>
      <c r="J406" s="22">
        <v>39697</v>
      </c>
      <c r="K406" s="22">
        <v>0</v>
      </c>
      <c r="L406" s="22">
        <v>0</v>
      </c>
    </row>
    <row r="407" spans="1:12" x14ac:dyDescent="0.3">
      <c r="A407" s="20" t="s">
        <v>30</v>
      </c>
      <c r="B407" s="20" t="s">
        <v>34</v>
      </c>
      <c r="C407" s="2" t="str">
        <f>VLOOKUP(B407,Hoja1!B:C,2,FALSE)</f>
        <v xml:space="preserve">Fomento del Comercio </v>
      </c>
      <c r="D407" s="3" t="str">
        <f t="shared" si="14"/>
        <v>2</v>
      </c>
      <c r="E407" s="3" t="str">
        <f t="shared" si="15"/>
        <v>22</v>
      </c>
      <c r="F407" s="20" t="s">
        <v>407</v>
      </c>
      <c r="G407" s="21" t="s">
        <v>408</v>
      </c>
      <c r="H407" s="22">
        <v>15200</v>
      </c>
      <c r="I407" s="22">
        <v>0</v>
      </c>
      <c r="J407" s="22">
        <v>15200</v>
      </c>
      <c r="K407" s="22">
        <v>0</v>
      </c>
      <c r="L407" s="22">
        <v>0</v>
      </c>
    </row>
    <row r="408" spans="1:12" x14ac:dyDescent="0.3">
      <c r="A408" s="20" t="s">
        <v>30</v>
      </c>
      <c r="B408" s="20" t="s">
        <v>34</v>
      </c>
      <c r="C408" s="2" t="str">
        <f>VLOOKUP(B408,Hoja1!B:C,2,FALSE)</f>
        <v xml:space="preserve">Fomento del Comercio </v>
      </c>
      <c r="D408" s="3" t="str">
        <f t="shared" si="14"/>
        <v>2</v>
      </c>
      <c r="E408" s="3" t="str">
        <f t="shared" si="15"/>
        <v>22</v>
      </c>
      <c r="F408" s="20" t="s">
        <v>396</v>
      </c>
      <c r="G408" s="21" t="s">
        <v>397</v>
      </c>
      <c r="H408" s="22">
        <v>3000</v>
      </c>
      <c r="I408" s="22">
        <v>0</v>
      </c>
      <c r="J408" s="22">
        <v>3000</v>
      </c>
      <c r="K408" s="22">
        <v>0</v>
      </c>
      <c r="L408" s="22">
        <v>0</v>
      </c>
    </row>
    <row r="409" spans="1:12" x14ac:dyDescent="0.3">
      <c r="A409" s="20" t="s">
        <v>30</v>
      </c>
      <c r="B409" s="20" t="s">
        <v>34</v>
      </c>
      <c r="C409" s="2" t="str">
        <f>VLOOKUP(B409,Hoja1!B:C,2,FALSE)</f>
        <v xml:space="preserve">Fomento del Comercio </v>
      </c>
      <c r="D409" s="3" t="str">
        <f t="shared" si="14"/>
        <v>2</v>
      </c>
      <c r="E409" s="3" t="str">
        <f t="shared" si="15"/>
        <v>22</v>
      </c>
      <c r="F409" s="20" t="s">
        <v>373</v>
      </c>
      <c r="G409" s="21" t="s">
        <v>374</v>
      </c>
      <c r="H409" s="22">
        <v>150000</v>
      </c>
      <c r="I409" s="22">
        <v>0</v>
      </c>
      <c r="J409" s="22">
        <v>150000</v>
      </c>
      <c r="K409" s="22">
        <v>0</v>
      </c>
      <c r="L409" s="22">
        <v>0</v>
      </c>
    </row>
    <row r="410" spans="1:12" x14ac:dyDescent="0.3">
      <c r="A410" s="20" t="s">
        <v>30</v>
      </c>
      <c r="B410" s="20" t="s">
        <v>34</v>
      </c>
      <c r="C410" s="2" t="str">
        <f>VLOOKUP(B410,Hoja1!B:C,2,FALSE)</f>
        <v xml:space="preserve">Fomento del Comercio </v>
      </c>
      <c r="D410" s="3" t="str">
        <f t="shared" si="14"/>
        <v>2</v>
      </c>
      <c r="E410" s="3" t="str">
        <f t="shared" si="15"/>
        <v>22</v>
      </c>
      <c r="F410" s="20" t="s">
        <v>392</v>
      </c>
      <c r="G410" s="21" t="s">
        <v>393</v>
      </c>
      <c r="H410" s="22">
        <v>25000</v>
      </c>
      <c r="I410" s="22">
        <v>0</v>
      </c>
      <c r="J410" s="22">
        <v>25000</v>
      </c>
      <c r="K410" s="22">
        <v>0</v>
      </c>
      <c r="L410" s="22">
        <v>0</v>
      </c>
    </row>
    <row r="411" spans="1:12" x14ac:dyDescent="0.3">
      <c r="A411" s="20" t="s">
        <v>30</v>
      </c>
      <c r="B411" s="20" t="s">
        <v>34</v>
      </c>
      <c r="C411" s="2" t="str">
        <f>VLOOKUP(B411,Hoja1!B:C,2,FALSE)</f>
        <v xml:space="preserve">Fomento del Comercio </v>
      </c>
      <c r="D411" s="3" t="str">
        <f t="shared" si="14"/>
        <v>4</v>
      </c>
      <c r="E411" s="3" t="str">
        <f t="shared" si="15"/>
        <v>46</v>
      </c>
      <c r="F411" s="20" t="s">
        <v>519</v>
      </c>
      <c r="G411" s="21" t="s">
        <v>520</v>
      </c>
      <c r="H411" s="22">
        <v>200000</v>
      </c>
      <c r="I411" s="22">
        <v>0</v>
      </c>
      <c r="J411" s="22">
        <v>200000</v>
      </c>
      <c r="K411" s="22">
        <v>0</v>
      </c>
      <c r="L411" s="22">
        <v>0</v>
      </c>
    </row>
    <row r="412" spans="1:12" x14ac:dyDescent="0.3">
      <c r="A412" s="20" t="s">
        <v>30</v>
      </c>
      <c r="B412" s="20" t="s">
        <v>34</v>
      </c>
      <c r="C412" s="2" t="str">
        <f>VLOOKUP(B412,Hoja1!B:C,2,FALSE)</f>
        <v xml:space="preserve">Fomento del Comercio </v>
      </c>
      <c r="D412" s="3" t="str">
        <f t="shared" si="14"/>
        <v>4</v>
      </c>
      <c r="E412" s="3" t="str">
        <f t="shared" si="15"/>
        <v>48</v>
      </c>
      <c r="F412" s="20" t="s">
        <v>366</v>
      </c>
      <c r="G412" s="21" t="s">
        <v>367</v>
      </c>
      <c r="H412" s="22">
        <v>280000</v>
      </c>
      <c r="I412" s="22">
        <v>0</v>
      </c>
      <c r="J412" s="22">
        <v>280000</v>
      </c>
      <c r="K412" s="22">
        <v>0</v>
      </c>
      <c r="L412" s="22">
        <v>0</v>
      </c>
    </row>
    <row r="413" spans="1:12" x14ac:dyDescent="0.3">
      <c r="A413" s="20" t="s">
        <v>30</v>
      </c>
      <c r="B413" s="20" t="s">
        <v>34</v>
      </c>
      <c r="C413" s="2" t="str">
        <f>VLOOKUP(B413,Hoja1!B:C,2,FALSE)</f>
        <v xml:space="preserve">Fomento del Comercio </v>
      </c>
      <c r="D413" s="3" t="str">
        <f t="shared" si="14"/>
        <v>8</v>
      </c>
      <c r="E413" s="3" t="str">
        <f t="shared" si="15"/>
        <v>82</v>
      </c>
      <c r="F413" s="20" t="s">
        <v>521</v>
      </c>
      <c r="G413" s="21" t="s">
        <v>522</v>
      </c>
      <c r="H413" s="22">
        <v>1000000</v>
      </c>
      <c r="I413" s="22">
        <v>0</v>
      </c>
      <c r="J413" s="22">
        <v>1000000</v>
      </c>
      <c r="K413" s="22">
        <v>0</v>
      </c>
      <c r="L413" s="22">
        <v>0</v>
      </c>
    </row>
    <row r="414" spans="1:12" x14ac:dyDescent="0.3">
      <c r="A414" s="20" t="s">
        <v>30</v>
      </c>
      <c r="B414" s="20" t="s">
        <v>35</v>
      </c>
      <c r="C414" s="2" t="str">
        <f>VLOOKUP(B414,Hoja1!B:C,2,FALSE)</f>
        <v>Gestión de Recursos Humanos</v>
      </c>
      <c r="D414" s="3" t="str">
        <f t="shared" si="14"/>
        <v>1</v>
      </c>
      <c r="E414" s="3" t="str">
        <f t="shared" si="15"/>
        <v>12</v>
      </c>
      <c r="F414" s="20" t="s">
        <v>384</v>
      </c>
      <c r="G414" s="21" t="s">
        <v>385</v>
      </c>
      <c r="H414" s="22">
        <v>46733</v>
      </c>
      <c r="I414" s="22">
        <v>0</v>
      </c>
      <c r="J414" s="22">
        <v>46733</v>
      </c>
      <c r="K414" s="22">
        <v>7062.48</v>
      </c>
      <c r="L414" s="22">
        <v>7062.48</v>
      </c>
    </row>
    <row r="415" spans="1:12" x14ac:dyDescent="0.3">
      <c r="A415" s="20" t="s">
        <v>30</v>
      </c>
      <c r="B415" s="20" t="s">
        <v>35</v>
      </c>
      <c r="C415" s="2" t="str">
        <f>VLOOKUP(B415,Hoja1!B:C,2,FALSE)</f>
        <v>Gestión de Recursos Humanos</v>
      </c>
      <c r="D415" s="3" t="str">
        <f t="shared" si="14"/>
        <v>1</v>
      </c>
      <c r="E415" s="3" t="str">
        <f t="shared" si="15"/>
        <v>12</v>
      </c>
      <c r="F415" s="20" t="s">
        <v>423</v>
      </c>
      <c r="G415" s="21" t="s">
        <v>424</v>
      </c>
      <c r="H415" s="22">
        <v>41094</v>
      </c>
      <c r="I415" s="22">
        <v>0</v>
      </c>
      <c r="J415" s="22">
        <v>41094</v>
      </c>
      <c r="K415" s="22">
        <v>9160.11</v>
      </c>
      <c r="L415" s="22">
        <v>9160.11</v>
      </c>
    </row>
    <row r="416" spans="1:12" x14ac:dyDescent="0.3">
      <c r="A416" s="20" t="s">
        <v>30</v>
      </c>
      <c r="B416" s="20" t="s">
        <v>35</v>
      </c>
      <c r="C416" s="2" t="str">
        <f>VLOOKUP(B416,Hoja1!B:C,2,FALSE)</f>
        <v>Gestión de Recursos Humanos</v>
      </c>
      <c r="D416" s="3" t="str">
        <f t="shared" si="14"/>
        <v>1</v>
      </c>
      <c r="E416" s="3" t="str">
        <f t="shared" si="15"/>
        <v>12</v>
      </c>
      <c r="F416" s="20" t="s">
        <v>342</v>
      </c>
      <c r="G416" s="21" t="s">
        <v>343</v>
      </c>
      <c r="H416" s="22">
        <v>115403</v>
      </c>
      <c r="I416" s="22">
        <v>0</v>
      </c>
      <c r="J416" s="22">
        <v>115403</v>
      </c>
      <c r="K416" s="22">
        <v>21244.49</v>
      </c>
      <c r="L416" s="22">
        <v>21244.49</v>
      </c>
    </row>
    <row r="417" spans="1:12" x14ac:dyDescent="0.3">
      <c r="A417" s="20" t="s">
        <v>30</v>
      </c>
      <c r="B417" s="20" t="s">
        <v>35</v>
      </c>
      <c r="C417" s="2" t="str">
        <f>VLOOKUP(B417,Hoja1!B:C,2,FALSE)</f>
        <v>Gestión de Recursos Humanos</v>
      </c>
      <c r="D417" s="3" t="str">
        <f t="shared" si="14"/>
        <v>1</v>
      </c>
      <c r="E417" s="3" t="str">
        <f t="shared" si="15"/>
        <v>12</v>
      </c>
      <c r="F417" s="20" t="s">
        <v>390</v>
      </c>
      <c r="G417" s="21" t="s">
        <v>391</v>
      </c>
      <c r="H417" s="22">
        <v>17785</v>
      </c>
      <c r="I417" s="22">
        <v>0</v>
      </c>
      <c r="J417" s="22">
        <v>17785</v>
      </c>
      <c r="K417" s="22">
        <v>7138.53</v>
      </c>
      <c r="L417" s="22">
        <v>7138.53</v>
      </c>
    </row>
    <row r="418" spans="1:12" x14ac:dyDescent="0.3">
      <c r="A418" s="20" t="s">
        <v>30</v>
      </c>
      <c r="B418" s="20" t="s">
        <v>35</v>
      </c>
      <c r="C418" s="2" t="str">
        <f>VLOOKUP(B418,Hoja1!B:C,2,FALSE)</f>
        <v>Gestión de Recursos Humanos</v>
      </c>
      <c r="D418" s="3" t="str">
        <f t="shared" si="14"/>
        <v>1</v>
      </c>
      <c r="E418" s="3" t="str">
        <f t="shared" si="15"/>
        <v>12</v>
      </c>
      <c r="F418" s="20" t="s">
        <v>344</v>
      </c>
      <c r="G418" s="21" t="s">
        <v>345</v>
      </c>
      <c r="H418" s="22">
        <v>62987</v>
      </c>
      <c r="I418" s="22">
        <v>0</v>
      </c>
      <c r="J418" s="22">
        <v>62987</v>
      </c>
      <c r="K418" s="22">
        <v>13527.6</v>
      </c>
      <c r="L418" s="22">
        <v>13527.6</v>
      </c>
    </row>
    <row r="419" spans="1:12" x14ac:dyDescent="0.3">
      <c r="A419" s="20" t="s">
        <v>30</v>
      </c>
      <c r="B419" s="20" t="s">
        <v>35</v>
      </c>
      <c r="C419" s="2" t="str">
        <f>VLOOKUP(B419,Hoja1!B:C,2,FALSE)</f>
        <v>Gestión de Recursos Humanos</v>
      </c>
      <c r="D419" s="3" t="str">
        <f t="shared" si="14"/>
        <v>1</v>
      </c>
      <c r="E419" s="3" t="str">
        <f t="shared" si="15"/>
        <v>12</v>
      </c>
      <c r="F419" s="20" t="s">
        <v>368</v>
      </c>
      <c r="G419" s="21" t="s">
        <v>369</v>
      </c>
      <c r="H419" s="22">
        <v>136150</v>
      </c>
      <c r="I419" s="22">
        <v>0</v>
      </c>
      <c r="J419" s="22">
        <v>136150</v>
      </c>
      <c r="K419" s="22">
        <v>26819.26</v>
      </c>
      <c r="L419" s="22">
        <v>26819.26</v>
      </c>
    </row>
    <row r="420" spans="1:12" x14ac:dyDescent="0.3">
      <c r="A420" s="20" t="s">
        <v>30</v>
      </c>
      <c r="B420" s="20" t="s">
        <v>35</v>
      </c>
      <c r="C420" s="2" t="str">
        <f>VLOOKUP(B420,Hoja1!B:C,2,FALSE)</f>
        <v>Gestión de Recursos Humanos</v>
      </c>
      <c r="D420" s="3" t="str">
        <f t="shared" si="14"/>
        <v>1</v>
      </c>
      <c r="E420" s="3" t="str">
        <f t="shared" si="15"/>
        <v>12</v>
      </c>
      <c r="F420" s="20" t="s">
        <v>377</v>
      </c>
      <c r="G420" s="21" t="s">
        <v>378</v>
      </c>
      <c r="H420" s="22">
        <v>308644</v>
      </c>
      <c r="I420" s="22">
        <v>0</v>
      </c>
      <c r="J420" s="22">
        <v>308644</v>
      </c>
      <c r="K420" s="22">
        <v>66682.77</v>
      </c>
      <c r="L420" s="22">
        <v>66682.77</v>
      </c>
    </row>
    <row r="421" spans="1:12" x14ac:dyDescent="0.3">
      <c r="A421" s="20" t="s">
        <v>30</v>
      </c>
      <c r="B421" s="20" t="s">
        <v>35</v>
      </c>
      <c r="C421" s="2" t="str">
        <f>VLOOKUP(B421,Hoja1!B:C,2,FALSE)</f>
        <v>Gestión de Recursos Humanos</v>
      </c>
      <c r="D421" s="3" t="str">
        <f t="shared" si="14"/>
        <v>1</v>
      </c>
      <c r="E421" s="3" t="str">
        <f t="shared" si="15"/>
        <v>12</v>
      </c>
      <c r="F421" s="20" t="s">
        <v>346</v>
      </c>
      <c r="G421" s="21" t="s">
        <v>347</v>
      </c>
      <c r="H421" s="22">
        <v>30843</v>
      </c>
      <c r="I421" s="22">
        <v>0</v>
      </c>
      <c r="J421" s="22">
        <v>30843</v>
      </c>
      <c r="K421" s="22">
        <v>6373.71</v>
      </c>
      <c r="L421" s="22">
        <v>6373.71</v>
      </c>
    </row>
    <row r="422" spans="1:12" x14ac:dyDescent="0.3">
      <c r="A422" s="20" t="s">
        <v>30</v>
      </c>
      <c r="B422" s="20" t="s">
        <v>35</v>
      </c>
      <c r="C422" s="2" t="str">
        <f>VLOOKUP(B422,Hoja1!B:C,2,FALSE)</f>
        <v>Gestión de Recursos Humanos</v>
      </c>
      <c r="D422" s="3" t="str">
        <f t="shared" si="14"/>
        <v>1</v>
      </c>
      <c r="E422" s="3" t="str">
        <f t="shared" si="15"/>
        <v>14</v>
      </c>
      <c r="F422" s="20" t="s">
        <v>509</v>
      </c>
      <c r="G422" s="21" t="s">
        <v>510</v>
      </c>
      <c r="H422" s="22">
        <v>547748</v>
      </c>
      <c r="I422" s="22">
        <v>0</v>
      </c>
      <c r="J422" s="22">
        <v>547748</v>
      </c>
      <c r="K422" s="22">
        <v>287789.24</v>
      </c>
      <c r="L422" s="22">
        <v>287789.24</v>
      </c>
    </row>
    <row r="423" spans="1:12" x14ac:dyDescent="0.3">
      <c r="A423" s="20" t="s">
        <v>30</v>
      </c>
      <c r="B423" s="20" t="s">
        <v>35</v>
      </c>
      <c r="C423" s="2" t="str">
        <f>VLOOKUP(B423,Hoja1!B:C,2,FALSE)</f>
        <v>Gestión de Recursos Humanos</v>
      </c>
      <c r="D423" s="3" t="str">
        <f t="shared" si="14"/>
        <v>1</v>
      </c>
      <c r="E423" s="3" t="str">
        <f t="shared" si="15"/>
        <v>15</v>
      </c>
      <c r="F423" s="20" t="s">
        <v>535</v>
      </c>
      <c r="G423" s="21" t="s">
        <v>536</v>
      </c>
      <c r="H423" s="22">
        <v>313322</v>
      </c>
      <c r="I423" s="22">
        <v>0</v>
      </c>
      <c r="J423" s="22">
        <v>313322</v>
      </c>
      <c r="K423" s="22">
        <v>214135.69</v>
      </c>
      <c r="L423" s="22">
        <v>214135.69</v>
      </c>
    </row>
    <row r="424" spans="1:12" x14ac:dyDescent="0.3">
      <c r="A424" s="20" t="s">
        <v>30</v>
      </c>
      <c r="B424" s="20" t="s">
        <v>35</v>
      </c>
      <c r="C424" s="2" t="str">
        <f>VLOOKUP(B424,Hoja1!B:C,2,FALSE)</f>
        <v>Gestión de Recursos Humanos</v>
      </c>
      <c r="D424" s="3" t="str">
        <f t="shared" si="14"/>
        <v>1</v>
      </c>
      <c r="E424" s="3" t="str">
        <f t="shared" si="15"/>
        <v>15</v>
      </c>
      <c r="F424" s="20" t="s">
        <v>409</v>
      </c>
      <c r="G424" s="21" t="s">
        <v>410</v>
      </c>
      <c r="H424" s="22">
        <v>10000</v>
      </c>
      <c r="I424" s="22">
        <v>0</v>
      </c>
      <c r="J424" s="22">
        <v>10000</v>
      </c>
      <c r="K424" s="22">
        <v>0</v>
      </c>
      <c r="L424" s="22">
        <v>0</v>
      </c>
    </row>
    <row r="425" spans="1:12" x14ac:dyDescent="0.3">
      <c r="A425" s="20" t="s">
        <v>30</v>
      </c>
      <c r="B425" s="20" t="s">
        <v>35</v>
      </c>
      <c r="C425" s="2" t="str">
        <f>VLOOKUP(B425,Hoja1!B:C,2,FALSE)</f>
        <v>Gestión de Recursos Humanos</v>
      </c>
      <c r="D425" s="3" t="str">
        <f t="shared" si="14"/>
        <v>1</v>
      </c>
      <c r="E425" s="3" t="str">
        <f t="shared" si="15"/>
        <v>16</v>
      </c>
      <c r="F425" s="20" t="s">
        <v>529</v>
      </c>
      <c r="G425" s="21" t="s">
        <v>530</v>
      </c>
      <c r="H425" s="22">
        <v>21683245</v>
      </c>
      <c r="I425" s="22">
        <v>0</v>
      </c>
      <c r="J425" s="22">
        <v>21683245</v>
      </c>
      <c r="K425" s="22">
        <v>3736059.03</v>
      </c>
      <c r="L425" s="22">
        <v>3736059.03</v>
      </c>
    </row>
    <row r="426" spans="1:12" x14ac:dyDescent="0.3">
      <c r="A426" s="20" t="s">
        <v>30</v>
      </c>
      <c r="B426" s="20" t="s">
        <v>35</v>
      </c>
      <c r="C426" s="2" t="str">
        <f>VLOOKUP(B426,Hoja1!B:C,2,FALSE)</f>
        <v>Gestión de Recursos Humanos</v>
      </c>
      <c r="D426" s="3" t="str">
        <f t="shared" si="14"/>
        <v>1</v>
      </c>
      <c r="E426" s="3" t="str">
        <f t="shared" si="15"/>
        <v>16</v>
      </c>
      <c r="F426" s="20" t="s">
        <v>525</v>
      </c>
      <c r="G426" s="21" t="s">
        <v>526</v>
      </c>
      <c r="H426" s="22">
        <v>10000</v>
      </c>
      <c r="I426" s="22">
        <v>0</v>
      </c>
      <c r="J426" s="22">
        <v>10000</v>
      </c>
      <c r="K426" s="22">
        <v>0</v>
      </c>
      <c r="L426" s="22">
        <v>0</v>
      </c>
    </row>
    <row r="427" spans="1:12" x14ac:dyDescent="0.3">
      <c r="A427" s="20" t="s">
        <v>30</v>
      </c>
      <c r="B427" s="20" t="s">
        <v>35</v>
      </c>
      <c r="C427" s="2" t="str">
        <f>VLOOKUP(B427,Hoja1!B:C,2,FALSE)</f>
        <v>Gestión de Recursos Humanos</v>
      </c>
      <c r="D427" s="3" t="str">
        <f t="shared" si="14"/>
        <v>1</v>
      </c>
      <c r="E427" s="3" t="str">
        <f t="shared" si="15"/>
        <v>16</v>
      </c>
      <c r="F427" s="20" t="s">
        <v>537</v>
      </c>
      <c r="G427" s="21" t="s">
        <v>538</v>
      </c>
      <c r="H427" s="22">
        <v>5000</v>
      </c>
      <c r="I427" s="22">
        <v>0</v>
      </c>
      <c r="J427" s="22">
        <v>5000</v>
      </c>
      <c r="K427" s="22">
        <v>201.78</v>
      </c>
      <c r="L427" s="22">
        <v>201.78</v>
      </c>
    </row>
    <row r="428" spans="1:12" x14ac:dyDescent="0.3">
      <c r="A428" s="20" t="s">
        <v>30</v>
      </c>
      <c r="B428" s="20" t="s">
        <v>35</v>
      </c>
      <c r="C428" s="2" t="str">
        <f>VLOOKUP(B428,Hoja1!B:C,2,FALSE)</f>
        <v>Gestión de Recursos Humanos</v>
      </c>
      <c r="D428" s="3" t="str">
        <f t="shared" si="14"/>
        <v>1</v>
      </c>
      <c r="E428" s="3" t="str">
        <f t="shared" si="15"/>
        <v>16</v>
      </c>
      <c r="F428" s="20" t="s">
        <v>541</v>
      </c>
      <c r="G428" s="21" t="s">
        <v>542</v>
      </c>
      <c r="H428" s="22">
        <v>98760</v>
      </c>
      <c r="I428" s="22">
        <v>0</v>
      </c>
      <c r="J428" s="22">
        <v>98760</v>
      </c>
      <c r="K428" s="22">
        <v>0</v>
      </c>
      <c r="L428" s="22">
        <v>0</v>
      </c>
    </row>
    <row r="429" spans="1:12" x14ac:dyDescent="0.3">
      <c r="A429" s="20" t="s">
        <v>30</v>
      </c>
      <c r="B429" s="20" t="s">
        <v>35</v>
      </c>
      <c r="C429" s="2" t="str">
        <f>VLOOKUP(B429,Hoja1!B:C,2,FALSE)</f>
        <v>Gestión de Recursos Humanos</v>
      </c>
      <c r="D429" s="3" t="str">
        <f t="shared" si="14"/>
        <v>1</v>
      </c>
      <c r="E429" s="3" t="str">
        <f t="shared" si="15"/>
        <v>16</v>
      </c>
      <c r="F429" s="20" t="s">
        <v>533</v>
      </c>
      <c r="G429" s="21" t="s">
        <v>534</v>
      </c>
      <c r="H429" s="22">
        <v>599300</v>
      </c>
      <c r="I429" s="22">
        <v>0</v>
      </c>
      <c r="J429" s="22">
        <v>599300</v>
      </c>
      <c r="K429" s="22">
        <v>17126.330000000002</v>
      </c>
      <c r="L429" s="22">
        <v>17126.330000000002</v>
      </c>
    </row>
    <row r="430" spans="1:12" x14ac:dyDescent="0.3">
      <c r="A430" s="20" t="s">
        <v>30</v>
      </c>
      <c r="B430" s="20" t="s">
        <v>35</v>
      </c>
      <c r="C430" s="2" t="str">
        <f>VLOOKUP(B430,Hoja1!B:C,2,FALSE)</f>
        <v>Gestión de Recursos Humanos</v>
      </c>
      <c r="D430" s="3" t="str">
        <f t="shared" si="14"/>
        <v>1</v>
      </c>
      <c r="E430" s="3" t="str">
        <f t="shared" si="15"/>
        <v>16</v>
      </c>
      <c r="F430" s="20" t="s">
        <v>527</v>
      </c>
      <c r="G430" s="21" t="s">
        <v>528</v>
      </c>
      <c r="H430" s="22">
        <v>381000</v>
      </c>
      <c r="I430" s="22">
        <v>0</v>
      </c>
      <c r="J430" s="22">
        <v>381000</v>
      </c>
      <c r="K430" s="22">
        <v>0</v>
      </c>
      <c r="L430" s="22">
        <v>0</v>
      </c>
    </row>
    <row r="431" spans="1:12" x14ac:dyDescent="0.3">
      <c r="A431" s="20" t="s">
        <v>30</v>
      </c>
      <c r="B431" s="20" t="s">
        <v>35</v>
      </c>
      <c r="C431" s="2" t="str">
        <f>VLOOKUP(B431,Hoja1!B:C,2,FALSE)</f>
        <v>Gestión de Recursos Humanos</v>
      </c>
      <c r="D431" s="3" t="str">
        <f t="shared" si="14"/>
        <v>2</v>
      </c>
      <c r="E431" s="3" t="str">
        <f t="shared" si="15"/>
        <v>20</v>
      </c>
      <c r="F431" s="20" t="s">
        <v>386</v>
      </c>
      <c r="G431" s="21" t="s">
        <v>387</v>
      </c>
      <c r="H431" s="22">
        <v>1150</v>
      </c>
      <c r="I431" s="22">
        <v>0</v>
      </c>
      <c r="J431" s="22">
        <v>1150</v>
      </c>
      <c r="K431" s="22">
        <v>197.65</v>
      </c>
      <c r="L431" s="22">
        <v>197.65</v>
      </c>
    </row>
    <row r="432" spans="1:12" x14ac:dyDescent="0.3">
      <c r="A432" s="20" t="s">
        <v>30</v>
      </c>
      <c r="B432" s="20" t="s">
        <v>35</v>
      </c>
      <c r="C432" s="2" t="str">
        <f>VLOOKUP(B432,Hoja1!B:C,2,FALSE)</f>
        <v>Gestión de Recursos Humanos</v>
      </c>
      <c r="D432" s="3" t="str">
        <f t="shared" si="14"/>
        <v>2</v>
      </c>
      <c r="E432" s="3" t="str">
        <f t="shared" si="15"/>
        <v>21</v>
      </c>
      <c r="F432" s="20" t="s">
        <v>382</v>
      </c>
      <c r="G432" s="21" t="s">
        <v>383</v>
      </c>
      <c r="H432" s="22">
        <v>2500</v>
      </c>
      <c r="I432" s="22">
        <v>0</v>
      </c>
      <c r="J432" s="22">
        <v>2500</v>
      </c>
      <c r="K432" s="22">
        <v>0</v>
      </c>
      <c r="L432" s="22">
        <v>0</v>
      </c>
    </row>
    <row r="433" spans="1:12" x14ac:dyDescent="0.3">
      <c r="A433" s="20" t="s">
        <v>30</v>
      </c>
      <c r="B433" s="20" t="s">
        <v>35</v>
      </c>
      <c r="C433" s="2" t="str">
        <f>VLOOKUP(B433,Hoja1!B:C,2,FALSE)</f>
        <v>Gestión de Recursos Humanos</v>
      </c>
      <c r="D433" s="3" t="str">
        <f t="shared" si="14"/>
        <v>2</v>
      </c>
      <c r="E433" s="3" t="str">
        <f t="shared" si="15"/>
        <v>22</v>
      </c>
      <c r="F433" s="20" t="s">
        <v>407</v>
      </c>
      <c r="G433" s="21" t="s">
        <v>408</v>
      </c>
      <c r="H433" s="22">
        <v>20000</v>
      </c>
      <c r="I433" s="22">
        <v>0</v>
      </c>
      <c r="J433" s="22">
        <v>20000</v>
      </c>
      <c r="K433" s="22">
        <v>266.39999999999998</v>
      </c>
      <c r="L433" s="22">
        <v>266.39999999999998</v>
      </c>
    </row>
    <row r="434" spans="1:12" x14ac:dyDescent="0.3">
      <c r="A434" s="20" t="s">
        <v>30</v>
      </c>
      <c r="B434" s="20" t="s">
        <v>35</v>
      </c>
      <c r="C434" s="2" t="str">
        <f>VLOOKUP(B434,Hoja1!B:C,2,FALSE)</f>
        <v>Gestión de Recursos Humanos</v>
      </c>
      <c r="D434" s="3" t="str">
        <f t="shared" si="14"/>
        <v>2</v>
      </c>
      <c r="E434" s="3" t="str">
        <f t="shared" si="15"/>
        <v>22</v>
      </c>
      <c r="F434" s="20" t="s">
        <v>523</v>
      </c>
      <c r="G434" s="21" t="s">
        <v>524</v>
      </c>
      <c r="H434" s="22">
        <v>50000</v>
      </c>
      <c r="I434" s="22">
        <v>0</v>
      </c>
      <c r="J434" s="22">
        <v>50000</v>
      </c>
      <c r="K434" s="22">
        <v>5113.28</v>
      </c>
      <c r="L434" s="22">
        <v>5113.28</v>
      </c>
    </row>
    <row r="435" spans="1:12" x14ac:dyDescent="0.3">
      <c r="A435" s="20" t="s">
        <v>30</v>
      </c>
      <c r="B435" s="20" t="s">
        <v>35</v>
      </c>
      <c r="C435" s="2" t="str">
        <f>VLOOKUP(B435,Hoja1!B:C,2,FALSE)</f>
        <v>Gestión de Recursos Humanos</v>
      </c>
      <c r="D435" s="3" t="str">
        <f t="shared" si="14"/>
        <v>2</v>
      </c>
      <c r="E435" s="3" t="str">
        <f t="shared" si="15"/>
        <v>22</v>
      </c>
      <c r="F435" s="20" t="s">
        <v>396</v>
      </c>
      <c r="G435" s="21" t="s">
        <v>397</v>
      </c>
      <c r="H435" s="22">
        <v>2100</v>
      </c>
      <c r="I435" s="22">
        <v>0</v>
      </c>
      <c r="J435" s="22">
        <v>2100</v>
      </c>
      <c r="K435" s="22">
        <v>929.28</v>
      </c>
      <c r="L435" s="22">
        <v>58.08</v>
      </c>
    </row>
    <row r="436" spans="1:12" x14ac:dyDescent="0.3">
      <c r="A436" s="20" t="s">
        <v>30</v>
      </c>
      <c r="B436" s="20" t="s">
        <v>35</v>
      </c>
      <c r="C436" s="2" t="str">
        <f>VLOOKUP(B436,Hoja1!B:C,2,FALSE)</f>
        <v>Gestión de Recursos Humanos</v>
      </c>
      <c r="D436" s="3" t="str">
        <f t="shared" si="14"/>
        <v>2</v>
      </c>
      <c r="E436" s="3" t="str">
        <f t="shared" si="15"/>
        <v>22</v>
      </c>
      <c r="F436" s="20" t="s">
        <v>392</v>
      </c>
      <c r="G436" s="21" t="s">
        <v>393</v>
      </c>
      <c r="H436" s="22">
        <v>35000</v>
      </c>
      <c r="I436" s="22">
        <v>0</v>
      </c>
      <c r="J436" s="22">
        <v>35000</v>
      </c>
      <c r="K436" s="22">
        <v>0</v>
      </c>
      <c r="L436" s="22">
        <v>0</v>
      </c>
    </row>
    <row r="437" spans="1:12" x14ac:dyDescent="0.3">
      <c r="A437" s="20" t="s">
        <v>30</v>
      </c>
      <c r="B437" s="20" t="s">
        <v>35</v>
      </c>
      <c r="C437" s="2" t="str">
        <f>VLOOKUP(B437,Hoja1!B:C,2,FALSE)</f>
        <v>Gestión de Recursos Humanos</v>
      </c>
      <c r="D437" s="3" t="str">
        <f t="shared" si="14"/>
        <v>2</v>
      </c>
      <c r="E437" s="3" t="str">
        <f t="shared" si="15"/>
        <v>23</v>
      </c>
      <c r="F437" s="20" t="s">
        <v>360</v>
      </c>
      <c r="G437" s="21" t="s">
        <v>361</v>
      </c>
      <c r="H437" s="22">
        <v>4000</v>
      </c>
      <c r="I437" s="22">
        <v>0</v>
      </c>
      <c r="J437" s="22">
        <v>4000</v>
      </c>
      <c r="K437" s="22">
        <v>0</v>
      </c>
      <c r="L437" s="22">
        <v>0</v>
      </c>
    </row>
    <row r="438" spans="1:12" x14ac:dyDescent="0.3">
      <c r="A438" s="20" t="s">
        <v>30</v>
      </c>
      <c r="B438" s="20" t="s">
        <v>35</v>
      </c>
      <c r="C438" s="2" t="str">
        <f>VLOOKUP(B438,Hoja1!B:C,2,FALSE)</f>
        <v>Gestión de Recursos Humanos</v>
      </c>
      <c r="D438" s="3" t="str">
        <f t="shared" si="14"/>
        <v>2</v>
      </c>
      <c r="E438" s="3" t="str">
        <f t="shared" si="15"/>
        <v>23</v>
      </c>
      <c r="F438" s="20" t="s">
        <v>356</v>
      </c>
      <c r="G438" s="21" t="s">
        <v>357</v>
      </c>
      <c r="H438" s="22">
        <v>4000</v>
      </c>
      <c r="I438" s="22">
        <v>0</v>
      </c>
      <c r="J438" s="22">
        <v>4000</v>
      </c>
      <c r="K438" s="22">
        <v>0</v>
      </c>
      <c r="L438" s="22">
        <v>0</v>
      </c>
    </row>
    <row r="439" spans="1:12" x14ac:dyDescent="0.3">
      <c r="A439" s="20" t="s">
        <v>30</v>
      </c>
      <c r="B439" s="20" t="s">
        <v>35</v>
      </c>
      <c r="C439" s="2" t="str">
        <f>VLOOKUP(B439,Hoja1!B:C,2,FALSE)</f>
        <v>Gestión de Recursos Humanos</v>
      </c>
      <c r="D439" s="3" t="str">
        <f t="shared" si="14"/>
        <v>2</v>
      </c>
      <c r="E439" s="3" t="str">
        <f t="shared" si="15"/>
        <v>23</v>
      </c>
      <c r="F439" s="20" t="s">
        <v>354</v>
      </c>
      <c r="G439" s="21" t="s">
        <v>355</v>
      </c>
      <c r="H439" s="22">
        <v>154500</v>
      </c>
      <c r="I439" s="22">
        <v>0</v>
      </c>
      <c r="J439" s="22">
        <v>154500</v>
      </c>
      <c r="K439" s="22">
        <v>280.5</v>
      </c>
      <c r="L439" s="22">
        <v>280.5</v>
      </c>
    </row>
    <row r="440" spans="1:12" x14ac:dyDescent="0.3">
      <c r="A440" s="20" t="s">
        <v>30</v>
      </c>
      <c r="B440" s="20" t="s">
        <v>35</v>
      </c>
      <c r="C440" s="2" t="str">
        <f>VLOOKUP(B440,Hoja1!B:C,2,FALSE)</f>
        <v>Gestión de Recursos Humanos</v>
      </c>
      <c r="D440" s="3" t="str">
        <f t="shared" si="14"/>
        <v>8</v>
      </c>
      <c r="E440" s="3" t="str">
        <f t="shared" si="15"/>
        <v>83</v>
      </c>
      <c r="F440" s="20" t="s">
        <v>539</v>
      </c>
      <c r="G440" s="21" t="s">
        <v>540</v>
      </c>
      <c r="H440" s="22">
        <v>170000</v>
      </c>
      <c r="I440" s="22">
        <v>0</v>
      </c>
      <c r="J440" s="22">
        <v>170000</v>
      </c>
      <c r="K440" s="22">
        <v>1800</v>
      </c>
      <c r="L440" s="22">
        <v>1800</v>
      </c>
    </row>
    <row r="441" spans="1:12" x14ac:dyDescent="0.3">
      <c r="A441" s="20" t="s">
        <v>30</v>
      </c>
      <c r="B441" s="20" t="s">
        <v>35</v>
      </c>
      <c r="C441" s="2" t="str">
        <f>VLOOKUP(B441,Hoja1!B:C,2,FALSE)</f>
        <v>Gestión de Recursos Humanos</v>
      </c>
      <c r="D441" s="3" t="str">
        <f t="shared" si="14"/>
        <v>8</v>
      </c>
      <c r="E441" s="3" t="str">
        <f t="shared" si="15"/>
        <v>83</v>
      </c>
      <c r="F441" s="20" t="s">
        <v>531</v>
      </c>
      <c r="G441" s="21" t="s">
        <v>532</v>
      </c>
      <c r="H441" s="22">
        <v>400000</v>
      </c>
      <c r="I441" s="22">
        <v>0</v>
      </c>
      <c r="J441" s="22">
        <v>400000</v>
      </c>
      <c r="K441" s="22">
        <v>12000</v>
      </c>
      <c r="L441" s="22">
        <v>12000</v>
      </c>
    </row>
    <row r="442" spans="1:12" x14ac:dyDescent="0.3">
      <c r="A442" s="20" t="s">
        <v>30</v>
      </c>
      <c r="B442" s="20" t="s">
        <v>36</v>
      </c>
      <c r="C442" s="2" t="str">
        <f>VLOOKUP(B442,Hoja1!B:C,2,FALSE)</f>
        <v>Dirección del Área de Hacienda</v>
      </c>
      <c r="D442" s="3" t="str">
        <f t="shared" si="14"/>
        <v>1</v>
      </c>
      <c r="E442" s="3" t="str">
        <f t="shared" si="15"/>
        <v>12</v>
      </c>
      <c r="F442" s="20" t="s">
        <v>384</v>
      </c>
      <c r="G442" s="21" t="s">
        <v>385</v>
      </c>
      <c r="H442" s="22">
        <v>109043</v>
      </c>
      <c r="I442" s="22">
        <v>0</v>
      </c>
      <c r="J442" s="22">
        <v>109043</v>
      </c>
      <c r="K442" s="22">
        <v>20373.54</v>
      </c>
      <c r="L442" s="22">
        <v>20373.54</v>
      </c>
    </row>
    <row r="443" spans="1:12" x14ac:dyDescent="0.3">
      <c r="A443" s="20" t="s">
        <v>30</v>
      </c>
      <c r="B443" s="20" t="s">
        <v>36</v>
      </c>
      <c r="C443" s="2" t="str">
        <f>VLOOKUP(B443,Hoja1!B:C,2,FALSE)</f>
        <v>Dirección del Área de Hacienda</v>
      </c>
      <c r="D443" s="3" t="str">
        <f t="shared" si="14"/>
        <v>1</v>
      </c>
      <c r="E443" s="3" t="str">
        <f t="shared" si="15"/>
        <v>12</v>
      </c>
      <c r="F443" s="20" t="s">
        <v>342</v>
      </c>
      <c r="G443" s="21" t="s">
        <v>343</v>
      </c>
      <c r="H443" s="22">
        <v>62947</v>
      </c>
      <c r="I443" s="22">
        <v>0</v>
      </c>
      <c r="J443" s="22">
        <v>62947</v>
      </c>
      <c r="K443" s="22">
        <v>13755.42</v>
      </c>
      <c r="L443" s="22">
        <v>13755.42</v>
      </c>
    </row>
    <row r="444" spans="1:12" x14ac:dyDescent="0.3">
      <c r="A444" s="20" t="s">
        <v>30</v>
      </c>
      <c r="B444" s="20" t="s">
        <v>36</v>
      </c>
      <c r="C444" s="2" t="str">
        <f>VLOOKUP(B444,Hoja1!B:C,2,FALSE)</f>
        <v>Dirección del Área de Hacienda</v>
      </c>
      <c r="D444" s="3" t="str">
        <f t="shared" si="14"/>
        <v>1</v>
      </c>
      <c r="E444" s="3" t="str">
        <f t="shared" si="15"/>
        <v>12</v>
      </c>
      <c r="F444" s="20" t="s">
        <v>390</v>
      </c>
      <c r="G444" s="21" t="s">
        <v>391</v>
      </c>
      <c r="H444" s="22">
        <v>8893</v>
      </c>
      <c r="I444" s="22">
        <v>0</v>
      </c>
      <c r="J444" s="22">
        <v>8893</v>
      </c>
      <c r="K444" s="22">
        <v>1908.03</v>
      </c>
      <c r="L444" s="22">
        <v>1908.03</v>
      </c>
    </row>
    <row r="445" spans="1:12" x14ac:dyDescent="0.3">
      <c r="A445" s="20" t="s">
        <v>30</v>
      </c>
      <c r="B445" s="20" t="s">
        <v>36</v>
      </c>
      <c r="C445" s="2" t="str">
        <f>VLOOKUP(B445,Hoja1!B:C,2,FALSE)</f>
        <v>Dirección del Área de Hacienda</v>
      </c>
      <c r="D445" s="3" t="str">
        <f t="shared" si="14"/>
        <v>1</v>
      </c>
      <c r="E445" s="3" t="str">
        <f t="shared" si="15"/>
        <v>12</v>
      </c>
      <c r="F445" s="20" t="s">
        <v>344</v>
      </c>
      <c r="G445" s="21" t="s">
        <v>345</v>
      </c>
      <c r="H445" s="22">
        <v>56297</v>
      </c>
      <c r="I445" s="22">
        <v>0</v>
      </c>
      <c r="J445" s="22">
        <v>56297</v>
      </c>
      <c r="K445" s="22">
        <v>12683.31</v>
      </c>
      <c r="L445" s="22">
        <v>12683.31</v>
      </c>
    </row>
    <row r="446" spans="1:12" x14ac:dyDescent="0.3">
      <c r="A446" s="20" t="s">
        <v>30</v>
      </c>
      <c r="B446" s="20" t="s">
        <v>36</v>
      </c>
      <c r="C446" s="2" t="str">
        <f>VLOOKUP(B446,Hoja1!B:C,2,FALSE)</f>
        <v>Dirección del Área de Hacienda</v>
      </c>
      <c r="D446" s="3" t="str">
        <f t="shared" si="14"/>
        <v>1</v>
      </c>
      <c r="E446" s="3" t="str">
        <f t="shared" si="15"/>
        <v>12</v>
      </c>
      <c r="F446" s="20" t="s">
        <v>368</v>
      </c>
      <c r="G446" s="21" t="s">
        <v>369</v>
      </c>
      <c r="H446" s="22">
        <v>124183</v>
      </c>
      <c r="I446" s="22">
        <v>0</v>
      </c>
      <c r="J446" s="22">
        <v>124183</v>
      </c>
      <c r="K446" s="22">
        <v>24484.18</v>
      </c>
      <c r="L446" s="22">
        <v>24484.18</v>
      </c>
    </row>
    <row r="447" spans="1:12" x14ac:dyDescent="0.3">
      <c r="A447" s="20" t="s">
        <v>30</v>
      </c>
      <c r="B447" s="20" t="s">
        <v>36</v>
      </c>
      <c r="C447" s="2" t="str">
        <f>VLOOKUP(B447,Hoja1!B:C,2,FALSE)</f>
        <v>Dirección del Área de Hacienda</v>
      </c>
      <c r="D447" s="3" t="str">
        <f t="shared" si="14"/>
        <v>1</v>
      </c>
      <c r="E447" s="3" t="str">
        <f t="shared" si="15"/>
        <v>12</v>
      </c>
      <c r="F447" s="20" t="s">
        <v>377</v>
      </c>
      <c r="G447" s="21" t="s">
        <v>378</v>
      </c>
      <c r="H447" s="22">
        <v>289639</v>
      </c>
      <c r="I447" s="22">
        <v>0</v>
      </c>
      <c r="J447" s="22">
        <v>289639</v>
      </c>
      <c r="K447" s="22">
        <v>56169.13</v>
      </c>
      <c r="L447" s="22">
        <v>56169.13</v>
      </c>
    </row>
    <row r="448" spans="1:12" x14ac:dyDescent="0.3">
      <c r="A448" s="20" t="s">
        <v>30</v>
      </c>
      <c r="B448" s="20" t="s">
        <v>36</v>
      </c>
      <c r="C448" s="2" t="str">
        <f>VLOOKUP(B448,Hoja1!B:C,2,FALSE)</f>
        <v>Dirección del Área de Hacienda</v>
      </c>
      <c r="D448" s="3" t="str">
        <f t="shared" si="14"/>
        <v>1</v>
      </c>
      <c r="E448" s="3" t="str">
        <f t="shared" si="15"/>
        <v>12</v>
      </c>
      <c r="F448" s="20" t="s">
        <v>346</v>
      </c>
      <c r="G448" s="21" t="s">
        <v>347</v>
      </c>
      <c r="H448" s="22">
        <v>28468</v>
      </c>
      <c r="I448" s="22">
        <v>0</v>
      </c>
      <c r="J448" s="22">
        <v>28468</v>
      </c>
      <c r="K448" s="22">
        <v>5665.65</v>
      </c>
      <c r="L448" s="22">
        <v>5665.65</v>
      </c>
    </row>
    <row r="449" spans="1:12" x14ac:dyDescent="0.3">
      <c r="A449" s="20" t="s">
        <v>30</v>
      </c>
      <c r="B449" s="20" t="s">
        <v>36</v>
      </c>
      <c r="C449" s="2" t="str">
        <f>VLOOKUP(B449,Hoja1!B:C,2,FALSE)</f>
        <v>Dirección del Área de Hacienda</v>
      </c>
      <c r="D449" s="3" t="str">
        <f t="shared" si="14"/>
        <v>1</v>
      </c>
      <c r="E449" s="3" t="str">
        <f t="shared" si="15"/>
        <v>13</v>
      </c>
      <c r="F449" s="20" t="s">
        <v>425</v>
      </c>
      <c r="G449" s="21" t="s">
        <v>426</v>
      </c>
      <c r="H449" s="22">
        <v>39970</v>
      </c>
      <c r="I449" s="22">
        <v>0</v>
      </c>
      <c r="J449" s="22">
        <v>39970</v>
      </c>
      <c r="K449" s="22">
        <v>0</v>
      </c>
      <c r="L449" s="22">
        <v>0</v>
      </c>
    </row>
    <row r="450" spans="1:12" x14ac:dyDescent="0.3">
      <c r="A450" s="20" t="s">
        <v>30</v>
      </c>
      <c r="B450" s="20" t="s">
        <v>36</v>
      </c>
      <c r="C450" s="2" t="str">
        <f>VLOOKUP(B450,Hoja1!B:C,2,FALSE)</f>
        <v>Dirección del Área de Hacienda</v>
      </c>
      <c r="D450" s="3" t="str">
        <f t="shared" si="14"/>
        <v>2</v>
      </c>
      <c r="E450" s="3" t="str">
        <f t="shared" si="15"/>
        <v>20</v>
      </c>
      <c r="F450" s="20" t="s">
        <v>386</v>
      </c>
      <c r="G450" s="21" t="s">
        <v>387</v>
      </c>
      <c r="H450" s="22">
        <v>4000</v>
      </c>
      <c r="I450" s="22">
        <v>0</v>
      </c>
      <c r="J450" s="22">
        <v>4000</v>
      </c>
      <c r="K450" s="22">
        <v>809.57</v>
      </c>
      <c r="L450" s="22">
        <v>0</v>
      </c>
    </row>
    <row r="451" spans="1:12" x14ac:dyDescent="0.3">
      <c r="A451" s="20" t="s">
        <v>30</v>
      </c>
      <c r="B451" s="20" t="s">
        <v>36</v>
      </c>
      <c r="C451" s="2" t="str">
        <f>VLOOKUP(B451,Hoja1!B:C,2,FALSE)</f>
        <v>Dirección del Área de Hacienda</v>
      </c>
      <c r="D451" s="3" t="str">
        <f t="shared" ref="D451:D514" si="16">LEFT(F451,1)</f>
        <v>2</v>
      </c>
      <c r="E451" s="3" t="str">
        <f t="shared" ref="E451:E514" si="17">LEFT(F451,2)</f>
        <v>22</v>
      </c>
      <c r="F451" s="20" t="s">
        <v>379</v>
      </c>
      <c r="G451" s="21" t="s">
        <v>380</v>
      </c>
      <c r="H451" s="22">
        <v>0</v>
      </c>
      <c r="I451" s="22">
        <v>0</v>
      </c>
      <c r="J451" s="22">
        <v>0</v>
      </c>
      <c r="K451" s="22">
        <v>0</v>
      </c>
      <c r="L451" s="22">
        <v>0</v>
      </c>
    </row>
    <row r="452" spans="1:12" x14ac:dyDescent="0.3">
      <c r="A452" s="20" t="s">
        <v>30</v>
      </c>
      <c r="B452" s="20" t="s">
        <v>36</v>
      </c>
      <c r="C452" s="2" t="str">
        <f>VLOOKUP(B452,Hoja1!B:C,2,FALSE)</f>
        <v>Dirección del Área de Hacienda</v>
      </c>
      <c r="D452" s="3" t="str">
        <f t="shared" si="16"/>
        <v>2</v>
      </c>
      <c r="E452" s="3" t="str">
        <f t="shared" si="17"/>
        <v>22</v>
      </c>
      <c r="F452" s="20" t="s">
        <v>373</v>
      </c>
      <c r="G452" s="21" t="s">
        <v>374</v>
      </c>
      <c r="H452" s="22">
        <v>85000</v>
      </c>
      <c r="I452" s="22">
        <v>0</v>
      </c>
      <c r="J452" s="22">
        <v>85000</v>
      </c>
      <c r="K452" s="22">
        <v>0</v>
      </c>
      <c r="L452" s="22">
        <v>0</v>
      </c>
    </row>
    <row r="453" spans="1:12" x14ac:dyDescent="0.3">
      <c r="A453" s="20" t="s">
        <v>30</v>
      </c>
      <c r="B453" s="20" t="s">
        <v>36</v>
      </c>
      <c r="C453" s="2" t="str">
        <f>VLOOKUP(B453,Hoja1!B:C,2,FALSE)</f>
        <v>Dirección del Área de Hacienda</v>
      </c>
      <c r="D453" s="3" t="str">
        <f t="shared" si="16"/>
        <v>2</v>
      </c>
      <c r="E453" s="3" t="str">
        <f t="shared" si="17"/>
        <v>23</v>
      </c>
      <c r="F453" s="20" t="s">
        <v>350</v>
      </c>
      <c r="G453" s="21" t="s">
        <v>351</v>
      </c>
      <c r="H453" s="22">
        <v>1000</v>
      </c>
      <c r="I453" s="22">
        <v>0</v>
      </c>
      <c r="J453" s="22">
        <v>1000</v>
      </c>
      <c r="K453" s="22">
        <v>0</v>
      </c>
      <c r="L453" s="22">
        <v>0</v>
      </c>
    </row>
    <row r="454" spans="1:12" x14ac:dyDescent="0.3">
      <c r="A454" s="20" t="s">
        <v>30</v>
      </c>
      <c r="B454" s="20" t="s">
        <v>36</v>
      </c>
      <c r="C454" s="2" t="str">
        <f>VLOOKUP(B454,Hoja1!B:C,2,FALSE)</f>
        <v>Dirección del Área de Hacienda</v>
      </c>
      <c r="D454" s="3" t="str">
        <f t="shared" si="16"/>
        <v>2</v>
      </c>
      <c r="E454" s="3" t="str">
        <f t="shared" si="17"/>
        <v>23</v>
      </c>
      <c r="F454" s="20" t="s">
        <v>360</v>
      </c>
      <c r="G454" s="21" t="s">
        <v>361</v>
      </c>
      <c r="H454" s="22">
        <v>1000</v>
      </c>
      <c r="I454" s="22">
        <v>0</v>
      </c>
      <c r="J454" s="22">
        <v>1000</v>
      </c>
      <c r="K454" s="22">
        <v>0</v>
      </c>
      <c r="L454" s="22">
        <v>0</v>
      </c>
    </row>
    <row r="455" spans="1:12" x14ac:dyDescent="0.3">
      <c r="A455" s="20" t="s">
        <v>30</v>
      </c>
      <c r="B455" s="20" t="s">
        <v>36</v>
      </c>
      <c r="C455" s="2" t="str">
        <f>VLOOKUP(B455,Hoja1!B:C,2,FALSE)</f>
        <v>Dirección del Área de Hacienda</v>
      </c>
      <c r="D455" s="3" t="str">
        <f t="shared" si="16"/>
        <v>6</v>
      </c>
      <c r="E455" s="3" t="str">
        <f t="shared" si="17"/>
        <v>62</v>
      </c>
      <c r="F455" s="20" t="s">
        <v>543</v>
      </c>
      <c r="G455" s="21" t="s">
        <v>502</v>
      </c>
      <c r="H455" s="22">
        <v>50000</v>
      </c>
      <c r="I455" s="22">
        <v>0</v>
      </c>
      <c r="J455" s="22">
        <v>50000</v>
      </c>
      <c r="K455" s="22">
        <v>2049.0100000000002</v>
      </c>
      <c r="L455" s="22">
        <v>1483.49</v>
      </c>
    </row>
    <row r="456" spans="1:12" x14ac:dyDescent="0.3">
      <c r="A456" s="20" t="s">
        <v>30</v>
      </c>
      <c r="B456" s="20" t="s">
        <v>36</v>
      </c>
      <c r="C456" s="2" t="str">
        <f>VLOOKUP(B456,Hoja1!B:C,2,FALSE)</f>
        <v>Dirección del Área de Hacienda</v>
      </c>
      <c r="D456" s="3" t="str">
        <f t="shared" si="16"/>
        <v>8</v>
      </c>
      <c r="E456" s="3" t="str">
        <f t="shared" si="17"/>
        <v>83</v>
      </c>
      <c r="F456" s="20" t="s">
        <v>431</v>
      </c>
      <c r="G456" s="21" t="s">
        <v>432</v>
      </c>
      <c r="H456" s="22">
        <v>6000</v>
      </c>
      <c r="I456" s="22">
        <v>0</v>
      </c>
      <c r="J456" s="22">
        <v>6000</v>
      </c>
      <c r="K456" s="22">
        <v>0</v>
      </c>
      <c r="L456" s="22">
        <v>0</v>
      </c>
    </row>
    <row r="457" spans="1:12" x14ac:dyDescent="0.3">
      <c r="A457" s="20" t="s">
        <v>30</v>
      </c>
      <c r="B457" s="20" t="s">
        <v>37</v>
      </c>
      <c r="C457" s="2" t="str">
        <f>VLOOKUP(B457,Hoja1!B:C,2,FALSE)</f>
        <v>Imprevistos y contingencias de ejecución</v>
      </c>
      <c r="D457" s="3" t="str">
        <f t="shared" si="16"/>
        <v>5</v>
      </c>
      <c r="E457" s="3" t="str">
        <f t="shared" si="17"/>
        <v>50</v>
      </c>
      <c r="F457" s="20" t="s">
        <v>544</v>
      </c>
      <c r="G457" s="21" t="s">
        <v>545</v>
      </c>
      <c r="H457" s="22">
        <v>955000</v>
      </c>
      <c r="I457" s="22">
        <v>0</v>
      </c>
      <c r="J457" s="22">
        <v>955000</v>
      </c>
      <c r="K457" s="22">
        <v>0</v>
      </c>
      <c r="L457" s="22">
        <v>0</v>
      </c>
    </row>
    <row r="458" spans="1:12" x14ac:dyDescent="0.3">
      <c r="A458" s="20" t="s">
        <v>30</v>
      </c>
      <c r="B458" s="20" t="s">
        <v>38</v>
      </c>
      <c r="C458" s="2" t="str">
        <f>VLOOKUP(B458,Hoja1!B:C,2,FALSE)</f>
        <v>Planificación Económico-financiera</v>
      </c>
      <c r="D458" s="3" t="str">
        <f t="shared" si="16"/>
        <v>1</v>
      </c>
      <c r="E458" s="3" t="str">
        <f t="shared" si="17"/>
        <v>12</v>
      </c>
      <c r="F458" s="20" t="s">
        <v>384</v>
      </c>
      <c r="G458" s="21" t="s">
        <v>385</v>
      </c>
      <c r="H458" s="22">
        <v>31155</v>
      </c>
      <c r="I458" s="22">
        <v>0</v>
      </c>
      <c r="J458" s="22">
        <v>31155</v>
      </c>
      <c r="K458" s="22">
        <v>7062.48</v>
      </c>
      <c r="L458" s="22">
        <v>7062.48</v>
      </c>
    </row>
    <row r="459" spans="1:12" x14ac:dyDescent="0.3">
      <c r="A459" s="20" t="s">
        <v>30</v>
      </c>
      <c r="B459" s="20" t="s">
        <v>38</v>
      </c>
      <c r="C459" s="2" t="str">
        <f>VLOOKUP(B459,Hoja1!B:C,2,FALSE)</f>
        <v>Planificación Económico-financiera</v>
      </c>
      <c r="D459" s="3" t="str">
        <f t="shared" si="16"/>
        <v>1</v>
      </c>
      <c r="E459" s="3" t="str">
        <f t="shared" si="17"/>
        <v>12</v>
      </c>
      <c r="F459" s="20" t="s">
        <v>342</v>
      </c>
      <c r="G459" s="21" t="s">
        <v>343</v>
      </c>
      <c r="H459" s="22">
        <v>20982</v>
      </c>
      <c r="I459" s="22">
        <v>0</v>
      </c>
      <c r="J459" s="22">
        <v>20982</v>
      </c>
      <c r="K459" s="22">
        <v>4585.1400000000003</v>
      </c>
      <c r="L459" s="22">
        <v>4585.1400000000003</v>
      </c>
    </row>
    <row r="460" spans="1:12" x14ac:dyDescent="0.3">
      <c r="A460" s="20" t="s">
        <v>30</v>
      </c>
      <c r="B460" s="20" t="s">
        <v>38</v>
      </c>
      <c r="C460" s="2" t="str">
        <f>VLOOKUP(B460,Hoja1!B:C,2,FALSE)</f>
        <v>Planificación Económico-financiera</v>
      </c>
      <c r="D460" s="3" t="str">
        <f t="shared" si="16"/>
        <v>1</v>
      </c>
      <c r="E460" s="3" t="str">
        <f t="shared" si="17"/>
        <v>12</v>
      </c>
      <c r="F460" s="20" t="s">
        <v>344</v>
      </c>
      <c r="G460" s="21" t="s">
        <v>345</v>
      </c>
      <c r="H460" s="22">
        <v>16926</v>
      </c>
      <c r="I460" s="22">
        <v>0</v>
      </c>
      <c r="J460" s="22">
        <v>16926</v>
      </c>
      <c r="K460" s="22">
        <v>3871.11</v>
      </c>
      <c r="L460" s="22">
        <v>3871.11</v>
      </c>
    </row>
    <row r="461" spans="1:12" x14ac:dyDescent="0.3">
      <c r="A461" s="20" t="s">
        <v>30</v>
      </c>
      <c r="B461" s="20" t="s">
        <v>38</v>
      </c>
      <c r="C461" s="2" t="str">
        <f>VLOOKUP(B461,Hoja1!B:C,2,FALSE)</f>
        <v>Planificación Económico-financiera</v>
      </c>
      <c r="D461" s="3" t="str">
        <f t="shared" si="16"/>
        <v>1</v>
      </c>
      <c r="E461" s="3" t="str">
        <f t="shared" si="17"/>
        <v>12</v>
      </c>
      <c r="F461" s="20" t="s">
        <v>368</v>
      </c>
      <c r="G461" s="21" t="s">
        <v>369</v>
      </c>
      <c r="H461" s="22">
        <v>35810</v>
      </c>
      <c r="I461" s="22">
        <v>0</v>
      </c>
      <c r="J461" s="22">
        <v>35810</v>
      </c>
      <c r="K461" s="22">
        <v>7673.58</v>
      </c>
      <c r="L461" s="22">
        <v>7673.58</v>
      </c>
    </row>
    <row r="462" spans="1:12" x14ac:dyDescent="0.3">
      <c r="A462" s="20" t="s">
        <v>30</v>
      </c>
      <c r="B462" s="20" t="s">
        <v>38</v>
      </c>
      <c r="C462" s="2" t="str">
        <f>VLOOKUP(B462,Hoja1!B:C,2,FALSE)</f>
        <v>Planificación Económico-financiera</v>
      </c>
      <c r="D462" s="3" t="str">
        <f t="shared" si="16"/>
        <v>1</v>
      </c>
      <c r="E462" s="3" t="str">
        <f t="shared" si="17"/>
        <v>12</v>
      </c>
      <c r="F462" s="20" t="s">
        <v>377</v>
      </c>
      <c r="G462" s="21" t="s">
        <v>378</v>
      </c>
      <c r="H462" s="22">
        <v>85174</v>
      </c>
      <c r="I462" s="22">
        <v>0</v>
      </c>
      <c r="J462" s="22">
        <v>85174</v>
      </c>
      <c r="K462" s="22">
        <v>18251.55</v>
      </c>
      <c r="L462" s="22">
        <v>18251.55</v>
      </c>
    </row>
    <row r="463" spans="1:12" x14ac:dyDescent="0.3">
      <c r="A463" s="20" t="s">
        <v>30</v>
      </c>
      <c r="B463" s="20" t="s">
        <v>38</v>
      </c>
      <c r="C463" s="2" t="str">
        <f>VLOOKUP(B463,Hoja1!B:C,2,FALSE)</f>
        <v>Planificación Económico-financiera</v>
      </c>
      <c r="D463" s="3" t="str">
        <f t="shared" si="16"/>
        <v>1</v>
      </c>
      <c r="E463" s="3" t="str">
        <f t="shared" si="17"/>
        <v>12</v>
      </c>
      <c r="F463" s="20" t="s">
        <v>346</v>
      </c>
      <c r="G463" s="21" t="s">
        <v>347</v>
      </c>
      <c r="H463" s="22">
        <v>8489</v>
      </c>
      <c r="I463" s="22">
        <v>0</v>
      </c>
      <c r="J463" s="22">
        <v>8489</v>
      </c>
      <c r="K463" s="22">
        <v>1695.84</v>
      </c>
      <c r="L463" s="22">
        <v>1695.84</v>
      </c>
    </row>
    <row r="464" spans="1:12" x14ac:dyDescent="0.3">
      <c r="A464" s="20" t="s">
        <v>30</v>
      </c>
      <c r="B464" s="20" t="s">
        <v>38</v>
      </c>
      <c r="C464" s="2" t="str">
        <f>VLOOKUP(B464,Hoja1!B:C,2,FALSE)</f>
        <v>Planificación Económico-financiera</v>
      </c>
      <c r="D464" s="3" t="str">
        <f t="shared" si="16"/>
        <v>2</v>
      </c>
      <c r="E464" s="3" t="str">
        <f t="shared" si="17"/>
        <v>20</v>
      </c>
      <c r="F464" s="20" t="s">
        <v>386</v>
      </c>
      <c r="G464" s="21" t="s">
        <v>387</v>
      </c>
      <c r="H464" s="22">
        <v>5000</v>
      </c>
      <c r="I464" s="22">
        <v>0</v>
      </c>
      <c r="J464" s="22">
        <v>5000</v>
      </c>
      <c r="K464" s="22">
        <v>528.77</v>
      </c>
      <c r="L464" s="22">
        <v>0</v>
      </c>
    </row>
    <row r="465" spans="1:12" x14ac:dyDescent="0.3">
      <c r="A465" s="20" t="s">
        <v>30</v>
      </c>
      <c r="B465" s="20" t="s">
        <v>38</v>
      </c>
      <c r="C465" s="2" t="str">
        <f>VLOOKUP(B465,Hoja1!B:C,2,FALSE)</f>
        <v>Planificación Económico-financiera</v>
      </c>
      <c r="D465" s="3" t="str">
        <f t="shared" si="16"/>
        <v>2</v>
      </c>
      <c r="E465" s="3" t="str">
        <f t="shared" si="17"/>
        <v>21</v>
      </c>
      <c r="F465" s="20" t="s">
        <v>382</v>
      </c>
      <c r="G465" s="21" t="s">
        <v>383</v>
      </c>
      <c r="H465" s="22">
        <v>600</v>
      </c>
      <c r="I465" s="22">
        <v>0</v>
      </c>
      <c r="J465" s="22">
        <v>600</v>
      </c>
      <c r="K465" s="22">
        <v>0</v>
      </c>
      <c r="L465" s="22">
        <v>0</v>
      </c>
    </row>
    <row r="466" spans="1:12" x14ac:dyDescent="0.3">
      <c r="A466" s="20" t="s">
        <v>30</v>
      </c>
      <c r="B466" s="20" t="s">
        <v>38</v>
      </c>
      <c r="C466" s="2" t="str">
        <f>VLOOKUP(B466,Hoja1!B:C,2,FALSE)</f>
        <v>Planificación Económico-financiera</v>
      </c>
      <c r="D466" s="3" t="str">
        <f t="shared" si="16"/>
        <v>2</v>
      </c>
      <c r="E466" s="3" t="str">
        <f t="shared" si="17"/>
        <v>22</v>
      </c>
      <c r="F466" s="20" t="s">
        <v>546</v>
      </c>
      <c r="G466" s="21" t="s">
        <v>547</v>
      </c>
      <c r="H466" s="22">
        <v>5000</v>
      </c>
      <c r="I466" s="22">
        <v>0</v>
      </c>
      <c r="J466" s="22">
        <v>5000</v>
      </c>
      <c r="K466" s="22">
        <v>4088.79</v>
      </c>
      <c r="L466" s="22">
        <v>4088.79</v>
      </c>
    </row>
    <row r="467" spans="1:12" x14ac:dyDescent="0.3">
      <c r="A467" s="20" t="s">
        <v>30</v>
      </c>
      <c r="B467" s="20" t="s">
        <v>38</v>
      </c>
      <c r="C467" s="2" t="str">
        <f>VLOOKUP(B467,Hoja1!B:C,2,FALSE)</f>
        <v>Planificación Económico-financiera</v>
      </c>
      <c r="D467" s="3" t="str">
        <f t="shared" si="16"/>
        <v>2</v>
      </c>
      <c r="E467" s="3" t="str">
        <f t="shared" si="17"/>
        <v>22</v>
      </c>
      <c r="F467" s="20" t="s">
        <v>407</v>
      </c>
      <c r="G467" s="21" t="s">
        <v>408</v>
      </c>
      <c r="H467" s="22">
        <v>1800</v>
      </c>
      <c r="I467" s="22">
        <v>0</v>
      </c>
      <c r="J467" s="22">
        <v>1800</v>
      </c>
      <c r="K467" s="22">
        <v>21.6</v>
      </c>
      <c r="L467" s="22">
        <v>21.6</v>
      </c>
    </row>
    <row r="468" spans="1:12" x14ac:dyDescent="0.3">
      <c r="A468" s="20" t="s">
        <v>30</v>
      </c>
      <c r="B468" s="20" t="s">
        <v>38</v>
      </c>
      <c r="C468" s="2" t="str">
        <f>VLOOKUP(B468,Hoja1!B:C,2,FALSE)</f>
        <v>Planificación Económico-financiera</v>
      </c>
      <c r="D468" s="3" t="str">
        <f t="shared" si="16"/>
        <v>2</v>
      </c>
      <c r="E468" s="3" t="str">
        <f t="shared" si="17"/>
        <v>22</v>
      </c>
      <c r="F468" s="20" t="s">
        <v>396</v>
      </c>
      <c r="G468" s="21" t="s">
        <v>397</v>
      </c>
      <c r="H468" s="22">
        <v>7000</v>
      </c>
      <c r="I468" s="22">
        <v>0</v>
      </c>
      <c r="J468" s="22">
        <v>7000</v>
      </c>
      <c r="K468" s="22">
        <v>0</v>
      </c>
      <c r="L468" s="22">
        <v>0</v>
      </c>
    </row>
    <row r="469" spans="1:12" x14ac:dyDescent="0.3">
      <c r="A469" s="20" t="s">
        <v>30</v>
      </c>
      <c r="B469" s="20" t="s">
        <v>38</v>
      </c>
      <c r="C469" s="2" t="str">
        <f>VLOOKUP(B469,Hoja1!B:C,2,FALSE)</f>
        <v>Planificación Económico-financiera</v>
      </c>
      <c r="D469" s="3" t="str">
        <f t="shared" si="16"/>
        <v>2</v>
      </c>
      <c r="E469" s="3" t="str">
        <f t="shared" si="17"/>
        <v>22</v>
      </c>
      <c r="F469" s="20" t="s">
        <v>392</v>
      </c>
      <c r="G469" s="21" t="s">
        <v>393</v>
      </c>
      <c r="H469" s="22">
        <v>10000</v>
      </c>
      <c r="I469" s="22">
        <v>0</v>
      </c>
      <c r="J469" s="22">
        <v>10000</v>
      </c>
      <c r="K469" s="22">
        <v>1437.66</v>
      </c>
      <c r="L469" s="22">
        <v>1437.66</v>
      </c>
    </row>
    <row r="470" spans="1:12" x14ac:dyDescent="0.3">
      <c r="A470" s="20" t="s">
        <v>30</v>
      </c>
      <c r="B470" s="20" t="s">
        <v>38</v>
      </c>
      <c r="C470" s="2" t="str">
        <f>VLOOKUP(B470,Hoja1!B:C,2,FALSE)</f>
        <v>Planificación Económico-financiera</v>
      </c>
      <c r="D470" s="3" t="str">
        <f t="shared" si="16"/>
        <v>2</v>
      </c>
      <c r="E470" s="3" t="str">
        <f t="shared" si="17"/>
        <v>23</v>
      </c>
      <c r="F470" s="20" t="s">
        <v>360</v>
      </c>
      <c r="G470" s="21" t="s">
        <v>361</v>
      </c>
      <c r="H470" s="22">
        <v>2000</v>
      </c>
      <c r="I470" s="22">
        <v>0</v>
      </c>
      <c r="J470" s="22">
        <v>2000</v>
      </c>
      <c r="K470" s="22">
        <v>0</v>
      </c>
      <c r="L470" s="22">
        <v>0</v>
      </c>
    </row>
    <row r="471" spans="1:12" x14ac:dyDescent="0.3">
      <c r="A471" s="20" t="s">
        <v>30</v>
      </c>
      <c r="B471" s="20" t="s">
        <v>38</v>
      </c>
      <c r="C471" s="2" t="str">
        <f>VLOOKUP(B471,Hoja1!B:C,2,FALSE)</f>
        <v>Planificación Económico-financiera</v>
      </c>
      <c r="D471" s="3" t="str">
        <f t="shared" si="16"/>
        <v>2</v>
      </c>
      <c r="E471" s="3" t="str">
        <f t="shared" si="17"/>
        <v>23</v>
      </c>
      <c r="F471" s="20" t="s">
        <v>356</v>
      </c>
      <c r="G471" s="21" t="s">
        <v>357</v>
      </c>
      <c r="H471" s="22">
        <v>2000</v>
      </c>
      <c r="I471" s="22">
        <v>0</v>
      </c>
      <c r="J471" s="22">
        <v>2000</v>
      </c>
      <c r="K471" s="22">
        <v>0</v>
      </c>
      <c r="L471" s="22">
        <v>0</v>
      </c>
    </row>
    <row r="472" spans="1:12" x14ac:dyDescent="0.3">
      <c r="A472" s="20" t="s">
        <v>30</v>
      </c>
      <c r="B472" s="20" t="s">
        <v>39</v>
      </c>
      <c r="C472" s="2" t="str">
        <f>VLOOKUP(B472,Hoja1!B:C,2,FALSE)</f>
        <v>Gestión Ingresos e Inspección</v>
      </c>
      <c r="D472" s="3" t="str">
        <f t="shared" si="16"/>
        <v>1</v>
      </c>
      <c r="E472" s="3" t="str">
        <f t="shared" si="17"/>
        <v>12</v>
      </c>
      <c r="F472" s="20" t="s">
        <v>384</v>
      </c>
      <c r="G472" s="21" t="s">
        <v>385</v>
      </c>
      <c r="H472" s="22">
        <v>103850</v>
      </c>
      <c r="I472" s="22">
        <v>0</v>
      </c>
      <c r="J472" s="22">
        <v>103850</v>
      </c>
      <c r="K472" s="22">
        <v>17499.259999999998</v>
      </c>
      <c r="L472" s="22">
        <v>17499.259999999998</v>
      </c>
    </row>
    <row r="473" spans="1:12" x14ac:dyDescent="0.3">
      <c r="A473" s="20" t="s">
        <v>30</v>
      </c>
      <c r="B473" s="20" t="s">
        <v>39</v>
      </c>
      <c r="C473" s="2" t="str">
        <f>VLOOKUP(B473,Hoja1!B:C,2,FALSE)</f>
        <v>Gestión Ingresos e Inspección</v>
      </c>
      <c r="D473" s="3" t="str">
        <f t="shared" si="16"/>
        <v>1</v>
      </c>
      <c r="E473" s="3" t="str">
        <f t="shared" si="17"/>
        <v>12</v>
      </c>
      <c r="F473" s="20" t="s">
        <v>423</v>
      </c>
      <c r="G473" s="21" t="s">
        <v>424</v>
      </c>
      <c r="H473" s="22">
        <v>54792</v>
      </c>
      <c r="I473" s="22">
        <v>0</v>
      </c>
      <c r="J473" s="22">
        <v>54792</v>
      </c>
      <c r="K473" s="22">
        <v>10822.5</v>
      </c>
      <c r="L473" s="22">
        <v>10822.5</v>
      </c>
    </row>
    <row r="474" spans="1:12" x14ac:dyDescent="0.3">
      <c r="A474" s="20" t="s">
        <v>30</v>
      </c>
      <c r="B474" s="20" t="s">
        <v>39</v>
      </c>
      <c r="C474" s="2" t="str">
        <f>VLOOKUP(B474,Hoja1!B:C,2,FALSE)</f>
        <v>Gestión Ingresos e Inspección</v>
      </c>
      <c r="D474" s="3" t="str">
        <f t="shared" si="16"/>
        <v>1</v>
      </c>
      <c r="E474" s="3" t="str">
        <f t="shared" si="17"/>
        <v>12</v>
      </c>
      <c r="F474" s="20" t="s">
        <v>342</v>
      </c>
      <c r="G474" s="21" t="s">
        <v>343</v>
      </c>
      <c r="H474" s="22">
        <v>230807</v>
      </c>
      <c r="I474" s="22">
        <v>0</v>
      </c>
      <c r="J474" s="22">
        <v>230807</v>
      </c>
      <c r="K474" s="22">
        <v>46960.31</v>
      </c>
      <c r="L474" s="22">
        <v>46960.31</v>
      </c>
    </row>
    <row r="475" spans="1:12" x14ac:dyDescent="0.3">
      <c r="A475" s="20" t="s">
        <v>30</v>
      </c>
      <c r="B475" s="20" t="s">
        <v>39</v>
      </c>
      <c r="C475" s="2" t="str">
        <f>VLOOKUP(B475,Hoja1!B:C,2,FALSE)</f>
        <v>Gestión Ingresos e Inspección</v>
      </c>
      <c r="D475" s="3" t="str">
        <f t="shared" si="16"/>
        <v>1</v>
      </c>
      <c r="E475" s="3" t="str">
        <f t="shared" si="17"/>
        <v>12</v>
      </c>
      <c r="F475" s="20" t="s">
        <v>390</v>
      </c>
      <c r="G475" s="21" t="s">
        <v>391</v>
      </c>
      <c r="H475" s="22">
        <v>71140</v>
      </c>
      <c r="I475" s="22">
        <v>0</v>
      </c>
      <c r="J475" s="22">
        <v>71140</v>
      </c>
      <c r="K475" s="22">
        <v>13503.43</v>
      </c>
      <c r="L475" s="22">
        <v>13503.43</v>
      </c>
    </row>
    <row r="476" spans="1:12" x14ac:dyDescent="0.3">
      <c r="A476" s="20" t="s">
        <v>30</v>
      </c>
      <c r="B476" s="20" t="s">
        <v>39</v>
      </c>
      <c r="C476" s="2" t="str">
        <f>VLOOKUP(B476,Hoja1!B:C,2,FALSE)</f>
        <v>Gestión Ingresos e Inspección</v>
      </c>
      <c r="D476" s="3" t="str">
        <f t="shared" si="16"/>
        <v>1</v>
      </c>
      <c r="E476" s="3" t="str">
        <f t="shared" si="17"/>
        <v>12</v>
      </c>
      <c r="F476" s="20" t="s">
        <v>344</v>
      </c>
      <c r="G476" s="21" t="s">
        <v>345</v>
      </c>
      <c r="H476" s="22">
        <v>127392</v>
      </c>
      <c r="I476" s="22">
        <v>0</v>
      </c>
      <c r="J476" s="22">
        <v>127392</v>
      </c>
      <c r="K476" s="22">
        <v>27381.81</v>
      </c>
      <c r="L476" s="22">
        <v>27381.81</v>
      </c>
    </row>
    <row r="477" spans="1:12" x14ac:dyDescent="0.3">
      <c r="A477" s="20" t="s">
        <v>30</v>
      </c>
      <c r="B477" s="20" t="s">
        <v>39</v>
      </c>
      <c r="C477" s="2" t="str">
        <f>VLOOKUP(B477,Hoja1!B:C,2,FALSE)</f>
        <v>Gestión Ingresos e Inspección</v>
      </c>
      <c r="D477" s="3" t="str">
        <f t="shared" si="16"/>
        <v>1</v>
      </c>
      <c r="E477" s="3" t="str">
        <f t="shared" si="17"/>
        <v>12</v>
      </c>
      <c r="F477" s="20" t="s">
        <v>368</v>
      </c>
      <c r="G477" s="21" t="s">
        <v>369</v>
      </c>
      <c r="H477" s="22">
        <v>275780</v>
      </c>
      <c r="I477" s="22">
        <v>0</v>
      </c>
      <c r="J477" s="22">
        <v>275780</v>
      </c>
      <c r="K477" s="22">
        <v>52572.07</v>
      </c>
      <c r="L477" s="22">
        <v>52572.07</v>
      </c>
    </row>
    <row r="478" spans="1:12" x14ac:dyDescent="0.3">
      <c r="A478" s="20" t="s">
        <v>30</v>
      </c>
      <c r="B478" s="20" t="s">
        <v>39</v>
      </c>
      <c r="C478" s="2" t="str">
        <f>VLOOKUP(B478,Hoja1!B:C,2,FALSE)</f>
        <v>Gestión Ingresos e Inspección</v>
      </c>
      <c r="D478" s="3" t="str">
        <f t="shared" si="16"/>
        <v>1</v>
      </c>
      <c r="E478" s="3" t="str">
        <f t="shared" si="17"/>
        <v>12</v>
      </c>
      <c r="F478" s="20" t="s">
        <v>377</v>
      </c>
      <c r="G478" s="21" t="s">
        <v>378</v>
      </c>
      <c r="H478" s="22">
        <v>631845</v>
      </c>
      <c r="I478" s="22">
        <v>0</v>
      </c>
      <c r="J478" s="22">
        <v>631845</v>
      </c>
      <c r="K478" s="22">
        <v>124655.37</v>
      </c>
      <c r="L478" s="22">
        <v>124655.37</v>
      </c>
    </row>
    <row r="479" spans="1:12" x14ac:dyDescent="0.3">
      <c r="A479" s="20" t="s">
        <v>30</v>
      </c>
      <c r="B479" s="20" t="s">
        <v>39</v>
      </c>
      <c r="C479" s="2" t="str">
        <f>VLOOKUP(B479,Hoja1!B:C,2,FALSE)</f>
        <v>Gestión Ingresos e Inspección</v>
      </c>
      <c r="D479" s="3" t="str">
        <f t="shared" si="16"/>
        <v>1</v>
      </c>
      <c r="E479" s="3" t="str">
        <f t="shared" si="17"/>
        <v>12</v>
      </c>
      <c r="F479" s="20" t="s">
        <v>346</v>
      </c>
      <c r="G479" s="21" t="s">
        <v>347</v>
      </c>
      <c r="H479" s="22">
        <v>62272</v>
      </c>
      <c r="I479" s="22">
        <v>0</v>
      </c>
      <c r="J479" s="22">
        <v>62272</v>
      </c>
      <c r="K479" s="22">
        <v>12909.65</v>
      </c>
      <c r="L479" s="22">
        <v>12909.65</v>
      </c>
    </row>
    <row r="480" spans="1:12" x14ac:dyDescent="0.3">
      <c r="A480" s="20" t="s">
        <v>30</v>
      </c>
      <c r="B480" s="20" t="s">
        <v>39</v>
      </c>
      <c r="C480" s="2" t="str">
        <f>VLOOKUP(B480,Hoja1!B:C,2,FALSE)</f>
        <v>Gestión Ingresos e Inspección</v>
      </c>
      <c r="D480" s="3" t="str">
        <f t="shared" si="16"/>
        <v>1</v>
      </c>
      <c r="E480" s="3" t="str">
        <f t="shared" si="17"/>
        <v>13</v>
      </c>
      <c r="F480" s="20" t="s">
        <v>402</v>
      </c>
      <c r="G480" s="21" t="s">
        <v>359</v>
      </c>
      <c r="H480" s="22">
        <v>30368</v>
      </c>
      <c r="I480" s="22">
        <v>0</v>
      </c>
      <c r="J480" s="22">
        <v>30368</v>
      </c>
      <c r="K480" s="22">
        <v>6507.36</v>
      </c>
      <c r="L480" s="22">
        <v>6507.36</v>
      </c>
    </row>
    <row r="481" spans="1:12" x14ac:dyDescent="0.3">
      <c r="A481" s="20" t="s">
        <v>30</v>
      </c>
      <c r="B481" s="20" t="s">
        <v>39</v>
      </c>
      <c r="C481" s="2" t="str">
        <f>VLOOKUP(B481,Hoja1!B:C,2,FALSE)</f>
        <v>Gestión Ingresos e Inspección</v>
      </c>
      <c r="D481" s="3" t="str">
        <f t="shared" si="16"/>
        <v>1</v>
      </c>
      <c r="E481" s="3" t="str">
        <f t="shared" si="17"/>
        <v>13</v>
      </c>
      <c r="F481" s="20" t="s">
        <v>394</v>
      </c>
      <c r="G481" s="21" t="s">
        <v>395</v>
      </c>
      <c r="H481" s="22">
        <v>27633</v>
      </c>
      <c r="I481" s="22">
        <v>0</v>
      </c>
      <c r="J481" s="22">
        <v>27633</v>
      </c>
      <c r="K481" s="22">
        <v>6652.64</v>
      </c>
      <c r="L481" s="22">
        <v>6652.64</v>
      </c>
    </row>
    <row r="482" spans="1:12" x14ac:dyDescent="0.3">
      <c r="A482" s="20" t="s">
        <v>30</v>
      </c>
      <c r="B482" s="20" t="s">
        <v>39</v>
      </c>
      <c r="C482" s="2" t="str">
        <f>VLOOKUP(B482,Hoja1!B:C,2,FALSE)</f>
        <v>Gestión Ingresos e Inspección</v>
      </c>
      <c r="D482" s="3" t="str">
        <f t="shared" si="16"/>
        <v>1</v>
      </c>
      <c r="E482" s="3" t="str">
        <f t="shared" si="17"/>
        <v>15</v>
      </c>
      <c r="F482" s="20" t="s">
        <v>409</v>
      </c>
      <c r="G482" s="21" t="s">
        <v>410</v>
      </c>
      <c r="H482" s="22">
        <v>2000</v>
      </c>
      <c r="I482" s="22">
        <v>0</v>
      </c>
      <c r="J482" s="22">
        <v>2000</v>
      </c>
      <c r="K482" s="22">
        <v>0</v>
      </c>
      <c r="L482" s="22">
        <v>0</v>
      </c>
    </row>
    <row r="483" spans="1:12" x14ac:dyDescent="0.3">
      <c r="A483" s="20" t="s">
        <v>30</v>
      </c>
      <c r="B483" s="20" t="s">
        <v>39</v>
      </c>
      <c r="C483" s="2" t="str">
        <f>VLOOKUP(B483,Hoja1!B:C,2,FALSE)</f>
        <v>Gestión Ingresos e Inspección</v>
      </c>
      <c r="D483" s="3" t="str">
        <f t="shared" si="16"/>
        <v>2</v>
      </c>
      <c r="E483" s="3" t="str">
        <f t="shared" si="17"/>
        <v>20</v>
      </c>
      <c r="F483" s="20" t="s">
        <v>386</v>
      </c>
      <c r="G483" s="21" t="s">
        <v>387</v>
      </c>
      <c r="H483" s="22">
        <v>7100</v>
      </c>
      <c r="I483" s="22">
        <v>0</v>
      </c>
      <c r="J483" s="22">
        <v>7100</v>
      </c>
      <c r="K483" s="22">
        <v>1088.22</v>
      </c>
      <c r="L483" s="22">
        <v>0</v>
      </c>
    </row>
    <row r="484" spans="1:12" x14ac:dyDescent="0.3">
      <c r="A484" s="20" t="s">
        <v>30</v>
      </c>
      <c r="B484" s="20" t="s">
        <v>39</v>
      </c>
      <c r="C484" s="2" t="str">
        <f>VLOOKUP(B484,Hoja1!B:C,2,FALSE)</f>
        <v>Gestión Ingresos e Inspección</v>
      </c>
      <c r="D484" s="3" t="str">
        <f t="shared" si="16"/>
        <v>2</v>
      </c>
      <c r="E484" s="3" t="str">
        <f t="shared" si="17"/>
        <v>21</v>
      </c>
      <c r="F484" s="20" t="s">
        <v>548</v>
      </c>
      <c r="G484" s="21" t="s">
        <v>502</v>
      </c>
      <c r="H484" s="22">
        <v>200</v>
      </c>
      <c r="I484" s="22">
        <v>0</v>
      </c>
      <c r="J484" s="22">
        <v>200</v>
      </c>
      <c r="K484" s="22">
        <v>0</v>
      </c>
      <c r="L484" s="22">
        <v>0</v>
      </c>
    </row>
    <row r="485" spans="1:12" x14ac:dyDescent="0.3">
      <c r="A485" s="20" t="s">
        <v>30</v>
      </c>
      <c r="B485" s="20" t="s">
        <v>39</v>
      </c>
      <c r="C485" s="2" t="str">
        <f>VLOOKUP(B485,Hoja1!B:C,2,FALSE)</f>
        <v>Gestión Ingresos e Inspección</v>
      </c>
      <c r="D485" s="3" t="str">
        <f t="shared" si="16"/>
        <v>2</v>
      </c>
      <c r="E485" s="3" t="str">
        <f t="shared" si="17"/>
        <v>22</v>
      </c>
      <c r="F485" s="20" t="s">
        <v>379</v>
      </c>
      <c r="G485" s="21" t="s">
        <v>380</v>
      </c>
      <c r="H485" s="22">
        <v>20500</v>
      </c>
      <c r="I485" s="22">
        <v>0</v>
      </c>
      <c r="J485" s="22">
        <v>20500</v>
      </c>
      <c r="K485" s="22">
        <v>56.56</v>
      </c>
      <c r="L485" s="22">
        <v>22.69</v>
      </c>
    </row>
    <row r="486" spans="1:12" x14ac:dyDescent="0.3">
      <c r="A486" s="20" t="s">
        <v>30</v>
      </c>
      <c r="B486" s="20" t="s">
        <v>39</v>
      </c>
      <c r="C486" s="2" t="str">
        <f>VLOOKUP(B486,Hoja1!B:C,2,FALSE)</f>
        <v>Gestión Ingresos e Inspección</v>
      </c>
      <c r="D486" s="3" t="str">
        <f t="shared" si="16"/>
        <v>2</v>
      </c>
      <c r="E486" s="3" t="str">
        <f t="shared" si="17"/>
        <v>22</v>
      </c>
      <c r="F486" s="20" t="s">
        <v>465</v>
      </c>
      <c r="G486" s="21" t="s">
        <v>466</v>
      </c>
      <c r="H486" s="22">
        <v>6000</v>
      </c>
      <c r="I486" s="22">
        <v>0</v>
      </c>
      <c r="J486" s="22">
        <v>6000</v>
      </c>
      <c r="K486" s="22">
        <v>0</v>
      </c>
      <c r="L486" s="22">
        <v>0</v>
      </c>
    </row>
    <row r="487" spans="1:12" x14ac:dyDescent="0.3">
      <c r="A487" s="20" t="s">
        <v>30</v>
      </c>
      <c r="B487" s="20" t="s">
        <v>39</v>
      </c>
      <c r="C487" s="2" t="str">
        <f>VLOOKUP(B487,Hoja1!B:C,2,FALSE)</f>
        <v>Gestión Ingresos e Inspección</v>
      </c>
      <c r="D487" s="3" t="str">
        <f t="shared" si="16"/>
        <v>2</v>
      </c>
      <c r="E487" s="3" t="str">
        <f t="shared" si="17"/>
        <v>22</v>
      </c>
      <c r="F487" s="20" t="s">
        <v>407</v>
      </c>
      <c r="G487" s="21" t="s">
        <v>408</v>
      </c>
      <c r="H487" s="22">
        <v>6000</v>
      </c>
      <c r="I487" s="22">
        <v>0</v>
      </c>
      <c r="J487" s="22">
        <v>6000</v>
      </c>
      <c r="K487" s="22">
        <v>1173.7</v>
      </c>
      <c r="L487" s="22">
        <v>0</v>
      </c>
    </row>
    <row r="488" spans="1:12" x14ac:dyDescent="0.3">
      <c r="A488" s="20" t="s">
        <v>30</v>
      </c>
      <c r="B488" s="20" t="s">
        <v>39</v>
      </c>
      <c r="C488" s="2" t="str">
        <f>VLOOKUP(B488,Hoja1!B:C,2,FALSE)</f>
        <v>Gestión Ingresos e Inspección</v>
      </c>
      <c r="D488" s="3" t="str">
        <f t="shared" si="16"/>
        <v>2</v>
      </c>
      <c r="E488" s="3" t="str">
        <f t="shared" si="17"/>
        <v>22</v>
      </c>
      <c r="F488" s="20" t="s">
        <v>388</v>
      </c>
      <c r="G488" s="21" t="s">
        <v>389</v>
      </c>
      <c r="H488" s="22">
        <v>1000</v>
      </c>
      <c r="I488" s="22">
        <v>0</v>
      </c>
      <c r="J488" s="22">
        <v>1000</v>
      </c>
      <c r="K488" s="22">
        <v>0</v>
      </c>
      <c r="L488" s="22">
        <v>0</v>
      </c>
    </row>
    <row r="489" spans="1:12" x14ac:dyDescent="0.3">
      <c r="A489" s="20" t="s">
        <v>30</v>
      </c>
      <c r="B489" s="20" t="s">
        <v>39</v>
      </c>
      <c r="C489" s="2" t="str">
        <f>VLOOKUP(B489,Hoja1!B:C,2,FALSE)</f>
        <v>Gestión Ingresos e Inspección</v>
      </c>
      <c r="D489" s="3" t="str">
        <f t="shared" si="16"/>
        <v>2</v>
      </c>
      <c r="E489" s="3" t="str">
        <f t="shared" si="17"/>
        <v>22</v>
      </c>
      <c r="F489" s="20" t="s">
        <v>396</v>
      </c>
      <c r="G489" s="21" t="s">
        <v>397</v>
      </c>
      <c r="H489" s="22">
        <v>15200</v>
      </c>
      <c r="I489" s="22">
        <v>0</v>
      </c>
      <c r="J489" s="22">
        <v>15200</v>
      </c>
      <c r="K489" s="22">
        <v>0</v>
      </c>
      <c r="L489" s="22">
        <v>0</v>
      </c>
    </row>
    <row r="490" spans="1:12" x14ac:dyDescent="0.3">
      <c r="A490" s="20" t="s">
        <v>30</v>
      </c>
      <c r="B490" s="20" t="s">
        <v>39</v>
      </c>
      <c r="C490" s="2" t="str">
        <f>VLOOKUP(B490,Hoja1!B:C,2,FALSE)</f>
        <v>Gestión Ingresos e Inspección</v>
      </c>
      <c r="D490" s="3" t="str">
        <f t="shared" si="16"/>
        <v>2</v>
      </c>
      <c r="E490" s="3" t="str">
        <f t="shared" si="17"/>
        <v>22</v>
      </c>
      <c r="F490" s="20" t="s">
        <v>392</v>
      </c>
      <c r="G490" s="21" t="s">
        <v>393</v>
      </c>
      <c r="H490" s="22">
        <v>31000</v>
      </c>
      <c r="I490" s="22">
        <v>0</v>
      </c>
      <c r="J490" s="22">
        <v>31000</v>
      </c>
      <c r="K490" s="22">
        <v>13863.9</v>
      </c>
      <c r="L490" s="22">
        <v>0</v>
      </c>
    </row>
    <row r="491" spans="1:12" x14ac:dyDescent="0.3">
      <c r="A491" s="20" t="s">
        <v>30</v>
      </c>
      <c r="B491" s="20" t="s">
        <v>39</v>
      </c>
      <c r="C491" s="2" t="str">
        <f>VLOOKUP(B491,Hoja1!B:C,2,FALSE)</f>
        <v>Gestión Ingresos e Inspección</v>
      </c>
      <c r="D491" s="3" t="str">
        <f t="shared" si="16"/>
        <v>6</v>
      </c>
      <c r="E491" s="3" t="str">
        <f t="shared" si="17"/>
        <v>64</v>
      </c>
      <c r="F491" s="20" t="s">
        <v>481</v>
      </c>
      <c r="G491" s="21" t="s">
        <v>482</v>
      </c>
      <c r="H491" s="22">
        <v>112000</v>
      </c>
      <c r="I491" s="22">
        <v>0</v>
      </c>
      <c r="J491" s="22">
        <v>112000</v>
      </c>
      <c r="K491" s="22">
        <v>0</v>
      </c>
      <c r="L491" s="22">
        <v>0</v>
      </c>
    </row>
    <row r="492" spans="1:12" x14ac:dyDescent="0.3">
      <c r="A492" s="20" t="s">
        <v>30</v>
      </c>
      <c r="B492" s="20" t="s">
        <v>40</v>
      </c>
      <c r="C492" s="2" t="str">
        <f>VLOOKUP(B492,Hoja1!B:C,2,FALSE)</f>
        <v>Gestión del Patrimonio</v>
      </c>
      <c r="D492" s="3" t="str">
        <f t="shared" si="16"/>
        <v>1</v>
      </c>
      <c r="E492" s="3" t="str">
        <f t="shared" si="17"/>
        <v>12</v>
      </c>
      <c r="F492" s="20" t="s">
        <v>384</v>
      </c>
      <c r="G492" s="21" t="s">
        <v>385</v>
      </c>
      <c r="H492" s="22">
        <v>62310</v>
      </c>
      <c r="I492" s="22">
        <v>0</v>
      </c>
      <c r="J492" s="22">
        <v>62310</v>
      </c>
      <c r="K492" s="22">
        <v>10319.07</v>
      </c>
      <c r="L492" s="22">
        <v>10319.07</v>
      </c>
    </row>
    <row r="493" spans="1:12" x14ac:dyDescent="0.3">
      <c r="A493" s="20" t="s">
        <v>30</v>
      </c>
      <c r="B493" s="20" t="s">
        <v>40</v>
      </c>
      <c r="C493" s="2" t="str">
        <f>VLOOKUP(B493,Hoja1!B:C,2,FALSE)</f>
        <v>Gestión del Patrimonio</v>
      </c>
      <c r="D493" s="3" t="str">
        <f t="shared" si="16"/>
        <v>1</v>
      </c>
      <c r="E493" s="3" t="str">
        <f t="shared" si="17"/>
        <v>12</v>
      </c>
      <c r="F493" s="20" t="s">
        <v>423</v>
      </c>
      <c r="G493" s="21" t="s">
        <v>424</v>
      </c>
      <c r="H493" s="22">
        <v>13698</v>
      </c>
      <c r="I493" s="22">
        <v>0</v>
      </c>
      <c r="J493" s="22">
        <v>13698</v>
      </c>
      <c r="K493" s="22">
        <v>2103.44</v>
      </c>
      <c r="L493" s="22">
        <v>2103.44</v>
      </c>
    </row>
    <row r="494" spans="1:12" x14ac:dyDescent="0.3">
      <c r="A494" s="20" t="s">
        <v>30</v>
      </c>
      <c r="B494" s="20" t="s">
        <v>40</v>
      </c>
      <c r="C494" s="2" t="str">
        <f>VLOOKUP(B494,Hoja1!B:C,2,FALSE)</f>
        <v>Gestión del Patrimonio</v>
      </c>
      <c r="D494" s="3" t="str">
        <f t="shared" si="16"/>
        <v>1</v>
      </c>
      <c r="E494" s="3" t="str">
        <f t="shared" si="17"/>
        <v>12</v>
      </c>
      <c r="F494" s="20" t="s">
        <v>342</v>
      </c>
      <c r="G494" s="21" t="s">
        <v>343</v>
      </c>
      <c r="H494" s="22">
        <v>41965</v>
      </c>
      <c r="I494" s="22">
        <v>0</v>
      </c>
      <c r="J494" s="22">
        <v>41965</v>
      </c>
      <c r="K494" s="22">
        <v>9245.02</v>
      </c>
      <c r="L494" s="22">
        <v>9245.02</v>
      </c>
    </row>
    <row r="495" spans="1:12" x14ac:dyDescent="0.3">
      <c r="A495" s="20" t="s">
        <v>30</v>
      </c>
      <c r="B495" s="20" t="s">
        <v>40</v>
      </c>
      <c r="C495" s="2" t="str">
        <f>VLOOKUP(B495,Hoja1!B:C,2,FALSE)</f>
        <v>Gestión del Patrimonio</v>
      </c>
      <c r="D495" s="3" t="str">
        <f t="shared" si="16"/>
        <v>1</v>
      </c>
      <c r="E495" s="3" t="str">
        <f t="shared" si="17"/>
        <v>12</v>
      </c>
      <c r="F495" s="20" t="s">
        <v>344</v>
      </c>
      <c r="G495" s="21" t="s">
        <v>345</v>
      </c>
      <c r="H495" s="22">
        <v>24042</v>
      </c>
      <c r="I495" s="22">
        <v>0</v>
      </c>
      <c r="J495" s="22">
        <v>24042</v>
      </c>
      <c r="K495" s="22">
        <v>5039.95</v>
      </c>
      <c r="L495" s="22">
        <v>5039.95</v>
      </c>
    </row>
    <row r="496" spans="1:12" x14ac:dyDescent="0.3">
      <c r="A496" s="20" t="s">
        <v>30</v>
      </c>
      <c r="B496" s="20" t="s">
        <v>40</v>
      </c>
      <c r="C496" s="2" t="str">
        <f>VLOOKUP(B496,Hoja1!B:C,2,FALSE)</f>
        <v>Gestión del Patrimonio</v>
      </c>
      <c r="D496" s="3" t="str">
        <f t="shared" si="16"/>
        <v>1</v>
      </c>
      <c r="E496" s="3" t="str">
        <f t="shared" si="17"/>
        <v>12</v>
      </c>
      <c r="F496" s="20" t="s">
        <v>368</v>
      </c>
      <c r="G496" s="21" t="s">
        <v>369</v>
      </c>
      <c r="H496" s="22">
        <v>68849</v>
      </c>
      <c r="I496" s="22">
        <v>0</v>
      </c>
      <c r="J496" s="22">
        <v>68849</v>
      </c>
      <c r="K496" s="22">
        <v>12356.16</v>
      </c>
      <c r="L496" s="22">
        <v>12356.16</v>
      </c>
    </row>
    <row r="497" spans="1:12" x14ac:dyDescent="0.3">
      <c r="A497" s="20" t="s">
        <v>30</v>
      </c>
      <c r="B497" s="20" t="s">
        <v>40</v>
      </c>
      <c r="C497" s="2" t="str">
        <f>VLOOKUP(B497,Hoja1!B:C,2,FALSE)</f>
        <v>Gestión del Patrimonio</v>
      </c>
      <c r="D497" s="3" t="str">
        <f t="shared" si="16"/>
        <v>1</v>
      </c>
      <c r="E497" s="3" t="str">
        <f t="shared" si="17"/>
        <v>12</v>
      </c>
      <c r="F497" s="20" t="s">
        <v>377</v>
      </c>
      <c r="G497" s="21" t="s">
        <v>378</v>
      </c>
      <c r="H497" s="22">
        <v>161347</v>
      </c>
      <c r="I497" s="22">
        <v>0</v>
      </c>
      <c r="J497" s="22">
        <v>161347</v>
      </c>
      <c r="K497" s="22">
        <v>31491.94</v>
      </c>
      <c r="L497" s="22">
        <v>31491.94</v>
      </c>
    </row>
    <row r="498" spans="1:12" x14ac:dyDescent="0.3">
      <c r="A498" s="20" t="s">
        <v>30</v>
      </c>
      <c r="B498" s="20" t="s">
        <v>40</v>
      </c>
      <c r="C498" s="2" t="str">
        <f>VLOOKUP(B498,Hoja1!B:C,2,FALSE)</f>
        <v>Gestión del Patrimonio</v>
      </c>
      <c r="D498" s="3" t="str">
        <f t="shared" si="16"/>
        <v>1</v>
      </c>
      <c r="E498" s="3" t="str">
        <f t="shared" si="17"/>
        <v>12</v>
      </c>
      <c r="F498" s="20" t="s">
        <v>346</v>
      </c>
      <c r="G498" s="21" t="s">
        <v>347</v>
      </c>
      <c r="H498" s="22">
        <v>11529</v>
      </c>
      <c r="I498" s="22">
        <v>0</v>
      </c>
      <c r="J498" s="22">
        <v>11529</v>
      </c>
      <c r="K498" s="22">
        <v>2175.86</v>
      </c>
      <c r="L498" s="22">
        <v>2175.86</v>
      </c>
    </row>
    <row r="499" spans="1:12" x14ac:dyDescent="0.3">
      <c r="A499" s="20" t="s">
        <v>30</v>
      </c>
      <c r="B499" s="20" t="s">
        <v>40</v>
      </c>
      <c r="C499" s="2" t="str">
        <f>VLOOKUP(B499,Hoja1!B:C,2,FALSE)</f>
        <v>Gestión del Patrimonio</v>
      </c>
      <c r="D499" s="3" t="str">
        <f t="shared" si="16"/>
        <v>2</v>
      </c>
      <c r="E499" s="3" t="str">
        <f t="shared" si="17"/>
        <v>20</v>
      </c>
      <c r="F499" s="20" t="s">
        <v>386</v>
      </c>
      <c r="G499" s="21" t="s">
        <v>387</v>
      </c>
      <c r="H499" s="22">
        <v>800</v>
      </c>
      <c r="I499" s="22">
        <v>0</v>
      </c>
      <c r="J499" s="22">
        <v>800</v>
      </c>
      <c r="K499" s="22">
        <v>0</v>
      </c>
      <c r="L499" s="22">
        <v>0</v>
      </c>
    </row>
    <row r="500" spans="1:12" x14ac:dyDescent="0.3">
      <c r="A500" s="20" t="s">
        <v>30</v>
      </c>
      <c r="B500" s="20" t="s">
        <v>40</v>
      </c>
      <c r="C500" s="2" t="str">
        <f>VLOOKUP(B500,Hoja1!B:C,2,FALSE)</f>
        <v>Gestión del Patrimonio</v>
      </c>
      <c r="D500" s="3" t="str">
        <f t="shared" si="16"/>
        <v>2</v>
      </c>
      <c r="E500" s="3" t="str">
        <f t="shared" si="17"/>
        <v>21</v>
      </c>
      <c r="F500" s="20" t="s">
        <v>382</v>
      </c>
      <c r="G500" s="21" t="s">
        <v>383</v>
      </c>
      <c r="H500" s="22">
        <v>5000</v>
      </c>
      <c r="I500" s="22">
        <v>0</v>
      </c>
      <c r="J500" s="22">
        <v>5000</v>
      </c>
      <c r="K500" s="22">
        <v>736.39</v>
      </c>
      <c r="L500" s="22">
        <v>0</v>
      </c>
    </row>
    <row r="501" spans="1:12" x14ac:dyDescent="0.3">
      <c r="A501" s="20" t="s">
        <v>30</v>
      </c>
      <c r="B501" s="20" t="s">
        <v>40</v>
      </c>
      <c r="C501" s="2" t="str">
        <f>VLOOKUP(B501,Hoja1!B:C,2,FALSE)</f>
        <v>Gestión del Patrimonio</v>
      </c>
      <c r="D501" s="3" t="str">
        <f t="shared" si="16"/>
        <v>2</v>
      </c>
      <c r="E501" s="3" t="str">
        <f t="shared" si="17"/>
        <v>22</v>
      </c>
      <c r="F501" s="20" t="s">
        <v>513</v>
      </c>
      <c r="G501" s="21" t="s">
        <v>514</v>
      </c>
      <c r="H501" s="22">
        <v>466000</v>
      </c>
      <c r="I501" s="22">
        <v>0</v>
      </c>
      <c r="J501" s="22">
        <v>466000</v>
      </c>
      <c r="K501" s="22">
        <v>216839.05</v>
      </c>
      <c r="L501" s="22">
        <v>216839.05</v>
      </c>
    </row>
    <row r="502" spans="1:12" x14ac:dyDescent="0.3">
      <c r="A502" s="20" t="s">
        <v>30</v>
      </c>
      <c r="B502" s="20" t="s">
        <v>40</v>
      </c>
      <c r="C502" s="2" t="str">
        <f>VLOOKUP(B502,Hoja1!B:C,2,FALSE)</f>
        <v>Gestión del Patrimonio</v>
      </c>
      <c r="D502" s="3" t="str">
        <f t="shared" si="16"/>
        <v>2</v>
      </c>
      <c r="E502" s="3" t="str">
        <f t="shared" si="17"/>
        <v>22</v>
      </c>
      <c r="F502" s="20" t="s">
        <v>546</v>
      </c>
      <c r="G502" s="21" t="s">
        <v>547</v>
      </c>
      <c r="H502" s="22">
        <v>3500</v>
      </c>
      <c r="I502" s="22">
        <v>0</v>
      </c>
      <c r="J502" s="22">
        <v>3500</v>
      </c>
      <c r="K502" s="22">
        <v>0</v>
      </c>
      <c r="L502" s="22">
        <v>0</v>
      </c>
    </row>
    <row r="503" spans="1:12" x14ac:dyDescent="0.3">
      <c r="A503" s="20" t="s">
        <v>30</v>
      </c>
      <c r="B503" s="20" t="s">
        <v>40</v>
      </c>
      <c r="C503" s="2" t="str">
        <f>VLOOKUP(B503,Hoja1!B:C,2,FALSE)</f>
        <v>Gestión del Patrimonio</v>
      </c>
      <c r="D503" s="3" t="str">
        <f t="shared" si="16"/>
        <v>2</v>
      </c>
      <c r="E503" s="3" t="str">
        <f t="shared" si="17"/>
        <v>22</v>
      </c>
      <c r="F503" s="20" t="s">
        <v>407</v>
      </c>
      <c r="G503" s="21" t="s">
        <v>408</v>
      </c>
      <c r="H503" s="22">
        <v>2000</v>
      </c>
      <c r="I503" s="22">
        <v>0</v>
      </c>
      <c r="J503" s="22">
        <v>2000</v>
      </c>
      <c r="K503" s="22">
        <v>0</v>
      </c>
      <c r="L503" s="22">
        <v>0</v>
      </c>
    </row>
    <row r="504" spans="1:12" x14ac:dyDescent="0.3">
      <c r="A504" s="20" t="s">
        <v>30</v>
      </c>
      <c r="B504" s="20" t="s">
        <v>40</v>
      </c>
      <c r="C504" s="2" t="str">
        <f>VLOOKUP(B504,Hoja1!B:C,2,FALSE)</f>
        <v>Gestión del Patrimonio</v>
      </c>
      <c r="D504" s="3" t="str">
        <f t="shared" si="16"/>
        <v>2</v>
      </c>
      <c r="E504" s="3" t="str">
        <f t="shared" si="17"/>
        <v>22</v>
      </c>
      <c r="F504" s="20" t="s">
        <v>388</v>
      </c>
      <c r="G504" s="21" t="s">
        <v>389</v>
      </c>
      <c r="H504" s="22">
        <v>7000</v>
      </c>
      <c r="I504" s="22">
        <v>0</v>
      </c>
      <c r="J504" s="22">
        <v>7000</v>
      </c>
      <c r="K504" s="22">
        <v>1123.05</v>
      </c>
      <c r="L504" s="22">
        <v>1123.05</v>
      </c>
    </row>
    <row r="505" spans="1:12" x14ac:dyDescent="0.3">
      <c r="A505" s="20" t="s">
        <v>30</v>
      </c>
      <c r="B505" s="20" t="s">
        <v>40</v>
      </c>
      <c r="C505" s="2" t="str">
        <f>VLOOKUP(B505,Hoja1!B:C,2,FALSE)</f>
        <v>Gestión del Patrimonio</v>
      </c>
      <c r="D505" s="3" t="str">
        <f t="shared" si="16"/>
        <v>2</v>
      </c>
      <c r="E505" s="3" t="str">
        <f t="shared" si="17"/>
        <v>22</v>
      </c>
      <c r="F505" s="20" t="s">
        <v>396</v>
      </c>
      <c r="G505" s="21" t="s">
        <v>397</v>
      </c>
      <c r="H505" s="22">
        <v>28500</v>
      </c>
      <c r="I505" s="22">
        <v>0</v>
      </c>
      <c r="J505" s="22">
        <v>28500</v>
      </c>
      <c r="K505" s="22">
        <v>3261.12</v>
      </c>
      <c r="L505" s="22">
        <v>3261.12</v>
      </c>
    </row>
    <row r="506" spans="1:12" x14ac:dyDescent="0.3">
      <c r="A506" s="20" t="s">
        <v>30</v>
      </c>
      <c r="B506" s="20" t="s">
        <v>40</v>
      </c>
      <c r="C506" s="2" t="str">
        <f>VLOOKUP(B506,Hoja1!B:C,2,FALSE)</f>
        <v>Gestión del Patrimonio</v>
      </c>
      <c r="D506" s="3" t="str">
        <f t="shared" si="16"/>
        <v>2</v>
      </c>
      <c r="E506" s="3" t="str">
        <f t="shared" si="17"/>
        <v>22</v>
      </c>
      <c r="F506" s="20" t="s">
        <v>373</v>
      </c>
      <c r="G506" s="21" t="s">
        <v>374</v>
      </c>
      <c r="H506" s="22">
        <v>5000</v>
      </c>
      <c r="I506" s="22">
        <v>0</v>
      </c>
      <c r="J506" s="22">
        <v>5000</v>
      </c>
      <c r="K506" s="22">
        <v>0</v>
      </c>
      <c r="L506" s="22">
        <v>0</v>
      </c>
    </row>
    <row r="507" spans="1:12" x14ac:dyDescent="0.3">
      <c r="A507" s="20" t="s">
        <v>30</v>
      </c>
      <c r="B507" s="20" t="s">
        <v>40</v>
      </c>
      <c r="C507" s="2" t="str">
        <f>VLOOKUP(B507,Hoja1!B:C,2,FALSE)</f>
        <v>Gestión del Patrimonio</v>
      </c>
      <c r="D507" s="3" t="str">
        <f t="shared" si="16"/>
        <v>2</v>
      </c>
      <c r="E507" s="3" t="str">
        <f t="shared" si="17"/>
        <v>23</v>
      </c>
      <c r="F507" s="20" t="s">
        <v>360</v>
      </c>
      <c r="G507" s="21" t="s">
        <v>361</v>
      </c>
      <c r="H507" s="22">
        <v>200</v>
      </c>
      <c r="I507" s="22">
        <v>0</v>
      </c>
      <c r="J507" s="22">
        <v>200</v>
      </c>
      <c r="K507" s="22">
        <v>0</v>
      </c>
      <c r="L507" s="22">
        <v>0</v>
      </c>
    </row>
    <row r="508" spans="1:12" x14ac:dyDescent="0.3">
      <c r="A508" s="20" t="s">
        <v>30</v>
      </c>
      <c r="B508" s="20" t="s">
        <v>40</v>
      </c>
      <c r="C508" s="2" t="str">
        <f>VLOOKUP(B508,Hoja1!B:C,2,FALSE)</f>
        <v>Gestión del Patrimonio</v>
      </c>
      <c r="D508" s="3" t="str">
        <f t="shared" si="16"/>
        <v>2</v>
      </c>
      <c r="E508" s="3" t="str">
        <f t="shared" si="17"/>
        <v>23</v>
      </c>
      <c r="F508" s="20" t="s">
        <v>356</v>
      </c>
      <c r="G508" s="21" t="s">
        <v>357</v>
      </c>
      <c r="H508" s="22">
        <v>200</v>
      </c>
      <c r="I508" s="22">
        <v>0</v>
      </c>
      <c r="J508" s="22">
        <v>200</v>
      </c>
      <c r="K508" s="22">
        <v>0</v>
      </c>
      <c r="L508" s="22">
        <v>0</v>
      </c>
    </row>
    <row r="509" spans="1:12" x14ac:dyDescent="0.3">
      <c r="A509" s="20" t="s">
        <v>30</v>
      </c>
      <c r="B509" s="20" t="s">
        <v>40</v>
      </c>
      <c r="C509" s="2" t="str">
        <f>VLOOKUP(B509,Hoja1!B:C,2,FALSE)</f>
        <v>Gestión del Patrimonio</v>
      </c>
      <c r="D509" s="3" t="str">
        <f t="shared" si="16"/>
        <v>8</v>
      </c>
      <c r="E509" s="3" t="str">
        <f t="shared" si="17"/>
        <v>83</v>
      </c>
      <c r="F509" s="20" t="s">
        <v>431</v>
      </c>
      <c r="G509" s="21" t="s">
        <v>432</v>
      </c>
      <c r="H509" s="22">
        <v>6000</v>
      </c>
      <c r="I509" s="22">
        <v>0</v>
      </c>
      <c r="J509" s="22">
        <v>6000</v>
      </c>
      <c r="K509" s="22">
        <v>0</v>
      </c>
      <c r="L509" s="22">
        <v>0</v>
      </c>
    </row>
    <row r="510" spans="1:12" x14ac:dyDescent="0.3">
      <c r="A510" s="20" t="s">
        <v>30</v>
      </c>
      <c r="B510" s="20" t="s">
        <v>40</v>
      </c>
      <c r="C510" s="2" t="str">
        <f>VLOOKUP(B510,Hoja1!B:C,2,FALSE)</f>
        <v>Gestión del Patrimonio</v>
      </c>
      <c r="D510" s="3" t="str">
        <f t="shared" si="16"/>
        <v>8</v>
      </c>
      <c r="E510" s="3" t="str">
        <f t="shared" si="17"/>
        <v>83</v>
      </c>
      <c r="F510" s="20" t="s">
        <v>549</v>
      </c>
      <c r="G510" s="21" t="s">
        <v>550</v>
      </c>
      <c r="H510" s="22">
        <v>35000</v>
      </c>
      <c r="I510" s="22">
        <v>0</v>
      </c>
      <c r="J510" s="22">
        <v>35000</v>
      </c>
      <c r="K510" s="22">
        <v>0</v>
      </c>
      <c r="L510" s="22">
        <v>0</v>
      </c>
    </row>
    <row r="511" spans="1:12" x14ac:dyDescent="0.3">
      <c r="A511" s="20" t="s">
        <v>30</v>
      </c>
      <c r="B511" s="20" t="s">
        <v>40</v>
      </c>
      <c r="C511" s="2" t="str">
        <f>VLOOKUP(B511,Hoja1!B:C,2,FALSE)</f>
        <v>Gestión del Patrimonio</v>
      </c>
      <c r="D511" s="3" t="str">
        <f t="shared" si="16"/>
        <v>8</v>
      </c>
      <c r="E511" s="3" t="str">
        <f t="shared" si="17"/>
        <v>83</v>
      </c>
      <c r="F511" s="20" t="s">
        <v>439</v>
      </c>
      <c r="G511" s="21" t="s">
        <v>440</v>
      </c>
      <c r="H511" s="22">
        <v>20000</v>
      </c>
      <c r="I511" s="22">
        <v>0</v>
      </c>
      <c r="J511" s="22">
        <v>20000</v>
      </c>
      <c r="K511" s="22">
        <v>0</v>
      </c>
      <c r="L511" s="22">
        <v>0</v>
      </c>
    </row>
    <row r="512" spans="1:12" x14ac:dyDescent="0.3">
      <c r="A512" s="20" t="s">
        <v>30</v>
      </c>
      <c r="B512" s="20" t="s">
        <v>41</v>
      </c>
      <c r="C512" s="2" t="str">
        <f>VLOOKUP(B512,Hoja1!B:C,2,FALSE)</f>
        <v>Tesorería y Recaudación</v>
      </c>
      <c r="D512" s="3" t="str">
        <f t="shared" si="16"/>
        <v>1</v>
      </c>
      <c r="E512" s="3" t="str">
        <f t="shared" si="17"/>
        <v>12</v>
      </c>
      <c r="F512" s="20" t="s">
        <v>384</v>
      </c>
      <c r="G512" s="21" t="s">
        <v>385</v>
      </c>
      <c r="H512" s="22">
        <v>75291</v>
      </c>
      <c r="I512" s="22">
        <v>0</v>
      </c>
      <c r="J512" s="22">
        <v>75291</v>
      </c>
      <c r="K512" s="22">
        <v>14124.96</v>
      </c>
      <c r="L512" s="22">
        <v>14124.96</v>
      </c>
    </row>
    <row r="513" spans="1:12" x14ac:dyDescent="0.3">
      <c r="A513" s="20" t="s">
        <v>30</v>
      </c>
      <c r="B513" s="20" t="s">
        <v>41</v>
      </c>
      <c r="C513" s="2" t="str">
        <f>VLOOKUP(B513,Hoja1!B:C,2,FALSE)</f>
        <v>Tesorería y Recaudación</v>
      </c>
      <c r="D513" s="3" t="str">
        <f t="shared" si="16"/>
        <v>1</v>
      </c>
      <c r="E513" s="3" t="str">
        <f t="shared" si="17"/>
        <v>12</v>
      </c>
      <c r="F513" s="20" t="s">
        <v>423</v>
      </c>
      <c r="G513" s="21" t="s">
        <v>424</v>
      </c>
      <c r="H513" s="22">
        <v>27396</v>
      </c>
      <c r="I513" s="22">
        <v>0</v>
      </c>
      <c r="J513" s="22">
        <v>27396</v>
      </c>
      <c r="K513" s="22">
        <v>3053.37</v>
      </c>
      <c r="L513" s="22">
        <v>3053.37</v>
      </c>
    </row>
    <row r="514" spans="1:12" x14ac:dyDescent="0.3">
      <c r="A514" s="20" t="s">
        <v>30</v>
      </c>
      <c r="B514" s="20" t="s">
        <v>41</v>
      </c>
      <c r="C514" s="2" t="str">
        <f>VLOOKUP(B514,Hoja1!B:C,2,FALSE)</f>
        <v>Tesorería y Recaudación</v>
      </c>
      <c r="D514" s="3" t="str">
        <f t="shared" si="16"/>
        <v>1</v>
      </c>
      <c r="E514" s="3" t="str">
        <f t="shared" si="17"/>
        <v>12</v>
      </c>
      <c r="F514" s="20" t="s">
        <v>342</v>
      </c>
      <c r="G514" s="21" t="s">
        <v>343</v>
      </c>
      <c r="H514" s="22">
        <v>220316</v>
      </c>
      <c r="I514" s="22">
        <v>0</v>
      </c>
      <c r="J514" s="22">
        <v>220316</v>
      </c>
      <c r="K514" s="22">
        <v>47026.71</v>
      </c>
      <c r="L514" s="22">
        <v>47026.71</v>
      </c>
    </row>
    <row r="515" spans="1:12" x14ac:dyDescent="0.3">
      <c r="A515" s="20" t="s">
        <v>30</v>
      </c>
      <c r="B515" s="20" t="s">
        <v>41</v>
      </c>
      <c r="C515" s="2" t="str">
        <f>VLOOKUP(B515,Hoja1!B:C,2,FALSE)</f>
        <v>Tesorería y Recaudación</v>
      </c>
      <c r="D515" s="3" t="str">
        <f t="shared" ref="D515:D578" si="18">LEFT(F515,1)</f>
        <v>1</v>
      </c>
      <c r="E515" s="3" t="str">
        <f t="shared" ref="E515:E578" si="19">LEFT(F515,2)</f>
        <v>12</v>
      </c>
      <c r="F515" s="20" t="s">
        <v>390</v>
      </c>
      <c r="G515" s="21" t="s">
        <v>391</v>
      </c>
      <c r="H515" s="22">
        <v>62248</v>
      </c>
      <c r="I515" s="22">
        <v>0</v>
      </c>
      <c r="J515" s="22">
        <v>62248</v>
      </c>
      <c r="K515" s="22">
        <v>12316.79</v>
      </c>
      <c r="L515" s="22">
        <v>12316.79</v>
      </c>
    </row>
    <row r="516" spans="1:12" x14ac:dyDescent="0.3">
      <c r="A516" s="20" t="s">
        <v>30</v>
      </c>
      <c r="B516" s="20" t="s">
        <v>41</v>
      </c>
      <c r="C516" s="2" t="str">
        <f>VLOOKUP(B516,Hoja1!B:C,2,FALSE)</f>
        <v>Tesorería y Recaudación</v>
      </c>
      <c r="D516" s="3" t="str">
        <f t="shared" si="18"/>
        <v>1</v>
      </c>
      <c r="E516" s="3" t="str">
        <f t="shared" si="19"/>
        <v>12</v>
      </c>
      <c r="F516" s="20" t="s">
        <v>344</v>
      </c>
      <c r="G516" s="21" t="s">
        <v>345</v>
      </c>
      <c r="H516" s="22">
        <v>135998</v>
      </c>
      <c r="I516" s="22">
        <v>0</v>
      </c>
      <c r="J516" s="22">
        <v>135998</v>
      </c>
      <c r="K516" s="22">
        <v>28402.560000000001</v>
      </c>
      <c r="L516" s="22">
        <v>28402.560000000001</v>
      </c>
    </row>
    <row r="517" spans="1:12" x14ac:dyDescent="0.3">
      <c r="A517" s="20" t="s">
        <v>30</v>
      </c>
      <c r="B517" s="20" t="s">
        <v>41</v>
      </c>
      <c r="C517" s="2" t="str">
        <f>VLOOKUP(B517,Hoja1!B:C,2,FALSE)</f>
        <v>Tesorería y Recaudación</v>
      </c>
      <c r="D517" s="3" t="str">
        <f t="shared" si="18"/>
        <v>1</v>
      </c>
      <c r="E517" s="3" t="str">
        <f t="shared" si="19"/>
        <v>12</v>
      </c>
      <c r="F517" s="20" t="s">
        <v>368</v>
      </c>
      <c r="G517" s="21" t="s">
        <v>369</v>
      </c>
      <c r="H517" s="22">
        <v>233855</v>
      </c>
      <c r="I517" s="22">
        <v>0</v>
      </c>
      <c r="J517" s="22">
        <v>233855</v>
      </c>
      <c r="K517" s="22">
        <v>45692.79</v>
      </c>
      <c r="L517" s="22">
        <v>45692.79</v>
      </c>
    </row>
    <row r="518" spans="1:12" x14ac:dyDescent="0.3">
      <c r="A518" s="20" t="s">
        <v>30</v>
      </c>
      <c r="B518" s="20" t="s">
        <v>41</v>
      </c>
      <c r="C518" s="2" t="str">
        <f>VLOOKUP(B518,Hoja1!B:C,2,FALSE)</f>
        <v>Tesorería y Recaudación</v>
      </c>
      <c r="D518" s="3" t="str">
        <f t="shared" si="18"/>
        <v>1</v>
      </c>
      <c r="E518" s="3" t="str">
        <f t="shared" si="19"/>
        <v>12</v>
      </c>
      <c r="F518" s="20" t="s">
        <v>377</v>
      </c>
      <c r="G518" s="21" t="s">
        <v>378</v>
      </c>
      <c r="H518" s="22">
        <v>542045</v>
      </c>
      <c r="I518" s="22">
        <v>0</v>
      </c>
      <c r="J518" s="22">
        <v>542045</v>
      </c>
      <c r="K518" s="22">
        <v>106685.96</v>
      </c>
      <c r="L518" s="22">
        <v>106685.96</v>
      </c>
    </row>
    <row r="519" spans="1:12" x14ac:dyDescent="0.3">
      <c r="A519" s="20" t="s">
        <v>30</v>
      </c>
      <c r="B519" s="20" t="s">
        <v>41</v>
      </c>
      <c r="C519" s="2" t="str">
        <f>VLOOKUP(B519,Hoja1!B:C,2,FALSE)</f>
        <v>Tesorería y Recaudación</v>
      </c>
      <c r="D519" s="3" t="str">
        <f t="shared" si="18"/>
        <v>1</v>
      </c>
      <c r="E519" s="3" t="str">
        <f t="shared" si="19"/>
        <v>12</v>
      </c>
      <c r="F519" s="20" t="s">
        <v>346</v>
      </c>
      <c r="G519" s="21" t="s">
        <v>347</v>
      </c>
      <c r="H519" s="22">
        <v>77052</v>
      </c>
      <c r="I519" s="22">
        <v>0</v>
      </c>
      <c r="J519" s="22">
        <v>77052</v>
      </c>
      <c r="K519" s="22">
        <v>15076.62</v>
      </c>
      <c r="L519" s="22">
        <v>15076.62</v>
      </c>
    </row>
    <row r="520" spans="1:12" x14ac:dyDescent="0.3">
      <c r="A520" s="20" t="s">
        <v>30</v>
      </c>
      <c r="B520" s="20" t="s">
        <v>41</v>
      </c>
      <c r="C520" s="2" t="str">
        <f>VLOOKUP(B520,Hoja1!B:C,2,FALSE)</f>
        <v>Tesorería y Recaudación</v>
      </c>
      <c r="D520" s="3" t="str">
        <f t="shared" si="18"/>
        <v>1</v>
      </c>
      <c r="E520" s="3" t="str">
        <f t="shared" si="19"/>
        <v>13</v>
      </c>
      <c r="F520" s="20" t="s">
        <v>402</v>
      </c>
      <c r="G520" s="21" t="s">
        <v>359</v>
      </c>
      <c r="H520" s="22">
        <v>131455</v>
      </c>
      <c r="I520" s="22">
        <v>0</v>
      </c>
      <c r="J520" s="22">
        <v>131455</v>
      </c>
      <c r="K520" s="22">
        <v>21136.5</v>
      </c>
      <c r="L520" s="22">
        <v>21136.5</v>
      </c>
    </row>
    <row r="521" spans="1:12" x14ac:dyDescent="0.3">
      <c r="A521" s="20" t="s">
        <v>30</v>
      </c>
      <c r="B521" s="20" t="s">
        <v>41</v>
      </c>
      <c r="C521" s="2" t="str">
        <f>VLOOKUP(B521,Hoja1!B:C,2,FALSE)</f>
        <v>Tesorería y Recaudación</v>
      </c>
      <c r="D521" s="3" t="str">
        <f t="shared" si="18"/>
        <v>1</v>
      </c>
      <c r="E521" s="3" t="str">
        <f t="shared" si="19"/>
        <v>13</v>
      </c>
      <c r="F521" s="20" t="s">
        <v>394</v>
      </c>
      <c r="G521" s="21" t="s">
        <v>395</v>
      </c>
      <c r="H521" s="22">
        <v>120507</v>
      </c>
      <c r="I521" s="22">
        <v>0</v>
      </c>
      <c r="J521" s="22">
        <v>120507</v>
      </c>
      <c r="K521" s="22">
        <v>19154.66</v>
      </c>
      <c r="L521" s="22">
        <v>19154.66</v>
      </c>
    </row>
    <row r="522" spans="1:12" x14ac:dyDescent="0.3">
      <c r="A522" s="20" t="s">
        <v>30</v>
      </c>
      <c r="B522" s="20" t="s">
        <v>41</v>
      </c>
      <c r="C522" s="2" t="str">
        <f>VLOOKUP(B522,Hoja1!B:C,2,FALSE)</f>
        <v>Tesorería y Recaudación</v>
      </c>
      <c r="D522" s="3" t="str">
        <f t="shared" si="18"/>
        <v>2</v>
      </c>
      <c r="E522" s="3" t="str">
        <f t="shared" si="19"/>
        <v>21</v>
      </c>
      <c r="F522" s="20" t="s">
        <v>382</v>
      </c>
      <c r="G522" s="21" t="s">
        <v>383</v>
      </c>
      <c r="H522" s="22">
        <v>5700</v>
      </c>
      <c r="I522" s="22">
        <v>0</v>
      </c>
      <c r="J522" s="22">
        <v>5700</v>
      </c>
      <c r="K522" s="22">
        <v>265.36</v>
      </c>
      <c r="L522" s="22">
        <v>265.36</v>
      </c>
    </row>
    <row r="523" spans="1:12" x14ac:dyDescent="0.3">
      <c r="A523" s="20" t="s">
        <v>30</v>
      </c>
      <c r="B523" s="20" t="s">
        <v>41</v>
      </c>
      <c r="C523" s="2" t="str">
        <f>VLOOKUP(B523,Hoja1!B:C,2,FALSE)</f>
        <v>Tesorería y Recaudación</v>
      </c>
      <c r="D523" s="3" t="str">
        <f t="shared" si="18"/>
        <v>2</v>
      </c>
      <c r="E523" s="3" t="str">
        <f t="shared" si="19"/>
        <v>22</v>
      </c>
      <c r="F523" s="20" t="s">
        <v>379</v>
      </c>
      <c r="G523" s="21" t="s">
        <v>380</v>
      </c>
      <c r="H523" s="22">
        <v>1200</v>
      </c>
      <c r="I523" s="22">
        <v>0</v>
      </c>
      <c r="J523" s="22">
        <v>1200</v>
      </c>
      <c r="K523" s="22">
        <v>765.01</v>
      </c>
      <c r="L523" s="22">
        <v>765.01</v>
      </c>
    </row>
    <row r="524" spans="1:12" x14ac:dyDescent="0.3">
      <c r="A524" s="20" t="s">
        <v>30</v>
      </c>
      <c r="B524" s="20" t="s">
        <v>41</v>
      </c>
      <c r="C524" s="2" t="str">
        <f>VLOOKUP(B524,Hoja1!B:C,2,FALSE)</f>
        <v>Tesorería y Recaudación</v>
      </c>
      <c r="D524" s="3" t="str">
        <f t="shared" si="18"/>
        <v>2</v>
      </c>
      <c r="E524" s="3" t="str">
        <f t="shared" si="19"/>
        <v>22</v>
      </c>
      <c r="F524" s="20" t="s">
        <v>407</v>
      </c>
      <c r="G524" s="21" t="s">
        <v>408</v>
      </c>
      <c r="H524" s="22">
        <v>3100</v>
      </c>
      <c r="I524" s="22">
        <v>0</v>
      </c>
      <c r="J524" s="22">
        <v>3100</v>
      </c>
      <c r="K524" s="22">
        <v>0</v>
      </c>
      <c r="L524" s="22">
        <v>0</v>
      </c>
    </row>
    <row r="525" spans="1:12" x14ac:dyDescent="0.3">
      <c r="A525" s="20" t="s">
        <v>30</v>
      </c>
      <c r="B525" s="20" t="s">
        <v>41</v>
      </c>
      <c r="C525" s="2" t="str">
        <f>VLOOKUP(B525,Hoja1!B:C,2,FALSE)</f>
        <v>Tesorería y Recaudación</v>
      </c>
      <c r="D525" s="3" t="str">
        <f t="shared" si="18"/>
        <v>2</v>
      </c>
      <c r="E525" s="3" t="str">
        <f t="shared" si="19"/>
        <v>22</v>
      </c>
      <c r="F525" s="20" t="s">
        <v>396</v>
      </c>
      <c r="G525" s="21" t="s">
        <v>397</v>
      </c>
      <c r="H525" s="22">
        <v>61200</v>
      </c>
      <c r="I525" s="22">
        <v>0</v>
      </c>
      <c r="J525" s="22">
        <v>61200</v>
      </c>
      <c r="K525" s="22">
        <v>364.34</v>
      </c>
      <c r="L525" s="22">
        <v>364.34</v>
      </c>
    </row>
    <row r="526" spans="1:12" x14ac:dyDescent="0.3">
      <c r="A526" s="20" t="s">
        <v>30</v>
      </c>
      <c r="B526" s="20" t="s">
        <v>41</v>
      </c>
      <c r="C526" s="2" t="str">
        <f>VLOOKUP(B526,Hoja1!B:C,2,FALSE)</f>
        <v>Tesorería y Recaudación</v>
      </c>
      <c r="D526" s="3" t="str">
        <f t="shared" si="18"/>
        <v>2</v>
      </c>
      <c r="E526" s="3" t="str">
        <f t="shared" si="19"/>
        <v>23</v>
      </c>
      <c r="F526" s="20" t="s">
        <v>360</v>
      </c>
      <c r="G526" s="21" t="s">
        <v>361</v>
      </c>
      <c r="H526" s="22">
        <v>2000</v>
      </c>
      <c r="I526" s="22">
        <v>0</v>
      </c>
      <c r="J526" s="22">
        <v>2000</v>
      </c>
      <c r="K526" s="22">
        <v>0</v>
      </c>
      <c r="L526" s="22">
        <v>0</v>
      </c>
    </row>
    <row r="527" spans="1:12" x14ac:dyDescent="0.3">
      <c r="A527" s="20" t="s">
        <v>30</v>
      </c>
      <c r="B527" s="20" t="s">
        <v>41</v>
      </c>
      <c r="C527" s="2" t="str">
        <f>VLOOKUP(B527,Hoja1!B:C,2,FALSE)</f>
        <v>Tesorería y Recaudación</v>
      </c>
      <c r="D527" s="3" t="str">
        <f t="shared" si="18"/>
        <v>2</v>
      </c>
      <c r="E527" s="3" t="str">
        <f t="shared" si="19"/>
        <v>23</v>
      </c>
      <c r="F527" s="20" t="s">
        <v>356</v>
      </c>
      <c r="G527" s="21" t="s">
        <v>357</v>
      </c>
      <c r="H527" s="22">
        <v>900</v>
      </c>
      <c r="I527" s="22">
        <v>0</v>
      </c>
      <c r="J527" s="22">
        <v>900</v>
      </c>
      <c r="K527" s="22">
        <v>0</v>
      </c>
      <c r="L527" s="22">
        <v>0</v>
      </c>
    </row>
    <row r="528" spans="1:12" x14ac:dyDescent="0.3">
      <c r="A528" s="20" t="s">
        <v>30</v>
      </c>
      <c r="B528" s="20" t="s">
        <v>41</v>
      </c>
      <c r="C528" s="2" t="str">
        <f>VLOOKUP(B528,Hoja1!B:C,2,FALSE)</f>
        <v>Tesorería y Recaudación</v>
      </c>
      <c r="D528" s="3" t="str">
        <f t="shared" si="18"/>
        <v>2</v>
      </c>
      <c r="E528" s="3" t="str">
        <f t="shared" si="19"/>
        <v>23</v>
      </c>
      <c r="F528" s="20" t="s">
        <v>354</v>
      </c>
      <c r="G528" s="21" t="s">
        <v>355</v>
      </c>
      <c r="H528" s="22">
        <v>2450</v>
      </c>
      <c r="I528" s="22">
        <v>0</v>
      </c>
      <c r="J528" s="22">
        <v>2450</v>
      </c>
      <c r="K528" s="22">
        <v>0</v>
      </c>
      <c r="L528" s="22">
        <v>0</v>
      </c>
    </row>
    <row r="529" spans="1:12" x14ac:dyDescent="0.3">
      <c r="A529" s="20" t="s">
        <v>42</v>
      </c>
      <c r="B529" s="20" t="s">
        <v>43</v>
      </c>
      <c r="C529" s="2" t="str">
        <f>VLOOKUP(B529,Hoja1!B:C,2,FALSE)</f>
        <v>Politicas de Igualdad e infancia</v>
      </c>
      <c r="D529" s="3" t="str">
        <f t="shared" si="18"/>
        <v>1</v>
      </c>
      <c r="E529" s="3" t="str">
        <f t="shared" si="19"/>
        <v>12</v>
      </c>
      <c r="F529" s="20" t="s">
        <v>384</v>
      </c>
      <c r="G529" s="21" t="s">
        <v>385</v>
      </c>
      <c r="H529" s="22">
        <v>31155</v>
      </c>
      <c r="I529" s="22">
        <v>0</v>
      </c>
      <c r="J529" s="22">
        <v>31155</v>
      </c>
      <c r="K529" s="22">
        <v>7062.48</v>
      </c>
      <c r="L529" s="22">
        <v>7062.48</v>
      </c>
    </row>
    <row r="530" spans="1:12" x14ac:dyDescent="0.3">
      <c r="A530" s="20" t="s">
        <v>42</v>
      </c>
      <c r="B530" s="20" t="s">
        <v>43</v>
      </c>
      <c r="C530" s="2" t="str">
        <f>VLOOKUP(B530,Hoja1!B:C,2,FALSE)</f>
        <v>Politicas de Igualdad e infancia</v>
      </c>
      <c r="D530" s="3" t="str">
        <f t="shared" si="18"/>
        <v>1</v>
      </c>
      <c r="E530" s="3" t="str">
        <f t="shared" si="19"/>
        <v>12</v>
      </c>
      <c r="F530" s="20" t="s">
        <v>423</v>
      </c>
      <c r="G530" s="21" t="s">
        <v>424</v>
      </c>
      <c r="H530" s="22">
        <v>13698</v>
      </c>
      <c r="I530" s="22">
        <v>0</v>
      </c>
      <c r="J530" s="22">
        <v>13698</v>
      </c>
      <c r="K530" s="22">
        <v>0</v>
      </c>
      <c r="L530" s="22">
        <v>0</v>
      </c>
    </row>
    <row r="531" spans="1:12" x14ac:dyDescent="0.3">
      <c r="A531" s="20" t="s">
        <v>42</v>
      </c>
      <c r="B531" s="20" t="s">
        <v>43</v>
      </c>
      <c r="C531" s="2" t="str">
        <f>VLOOKUP(B531,Hoja1!B:C,2,FALSE)</f>
        <v>Politicas de Igualdad e infancia</v>
      </c>
      <c r="D531" s="3" t="str">
        <f t="shared" si="18"/>
        <v>1</v>
      </c>
      <c r="E531" s="3" t="str">
        <f t="shared" si="19"/>
        <v>12</v>
      </c>
      <c r="F531" s="20" t="s">
        <v>390</v>
      </c>
      <c r="G531" s="21" t="s">
        <v>391</v>
      </c>
      <c r="H531" s="22">
        <v>8893</v>
      </c>
      <c r="I531" s="22">
        <v>0</v>
      </c>
      <c r="J531" s="22">
        <v>8893</v>
      </c>
      <c r="K531" s="22">
        <v>1865.63</v>
      </c>
      <c r="L531" s="22">
        <v>1865.63</v>
      </c>
    </row>
    <row r="532" spans="1:12" x14ac:dyDescent="0.3">
      <c r="A532" s="20" t="s">
        <v>42</v>
      </c>
      <c r="B532" s="20" t="s">
        <v>43</v>
      </c>
      <c r="C532" s="2" t="str">
        <f>VLOOKUP(B532,Hoja1!B:C,2,FALSE)</f>
        <v>Politicas de Igualdad e infancia</v>
      </c>
      <c r="D532" s="3" t="str">
        <f t="shared" si="18"/>
        <v>1</v>
      </c>
      <c r="E532" s="3" t="str">
        <f t="shared" si="19"/>
        <v>12</v>
      </c>
      <c r="F532" s="20" t="s">
        <v>344</v>
      </c>
      <c r="G532" s="21" t="s">
        <v>345</v>
      </c>
      <c r="H532" s="22">
        <v>10834</v>
      </c>
      <c r="I532" s="22">
        <v>0</v>
      </c>
      <c r="J532" s="22">
        <v>10834</v>
      </c>
      <c r="K532" s="22">
        <v>1686.23</v>
      </c>
      <c r="L532" s="22">
        <v>1686.23</v>
      </c>
    </row>
    <row r="533" spans="1:12" x14ac:dyDescent="0.3">
      <c r="A533" s="20" t="s">
        <v>42</v>
      </c>
      <c r="B533" s="20" t="s">
        <v>43</v>
      </c>
      <c r="C533" s="2" t="str">
        <f>VLOOKUP(B533,Hoja1!B:C,2,FALSE)</f>
        <v>Politicas de Igualdad e infancia</v>
      </c>
      <c r="D533" s="3" t="str">
        <f t="shared" si="18"/>
        <v>1</v>
      </c>
      <c r="E533" s="3" t="str">
        <f t="shared" si="19"/>
        <v>12</v>
      </c>
      <c r="F533" s="20" t="s">
        <v>368</v>
      </c>
      <c r="G533" s="21" t="s">
        <v>369</v>
      </c>
      <c r="H533" s="22">
        <v>31010</v>
      </c>
      <c r="I533" s="22">
        <v>0</v>
      </c>
      <c r="J533" s="22">
        <v>31010</v>
      </c>
      <c r="K533" s="22">
        <v>5223.38</v>
      </c>
      <c r="L533" s="22">
        <v>5223.38</v>
      </c>
    </row>
    <row r="534" spans="1:12" x14ac:dyDescent="0.3">
      <c r="A534" s="20" t="s">
        <v>42</v>
      </c>
      <c r="B534" s="20" t="s">
        <v>43</v>
      </c>
      <c r="C534" s="2" t="str">
        <f>VLOOKUP(B534,Hoja1!B:C,2,FALSE)</f>
        <v>Politicas de Igualdad e infancia</v>
      </c>
      <c r="D534" s="3" t="str">
        <f t="shared" si="18"/>
        <v>1</v>
      </c>
      <c r="E534" s="3" t="str">
        <f t="shared" si="19"/>
        <v>12</v>
      </c>
      <c r="F534" s="20" t="s">
        <v>377</v>
      </c>
      <c r="G534" s="21" t="s">
        <v>378</v>
      </c>
      <c r="H534" s="22">
        <v>76394</v>
      </c>
      <c r="I534" s="22">
        <v>0</v>
      </c>
      <c r="J534" s="22">
        <v>76394</v>
      </c>
      <c r="K534" s="22">
        <v>21909.72</v>
      </c>
      <c r="L534" s="22">
        <v>21909.72</v>
      </c>
    </row>
    <row r="535" spans="1:12" x14ac:dyDescent="0.3">
      <c r="A535" s="20" t="s">
        <v>42</v>
      </c>
      <c r="B535" s="20" t="s">
        <v>43</v>
      </c>
      <c r="C535" s="2" t="str">
        <f>VLOOKUP(B535,Hoja1!B:C,2,FALSE)</f>
        <v>Politicas de Igualdad e infancia</v>
      </c>
      <c r="D535" s="3" t="str">
        <f t="shared" si="18"/>
        <v>1</v>
      </c>
      <c r="E535" s="3" t="str">
        <f t="shared" si="19"/>
        <v>12</v>
      </c>
      <c r="F535" s="20" t="s">
        <v>346</v>
      </c>
      <c r="G535" s="21" t="s">
        <v>347</v>
      </c>
      <c r="H535" s="22">
        <v>5423</v>
      </c>
      <c r="I535" s="22">
        <v>0</v>
      </c>
      <c r="J535" s="22">
        <v>5423</v>
      </c>
      <c r="K535" s="22">
        <v>771.54</v>
      </c>
      <c r="L535" s="22">
        <v>771.54</v>
      </c>
    </row>
    <row r="536" spans="1:12" x14ac:dyDescent="0.3">
      <c r="A536" s="20" t="s">
        <v>42</v>
      </c>
      <c r="B536" s="20" t="s">
        <v>43</v>
      </c>
      <c r="C536" s="2" t="str">
        <f>VLOOKUP(B536,Hoja1!B:C,2,FALSE)</f>
        <v>Politicas de Igualdad e infancia</v>
      </c>
      <c r="D536" s="3" t="str">
        <f t="shared" si="18"/>
        <v>1</v>
      </c>
      <c r="E536" s="3" t="str">
        <f t="shared" si="19"/>
        <v>13</v>
      </c>
      <c r="F536" s="20" t="s">
        <v>402</v>
      </c>
      <c r="G536" s="21" t="s">
        <v>359</v>
      </c>
      <c r="H536" s="22">
        <v>26310</v>
      </c>
      <c r="I536" s="22">
        <v>0</v>
      </c>
      <c r="J536" s="22">
        <v>26310</v>
      </c>
      <c r="K536" s="22">
        <v>5637.9</v>
      </c>
      <c r="L536" s="22">
        <v>5637.9</v>
      </c>
    </row>
    <row r="537" spans="1:12" x14ac:dyDescent="0.3">
      <c r="A537" s="20" t="s">
        <v>42</v>
      </c>
      <c r="B537" s="20" t="s">
        <v>43</v>
      </c>
      <c r="C537" s="2" t="str">
        <f>VLOOKUP(B537,Hoja1!B:C,2,FALSE)</f>
        <v>Politicas de Igualdad e infancia</v>
      </c>
      <c r="D537" s="3" t="str">
        <f t="shared" si="18"/>
        <v>1</v>
      </c>
      <c r="E537" s="3" t="str">
        <f t="shared" si="19"/>
        <v>13</v>
      </c>
      <c r="F537" s="20" t="s">
        <v>394</v>
      </c>
      <c r="G537" s="21" t="s">
        <v>395</v>
      </c>
      <c r="H537" s="22">
        <v>16884</v>
      </c>
      <c r="I537" s="22">
        <v>0</v>
      </c>
      <c r="J537" s="22">
        <v>16884</v>
      </c>
      <c r="K537" s="22">
        <v>3938.47</v>
      </c>
      <c r="L537" s="22">
        <v>3938.47</v>
      </c>
    </row>
    <row r="538" spans="1:12" x14ac:dyDescent="0.3">
      <c r="A538" s="20" t="s">
        <v>42</v>
      </c>
      <c r="B538" s="20" t="s">
        <v>43</v>
      </c>
      <c r="C538" s="2" t="str">
        <f>VLOOKUP(B538,Hoja1!B:C,2,FALSE)</f>
        <v>Politicas de Igualdad e infancia</v>
      </c>
      <c r="D538" s="3" t="str">
        <f t="shared" si="18"/>
        <v>1</v>
      </c>
      <c r="E538" s="3" t="str">
        <f t="shared" si="19"/>
        <v>13</v>
      </c>
      <c r="F538" s="20" t="s">
        <v>425</v>
      </c>
      <c r="G538" s="21" t="s">
        <v>426</v>
      </c>
      <c r="H538" s="22">
        <v>174645</v>
      </c>
      <c r="I538" s="22">
        <v>0</v>
      </c>
      <c r="J538" s="22">
        <v>174645</v>
      </c>
      <c r="K538" s="22">
        <v>21506.29</v>
      </c>
      <c r="L538" s="22">
        <v>21506.29</v>
      </c>
    </row>
    <row r="539" spans="1:12" x14ac:dyDescent="0.3">
      <c r="A539" s="20" t="s">
        <v>42</v>
      </c>
      <c r="B539" s="20" t="s">
        <v>43</v>
      </c>
      <c r="C539" s="2" t="str">
        <f>VLOOKUP(B539,Hoja1!B:C,2,FALSE)</f>
        <v>Politicas de Igualdad e infancia</v>
      </c>
      <c r="D539" s="3" t="str">
        <f t="shared" si="18"/>
        <v>2</v>
      </c>
      <c r="E539" s="3" t="str">
        <f t="shared" si="19"/>
        <v>21</v>
      </c>
      <c r="F539" s="20" t="s">
        <v>463</v>
      </c>
      <c r="G539" s="21" t="s">
        <v>464</v>
      </c>
      <c r="H539" s="22">
        <v>12900</v>
      </c>
      <c r="I539" s="22">
        <v>0</v>
      </c>
      <c r="J539" s="22">
        <v>12900</v>
      </c>
      <c r="K539" s="22">
        <v>0</v>
      </c>
      <c r="L539" s="22">
        <v>0</v>
      </c>
    </row>
    <row r="540" spans="1:12" x14ac:dyDescent="0.3">
      <c r="A540" s="20" t="s">
        <v>42</v>
      </c>
      <c r="B540" s="20" t="s">
        <v>43</v>
      </c>
      <c r="C540" s="2" t="str">
        <f>VLOOKUP(B540,Hoja1!B:C,2,FALSE)</f>
        <v>Politicas de Igualdad e infancia</v>
      </c>
      <c r="D540" s="3" t="str">
        <f t="shared" si="18"/>
        <v>2</v>
      </c>
      <c r="E540" s="3" t="str">
        <f t="shared" si="19"/>
        <v>21</v>
      </c>
      <c r="F540" s="20" t="s">
        <v>382</v>
      </c>
      <c r="G540" s="21" t="s">
        <v>383</v>
      </c>
      <c r="H540" s="22">
        <v>3500</v>
      </c>
      <c r="I540" s="22">
        <v>0</v>
      </c>
      <c r="J540" s="22">
        <v>3500</v>
      </c>
      <c r="K540" s="22">
        <v>485.02</v>
      </c>
      <c r="L540" s="22">
        <v>278.3</v>
      </c>
    </row>
    <row r="541" spans="1:12" x14ac:dyDescent="0.3">
      <c r="A541" s="20" t="s">
        <v>42</v>
      </c>
      <c r="B541" s="20" t="s">
        <v>43</v>
      </c>
      <c r="C541" s="2" t="str">
        <f>VLOOKUP(B541,Hoja1!B:C,2,FALSE)</f>
        <v>Politicas de Igualdad e infancia</v>
      </c>
      <c r="D541" s="3" t="str">
        <f t="shared" si="18"/>
        <v>2</v>
      </c>
      <c r="E541" s="3" t="str">
        <f t="shared" si="19"/>
        <v>22</v>
      </c>
      <c r="F541" s="20" t="s">
        <v>421</v>
      </c>
      <c r="G541" s="21" t="s">
        <v>422</v>
      </c>
      <c r="H541" s="22">
        <v>9000</v>
      </c>
      <c r="I541" s="22">
        <v>0</v>
      </c>
      <c r="J541" s="22">
        <v>9000</v>
      </c>
      <c r="K541" s="22">
        <v>0</v>
      </c>
      <c r="L541" s="22">
        <v>0</v>
      </c>
    </row>
    <row r="542" spans="1:12" x14ac:dyDescent="0.3">
      <c r="A542" s="20" t="s">
        <v>42</v>
      </c>
      <c r="B542" s="20" t="s">
        <v>43</v>
      </c>
      <c r="C542" s="2" t="str">
        <f>VLOOKUP(B542,Hoja1!B:C,2,FALSE)</f>
        <v>Politicas de Igualdad e infancia</v>
      </c>
      <c r="D542" s="3" t="str">
        <f t="shared" si="18"/>
        <v>2</v>
      </c>
      <c r="E542" s="3" t="str">
        <f t="shared" si="19"/>
        <v>22</v>
      </c>
      <c r="F542" s="20" t="s">
        <v>465</v>
      </c>
      <c r="G542" s="21" t="s">
        <v>466</v>
      </c>
      <c r="H542" s="22">
        <v>7500</v>
      </c>
      <c r="I542" s="22">
        <v>0</v>
      </c>
      <c r="J542" s="22">
        <v>7500</v>
      </c>
      <c r="K542" s="22">
        <v>0</v>
      </c>
      <c r="L542" s="22">
        <v>0</v>
      </c>
    </row>
    <row r="543" spans="1:12" x14ac:dyDescent="0.3">
      <c r="A543" s="20" t="s">
        <v>42</v>
      </c>
      <c r="B543" s="20" t="s">
        <v>43</v>
      </c>
      <c r="C543" s="2" t="str">
        <f>VLOOKUP(B543,Hoja1!B:C,2,FALSE)</f>
        <v>Politicas de Igualdad e infancia</v>
      </c>
      <c r="D543" s="3" t="str">
        <f t="shared" si="18"/>
        <v>2</v>
      </c>
      <c r="E543" s="3" t="str">
        <f t="shared" si="19"/>
        <v>22</v>
      </c>
      <c r="F543" s="20" t="s">
        <v>557</v>
      </c>
      <c r="G543" s="21" t="s">
        <v>558</v>
      </c>
      <c r="H543" s="22">
        <v>300</v>
      </c>
      <c r="I543" s="22">
        <v>0</v>
      </c>
      <c r="J543" s="22">
        <v>300</v>
      </c>
      <c r="K543" s="22">
        <v>0</v>
      </c>
      <c r="L543" s="22">
        <v>0</v>
      </c>
    </row>
    <row r="544" spans="1:12" x14ac:dyDescent="0.3">
      <c r="A544" s="20" t="s">
        <v>42</v>
      </c>
      <c r="B544" s="20" t="s">
        <v>43</v>
      </c>
      <c r="C544" s="2" t="str">
        <f>VLOOKUP(B544,Hoja1!B:C,2,FALSE)</f>
        <v>Politicas de Igualdad e infancia</v>
      </c>
      <c r="D544" s="3" t="str">
        <f t="shared" si="18"/>
        <v>2</v>
      </c>
      <c r="E544" s="3" t="str">
        <f t="shared" si="19"/>
        <v>22</v>
      </c>
      <c r="F544" s="20" t="s">
        <v>555</v>
      </c>
      <c r="G544" s="21" t="s">
        <v>556</v>
      </c>
      <c r="H544" s="22">
        <v>55000</v>
      </c>
      <c r="I544" s="22">
        <v>0</v>
      </c>
      <c r="J544" s="22">
        <v>55000</v>
      </c>
      <c r="K544" s="22">
        <v>2834.7</v>
      </c>
      <c r="L544" s="22">
        <v>330</v>
      </c>
    </row>
    <row r="545" spans="1:12" x14ac:dyDescent="0.3">
      <c r="A545" s="20" t="s">
        <v>42</v>
      </c>
      <c r="B545" s="20" t="s">
        <v>43</v>
      </c>
      <c r="C545" s="2" t="str">
        <f>VLOOKUP(B545,Hoja1!B:C,2,FALSE)</f>
        <v>Politicas de Igualdad e infancia</v>
      </c>
      <c r="D545" s="3" t="str">
        <f t="shared" si="18"/>
        <v>2</v>
      </c>
      <c r="E545" s="3" t="str">
        <f t="shared" si="19"/>
        <v>22</v>
      </c>
      <c r="F545" s="20" t="s">
        <v>553</v>
      </c>
      <c r="G545" s="21" t="s">
        <v>554</v>
      </c>
      <c r="H545" s="22">
        <v>250000</v>
      </c>
      <c r="I545" s="22">
        <v>0</v>
      </c>
      <c r="J545" s="22">
        <v>250000</v>
      </c>
      <c r="K545" s="22">
        <v>10661.52</v>
      </c>
      <c r="L545" s="22">
        <v>1362.32</v>
      </c>
    </row>
    <row r="546" spans="1:12" x14ac:dyDescent="0.3">
      <c r="A546" s="20" t="s">
        <v>42</v>
      </c>
      <c r="B546" s="20" t="s">
        <v>43</v>
      </c>
      <c r="C546" s="2" t="str">
        <f>VLOOKUP(B546,Hoja1!B:C,2,FALSE)</f>
        <v>Politicas de Igualdad e infancia</v>
      </c>
      <c r="D546" s="3" t="str">
        <f t="shared" si="18"/>
        <v>2</v>
      </c>
      <c r="E546" s="3" t="str">
        <f t="shared" si="19"/>
        <v>22</v>
      </c>
      <c r="F546" s="20" t="s">
        <v>551</v>
      </c>
      <c r="G546" s="21" t="s">
        <v>552</v>
      </c>
      <c r="H546" s="22">
        <v>60000</v>
      </c>
      <c r="I546" s="22">
        <v>0</v>
      </c>
      <c r="J546" s="22">
        <v>60000</v>
      </c>
      <c r="K546" s="22">
        <v>1431.32</v>
      </c>
      <c r="L546" s="22">
        <v>1286.1199999999999</v>
      </c>
    </row>
    <row r="547" spans="1:12" x14ac:dyDescent="0.3">
      <c r="A547" s="20" t="s">
        <v>42</v>
      </c>
      <c r="B547" s="20" t="s">
        <v>43</v>
      </c>
      <c r="C547" s="2" t="str">
        <f>VLOOKUP(B547,Hoja1!B:C,2,FALSE)</f>
        <v>Politicas de Igualdad e infancia</v>
      </c>
      <c r="D547" s="3" t="str">
        <f t="shared" si="18"/>
        <v>2</v>
      </c>
      <c r="E547" s="3" t="str">
        <f t="shared" si="19"/>
        <v>22</v>
      </c>
      <c r="F547" s="20" t="s">
        <v>396</v>
      </c>
      <c r="G547" s="21" t="s">
        <v>397</v>
      </c>
      <c r="H547" s="22">
        <v>0</v>
      </c>
      <c r="I547" s="22">
        <v>0</v>
      </c>
      <c r="J547" s="22">
        <v>0</v>
      </c>
      <c r="K547" s="22">
        <v>53.8</v>
      </c>
      <c r="L547" s="22">
        <v>53.8</v>
      </c>
    </row>
    <row r="548" spans="1:12" x14ac:dyDescent="0.3">
      <c r="A548" s="20" t="s">
        <v>42</v>
      </c>
      <c r="B548" s="20" t="s">
        <v>43</v>
      </c>
      <c r="C548" s="2" t="str">
        <f>VLOOKUP(B548,Hoja1!B:C,2,FALSE)</f>
        <v>Politicas de Igualdad e infancia</v>
      </c>
      <c r="D548" s="3" t="str">
        <f t="shared" si="18"/>
        <v>2</v>
      </c>
      <c r="E548" s="3" t="str">
        <f t="shared" si="19"/>
        <v>22</v>
      </c>
      <c r="F548" s="20" t="s">
        <v>467</v>
      </c>
      <c r="G548" s="21" t="s">
        <v>468</v>
      </c>
      <c r="H548" s="22">
        <v>8470</v>
      </c>
      <c r="I548" s="22">
        <v>0</v>
      </c>
      <c r="J548" s="22">
        <v>8470</v>
      </c>
      <c r="K548" s="22">
        <v>543.71</v>
      </c>
      <c r="L548" s="22">
        <v>543.71</v>
      </c>
    </row>
    <row r="549" spans="1:12" x14ac:dyDescent="0.3">
      <c r="A549" s="20" t="s">
        <v>42</v>
      </c>
      <c r="B549" s="20" t="s">
        <v>43</v>
      </c>
      <c r="C549" s="2" t="str">
        <f>VLOOKUP(B549,Hoja1!B:C,2,FALSE)</f>
        <v>Politicas de Igualdad e infancia</v>
      </c>
      <c r="D549" s="3" t="str">
        <f t="shared" si="18"/>
        <v>2</v>
      </c>
      <c r="E549" s="3" t="str">
        <f t="shared" si="19"/>
        <v>22</v>
      </c>
      <c r="F549" s="20" t="s">
        <v>392</v>
      </c>
      <c r="G549" s="21" t="s">
        <v>393</v>
      </c>
      <c r="H549" s="22">
        <v>176190</v>
      </c>
      <c r="I549" s="22">
        <v>0</v>
      </c>
      <c r="J549" s="22">
        <v>176190</v>
      </c>
      <c r="K549" s="22">
        <v>33975.67</v>
      </c>
      <c r="L549" s="22">
        <v>18558.82</v>
      </c>
    </row>
    <row r="550" spans="1:12" x14ac:dyDescent="0.3">
      <c r="A550" s="20" t="s">
        <v>42</v>
      </c>
      <c r="B550" s="20" t="s">
        <v>43</v>
      </c>
      <c r="C550" s="2" t="str">
        <f>VLOOKUP(B550,Hoja1!B:C,2,FALSE)</f>
        <v>Politicas de Igualdad e infancia</v>
      </c>
      <c r="D550" s="3" t="str">
        <f t="shared" si="18"/>
        <v>2</v>
      </c>
      <c r="E550" s="3" t="str">
        <f t="shared" si="19"/>
        <v>23</v>
      </c>
      <c r="F550" s="20" t="s">
        <v>360</v>
      </c>
      <c r="G550" s="21" t="s">
        <v>361</v>
      </c>
      <c r="H550" s="22">
        <v>1000</v>
      </c>
      <c r="I550" s="22">
        <v>0</v>
      </c>
      <c r="J550" s="22">
        <v>1000</v>
      </c>
      <c r="K550" s="22">
        <v>0</v>
      </c>
      <c r="L550" s="22">
        <v>0</v>
      </c>
    </row>
    <row r="551" spans="1:12" x14ac:dyDescent="0.3">
      <c r="A551" s="20" t="s">
        <v>42</v>
      </c>
      <c r="B551" s="20" t="s">
        <v>43</v>
      </c>
      <c r="C551" s="2" t="str">
        <f>VLOOKUP(B551,Hoja1!B:C,2,FALSE)</f>
        <v>Politicas de Igualdad e infancia</v>
      </c>
      <c r="D551" s="3" t="str">
        <f t="shared" si="18"/>
        <v>4</v>
      </c>
      <c r="E551" s="3" t="str">
        <f t="shared" si="19"/>
        <v>48</v>
      </c>
      <c r="F551" s="20" t="s">
        <v>471</v>
      </c>
      <c r="G551" s="21" t="s">
        <v>472</v>
      </c>
      <c r="H551" s="22">
        <v>46200</v>
      </c>
      <c r="I551" s="22">
        <v>0</v>
      </c>
      <c r="J551" s="22">
        <v>46200</v>
      </c>
      <c r="K551" s="22">
        <v>0</v>
      </c>
      <c r="L551" s="22">
        <v>0</v>
      </c>
    </row>
    <row r="552" spans="1:12" x14ac:dyDescent="0.3">
      <c r="A552" s="20" t="s">
        <v>42</v>
      </c>
      <c r="B552" s="20" t="s">
        <v>43</v>
      </c>
      <c r="C552" s="2" t="str">
        <f>VLOOKUP(B552,Hoja1!B:C,2,FALSE)</f>
        <v>Politicas de Igualdad e infancia</v>
      </c>
      <c r="D552" s="3" t="str">
        <f t="shared" si="18"/>
        <v>4</v>
      </c>
      <c r="E552" s="3" t="str">
        <f t="shared" si="19"/>
        <v>48</v>
      </c>
      <c r="F552" s="20" t="s">
        <v>366</v>
      </c>
      <c r="G552" s="21" t="s">
        <v>367</v>
      </c>
      <c r="H552" s="22">
        <v>93500</v>
      </c>
      <c r="I552" s="22">
        <v>0</v>
      </c>
      <c r="J552" s="22">
        <v>93500</v>
      </c>
      <c r="K552" s="22">
        <v>0</v>
      </c>
      <c r="L552" s="22">
        <v>0</v>
      </c>
    </row>
    <row r="553" spans="1:12" x14ac:dyDescent="0.3">
      <c r="A553" s="20" t="s">
        <v>42</v>
      </c>
      <c r="B553" s="20" t="s">
        <v>43</v>
      </c>
      <c r="C553" s="2" t="str">
        <f>VLOOKUP(B553,Hoja1!B:C,2,FALSE)</f>
        <v>Politicas de Igualdad e infancia</v>
      </c>
      <c r="D553" s="3" t="str">
        <f t="shared" si="18"/>
        <v>6</v>
      </c>
      <c r="E553" s="3" t="str">
        <f t="shared" si="19"/>
        <v>62</v>
      </c>
      <c r="F553" s="20" t="s">
        <v>543</v>
      </c>
      <c r="G553" s="21" t="s">
        <v>502</v>
      </c>
      <c r="H553" s="22">
        <v>5000</v>
      </c>
      <c r="I553" s="22">
        <v>0</v>
      </c>
      <c r="J553" s="22">
        <v>5000</v>
      </c>
      <c r="K553" s="22">
        <v>118.77</v>
      </c>
      <c r="L553" s="22">
        <v>0</v>
      </c>
    </row>
    <row r="554" spans="1:12" x14ac:dyDescent="0.3">
      <c r="A554" s="20" t="s">
        <v>42</v>
      </c>
      <c r="B554" s="20" t="s">
        <v>44</v>
      </c>
      <c r="C554" s="2" t="str">
        <f>VLOOKUP(B554,Hoja1!B:C,2,FALSE)</f>
        <v>Dirección del Área de Educación</v>
      </c>
      <c r="D554" s="3" t="str">
        <f t="shared" si="18"/>
        <v>1</v>
      </c>
      <c r="E554" s="3" t="str">
        <f t="shared" si="19"/>
        <v>12</v>
      </c>
      <c r="F554" s="20" t="s">
        <v>384</v>
      </c>
      <c r="G554" s="21" t="s">
        <v>385</v>
      </c>
      <c r="H554" s="22">
        <v>46733</v>
      </c>
      <c r="I554" s="22">
        <v>0</v>
      </c>
      <c r="J554" s="22">
        <v>46733</v>
      </c>
      <c r="K554" s="22">
        <v>7062.48</v>
      </c>
      <c r="L554" s="22">
        <v>7062.48</v>
      </c>
    </row>
    <row r="555" spans="1:12" x14ac:dyDescent="0.3">
      <c r="A555" s="20" t="s">
        <v>42</v>
      </c>
      <c r="B555" s="20" t="s">
        <v>44</v>
      </c>
      <c r="C555" s="2" t="str">
        <f>VLOOKUP(B555,Hoja1!B:C,2,FALSE)</f>
        <v>Dirección del Área de Educación</v>
      </c>
      <c r="D555" s="3" t="str">
        <f t="shared" si="18"/>
        <v>1</v>
      </c>
      <c r="E555" s="3" t="str">
        <f t="shared" si="19"/>
        <v>12</v>
      </c>
      <c r="F555" s="20" t="s">
        <v>342</v>
      </c>
      <c r="G555" s="21" t="s">
        <v>343</v>
      </c>
      <c r="H555" s="22">
        <v>10491</v>
      </c>
      <c r="I555" s="22">
        <v>0</v>
      </c>
      <c r="J555" s="22">
        <v>10491</v>
      </c>
      <c r="K555" s="22">
        <v>2292.5700000000002</v>
      </c>
      <c r="L555" s="22">
        <v>2292.5700000000002</v>
      </c>
    </row>
    <row r="556" spans="1:12" x14ac:dyDescent="0.3">
      <c r="A556" s="20" t="s">
        <v>42</v>
      </c>
      <c r="B556" s="20" t="s">
        <v>44</v>
      </c>
      <c r="C556" s="2" t="str">
        <f>VLOOKUP(B556,Hoja1!B:C,2,FALSE)</f>
        <v>Dirección del Área de Educación</v>
      </c>
      <c r="D556" s="3" t="str">
        <f t="shared" si="18"/>
        <v>1</v>
      </c>
      <c r="E556" s="3" t="str">
        <f t="shared" si="19"/>
        <v>12</v>
      </c>
      <c r="F556" s="20" t="s">
        <v>390</v>
      </c>
      <c r="G556" s="21" t="s">
        <v>391</v>
      </c>
      <c r="H556" s="22">
        <v>17785</v>
      </c>
      <c r="I556" s="22">
        <v>0</v>
      </c>
      <c r="J556" s="22">
        <v>17785</v>
      </c>
      <c r="K556" s="22">
        <v>3816.06</v>
      </c>
      <c r="L556" s="22">
        <v>3816.06</v>
      </c>
    </row>
    <row r="557" spans="1:12" x14ac:dyDescent="0.3">
      <c r="A557" s="20" t="s">
        <v>42</v>
      </c>
      <c r="B557" s="20" t="s">
        <v>44</v>
      </c>
      <c r="C557" s="2" t="str">
        <f>VLOOKUP(B557,Hoja1!B:C,2,FALSE)</f>
        <v>Dirección del Área de Educación</v>
      </c>
      <c r="D557" s="3" t="str">
        <f t="shared" si="18"/>
        <v>1</v>
      </c>
      <c r="E557" s="3" t="str">
        <f t="shared" si="19"/>
        <v>12</v>
      </c>
      <c r="F557" s="20" t="s">
        <v>344</v>
      </c>
      <c r="G557" s="21" t="s">
        <v>345</v>
      </c>
      <c r="H557" s="22">
        <v>15245</v>
      </c>
      <c r="I557" s="22">
        <v>0</v>
      </c>
      <c r="J557" s="22">
        <v>15245</v>
      </c>
      <c r="K557" s="22">
        <v>3556.23</v>
      </c>
      <c r="L557" s="22">
        <v>3556.23</v>
      </c>
    </row>
    <row r="558" spans="1:12" x14ac:dyDescent="0.3">
      <c r="A558" s="20" t="s">
        <v>42</v>
      </c>
      <c r="B558" s="20" t="s">
        <v>44</v>
      </c>
      <c r="C558" s="2" t="str">
        <f>VLOOKUP(B558,Hoja1!B:C,2,FALSE)</f>
        <v>Dirección del Área de Educación</v>
      </c>
      <c r="D558" s="3" t="str">
        <f t="shared" si="18"/>
        <v>1</v>
      </c>
      <c r="E558" s="3" t="str">
        <f t="shared" si="19"/>
        <v>12</v>
      </c>
      <c r="F558" s="20" t="s">
        <v>368</v>
      </c>
      <c r="G558" s="21" t="s">
        <v>369</v>
      </c>
      <c r="H558" s="22">
        <v>54069</v>
      </c>
      <c r="I558" s="22">
        <v>0</v>
      </c>
      <c r="J558" s="22">
        <v>54069</v>
      </c>
      <c r="K558" s="22">
        <v>9363.2099999999991</v>
      </c>
      <c r="L558" s="22">
        <v>9363.2099999999991</v>
      </c>
    </row>
    <row r="559" spans="1:12" x14ac:dyDescent="0.3">
      <c r="A559" s="20" t="s">
        <v>42</v>
      </c>
      <c r="B559" s="20" t="s">
        <v>44</v>
      </c>
      <c r="C559" s="2" t="str">
        <f>VLOOKUP(B559,Hoja1!B:C,2,FALSE)</f>
        <v>Dirección del Área de Educación</v>
      </c>
      <c r="D559" s="3" t="str">
        <f t="shared" si="18"/>
        <v>1</v>
      </c>
      <c r="E559" s="3" t="str">
        <f t="shared" si="19"/>
        <v>12</v>
      </c>
      <c r="F559" s="20" t="s">
        <v>377</v>
      </c>
      <c r="G559" s="21" t="s">
        <v>378</v>
      </c>
      <c r="H559" s="22">
        <v>130011</v>
      </c>
      <c r="I559" s="22">
        <v>0</v>
      </c>
      <c r="J559" s="22">
        <v>130011</v>
      </c>
      <c r="K559" s="22">
        <v>21862.98</v>
      </c>
      <c r="L559" s="22">
        <v>21862.98</v>
      </c>
    </row>
    <row r="560" spans="1:12" x14ac:dyDescent="0.3">
      <c r="A560" s="20" t="s">
        <v>42</v>
      </c>
      <c r="B560" s="20" t="s">
        <v>44</v>
      </c>
      <c r="C560" s="2" t="str">
        <f>VLOOKUP(B560,Hoja1!B:C,2,FALSE)</f>
        <v>Dirección del Área de Educación</v>
      </c>
      <c r="D560" s="3" t="str">
        <f t="shared" si="18"/>
        <v>1</v>
      </c>
      <c r="E560" s="3" t="str">
        <f t="shared" si="19"/>
        <v>12</v>
      </c>
      <c r="F560" s="20" t="s">
        <v>346</v>
      </c>
      <c r="G560" s="21" t="s">
        <v>347</v>
      </c>
      <c r="H560" s="22">
        <v>6476</v>
      </c>
      <c r="I560" s="22">
        <v>0</v>
      </c>
      <c r="J560" s="22">
        <v>6476</v>
      </c>
      <c r="K560" s="22">
        <v>1962.3</v>
      </c>
      <c r="L560" s="22">
        <v>1962.3</v>
      </c>
    </row>
    <row r="561" spans="1:12" x14ac:dyDescent="0.3">
      <c r="A561" s="20" t="s">
        <v>42</v>
      </c>
      <c r="B561" s="20" t="s">
        <v>44</v>
      </c>
      <c r="C561" s="2" t="str">
        <f>VLOOKUP(B561,Hoja1!B:C,2,FALSE)</f>
        <v>Dirección del Área de Educación</v>
      </c>
      <c r="D561" s="3" t="str">
        <f t="shared" si="18"/>
        <v>2</v>
      </c>
      <c r="E561" s="3" t="str">
        <f t="shared" si="19"/>
        <v>21</v>
      </c>
      <c r="F561" s="20" t="s">
        <v>382</v>
      </c>
      <c r="G561" s="21" t="s">
        <v>383</v>
      </c>
      <c r="H561" s="22">
        <v>1500</v>
      </c>
      <c r="I561" s="22">
        <v>0</v>
      </c>
      <c r="J561" s="22">
        <v>1500</v>
      </c>
      <c r="K561" s="22">
        <v>353.11</v>
      </c>
      <c r="L561" s="22">
        <v>0</v>
      </c>
    </row>
    <row r="562" spans="1:12" x14ac:dyDescent="0.3">
      <c r="A562" s="20" t="s">
        <v>42</v>
      </c>
      <c r="B562" s="20" t="s">
        <v>44</v>
      </c>
      <c r="C562" s="2" t="str">
        <f>VLOOKUP(B562,Hoja1!B:C,2,FALSE)</f>
        <v>Dirección del Área de Educación</v>
      </c>
      <c r="D562" s="3" t="str">
        <f t="shared" si="18"/>
        <v>2</v>
      </c>
      <c r="E562" s="3" t="str">
        <f t="shared" si="19"/>
        <v>23</v>
      </c>
      <c r="F562" s="20" t="s">
        <v>360</v>
      </c>
      <c r="G562" s="21" t="s">
        <v>361</v>
      </c>
      <c r="H562" s="22">
        <v>1500</v>
      </c>
      <c r="I562" s="22">
        <v>0</v>
      </c>
      <c r="J562" s="22">
        <v>1500</v>
      </c>
      <c r="K562" s="22">
        <v>0</v>
      </c>
      <c r="L562" s="22">
        <v>0</v>
      </c>
    </row>
    <row r="563" spans="1:12" x14ac:dyDescent="0.3">
      <c r="A563" s="20" t="s">
        <v>42</v>
      </c>
      <c r="B563" s="20" t="s">
        <v>45</v>
      </c>
      <c r="C563" s="2" t="str">
        <f>VLOOKUP(B563,Hoja1!B:C,2,FALSE)</f>
        <v>Escuelas Infantiles</v>
      </c>
      <c r="D563" s="3" t="str">
        <f t="shared" si="18"/>
        <v>1</v>
      </c>
      <c r="E563" s="3" t="str">
        <f t="shared" si="19"/>
        <v>12</v>
      </c>
      <c r="F563" s="20" t="s">
        <v>384</v>
      </c>
      <c r="G563" s="21" t="s">
        <v>385</v>
      </c>
      <c r="H563" s="22">
        <v>15578</v>
      </c>
      <c r="I563" s="22">
        <v>0</v>
      </c>
      <c r="J563" s="22">
        <v>15578</v>
      </c>
      <c r="K563" s="22">
        <v>3531.24</v>
      </c>
      <c r="L563" s="22">
        <v>3531.24</v>
      </c>
    </row>
    <row r="564" spans="1:12" x14ac:dyDescent="0.3">
      <c r="A564" s="20" t="s">
        <v>42</v>
      </c>
      <c r="B564" s="20" t="s">
        <v>45</v>
      </c>
      <c r="C564" s="2" t="str">
        <f>VLOOKUP(B564,Hoja1!B:C,2,FALSE)</f>
        <v>Escuelas Infantiles</v>
      </c>
      <c r="D564" s="3" t="str">
        <f t="shared" si="18"/>
        <v>1</v>
      </c>
      <c r="E564" s="3" t="str">
        <f t="shared" si="19"/>
        <v>12</v>
      </c>
      <c r="F564" s="20" t="s">
        <v>423</v>
      </c>
      <c r="G564" s="21" t="s">
        <v>424</v>
      </c>
      <c r="H564" s="22">
        <v>13698</v>
      </c>
      <c r="I564" s="22">
        <v>0</v>
      </c>
      <c r="J564" s="22">
        <v>13698</v>
      </c>
      <c r="K564" s="22">
        <v>3053.37</v>
      </c>
      <c r="L564" s="22">
        <v>3053.37</v>
      </c>
    </row>
    <row r="565" spans="1:12" x14ac:dyDescent="0.3">
      <c r="A565" s="20" t="s">
        <v>42</v>
      </c>
      <c r="B565" s="20" t="s">
        <v>45</v>
      </c>
      <c r="C565" s="2" t="str">
        <f>VLOOKUP(B565,Hoja1!B:C,2,FALSE)</f>
        <v>Escuelas Infantiles</v>
      </c>
      <c r="D565" s="3" t="str">
        <f t="shared" si="18"/>
        <v>1</v>
      </c>
      <c r="E565" s="3" t="str">
        <f t="shared" si="19"/>
        <v>12</v>
      </c>
      <c r="F565" s="20" t="s">
        <v>390</v>
      </c>
      <c r="G565" s="21" t="s">
        <v>391</v>
      </c>
      <c r="H565" s="22">
        <v>8893</v>
      </c>
      <c r="I565" s="22">
        <v>0</v>
      </c>
      <c r="J565" s="22">
        <v>8893</v>
      </c>
      <c r="K565" s="22">
        <v>1908.03</v>
      </c>
      <c r="L565" s="22">
        <v>1908.03</v>
      </c>
    </row>
    <row r="566" spans="1:12" x14ac:dyDescent="0.3">
      <c r="A566" s="20" t="s">
        <v>42</v>
      </c>
      <c r="B566" s="20" t="s">
        <v>45</v>
      </c>
      <c r="C566" s="2" t="str">
        <f>VLOOKUP(B566,Hoja1!B:C,2,FALSE)</f>
        <v>Escuelas Infantiles</v>
      </c>
      <c r="D566" s="3" t="str">
        <f t="shared" si="18"/>
        <v>1</v>
      </c>
      <c r="E566" s="3" t="str">
        <f t="shared" si="19"/>
        <v>12</v>
      </c>
      <c r="F566" s="20" t="s">
        <v>344</v>
      </c>
      <c r="G566" s="21" t="s">
        <v>345</v>
      </c>
      <c r="H566" s="22">
        <v>10561</v>
      </c>
      <c r="I566" s="22">
        <v>0</v>
      </c>
      <c r="J566" s="22">
        <v>10561</v>
      </c>
      <c r="K566" s="22">
        <v>2366.04</v>
      </c>
      <c r="L566" s="22">
        <v>2366.04</v>
      </c>
    </row>
    <row r="567" spans="1:12" x14ac:dyDescent="0.3">
      <c r="A567" s="20" t="s">
        <v>42</v>
      </c>
      <c r="B567" s="20" t="s">
        <v>45</v>
      </c>
      <c r="C567" s="2" t="str">
        <f>VLOOKUP(B567,Hoja1!B:C,2,FALSE)</f>
        <v>Escuelas Infantiles</v>
      </c>
      <c r="D567" s="3" t="str">
        <f t="shared" si="18"/>
        <v>1</v>
      </c>
      <c r="E567" s="3" t="str">
        <f t="shared" si="19"/>
        <v>12</v>
      </c>
      <c r="F567" s="20" t="s">
        <v>368</v>
      </c>
      <c r="G567" s="21" t="s">
        <v>369</v>
      </c>
      <c r="H567" s="22">
        <v>20227</v>
      </c>
      <c r="I567" s="22">
        <v>0</v>
      </c>
      <c r="J567" s="22">
        <v>20227</v>
      </c>
      <c r="K567" s="22">
        <v>4334.43</v>
      </c>
      <c r="L567" s="22">
        <v>4334.43</v>
      </c>
    </row>
    <row r="568" spans="1:12" x14ac:dyDescent="0.3">
      <c r="A568" s="20" t="s">
        <v>42</v>
      </c>
      <c r="B568" s="20" t="s">
        <v>45</v>
      </c>
      <c r="C568" s="2" t="str">
        <f>VLOOKUP(B568,Hoja1!B:C,2,FALSE)</f>
        <v>Escuelas Infantiles</v>
      </c>
      <c r="D568" s="3" t="str">
        <f t="shared" si="18"/>
        <v>1</v>
      </c>
      <c r="E568" s="3" t="str">
        <f t="shared" si="19"/>
        <v>12</v>
      </c>
      <c r="F568" s="20" t="s">
        <v>377</v>
      </c>
      <c r="G568" s="21" t="s">
        <v>378</v>
      </c>
      <c r="H568" s="22">
        <v>50734</v>
      </c>
      <c r="I568" s="22">
        <v>0</v>
      </c>
      <c r="J568" s="22">
        <v>50734</v>
      </c>
      <c r="K568" s="22">
        <v>10871.55</v>
      </c>
      <c r="L568" s="22">
        <v>10871.55</v>
      </c>
    </row>
    <row r="569" spans="1:12" x14ac:dyDescent="0.3">
      <c r="A569" s="20" t="s">
        <v>42</v>
      </c>
      <c r="B569" s="20" t="s">
        <v>45</v>
      </c>
      <c r="C569" s="2" t="str">
        <f>VLOOKUP(B569,Hoja1!B:C,2,FALSE)</f>
        <v>Escuelas Infantiles</v>
      </c>
      <c r="D569" s="3" t="str">
        <f t="shared" si="18"/>
        <v>1</v>
      </c>
      <c r="E569" s="3" t="str">
        <f t="shared" si="19"/>
        <v>12</v>
      </c>
      <c r="F569" s="20" t="s">
        <v>346</v>
      </c>
      <c r="G569" s="21" t="s">
        <v>347</v>
      </c>
      <c r="H569" s="22">
        <v>5495</v>
      </c>
      <c r="I569" s="22">
        <v>0</v>
      </c>
      <c r="J569" s="22">
        <v>5495</v>
      </c>
      <c r="K569" s="22">
        <v>1074.6600000000001</v>
      </c>
      <c r="L569" s="22">
        <v>1074.6600000000001</v>
      </c>
    </row>
    <row r="570" spans="1:12" x14ac:dyDescent="0.3">
      <c r="A570" s="20" t="s">
        <v>42</v>
      </c>
      <c r="B570" s="20" t="s">
        <v>45</v>
      </c>
      <c r="C570" s="2" t="str">
        <f>VLOOKUP(B570,Hoja1!B:C,2,FALSE)</f>
        <v>Escuelas Infantiles</v>
      </c>
      <c r="D570" s="3" t="str">
        <f t="shared" si="18"/>
        <v>2</v>
      </c>
      <c r="E570" s="3" t="str">
        <f t="shared" si="19"/>
        <v>21</v>
      </c>
      <c r="F570" s="20" t="s">
        <v>463</v>
      </c>
      <c r="G570" s="21" t="s">
        <v>464</v>
      </c>
      <c r="H570" s="22">
        <v>50000</v>
      </c>
      <c r="I570" s="22">
        <v>0</v>
      </c>
      <c r="J570" s="22">
        <v>50000</v>
      </c>
      <c r="K570" s="22">
        <v>1145.81</v>
      </c>
      <c r="L570" s="22">
        <v>539.59</v>
      </c>
    </row>
    <row r="571" spans="1:12" x14ac:dyDescent="0.3">
      <c r="A571" s="20" t="s">
        <v>42</v>
      </c>
      <c r="B571" s="20" t="s">
        <v>45</v>
      </c>
      <c r="C571" s="2" t="str">
        <f>VLOOKUP(B571,Hoja1!B:C,2,FALSE)</f>
        <v>Escuelas Infantiles</v>
      </c>
      <c r="D571" s="3" t="str">
        <f t="shared" si="18"/>
        <v>2</v>
      </c>
      <c r="E571" s="3" t="str">
        <f t="shared" si="19"/>
        <v>21</v>
      </c>
      <c r="F571" s="20" t="s">
        <v>382</v>
      </c>
      <c r="G571" s="21" t="s">
        <v>383</v>
      </c>
      <c r="H571" s="22">
        <v>24700</v>
      </c>
      <c r="I571" s="22">
        <v>0</v>
      </c>
      <c r="J571" s="22">
        <v>24700</v>
      </c>
      <c r="K571" s="22">
        <v>3067.3</v>
      </c>
      <c r="L571" s="22">
        <v>1477.36</v>
      </c>
    </row>
    <row r="572" spans="1:12" x14ac:dyDescent="0.3">
      <c r="A572" s="20" t="s">
        <v>42</v>
      </c>
      <c r="B572" s="20" t="s">
        <v>45</v>
      </c>
      <c r="C572" s="2" t="str">
        <f>VLOOKUP(B572,Hoja1!B:C,2,FALSE)</f>
        <v>Escuelas Infantiles</v>
      </c>
      <c r="D572" s="3" t="str">
        <f t="shared" si="18"/>
        <v>2</v>
      </c>
      <c r="E572" s="3" t="str">
        <f t="shared" si="19"/>
        <v>22</v>
      </c>
      <c r="F572" s="20" t="s">
        <v>421</v>
      </c>
      <c r="G572" s="21" t="s">
        <v>422</v>
      </c>
      <c r="H572" s="22">
        <v>52750</v>
      </c>
      <c r="I572" s="22">
        <v>0</v>
      </c>
      <c r="J572" s="22">
        <v>52750</v>
      </c>
      <c r="K572" s="22">
        <v>11170.79</v>
      </c>
      <c r="L572" s="22">
        <v>7625.1</v>
      </c>
    </row>
    <row r="573" spans="1:12" x14ac:dyDescent="0.3">
      <c r="A573" s="20" t="s">
        <v>42</v>
      </c>
      <c r="B573" s="20" t="s">
        <v>45</v>
      </c>
      <c r="C573" s="2" t="str">
        <f>VLOOKUP(B573,Hoja1!B:C,2,FALSE)</f>
        <v>Escuelas Infantiles</v>
      </c>
      <c r="D573" s="3" t="str">
        <f t="shared" si="18"/>
        <v>2</v>
      </c>
      <c r="E573" s="3" t="str">
        <f t="shared" si="19"/>
        <v>22</v>
      </c>
      <c r="F573" s="20" t="s">
        <v>465</v>
      </c>
      <c r="G573" s="21" t="s">
        <v>466</v>
      </c>
      <c r="H573" s="22">
        <v>72663</v>
      </c>
      <c r="I573" s="22">
        <v>0</v>
      </c>
      <c r="J573" s="22">
        <v>72663</v>
      </c>
      <c r="K573" s="22">
        <v>21998.52</v>
      </c>
      <c r="L573" s="22">
        <v>21998.52</v>
      </c>
    </row>
    <row r="574" spans="1:12" x14ac:dyDescent="0.3">
      <c r="A574" s="20" t="s">
        <v>42</v>
      </c>
      <c r="B574" s="20" t="s">
        <v>45</v>
      </c>
      <c r="C574" s="2" t="str">
        <f>VLOOKUP(B574,Hoja1!B:C,2,FALSE)</f>
        <v>Escuelas Infantiles</v>
      </c>
      <c r="D574" s="3" t="str">
        <f t="shared" si="18"/>
        <v>2</v>
      </c>
      <c r="E574" s="3" t="str">
        <f t="shared" si="19"/>
        <v>22</v>
      </c>
      <c r="F574" s="20" t="s">
        <v>403</v>
      </c>
      <c r="G574" s="21" t="s">
        <v>404</v>
      </c>
      <c r="H574" s="22">
        <v>10000</v>
      </c>
      <c r="I574" s="22">
        <v>0</v>
      </c>
      <c r="J574" s="22">
        <v>10000</v>
      </c>
      <c r="K574" s="22">
        <v>0</v>
      </c>
      <c r="L574" s="22">
        <v>0</v>
      </c>
    </row>
    <row r="575" spans="1:12" x14ac:dyDescent="0.3">
      <c r="A575" s="20" t="s">
        <v>42</v>
      </c>
      <c r="B575" s="20" t="s">
        <v>45</v>
      </c>
      <c r="C575" s="2" t="str">
        <f>VLOOKUP(B575,Hoja1!B:C,2,FALSE)</f>
        <v>Escuelas Infantiles</v>
      </c>
      <c r="D575" s="3" t="str">
        <f t="shared" si="18"/>
        <v>2</v>
      </c>
      <c r="E575" s="3" t="str">
        <f t="shared" si="19"/>
        <v>22</v>
      </c>
      <c r="F575" s="20" t="s">
        <v>407</v>
      </c>
      <c r="G575" s="21" t="s">
        <v>408</v>
      </c>
      <c r="H575" s="22">
        <v>3000</v>
      </c>
      <c r="I575" s="22">
        <v>0</v>
      </c>
      <c r="J575" s="22">
        <v>3000</v>
      </c>
      <c r="K575" s="22">
        <v>711.48</v>
      </c>
      <c r="L575" s="22">
        <v>0</v>
      </c>
    </row>
    <row r="576" spans="1:12" x14ac:dyDescent="0.3">
      <c r="A576" s="20" t="s">
        <v>42</v>
      </c>
      <c r="B576" s="20" t="s">
        <v>45</v>
      </c>
      <c r="C576" s="2" t="str">
        <f>VLOOKUP(B576,Hoja1!B:C,2,FALSE)</f>
        <v>Escuelas Infantiles</v>
      </c>
      <c r="D576" s="3" t="str">
        <f t="shared" si="18"/>
        <v>2</v>
      </c>
      <c r="E576" s="3" t="str">
        <f t="shared" si="19"/>
        <v>22</v>
      </c>
      <c r="F576" s="20" t="s">
        <v>396</v>
      </c>
      <c r="G576" s="21" t="s">
        <v>397</v>
      </c>
      <c r="H576" s="22">
        <v>2000</v>
      </c>
      <c r="I576" s="22">
        <v>0</v>
      </c>
      <c r="J576" s="22">
        <v>2000</v>
      </c>
      <c r="K576" s="22">
        <v>586.85</v>
      </c>
      <c r="L576" s="22">
        <v>0</v>
      </c>
    </row>
    <row r="577" spans="1:12" x14ac:dyDescent="0.3">
      <c r="A577" s="20" t="s">
        <v>42</v>
      </c>
      <c r="B577" s="20" t="s">
        <v>45</v>
      </c>
      <c r="C577" s="2" t="str">
        <f>VLOOKUP(B577,Hoja1!B:C,2,FALSE)</f>
        <v>Escuelas Infantiles</v>
      </c>
      <c r="D577" s="3" t="str">
        <f t="shared" si="18"/>
        <v>2</v>
      </c>
      <c r="E577" s="3" t="str">
        <f t="shared" si="19"/>
        <v>22</v>
      </c>
      <c r="F577" s="20" t="s">
        <v>467</v>
      </c>
      <c r="G577" s="21" t="s">
        <v>468</v>
      </c>
      <c r="H577" s="22">
        <v>280900</v>
      </c>
      <c r="I577" s="22">
        <v>0</v>
      </c>
      <c r="J577" s="22">
        <v>280900</v>
      </c>
      <c r="K577" s="22">
        <v>39113.26</v>
      </c>
      <c r="L577" s="22">
        <v>19556.63</v>
      </c>
    </row>
    <row r="578" spans="1:12" x14ac:dyDescent="0.3">
      <c r="A578" s="20" t="s">
        <v>42</v>
      </c>
      <c r="B578" s="20" t="s">
        <v>45</v>
      </c>
      <c r="C578" s="2" t="str">
        <f>VLOOKUP(B578,Hoja1!B:C,2,FALSE)</f>
        <v>Escuelas Infantiles</v>
      </c>
      <c r="D578" s="3" t="str">
        <f t="shared" si="18"/>
        <v>2</v>
      </c>
      <c r="E578" s="3" t="str">
        <f t="shared" si="19"/>
        <v>22</v>
      </c>
      <c r="F578" s="20" t="s">
        <v>392</v>
      </c>
      <c r="G578" s="21" t="s">
        <v>393</v>
      </c>
      <c r="H578" s="22">
        <v>2176800</v>
      </c>
      <c r="I578" s="22">
        <v>0</v>
      </c>
      <c r="J578" s="22">
        <v>2176800</v>
      </c>
      <c r="K578" s="22">
        <v>495156.95</v>
      </c>
      <c r="L578" s="22">
        <v>493979.14</v>
      </c>
    </row>
    <row r="579" spans="1:12" x14ac:dyDescent="0.3">
      <c r="A579" s="20" t="s">
        <v>42</v>
      </c>
      <c r="B579" s="20" t="s">
        <v>45</v>
      </c>
      <c r="C579" s="2" t="str">
        <f>VLOOKUP(B579,Hoja1!B:C,2,FALSE)</f>
        <v>Escuelas Infantiles</v>
      </c>
      <c r="D579" s="3" t="str">
        <f t="shared" ref="D579:D642" si="20">LEFT(F579,1)</f>
        <v>4</v>
      </c>
      <c r="E579" s="3" t="str">
        <f t="shared" ref="E579:E642" si="21">LEFT(F579,2)</f>
        <v>48</v>
      </c>
      <c r="F579" s="20" t="s">
        <v>366</v>
      </c>
      <c r="G579" s="21" t="s">
        <v>367</v>
      </c>
      <c r="H579" s="22">
        <v>27930</v>
      </c>
      <c r="I579" s="22">
        <v>0</v>
      </c>
      <c r="J579" s="22">
        <v>27930</v>
      </c>
      <c r="K579" s="22">
        <v>0</v>
      </c>
      <c r="L579" s="22">
        <v>0</v>
      </c>
    </row>
    <row r="580" spans="1:12" x14ac:dyDescent="0.3">
      <c r="A580" s="20" t="s">
        <v>42</v>
      </c>
      <c r="B580" s="20" t="s">
        <v>45</v>
      </c>
      <c r="C580" s="2" t="str">
        <f>VLOOKUP(B580,Hoja1!B:C,2,FALSE)</f>
        <v>Escuelas Infantiles</v>
      </c>
      <c r="D580" s="3" t="str">
        <f t="shared" si="20"/>
        <v>6</v>
      </c>
      <c r="E580" s="3" t="str">
        <f t="shared" si="21"/>
        <v>63</v>
      </c>
      <c r="F580" s="20" t="s">
        <v>452</v>
      </c>
      <c r="G580" s="21" t="s">
        <v>449</v>
      </c>
      <c r="H580" s="22">
        <v>40000</v>
      </c>
      <c r="I580" s="22">
        <v>0</v>
      </c>
      <c r="J580" s="22">
        <v>40000</v>
      </c>
      <c r="K580" s="22">
        <v>0</v>
      </c>
      <c r="L580" s="22">
        <v>0</v>
      </c>
    </row>
    <row r="581" spans="1:12" x14ac:dyDescent="0.3">
      <c r="A581" s="20" t="s">
        <v>42</v>
      </c>
      <c r="B581" s="20" t="s">
        <v>45</v>
      </c>
      <c r="C581" s="2" t="str">
        <f>VLOOKUP(B581,Hoja1!B:C,2,FALSE)</f>
        <v>Escuelas Infantiles</v>
      </c>
      <c r="D581" s="3" t="str">
        <f t="shared" si="20"/>
        <v>6</v>
      </c>
      <c r="E581" s="3" t="str">
        <f t="shared" si="21"/>
        <v>63</v>
      </c>
      <c r="F581" s="20" t="s">
        <v>443</v>
      </c>
      <c r="G581" s="21" t="s">
        <v>420</v>
      </c>
      <c r="H581" s="22">
        <v>15000</v>
      </c>
      <c r="I581" s="22">
        <v>0</v>
      </c>
      <c r="J581" s="22">
        <v>15000</v>
      </c>
      <c r="K581" s="22">
        <v>0</v>
      </c>
      <c r="L581" s="22">
        <v>0</v>
      </c>
    </row>
    <row r="582" spans="1:12" x14ac:dyDescent="0.3">
      <c r="A582" s="20" t="s">
        <v>42</v>
      </c>
      <c r="B582" s="20" t="s">
        <v>45</v>
      </c>
      <c r="C582" s="2" t="str">
        <f>VLOOKUP(B582,Hoja1!B:C,2,FALSE)</f>
        <v>Escuelas Infantiles</v>
      </c>
      <c r="D582" s="3" t="str">
        <f t="shared" si="20"/>
        <v>8</v>
      </c>
      <c r="E582" s="3" t="str">
        <f t="shared" si="21"/>
        <v>83</v>
      </c>
      <c r="F582" s="20" t="s">
        <v>431</v>
      </c>
      <c r="G582" s="21" t="s">
        <v>432</v>
      </c>
      <c r="H582" s="22">
        <v>2000</v>
      </c>
      <c r="I582" s="22">
        <v>0</v>
      </c>
      <c r="J582" s="22">
        <v>2000</v>
      </c>
      <c r="K582" s="22">
        <v>0</v>
      </c>
      <c r="L582" s="22">
        <v>0</v>
      </c>
    </row>
    <row r="583" spans="1:12" x14ac:dyDescent="0.3">
      <c r="A583" s="20" t="s">
        <v>42</v>
      </c>
      <c r="B583" s="20" t="s">
        <v>142</v>
      </c>
      <c r="C583" s="2" t="str">
        <f>VLOOKUP(B583,Hoja1!B:C,2,FALSE)</f>
        <v>Conservación centros de educación infantil y primaria</v>
      </c>
      <c r="D583" s="3" t="str">
        <f t="shared" si="20"/>
        <v>1</v>
      </c>
      <c r="E583" s="3" t="str">
        <f t="shared" si="21"/>
        <v>12</v>
      </c>
      <c r="F583" s="20" t="s">
        <v>384</v>
      </c>
      <c r="G583" s="21" t="s">
        <v>385</v>
      </c>
      <c r="H583" s="22">
        <v>15578</v>
      </c>
      <c r="I583" s="22">
        <v>0</v>
      </c>
      <c r="J583" s="22">
        <v>15578</v>
      </c>
      <c r="K583" s="22">
        <v>3531.24</v>
      </c>
      <c r="L583" s="22">
        <v>3531.24</v>
      </c>
    </row>
    <row r="584" spans="1:12" x14ac:dyDescent="0.3">
      <c r="A584" s="20" t="s">
        <v>42</v>
      </c>
      <c r="B584" s="20" t="s">
        <v>142</v>
      </c>
      <c r="C584" s="2" t="str">
        <f>VLOOKUP(B584,Hoja1!B:C,2,FALSE)</f>
        <v>Conservación centros de educación infantil y primaria</v>
      </c>
      <c r="D584" s="3" t="str">
        <f t="shared" si="20"/>
        <v>1</v>
      </c>
      <c r="E584" s="3" t="str">
        <f t="shared" si="21"/>
        <v>12</v>
      </c>
      <c r="F584" s="20" t="s">
        <v>423</v>
      </c>
      <c r="G584" s="21" t="s">
        <v>424</v>
      </c>
      <c r="H584" s="22">
        <v>54792</v>
      </c>
      <c r="I584" s="22">
        <v>0</v>
      </c>
      <c r="J584" s="22">
        <v>54792</v>
      </c>
      <c r="K584" s="22">
        <v>9160.11</v>
      </c>
      <c r="L584" s="22">
        <v>9160.11</v>
      </c>
    </row>
    <row r="585" spans="1:12" x14ac:dyDescent="0.3">
      <c r="A585" s="20" t="s">
        <v>42</v>
      </c>
      <c r="B585" s="20" t="s">
        <v>142</v>
      </c>
      <c r="C585" s="2" t="str">
        <f>VLOOKUP(B585,Hoja1!B:C,2,FALSE)</f>
        <v>Conservación centros de educación infantil y primaria</v>
      </c>
      <c r="D585" s="3" t="str">
        <f t="shared" si="20"/>
        <v>1</v>
      </c>
      <c r="E585" s="3" t="str">
        <f t="shared" si="21"/>
        <v>12</v>
      </c>
      <c r="F585" s="20" t="s">
        <v>342</v>
      </c>
      <c r="G585" s="21" t="s">
        <v>343</v>
      </c>
      <c r="H585" s="22">
        <v>10491</v>
      </c>
      <c r="I585" s="22">
        <v>0</v>
      </c>
      <c r="J585" s="22">
        <v>10491</v>
      </c>
      <c r="K585" s="22">
        <v>1681.22</v>
      </c>
      <c r="L585" s="22">
        <v>1681.22</v>
      </c>
    </row>
    <row r="586" spans="1:12" x14ac:dyDescent="0.3">
      <c r="A586" s="20" t="s">
        <v>42</v>
      </c>
      <c r="B586" s="20" t="s">
        <v>142</v>
      </c>
      <c r="C586" s="2" t="str">
        <f>VLOOKUP(B586,Hoja1!B:C,2,FALSE)</f>
        <v>Conservación centros de educación infantil y primaria</v>
      </c>
      <c r="D586" s="3" t="str">
        <f t="shared" si="20"/>
        <v>1</v>
      </c>
      <c r="E586" s="3" t="str">
        <f t="shared" si="21"/>
        <v>12</v>
      </c>
      <c r="F586" s="20" t="s">
        <v>390</v>
      </c>
      <c r="G586" s="21" t="s">
        <v>391</v>
      </c>
      <c r="H586" s="22">
        <v>26678</v>
      </c>
      <c r="I586" s="22">
        <v>0</v>
      </c>
      <c r="J586" s="22">
        <v>26678</v>
      </c>
      <c r="K586" s="22">
        <v>7547.32</v>
      </c>
      <c r="L586" s="22">
        <v>7547.32</v>
      </c>
    </row>
    <row r="587" spans="1:12" x14ac:dyDescent="0.3">
      <c r="A587" s="20" t="s">
        <v>42</v>
      </c>
      <c r="B587" s="20" t="s">
        <v>142</v>
      </c>
      <c r="C587" s="2" t="str">
        <f>VLOOKUP(B587,Hoja1!B:C,2,FALSE)</f>
        <v>Conservación centros de educación infantil y primaria</v>
      </c>
      <c r="D587" s="3" t="str">
        <f t="shared" si="20"/>
        <v>1</v>
      </c>
      <c r="E587" s="3" t="str">
        <f t="shared" si="21"/>
        <v>12</v>
      </c>
      <c r="F587" s="20" t="s">
        <v>344</v>
      </c>
      <c r="G587" s="21" t="s">
        <v>345</v>
      </c>
      <c r="H587" s="22">
        <v>22971</v>
      </c>
      <c r="I587" s="22">
        <v>0</v>
      </c>
      <c r="J587" s="22">
        <v>22971</v>
      </c>
      <c r="K587" s="22">
        <v>4912.0200000000004</v>
      </c>
      <c r="L587" s="22">
        <v>4912.0200000000004</v>
      </c>
    </row>
    <row r="588" spans="1:12" x14ac:dyDescent="0.3">
      <c r="A588" s="20" t="s">
        <v>42</v>
      </c>
      <c r="B588" s="20" t="s">
        <v>142</v>
      </c>
      <c r="C588" s="2" t="str">
        <f>VLOOKUP(B588,Hoja1!B:C,2,FALSE)</f>
        <v>Conservación centros de educación infantil y primaria</v>
      </c>
      <c r="D588" s="3" t="str">
        <f t="shared" si="20"/>
        <v>1</v>
      </c>
      <c r="E588" s="3" t="str">
        <f t="shared" si="21"/>
        <v>12</v>
      </c>
      <c r="F588" s="20" t="s">
        <v>368</v>
      </c>
      <c r="G588" s="21" t="s">
        <v>369</v>
      </c>
      <c r="H588" s="22">
        <v>60760</v>
      </c>
      <c r="I588" s="22">
        <v>0</v>
      </c>
      <c r="J588" s="22">
        <v>60760</v>
      </c>
      <c r="K588" s="22">
        <v>11718.92</v>
      </c>
      <c r="L588" s="22">
        <v>11718.92</v>
      </c>
    </row>
    <row r="589" spans="1:12" x14ac:dyDescent="0.3">
      <c r="A589" s="20" t="s">
        <v>42</v>
      </c>
      <c r="B589" s="20" t="s">
        <v>142</v>
      </c>
      <c r="C589" s="2" t="str">
        <f>VLOOKUP(B589,Hoja1!B:C,2,FALSE)</f>
        <v>Conservación centros de educación infantil y primaria</v>
      </c>
      <c r="D589" s="3" t="str">
        <f t="shared" si="20"/>
        <v>1</v>
      </c>
      <c r="E589" s="3" t="str">
        <f t="shared" si="21"/>
        <v>12</v>
      </c>
      <c r="F589" s="20" t="s">
        <v>377</v>
      </c>
      <c r="G589" s="21" t="s">
        <v>378</v>
      </c>
      <c r="H589" s="22">
        <v>145566</v>
      </c>
      <c r="I589" s="22">
        <v>0</v>
      </c>
      <c r="J589" s="22">
        <v>145566</v>
      </c>
      <c r="K589" s="22">
        <v>29672.01</v>
      </c>
      <c r="L589" s="22">
        <v>29672.01</v>
      </c>
    </row>
    <row r="590" spans="1:12" x14ac:dyDescent="0.3">
      <c r="A590" s="20" t="s">
        <v>42</v>
      </c>
      <c r="B590" s="20" t="s">
        <v>142</v>
      </c>
      <c r="C590" s="2" t="str">
        <f>VLOOKUP(B590,Hoja1!B:C,2,FALSE)</f>
        <v>Conservación centros de educación infantil y primaria</v>
      </c>
      <c r="D590" s="3" t="str">
        <f t="shared" si="20"/>
        <v>1</v>
      </c>
      <c r="E590" s="3" t="str">
        <f t="shared" si="21"/>
        <v>12</v>
      </c>
      <c r="F590" s="20" t="s">
        <v>346</v>
      </c>
      <c r="G590" s="21" t="s">
        <v>347</v>
      </c>
      <c r="H590" s="22">
        <v>11898</v>
      </c>
      <c r="I590" s="22">
        <v>0</v>
      </c>
      <c r="J590" s="22">
        <v>11898</v>
      </c>
      <c r="K590" s="22">
        <v>2279.98</v>
      </c>
      <c r="L590" s="22">
        <v>2279.98</v>
      </c>
    </row>
    <row r="591" spans="1:12" x14ac:dyDescent="0.3">
      <c r="A591" s="20" t="s">
        <v>42</v>
      </c>
      <c r="B591" s="20" t="s">
        <v>142</v>
      </c>
      <c r="C591" s="2" t="str">
        <f>VLOOKUP(B591,Hoja1!B:C,2,FALSE)</f>
        <v>Conservación centros de educación infantil y primaria</v>
      </c>
      <c r="D591" s="3" t="str">
        <f t="shared" si="20"/>
        <v>1</v>
      </c>
      <c r="E591" s="3" t="str">
        <f t="shared" si="21"/>
        <v>13</v>
      </c>
      <c r="F591" s="20" t="s">
        <v>402</v>
      </c>
      <c r="G591" s="21" t="s">
        <v>359</v>
      </c>
      <c r="H591" s="22">
        <v>757398</v>
      </c>
      <c r="I591" s="22">
        <v>0</v>
      </c>
      <c r="J591" s="22">
        <v>757398</v>
      </c>
      <c r="K591" s="22">
        <v>144072.37</v>
      </c>
      <c r="L591" s="22">
        <v>144072.37</v>
      </c>
    </row>
    <row r="592" spans="1:12" x14ac:dyDescent="0.3">
      <c r="A592" s="20" t="s">
        <v>42</v>
      </c>
      <c r="B592" s="20" t="s">
        <v>142</v>
      </c>
      <c r="C592" s="2" t="str">
        <f>VLOOKUP(B592,Hoja1!B:C,2,FALSE)</f>
        <v>Conservación centros de educación infantil y primaria</v>
      </c>
      <c r="D592" s="3" t="str">
        <f t="shared" si="20"/>
        <v>1</v>
      </c>
      <c r="E592" s="3" t="str">
        <f t="shared" si="21"/>
        <v>13</v>
      </c>
      <c r="F592" s="20" t="s">
        <v>394</v>
      </c>
      <c r="G592" s="21" t="s">
        <v>395</v>
      </c>
      <c r="H592" s="22">
        <v>649684</v>
      </c>
      <c r="I592" s="22">
        <v>0</v>
      </c>
      <c r="J592" s="22">
        <v>649684</v>
      </c>
      <c r="K592" s="22">
        <v>168269.15</v>
      </c>
      <c r="L592" s="22">
        <v>168269.15</v>
      </c>
    </row>
    <row r="593" spans="1:12" x14ac:dyDescent="0.3">
      <c r="A593" s="20" t="s">
        <v>42</v>
      </c>
      <c r="B593" s="20" t="s">
        <v>142</v>
      </c>
      <c r="C593" s="2" t="str">
        <f>VLOOKUP(B593,Hoja1!B:C,2,FALSE)</f>
        <v>Conservación centros de educación infantil y primaria</v>
      </c>
      <c r="D593" s="3" t="str">
        <f t="shared" si="20"/>
        <v>1</v>
      </c>
      <c r="E593" s="3" t="str">
        <f t="shared" si="21"/>
        <v>13</v>
      </c>
      <c r="F593" s="20" t="s">
        <v>425</v>
      </c>
      <c r="G593" s="21" t="s">
        <v>426</v>
      </c>
      <c r="H593" s="22">
        <v>39200</v>
      </c>
      <c r="I593" s="22">
        <v>0</v>
      </c>
      <c r="J593" s="22">
        <v>39200</v>
      </c>
      <c r="K593" s="22">
        <v>1383</v>
      </c>
      <c r="L593" s="22">
        <v>1383</v>
      </c>
    </row>
    <row r="594" spans="1:12" x14ac:dyDescent="0.3">
      <c r="A594" s="20" t="s">
        <v>42</v>
      </c>
      <c r="B594" s="20" t="s">
        <v>142</v>
      </c>
      <c r="C594" s="2" t="str">
        <f>VLOOKUP(B594,Hoja1!B:C,2,FALSE)</f>
        <v>Conservación centros de educación infantil y primaria</v>
      </c>
      <c r="D594" s="3" t="str">
        <f t="shared" si="20"/>
        <v>2</v>
      </c>
      <c r="E594" s="3" t="str">
        <f t="shared" si="21"/>
        <v>21</v>
      </c>
      <c r="F594" s="20" t="s">
        <v>463</v>
      </c>
      <c r="G594" s="21" t="s">
        <v>464</v>
      </c>
      <c r="H594" s="22">
        <v>402500</v>
      </c>
      <c r="I594" s="22">
        <v>0</v>
      </c>
      <c r="J594" s="22">
        <v>402500</v>
      </c>
      <c r="K594" s="22">
        <v>37534.15</v>
      </c>
      <c r="L594" s="22">
        <v>25824.86</v>
      </c>
    </row>
    <row r="595" spans="1:12" x14ac:dyDescent="0.3">
      <c r="A595" s="20" t="s">
        <v>42</v>
      </c>
      <c r="B595" s="20" t="s">
        <v>142</v>
      </c>
      <c r="C595" s="2" t="str">
        <f>VLOOKUP(B595,Hoja1!B:C,2,FALSE)</f>
        <v>Conservación centros de educación infantil y primaria</v>
      </c>
      <c r="D595" s="3" t="str">
        <f t="shared" si="20"/>
        <v>2</v>
      </c>
      <c r="E595" s="3" t="str">
        <f t="shared" si="21"/>
        <v>21</v>
      </c>
      <c r="F595" s="20" t="s">
        <v>382</v>
      </c>
      <c r="G595" s="21" t="s">
        <v>383</v>
      </c>
      <c r="H595" s="22">
        <v>127000</v>
      </c>
      <c r="I595" s="22">
        <v>0</v>
      </c>
      <c r="J595" s="22">
        <v>127000</v>
      </c>
      <c r="K595" s="22">
        <v>29016.74</v>
      </c>
      <c r="L595" s="22">
        <v>20700</v>
      </c>
    </row>
    <row r="596" spans="1:12" x14ac:dyDescent="0.3">
      <c r="A596" s="20" t="s">
        <v>42</v>
      </c>
      <c r="B596" s="20" t="s">
        <v>142</v>
      </c>
      <c r="C596" s="2" t="str">
        <f>VLOOKUP(B596,Hoja1!B:C,2,FALSE)</f>
        <v>Conservación centros de educación infantil y primaria</v>
      </c>
      <c r="D596" s="3" t="str">
        <f t="shared" si="20"/>
        <v>2</v>
      </c>
      <c r="E596" s="3" t="str">
        <f t="shared" si="21"/>
        <v>22</v>
      </c>
      <c r="F596" s="20" t="s">
        <v>421</v>
      </c>
      <c r="G596" s="21" t="s">
        <v>422</v>
      </c>
      <c r="H596" s="22">
        <v>450000</v>
      </c>
      <c r="I596" s="22">
        <v>0</v>
      </c>
      <c r="J596" s="22">
        <v>450000</v>
      </c>
      <c r="K596" s="22">
        <v>98519.08</v>
      </c>
      <c r="L596" s="22">
        <v>70368.850000000006</v>
      </c>
    </row>
    <row r="597" spans="1:12" x14ac:dyDescent="0.3">
      <c r="A597" s="20" t="s">
        <v>42</v>
      </c>
      <c r="B597" s="20" t="s">
        <v>142</v>
      </c>
      <c r="C597" s="2" t="str">
        <f>VLOOKUP(B597,Hoja1!B:C,2,FALSE)</f>
        <v>Conservación centros de educación infantil y primaria</v>
      </c>
      <c r="D597" s="3" t="str">
        <f t="shared" si="20"/>
        <v>2</v>
      </c>
      <c r="E597" s="3" t="str">
        <f t="shared" si="21"/>
        <v>22</v>
      </c>
      <c r="F597" s="20" t="s">
        <v>465</v>
      </c>
      <c r="G597" s="21" t="s">
        <v>466</v>
      </c>
      <c r="H597" s="22">
        <v>730000</v>
      </c>
      <c r="I597" s="22">
        <v>0</v>
      </c>
      <c r="J597" s="22">
        <v>730000</v>
      </c>
      <c r="K597" s="22">
        <v>283829.23</v>
      </c>
      <c r="L597" s="22">
        <v>283829.23</v>
      </c>
    </row>
    <row r="598" spans="1:12" x14ac:dyDescent="0.3">
      <c r="A598" s="20" t="s">
        <v>42</v>
      </c>
      <c r="B598" s="20" t="s">
        <v>142</v>
      </c>
      <c r="C598" s="2" t="str">
        <f>VLOOKUP(B598,Hoja1!B:C,2,FALSE)</f>
        <v>Conservación centros de educación infantil y primaria</v>
      </c>
      <c r="D598" s="3" t="str">
        <f t="shared" si="20"/>
        <v>2</v>
      </c>
      <c r="E598" s="3" t="str">
        <f t="shared" si="21"/>
        <v>22</v>
      </c>
      <c r="F598" s="20" t="s">
        <v>398</v>
      </c>
      <c r="G598" s="21" t="s">
        <v>399</v>
      </c>
      <c r="H598" s="22">
        <v>10000</v>
      </c>
      <c r="I598" s="22">
        <v>0</v>
      </c>
      <c r="J598" s="22">
        <v>10000</v>
      </c>
      <c r="K598" s="22">
        <v>3194.4</v>
      </c>
      <c r="L598" s="22">
        <v>3194.4</v>
      </c>
    </row>
    <row r="599" spans="1:12" x14ac:dyDescent="0.3">
      <c r="A599" s="20" t="s">
        <v>42</v>
      </c>
      <c r="B599" s="20" t="s">
        <v>142</v>
      </c>
      <c r="C599" s="2" t="str">
        <f>VLOOKUP(B599,Hoja1!B:C,2,FALSE)</f>
        <v>Conservación centros de educación infantil y primaria</v>
      </c>
      <c r="D599" s="3" t="str">
        <f t="shared" si="20"/>
        <v>2</v>
      </c>
      <c r="E599" s="3" t="str">
        <f t="shared" si="21"/>
        <v>22</v>
      </c>
      <c r="F599" s="20" t="s">
        <v>400</v>
      </c>
      <c r="G599" s="21" t="s">
        <v>401</v>
      </c>
      <c r="H599" s="22">
        <v>5617</v>
      </c>
      <c r="I599" s="22">
        <v>0</v>
      </c>
      <c r="J599" s="22">
        <v>5617</v>
      </c>
      <c r="K599" s="22">
        <v>0</v>
      </c>
      <c r="L599" s="22">
        <v>0</v>
      </c>
    </row>
    <row r="600" spans="1:12" x14ac:dyDescent="0.3">
      <c r="A600" s="20" t="s">
        <v>42</v>
      </c>
      <c r="B600" s="20" t="s">
        <v>142</v>
      </c>
      <c r="C600" s="2" t="str">
        <f>VLOOKUP(B600,Hoja1!B:C,2,FALSE)</f>
        <v>Conservación centros de educación infantil y primaria</v>
      </c>
      <c r="D600" s="3" t="str">
        <f t="shared" si="20"/>
        <v>2</v>
      </c>
      <c r="E600" s="3" t="str">
        <f t="shared" si="21"/>
        <v>22</v>
      </c>
      <c r="F600" s="20" t="s">
        <v>491</v>
      </c>
      <c r="G600" s="21" t="s">
        <v>492</v>
      </c>
      <c r="H600" s="22">
        <v>4000</v>
      </c>
      <c r="I600" s="22">
        <v>0</v>
      </c>
      <c r="J600" s="22">
        <v>4000</v>
      </c>
      <c r="K600" s="22">
        <v>657.98</v>
      </c>
      <c r="L600" s="22">
        <v>0</v>
      </c>
    </row>
    <row r="601" spans="1:12" x14ac:dyDescent="0.3">
      <c r="A601" s="20" t="s">
        <v>42</v>
      </c>
      <c r="B601" s="20" t="s">
        <v>142</v>
      </c>
      <c r="C601" s="2" t="str">
        <f>VLOOKUP(B601,Hoja1!B:C,2,FALSE)</f>
        <v>Conservación centros de educación infantil y primaria</v>
      </c>
      <c r="D601" s="3" t="str">
        <f t="shared" si="20"/>
        <v>2</v>
      </c>
      <c r="E601" s="3" t="str">
        <f t="shared" si="21"/>
        <v>22</v>
      </c>
      <c r="F601" s="20" t="s">
        <v>557</v>
      </c>
      <c r="G601" s="21" t="s">
        <v>558</v>
      </c>
      <c r="H601" s="22">
        <v>0</v>
      </c>
      <c r="I601" s="22">
        <v>0</v>
      </c>
      <c r="J601" s="22">
        <v>0</v>
      </c>
      <c r="K601" s="22">
        <v>62.4</v>
      </c>
      <c r="L601" s="22">
        <v>62.4</v>
      </c>
    </row>
    <row r="602" spans="1:12" x14ac:dyDescent="0.3">
      <c r="A602" s="20" t="s">
        <v>42</v>
      </c>
      <c r="B602" s="20" t="s">
        <v>142</v>
      </c>
      <c r="C602" s="2" t="str">
        <f>VLOOKUP(B602,Hoja1!B:C,2,FALSE)</f>
        <v>Conservación centros de educación infantil y primaria</v>
      </c>
      <c r="D602" s="3" t="str">
        <f t="shared" si="20"/>
        <v>2</v>
      </c>
      <c r="E602" s="3" t="str">
        <f t="shared" si="21"/>
        <v>22</v>
      </c>
      <c r="F602" s="20" t="s">
        <v>467</v>
      </c>
      <c r="G602" s="21" t="s">
        <v>468</v>
      </c>
      <c r="H602" s="22">
        <v>1822083</v>
      </c>
      <c r="I602" s="22">
        <v>0</v>
      </c>
      <c r="J602" s="22">
        <v>1822083</v>
      </c>
      <c r="K602" s="22">
        <v>288665.18</v>
      </c>
      <c r="L602" s="22">
        <v>249143.55</v>
      </c>
    </row>
    <row r="603" spans="1:12" x14ac:dyDescent="0.3">
      <c r="A603" s="20" t="s">
        <v>42</v>
      </c>
      <c r="B603" s="20" t="s">
        <v>142</v>
      </c>
      <c r="C603" s="2" t="str">
        <f>VLOOKUP(B603,Hoja1!B:C,2,FALSE)</f>
        <v>Conservación centros de educación infantil y primaria</v>
      </c>
      <c r="D603" s="3" t="str">
        <f t="shared" si="20"/>
        <v>2</v>
      </c>
      <c r="E603" s="3" t="str">
        <f t="shared" si="21"/>
        <v>22</v>
      </c>
      <c r="F603" s="20" t="s">
        <v>373</v>
      </c>
      <c r="G603" s="21" t="s">
        <v>374</v>
      </c>
      <c r="H603" s="22">
        <v>6000</v>
      </c>
      <c r="I603" s="22">
        <v>0</v>
      </c>
      <c r="J603" s="22">
        <v>6000</v>
      </c>
      <c r="K603" s="22">
        <v>0</v>
      </c>
      <c r="L603" s="22">
        <v>0</v>
      </c>
    </row>
    <row r="604" spans="1:12" x14ac:dyDescent="0.3">
      <c r="A604" s="20" t="s">
        <v>42</v>
      </c>
      <c r="B604" s="20" t="s">
        <v>142</v>
      </c>
      <c r="C604" s="2" t="str">
        <f>VLOOKUP(B604,Hoja1!B:C,2,FALSE)</f>
        <v>Conservación centros de educación infantil y primaria</v>
      </c>
      <c r="D604" s="3" t="str">
        <f t="shared" si="20"/>
        <v>2</v>
      </c>
      <c r="E604" s="3" t="str">
        <f t="shared" si="21"/>
        <v>22</v>
      </c>
      <c r="F604" s="20" t="s">
        <v>392</v>
      </c>
      <c r="G604" s="21" t="s">
        <v>393</v>
      </c>
      <c r="H604" s="22">
        <v>150000</v>
      </c>
      <c r="I604" s="22">
        <v>0</v>
      </c>
      <c r="J604" s="22">
        <v>150000</v>
      </c>
      <c r="K604" s="22">
        <v>11883.54</v>
      </c>
      <c r="L604" s="22">
        <v>5711.87</v>
      </c>
    </row>
    <row r="605" spans="1:12" x14ac:dyDescent="0.3">
      <c r="A605" s="20" t="s">
        <v>42</v>
      </c>
      <c r="B605" s="20" t="s">
        <v>142</v>
      </c>
      <c r="C605" s="2" t="str">
        <f>VLOOKUP(B605,Hoja1!B:C,2,FALSE)</f>
        <v>Conservación centros de educación infantil y primaria</v>
      </c>
      <c r="D605" s="3" t="str">
        <f t="shared" si="20"/>
        <v>6</v>
      </c>
      <c r="E605" s="3" t="str">
        <f t="shared" si="21"/>
        <v>63</v>
      </c>
      <c r="F605" s="20" t="s">
        <v>452</v>
      </c>
      <c r="G605" s="21" t="s">
        <v>449</v>
      </c>
      <c r="H605" s="22">
        <v>147970</v>
      </c>
      <c r="I605" s="22">
        <v>0</v>
      </c>
      <c r="J605" s="22">
        <v>147970</v>
      </c>
      <c r="K605" s="22">
        <v>0</v>
      </c>
      <c r="L605" s="22">
        <v>0</v>
      </c>
    </row>
    <row r="606" spans="1:12" x14ac:dyDescent="0.3">
      <c r="A606" s="20" t="s">
        <v>42</v>
      </c>
      <c r="B606" s="20" t="s">
        <v>142</v>
      </c>
      <c r="C606" s="2" t="str">
        <f>VLOOKUP(B606,Hoja1!B:C,2,FALSE)</f>
        <v>Conservación centros de educación infantil y primaria</v>
      </c>
      <c r="D606" s="3" t="str">
        <f t="shared" si="20"/>
        <v>6</v>
      </c>
      <c r="E606" s="3" t="str">
        <f t="shared" si="21"/>
        <v>63</v>
      </c>
      <c r="F606" s="20" t="s">
        <v>443</v>
      </c>
      <c r="G606" s="21" t="s">
        <v>420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</row>
    <row r="607" spans="1:12" x14ac:dyDescent="0.3">
      <c r="A607" s="20" t="s">
        <v>42</v>
      </c>
      <c r="B607" s="20" t="s">
        <v>142</v>
      </c>
      <c r="C607" s="2" t="str">
        <f>VLOOKUP(B607,Hoja1!B:C,2,FALSE)</f>
        <v>Conservación centros de educación infantil y primaria</v>
      </c>
      <c r="D607" s="3" t="str">
        <f t="shared" si="20"/>
        <v>8</v>
      </c>
      <c r="E607" s="3" t="str">
        <f t="shared" si="21"/>
        <v>83</v>
      </c>
      <c r="F607" s="20" t="s">
        <v>431</v>
      </c>
      <c r="G607" s="21" t="s">
        <v>432</v>
      </c>
      <c r="H607" s="22">
        <v>2000</v>
      </c>
      <c r="I607" s="22">
        <v>0</v>
      </c>
      <c r="J607" s="22">
        <v>2000</v>
      </c>
      <c r="K607" s="22">
        <v>0</v>
      </c>
      <c r="L607" s="22">
        <v>0</v>
      </c>
    </row>
    <row r="608" spans="1:12" x14ac:dyDescent="0.3">
      <c r="A608" s="20" t="s">
        <v>42</v>
      </c>
      <c r="B608" s="20" t="s">
        <v>46</v>
      </c>
      <c r="C608" s="2" t="str">
        <f>VLOOKUP(B608,Hoja1!B:C,2,FALSE)</f>
        <v>Servicios Complementarios Educación</v>
      </c>
      <c r="D608" s="3" t="str">
        <f t="shared" si="20"/>
        <v>2</v>
      </c>
      <c r="E608" s="3" t="str">
        <f t="shared" si="21"/>
        <v>21</v>
      </c>
      <c r="F608" s="20" t="s">
        <v>463</v>
      </c>
      <c r="G608" s="21" t="s">
        <v>464</v>
      </c>
      <c r="H608" s="22">
        <v>7260</v>
      </c>
      <c r="I608" s="22">
        <v>0</v>
      </c>
      <c r="J608" s="22">
        <v>7260</v>
      </c>
      <c r="K608" s="22">
        <v>0</v>
      </c>
      <c r="L608" s="22">
        <v>0</v>
      </c>
    </row>
    <row r="609" spans="1:12" x14ac:dyDescent="0.3">
      <c r="A609" s="20" t="s">
        <v>42</v>
      </c>
      <c r="B609" s="20" t="s">
        <v>46</v>
      </c>
      <c r="C609" s="2" t="str">
        <f>VLOOKUP(B609,Hoja1!B:C,2,FALSE)</f>
        <v>Servicios Complementarios Educación</v>
      </c>
      <c r="D609" s="3" t="str">
        <f t="shared" si="20"/>
        <v>2</v>
      </c>
      <c r="E609" s="3" t="str">
        <f t="shared" si="21"/>
        <v>21</v>
      </c>
      <c r="F609" s="20" t="s">
        <v>417</v>
      </c>
      <c r="G609" s="21" t="s">
        <v>418</v>
      </c>
      <c r="H609" s="22">
        <v>3000</v>
      </c>
      <c r="I609" s="22">
        <v>0</v>
      </c>
      <c r="J609" s="22">
        <v>3000</v>
      </c>
      <c r="K609" s="22">
        <v>0</v>
      </c>
      <c r="L609" s="22">
        <v>0</v>
      </c>
    </row>
    <row r="610" spans="1:12" x14ac:dyDescent="0.3">
      <c r="A610" s="20" t="s">
        <v>42</v>
      </c>
      <c r="B610" s="20" t="s">
        <v>46</v>
      </c>
      <c r="C610" s="2" t="str">
        <f>VLOOKUP(B610,Hoja1!B:C,2,FALSE)</f>
        <v>Servicios Complementarios Educación</v>
      </c>
      <c r="D610" s="3" t="str">
        <f t="shared" si="20"/>
        <v>2</v>
      </c>
      <c r="E610" s="3" t="str">
        <f t="shared" si="21"/>
        <v>22</v>
      </c>
      <c r="F610" s="20" t="s">
        <v>398</v>
      </c>
      <c r="G610" s="21" t="s">
        <v>399</v>
      </c>
      <c r="H610" s="22">
        <v>1300</v>
      </c>
      <c r="I610" s="22">
        <v>0</v>
      </c>
      <c r="J610" s="22">
        <v>1300</v>
      </c>
      <c r="K610" s="22">
        <v>0</v>
      </c>
      <c r="L610" s="22">
        <v>0</v>
      </c>
    </row>
    <row r="611" spans="1:12" x14ac:dyDescent="0.3">
      <c r="A611" s="20" t="s">
        <v>42</v>
      </c>
      <c r="B611" s="20" t="s">
        <v>46</v>
      </c>
      <c r="C611" s="2" t="str">
        <f>VLOOKUP(B611,Hoja1!B:C,2,FALSE)</f>
        <v>Servicios Complementarios Educación</v>
      </c>
      <c r="D611" s="3" t="str">
        <f t="shared" si="20"/>
        <v>2</v>
      </c>
      <c r="E611" s="3" t="str">
        <f t="shared" si="21"/>
        <v>22</v>
      </c>
      <c r="F611" s="20" t="s">
        <v>407</v>
      </c>
      <c r="G611" s="21" t="s">
        <v>408</v>
      </c>
      <c r="H611" s="22">
        <v>2000</v>
      </c>
      <c r="I611" s="22">
        <v>0</v>
      </c>
      <c r="J611" s="22">
        <v>2000</v>
      </c>
      <c r="K611" s="22">
        <v>0</v>
      </c>
      <c r="L611" s="22">
        <v>0</v>
      </c>
    </row>
    <row r="612" spans="1:12" x14ac:dyDescent="0.3">
      <c r="A612" s="20" t="s">
        <v>42</v>
      </c>
      <c r="B612" s="20" t="s">
        <v>46</v>
      </c>
      <c r="C612" s="2" t="str">
        <f>VLOOKUP(B612,Hoja1!B:C,2,FALSE)</f>
        <v>Servicios Complementarios Educación</v>
      </c>
      <c r="D612" s="3" t="str">
        <f t="shared" si="20"/>
        <v>2</v>
      </c>
      <c r="E612" s="3" t="str">
        <f t="shared" si="21"/>
        <v>22</v>
      </c>
      <c r="F612" s="20" t="s">
        <v>396</v>
      </c>
      <c r="G612" s="21" t="s">
        <v>397</v>
      </c>
      <c r="H612" s="22">
        <v>40000</v>
      </c>
      <c r="I612" s="22">
        <v>0</v>
      </c>
      <c r="J612" s="22">
        <v>40000</v>
      </c>
      <c r="K612" s="22">
        <v>5103.21</v>
      </c>
      <c r="L612" s="22">
        <v>3461.52</v>
      </c>
    </row>
    <row r="613" spans="1:12" x14ac:dyDescent="0.3">
      <c r="A613" s="20" t="s">
        <v>42</v>
      </c>
      <c r="B613" s="20" t="s">
        <v>46</v>
      </c>
      <c r="C613" s="2" t="str">
        <f>VLOOKUP(B613,Hoja1!B:C,2,FALSE)</f>
        <v>Servicios Complementarios Educación</v>
      </c>
      <c r="D613" s="3" t="str">
        <f t="shared" si="20"/>
        <v>2</v>
      </c>
      <c r="E613" s="3" t="str">
        <f t="shared" si="21"/>
        <v>22</v>
      </c>
      <c r="F613" s="20" t="s">
        <v>467</v>
      </c>
      <c r="G613" s="21" t="s">
        <v>468</v>
      </c>
      <c r="H613" s="22">
        <v>10000</v>
      </c>
      <c r="I613" s="22">
        <v>0</v>
      </c>
      <c r="J613" s="22">
        <v>10000</v>
      </c>
      <c r="K613" s="22">
        <v>1617.48</v>
      </c>
      <c r="L613" s="22">
        <v>1617.48</v>
      </c>
    </row>
    <row r="614" spans="1:12" x14ac:dyDescent="0.3">
      <c r="A614" s="20" t="s">
        <v>42</v>
      </c>
      <c r="B614" s="20" t="s">
        <v>46</v>
      </c>
      <c r="C614" s="2" t="str">
        <f>VLOOKUP(B614,Hoja1!B:C,2,FALSE)</f>
        <v>Servicios Complementarios Educación</v>
      </c>
      <c r="D614" s="3" t="str">
        <f t="shared" si="20"/>
        <v>2</v>
      </c>
      <c r="E614" s="3" t="str">
        <f t="shared" si="21"/>
        <v>22</v>
      </c>
      <c r="F614" s="20" t="s">
        <v>392</v>
      </c>
      <c r="G614" s="21" t="s">
        <v>393</v>
      </c>
      <c r="H614" s="22">
        <v>716880</v>
      </c>
      <c r="I614" s="22">
        <v>0</v>
      </c>
      <c r="J614" s="22">
        <v>716880</v>
      </c>
      <c r="K614" s="22">
        <v>99304.04</v>
      </c>
      <c r="L614" s="22">
        <v>87342.64</v>
      </c>
    </row>
    <row r="615" spans="1:12" x14ac:dyDescent="0.3">
      <c r="A615" s="20" t="s">
        <v>42</v>
      </c>
      <c r="B615" s="20" t="s">
        <v>46</v>
      </c>
      <c r="C615" s="2" t="str">
        <f>VLOOKUP(B615,Hoja1!B:C,2,FALSE)</f>
        <v>Servicios Complementarios Educación</v>
      </c>
      <c r="D615" s="3" t="str">
        <f t="shared" si="20"/>
        <v>2</v>
      </c>
      <c r="E615" s="3" t="str">
        <f t="shared" si="21"/>
        <v>23</v>
      </c>
      <c r="F615" s="20" t="s">
        <v>360</v>
      </c>
      <c r="G615" s="21" t="s">
        <v>361</v>
      </c>
      <c r="H615" s="22">
        <v>1000</v>
      </c>
      <c r="I615" s="22">
        <v>0</v>
      </c>
      <c r="J615" s="22">
        <v>1000</v>
      </c>
      <c r="K615" s="22">
        <v>0</v>
      </c>
      <c r="L615" s="22">
        <v>0</v>
      </c>
    </row>
    <row r="616" spans="1:12" x14ac:dyDescent="0.3">
      <c r="A616" s="20" t="s">
        <v>42</v>
      </c>
      <c r="B616" s="20" t="s">
        <v>46</v>
      </c>
      <c r="C616" s="2" t="str">
        <f>VLOOKUP(B616,Hoja1!B:C,2,FALSE)</f>
        <v>Servicios Complementarios Educación</v>
      </c>
      <c r="D616" s="3" t="str">
        <f t="shared" si="20"/>
        <v>4</v>
      </c>
      <c r="E616" s="3" t="str">
        <f t="shared" si="21"/>
        <v>48</v>
      </c>
      <c r="F616" s="20" t="s">
        <v>471</v>
      </c>
      <c r="G616" s="21" t="s">
        <v>472</v>
      </c>
      <c r="H616" s="22">
        <v>19000</v>
      </c>
      <c r="I616" s="22">
        <v>0</v>
      </c>
      <c r="J616" s="22">
        <v>19000</v>
      </c>
      <c r="K616" s="22">
        <v>0</v>
      </c>
      <c r="L616" s="22">
        <v>0</v>
      </c>
    </row>
    <row r="617" spans="1:12" x14ac:dyDescent="0.3">
      <c r="A617" s="20" t="s">
        <v>42</v>
      </c>
      <c r="B617" s="20" t="s">
        <v>46</v>
      </c>
      <c r="C617" s="2" t="str">
        <f>VLOOKUP(B617,Hoja1!B:C,2,FALSE)</f>
        <v>Servicios Complementarios Educación</v>
      </c>
      <c r="D617" s="3" t="str">
        <f t="shared" si="20"/>
        <v>4</v>
      </c>
      <c r="E617" s="3" t="str">
        <f t="shared" si="21"/>
        <v>48</v>
      </c>
      <c r="F617" s="20" t="s">
        <v>366</v>
      </c>
      <c r="G617" s="21" t="s">
        <v>367</v>
      </c>
      <c r="H617" s="22">
        <v>75000</v>
      </c>
      <c r="I617" s="22">
        <v>0</v>
      </c>
      <c r="J617" s="22">
        <v>75000</v>
      </c>
      <c r="K617" s="22">
        <v>0</v>
      </c>
      <c r="L617" s="22">
        <v>0</v>
      </c>
    </row>
    <row r="618" spans="1:12" x14ac:dyDescent="0.3">
      <c r="A618" s="20" t="s">
        <v>42</v>
      </c>
      <c r="B618" s="20" t="s">
        <v>46</v>
      </c>
      <c r="C618" s="2" t="str">
        <f>VLOOKUP(B618,Hoja1!B:C,2,FALSE)</f>
        <v>Servicios Complementarios Educación</v>
      </c>
      <c r="D618" s="3" t="str">
        <f t="shared" si="20"/>
        <v>6</v>
      </c>
      <c r="E618" s="3" t="str">
        <f t="shared" si="21"/>
        <v>63</v>
      </c>
      <c r="F618" s="20" t="s">
        <v>559</v>
      </c>
      <c r="G618" s="21" t="s">
        <v>560</v>
      </c>
      <c r="H618" s="22">
        <v>12000</v>
      </c>
      <c r="I618" s="22">
        <v>0</v>
      </c>
      <c r="J618" s="22">
        <v>12000</v>
      </c>
      <c r="K618" s="22">
        <v>0</v>
      </c>
      <c r="L618" s="22">
        <v>0</v>
      </c>
    </row>
    <row r="619" spans="1:12" x14ac:dyDescent="0.3">
      <c r="A619" s="20" t="s">
        <v>42</v>
      </c>
      <c r="B619" s="20" t="s">
        <v>46</v>
      </c>
      <c r="C619" s="2" t="str">
        <f>VLOOKUP(B619,Hoja1!B:C,2,FALSE)</f>
        <v>Servicios Complementarios Educación</v>
      </c>
      <c r="D619" s="3" t="str">
        <f t="shared" si="20"/>
        <v>8</v>
      </c>
      <c r="E619" s="3" t="str">
        <f t="shared" si="21"/>
        <v>83</v>
      </c>
      <c r="F619" s="20" t="s">
        <v>431</v>
      </c>
      <c r="G619" s="21" t="s">
        <v>432</v>
      </c>
      <c r="H619" s="22">
        <v>1000</v>
      </c>
      <c r="I619" s="22">
        <v>0</v>
      </c>
      <c r="J619" s="22">
        <v>1000</v>
      </c>
      <c r="K619" s="22">
        <v>0</v>
      </c>
      <c r="L619" s="22">
        <v>0</v>
      </c>
    </row>
    <row r="620" spans="1:12" x14ac:dyDescent="0.3">
      <c r="A620" s="20" t="s">
        <v>42</v>
      </c>
      <c r="B620" s="20" t="s">
        <v>47</v>
      </c>
      <c r="C620" s="2" t="str">
        <f>VLOOKUP(B620,Hoja1!B:C,2,FALSE)</f>
        <v>Bibliotecas Públicas</v>
      </c>
      <c r="D620" s="3" t="str">
        <f t="shared" si="20"/>
        <v>1</v>
      </c>
      <c r="E620" s="3" t="str">
        <f t="shared" si="21"/>
        <v>12</v>
      </c>
      <c r="F620" s="20" t="s">
        <v>423</v>
      </c>
      <c r="G620" s="21" t="s">
        <v>424</v>
      </c>
      <c r="H620" s="22">
        <v>109584</v>
      </c>
      <c r="I620" s="22">
        <v>0</v>
      </c>
      <c r="J620" s="22">
        <v>109584</v>
      </c>
      <c r="K620" s="22">
        <v>24189.48</v>
      </c>
      <c r="L620" s="22">
        <v>24189.48</v>
      </c>
    </row>
    <row r="621" spans="1:12" x14ac:dyDescent="0.3">
      <c r="A621" s="20" t="s">
        <v>42</v>
      </c>
      <c r="B621" s="20" t="s">
        <v>47</v>
      </c>
      <c r="C621" s="2" t="str">
        <f>VLOOKUP(B621,Hoja1!B:C,2,FALSE)</f>
        <v>Bibliotecas Públicas</v>
      </c>
      <c r="D621" s="3" t="str">
        <f t="shared" si="20"/>
        <v>1</v>
      </c>
      <c r="E621" s="3" t="str">
        <f t="shared" si="21"/>
        <v>12</v>
      </c>
      <c r="F621" s="20" t="s">
        <v>342</v>
      </c>
      <c r="G621" s="21" t="s">
        <v>343</v>
      </c>
      <c r="H621" s="22">
        <v>136386</v>
      </c>
      <c r="I621" s="22">
        <v>0</v>
      </c>
      <c r="J621" s="22">
        <v>136386</v>
      </c>
      <c r="K621" s="22">
        <v>29803.41</v>
      </c>
      <c r="L621" s="22">
        <v>29803.41</v>
      </c>
    </row>
    <row r="622" spans="1:12" x14ac:dyDescent="0.3">
      <c r="A622" s="20" t="s">
        <v>42</v>
      </c>
      <c r="B622" s="20" t="s">
        <v>47</v>
      </c>
      <c r="C622" s="2" t="str">
        <f>VLOOKUP(B622,Hoja1!B:C,2,FALSE)</f>
        <v>Bibliotecas Públicas</v>
      </c>
      <c r="D622" s="3" t="str">
        <f t="shared" si="20"/>
        <v>1</v>
      </c>
      <c r="E622" s="3" t="str">
        <f t="shared" si="21"/>
        <v>12</v>
      </c>
      <c r="F622" s="20" t="s">
        <v>344</v>
      </c>
      <c r="G622" s="21" t="s">
        <v>345</v>
      </c>
      <c r="H622" s="22">
        <v>60691</v>
      </c>
      <c r="I622" s="22">
        <v>0</v>
      </c>
      <c r="J622" s="22">
        <v>60691</v>
      </c>
      <c r="K622" s="22">
        <v>12567.12</v>
      </c>
      <c r="L622" s="22">
        <v>12567.12</v>
      </c>
    </row>
    <row r="623" spans="1:12" x14ac:dyDescent="0.3">
      <c r="A623" s="20" t="s">
        <v>42</v>
      </c>
      <c r="B623" s="20" t="s">
        <v>47</v>
      </c>
      <c r="C623" s="2" t="str">
        <f>VLOOKUP(B623,Hoja1!B:C,2,FALSE)</f>
        <v>Bibliotecas Públicas</v>
      </c>
      <c r="D623" s="3" t="str">
        <f t="shared" si="20"/>
        <v>1</v>
      </c>
      <c r="E623" s="3" t="str">
        <f t="shared" si="21"/>
        <v>12</v>
      </c>
      <c r="F623" s="20" t="s">
        <v>368</v>
      </c>
      <c r="G623" s="21" t="s">
        <v>369</v>
      </c>
      <c r="H623" s="22">
        <v>137708</v>
      </c>
      <c r="I623" s="22">
        <v>0</v>
      </c>
      <c r="J623" s="22">
        <v>137708</v>
      </c>
      <c r="K623" s="22">
        <v>29400.13</v>
      </c>
      <c r="L623" s="22">
        <v>29400.13</v>
      </c>
    </row>
    <row r="624" spans="1:12" x14ac:dyDescent="0.3">
      <c r="A624" s="20" t="s">
        <v>42</v>
      </c>
      <c r="B624" s="20" t="s">
        <v>47</v>
      </c>
      <c r="C624" s="2" t="str">
        <f>VLOOKUP(B624,Hoja1!B:C,2,FALSE)</f>
        <v>Bibliotecas Públicas</v>
      </c>
      <c r="D624" s="3" t="str">
        <f t="shared" si="20"/>
        <v>1</v>
      </c>
      <c r="E624" s="3" t="str">
        <f t="shared" si="21"/>
        <v>12</v>
      </c>
      <c r="F624" s="20" t="s">
        <v>377</v>
      </c>
      <c r="G624" s="21" t="s">
        <v>378</v>
      </c>
      <c r="H624" s="22">
        <v>323697</v>
      </c>
      <c r="I624" s="22">
        <v>0</v>
      </c>
      <c r="J624" s="22">
        <v>323697</v>
      </c>
      <c r="K624" s="22">
        <v>76104.75</v>
      </c>
      <c r="L624" s="22">
        <v>76104.75</v>
      </c>
    </row>
    <row r="625" spans="1:12" x14ac:dyDescent="0.3">
      <c r="A625" s="20" t="s">
        <v>42</v>
      </c>
      <c r="B625" s="20" t="s">
        <v>47</v>
      </c>
      <c r="C625" s="2" t="str">
        <f>VLOOKUP(B625,Hoja1!B:C,2,FALSE)</f>
        <v>Bibliotecas Públicas</v>
      </c>
      <c r="D625" s="3" t="str">
        <f t="shared" si="20"/>
        <v>1</v>
      </c>
      <c r="E625" s="3" t="str">
        <f t="shared" si="21"/>
        <v>12</v>
      </c>
      <c r="F625" s="20" t="s">
        <v>346</v>
      </c>
      <c r="G625" s="21" t="s">
        <v>347</v>
      </c>
      <c r="H625" s="22">
        <v>26494</v>
      </c>
      <c r="I625" s="22">
        <v>0</v>
      </c>
      <c r="J625" s="22">
        <v>26494</v>
      </c>
      <c r="K625" s="22">
        <v>5225.97</v>
      </c>
      <c r="L625" s="22">
        <v>5225.97</v>
      </c>
    </row>
    <row r="626" spans="1:12" x14ac:dyDescent="0.3">
      <c r="A626" s="20" t="s">
        <v>42</v>
      </c>
      <c r="B626" s="20" t="s">
        <v>47</v>
      </c>
      <c r="C626" s="2" t="str">
        <f>VLOOKUP(B626,Hoja1!B:C,2,FALSE)</f>
        <v>Bibliotecas Públicas</v>
      </c>
      <c r="D626" s="3" t="str">
        <f t="shared" si="20"/>
        <v>1</v>
      </c>
      <c r="E626" s="3" t="str">
        <f t="shared" si="21"/>
        <v>13</v>
      </c>
      <c r="F626" s="20" t="s">
        <v>402</v>
      </c>
      <c r="G626" s="21" t="s">
        <v>359</v>
      </c>
      <c r="H626" s="22">
        <v>135237</v>
      </c>
      <c r="I626" s="22">
        <v>0</v>
      </c>
      <c r="J626" s="22">
        <v>135237</v>
      </c>
      <c r="K626" s="22">
        <v>28148.400000000001</v>
      </c>
      <c r="L626" s="22">
        <v>28148.400000000001</v>
      </c>
    </row>
    <row r="627" spans="1:12" x14ac:dyDescent="0.3">
      <c r="A627" s="20" t="s">
        <v>42</v>
      </c>
      <c r="B627" s="20" t="s">
        <v>47</v>
      </c>
      <c r="C627" s="2" t="str">
        <f>VLOOKUP(B627,Hoja1!B:C,2,FALSE)</f>
        <v>Bibliotecas Públicas</v>
      </c>
      <c r="D627" s="3" t="str">
        <f t="shared" si="20"/>
        <v>1</v>
      </c>
      <c r="E627" s="3" t="str">
        <f t="shared" si="21"/>
        <v>13</v>
      </c>
      <c r="F627" s="20" t="s">
        <v>394</v>
      </c>
      <c r="G627" s="21" t="s">
        <v>395</v>
      </c>
      <c r="H627" s="22">
        <v>133156</v>
      </c>
      <c r="I627" s="22">
        <v>0</v>
      </c>
      <c r="J627" s="22">
        <v>133156</v>
      </c>
      <c r="K627" s="22">
        <v>33530.879999999997</v>
      </c>
      <c r="L627" s="22">
        <v>33530.879999999997</v>
      </c>
    </row>
    <row r="628" spans="1:12" x14ac:dyDescent="0.3">
      <c r="A628" s="20" t="s">
        <v>42</v>
      </c>
      <c r="B628" s="20" t="s">
        <v>47</v>
      </c>
      <c r="C628" s="2" t="str">
        <f>VLOOKUP(B628,Hoja1!B:C,2,FALSE)</f>
        <v>Bibliotecas Públicas</v>
      </c>
      <c r="D628" s="3" t="str">
        <f t="shared" si="20"/>
        <v>1</v>
      </c>
      <c r="E628" s="3" t="str">
        <f t="shared" si="21"/>
        <v>13</v>
      </c>
      <c r="F628" s="20" t="s">
        <v>425</v>
      </c>
      <c r="G628" s="21" t="s">
        <v>426</v>
      </c>
      <c r="H628" s="22">
        <v>146715</v>
      </c>
      <c r="I628" s="22">
        <v>0</v>
      </c>
      <c r="J628" s="22">
        <v>146715</v>
      </c>
      <c r="K628" s="22">
        <v>12226.48</v>
      </c>
      <c r="L628" s="22">
        <v>12226.48</v>
      </c>
    </row>
    <row r="629" spans="1:12" x14ac:dyDescent="0.3">
      <c r="A629" s="20" t="s">
        <v>42</v>
      </c>
      <c r="B629" s="20" t="s">
        <v>47</v>
      </c>
      <c r="C629" s="2" t="str">
        <f>VLOOKUP(B629,Hoja1!B:C,2,FALSE)</f>
        <v>Bibliotecas Públicas</v>
      </c>
      <c r="D629" s="3" t="str">
        <f t="shared" si="20"/>
        <v>1</v>
      </c>
      <c r="E629" s="3" t="str">
        <f t="shared" si="21"/>
        <v>15</v>
      </c>
      <c r="F629" s="20" t="s">
        <v>409</v>
      </c>
      <c r="G629" s="21" t="s">
        <v>410</v>
      </c>
      <c r="H629" s="22">
        <v>1321</v>
      </c>
      <c r="I629" s="22">
        <v>0</v>
      </c>
      <c r="J629" s="22">
        <v>1321</v>
      </c>
      <c r="K629" s="22">
        <v>482.16</v>
      </c>
      <c r="L629" s="22">
        <v>482.16</v>
      </c>
    </row>
    <row r="630" spans="1:12" x14ac:dyDescent="0.3">
      <c r="A630" s="20" t="s">
        <v>42</v>
      </c>
      <c r="B630" s="20" t="s">
        <v>47</v>
      </c>
      <c r="C630" s="2" t="str">
        <f>VLOOKUP(B630,Hoja1!B:C,2,FALSE)</f>
        <v>Bibliotecas Públicas</v>
      </c>
      <c r="D630" s="3" t="str">
        <f t="shared" si="20"/>
        <v>2</v>
      </c>
      <c r="E630" s="3" t="str">
        <f t="shared" si="21"/>
        <v>21</v>
      </c>
      <c r="F630" s="20" t="s">
        <v>463</v>
      </c>
      <c r="G630" s="21" t="s">
        <v>464</v>
      </c>
      <c r="H630" s="22">
        <v>12000</v>
      </c>
      <c r="I630" s="22">
        <v>0</v>
      </c>
      <c r="J630" s="22">
        <v>12000</v>
      </c>
      <c r="K630" s="22">
        <v>1313.62</v>
      </c>
      <c r="L630" s="22">
        <v>575.9</v>
      </c>
    </row>
    <row r="631" spans="1:12" x14ac:dyDescent="0.3">
      <c r="A631" s="20" t="s">
        <v>42</v>
      </c>
      <c r="B631" s="20" t="s">
        <v>47</v>
      </c>
      <c r="C631" s="2" t="str">
        <f>VLOOKUP(B631,Hoja1!B:C,2,FALSE)</f>
        <v>Bibliotecas Públicas</v>
      </c>
      <c r="D631" s="3" t="str">
        <f t="shared" si="20"/>
        <v>2</v>
      </c>
      <c r="E631" s="3" t="str">
        <f t="shared" si="21"/>
        <v>21</v>
      </c>
      <c r="F631" s="20" t="s">
        <v>382</v>
      </c>
      <c r="G631" s="21" t="s">
        <v>383</v>
      </c>
      <c r="H631" s="22">
        <v>3000</v>
      </c>
      <c r="I631" s="22">
        <v>0</v>
      </c>
      <c r="J631" s="22">
        <v>3000</v>
      </c>
      <c r="K631" s="22">
        <v>0</v>
      </c>
      <c r="L631" s="22">
        <v>0</v>
      </c>
    </row>
    <row r="632" spans="1:12" x14ac:dyDescent="0.3">
      <c r="A632" s="20" t="s">
        <v>42</v>
      </c>
      <c r="B632" s="20" t="s">
        <v>47</v>
      </c>
      <c r="C632" s="2" t="str">
        <f>VLOOKUP(B632,Hoja1!B:C,2,FALSE)</f>
        <v>Bibliotecas Públicas</v>
      </c>
      <c r="D632" s="3" t="str">
        <f t="shared" si="20"/>
        <v>2</v>
      </c>
      <c r="E632" s="3" t="str">
        <f t="shared" si="21"/>
        <v>21</v>
      </c>
      <c r="F632" s="20" t="s">
        <v>548</v>
      </c>
      <c r="G632" s="21" t="s">
        <v>502</v>
      </c>
      <c r="H632" s="22">
        <v>2000</v>
      </c>
      <c r="I632" s="22">
        <v>0</v>
      </c>
      <c r="J632" s="22">
        <v>2000</v>
      </c>
      <c r="K632" s="22">
        <v>0</v>
      </c>
      <c r="L632" s="22">
        <v>0</v>
      </c>
    </row>
    <row r="633" spans="1:12" x14ac:dyDescent="0.3">
      <c r="A633" s="20" t="s">
        <v>42</v>
      </c>
      <c r="B633" s="20" t="s">
        <v>47</v>
      </c>
      <c r="C633" s="2" t="str">
        <f>VLOOKUP(B633,Hoja1!B:C,2,FALSE)</f>
        <v>Bibliotecas Públicas</v>
      </c>
      <c r="D633" s="3" t="str">
        <f t="shared" si="20"/>
        <v>2</v>
      </c>
      <c r="E633" s="3" t="str">
        <f t="shared" si="21"/>
        <v>22</v>
      </c>
      <c r="F633" s="20" t="s">
        <v>364</v>
      </c>
      <c r="G633" s="21" t="s">
        <v>365</v>
      </c>
      <c r="H633" s="22">
        <v>52000</v>
      </c>
      <c r="I633" s="22">
        <v>0</v>
      </c>
      <c r="J633" s="22">
        <v>52000</v>
      </c>
      <c r="K633" s="22">
        <v>21301.61</v>
      </c>
      <c r="L633" s="22">
        <v>21301.61</v>
      </c>
    </row>
    <row r="634" spans="1:12" x14ac:dyDescent="0.3">
      <c r="A634" s="20" t="s">
        <v>42</v>
      </c>
      <c r="B634" s="20" t="s">
        <v>47</v>
      </c>
      <c r="C634" s="2" t="str">
        <f>VLOOKUP(B634,Hoja1!B:C,2,FALSE)</f>
        <v>Bibliotecas Públicas</v>
      </c>
      <c r="D634" s="3" t="str">
        <f t="shared" si="20"/>
        <v>2</v>
      </c>
      <c r="E634" s="3" t="str">
        <f t="shared" si="21"/>
        <v>22</v>
      </c>
      <c r="F634" s="20" t="s">
        <v>421</v>
      </c>
      <c r="G634" s="21" t="s">
        <v>422</v>
      </c>
      <c r="H634" s="22">
        <v>6000</v>
      </c>
      <c r="I634" s="22">
        <v>0</v>
      </c>
      <c r="J634" s="22">
        <v>6000</v>
      </c>
      <c r="K634" s="22">
        <v>882.76</v>
      </c>
      <c r="L634" s="22">
        <v>570.71</v>
      </c>
    </row>
    <row r="635" spans="1:12" x14ac:dyDescent="0.3">
      <c r="A635" s="20" t="s">
        <v>42</v>
      </c>
      <c r="B635" s="20" t="s">
        <v>47</v>
      </c>
      <c r="C635" s="2" t="str">
        <f>VLOOKUP(B635,Hoja1!B:C,2,FALSE)</f>
        <v>Bibliotecas Públicas</v>
      </c>
      <c r="D635" s="3" t="str">
        <f t="shared" si="20"/>
        <v>2</v>
      </c>
      <c r="E635" s="3" t="str">
        <f t="shared" si="21"/>
        <v>22</v>
      </c>
      <c r="F635" s="20" t="s">
        <v>465</v>
      </c>
      <c r="G635" s="21" t="s">
        <v>466</v>
      </c>
      <c r="H635" s="22">
        <v>12500</v>
      </c>
      <c r="I635" s="22">
        <v>0</v>
      </c>
      <c r="J635" s="22">
        <v>12500</v>
      </c>
      <c r="K635" s="22">
        <v>1926.29</v>
      </c>
      <c r="L635" s="22">
        <v>1926.29</v>
      </c>
    </row>
    <row r="636" spans="1:12" x14ac:dyDescent="0.3">
      <c r="A636" s="20" t="s">
        <v>42</v>
      </c>
      <c r="B636" s="20" t="s">
        <v>47</v>
      </c>
      <c r="C636" s="2" t="str">
        <f>VLOOKUP(B636,Hoja1!B:C,2,FALSE)</f>
        <v>Bibliotecas Públicas</v>
      </c>
      <c r="D636" s="3" t="str">
        <f t="shared" si="20"/>
        <v>2</v>
      </c>
      <c r="E636" s="3" t="str">
        <f t="shared" si="21"/>
        <v>22</v>
      </c>
      <c r="F636" s="20" t="s">
        <v>403</v>
      </c>
      <c r="G636" s="21" t="s">
        <v>404</v>
      </c>
      <c r="H636" s="22">
        <v>23000</v>
      </c>
      <c r="I636" s="22">
        <v>0</v>
      </c>
      <c r="J636" s="22">
        <v>23000</v>
      </c>
      <c r="K636" s="22">
        <v>517.53</v>
      </c>
      <c r="L636" s="22">
        <v>185.36</v>
      </c>
    </row>
    <row r="637" spans="1:12" x14ac:dyDescent="0.3">
      <c r="A637" s="20" t="s">
        <v>42</v>
      </c>
      <c r="B637" s="20" t="s">
        <v>47</v>
      </c>
      <c r="C637" s="2" t="str">
        <f>VLOOKUP(B637,Hoja1!B:C,2,FALSE)</f>
        <v>Bibliotecas Públicas</v>
      </c>
      <c r="D637" s="3" t="str">
        <f t="shared" si="20"/>
        <v>2</v>
      </c>
      <c r="E637" s="3" t="str">
        <f t="shared" si="21"/>
        <v>22</v>
      </c>
      <c r="F637" s="20" t="s">
        <v>370</v>
      </c>
      <c r="G637" s="21" t="s">
        <v>371</v>
      </c>
      <c r="H637" s="22">
        <v>1500</v>
      </c>
      <c r="I637" s="22">
        <v>0</v>
      </c>
      <c r="J637" s="22">
        <v>1500</v>
      </c>
      <c r="K637" s="22">
        <v>0</v>
      </c>
      <c r="L637" s="22">
        <v>0</v>
      </c>
    </row>
    <row r="638" spans="1:12" x14ac:dyDescent="0.3">
      <c r="A638" s="20" t="s">
        <v>42</v>
      </c>
      <c r="B638" s="20" t="s">
        <v>47</v>
      </c>
      <c r="C638" s="2" t="str">
        <f>VLOOKUP(B638,Hoja1!B:C,2,FALSE)</f>
        <v>Bibliotecas Públicas</v>
      </c>
      <c r="D638" s="3" t="str">
        <f t="shared" si="20"/>
        <v>2</v>
      </c>
      <c r="E638" s="3" t="str">
        <f t="shared" si="21"/>
        <v>22</v>
      </c>
      <c r="F638" s="20" t="s">
        <v>407</v>
      </c>
      <c r="G638" s="21" t="s">
        <v>408</v>
      </c>
      <c r="H638" s="22">
        <v>5000</v>
      </c>
      <c r="I638" s="22">
        <v>0</v>
      </c>
      <c r="J638" s="22">
        <v>5000</v>
      </c>
      <c r="K638" s="22">
        <v>0</v>
      </c>
      <c r="L638" s="22">
        <v>0</v>
      </c>
    </row>
    <row r="639" spans="1:12" x14ac:dyDescent="0.3">
      <c r="A639" s="20" t="s">
        <v>42</v>
      </c>
      <c r="B639" s="20" t="s">
        <v>47</v>
      </c>
      <c r="C639" s="2" t="str">
        <f>VLOOKUP(B639,Hoja1!B:C,2,FALSE)</f>
        <v>Bibliotecas Públicas</v>
      </c>
      <c r="D639" s="3" t="str">
        <f t="shared" si="20"/>
        <v>2</v>
      </c>
      <c r="E639" s="3" t="str">
        <f t="shared" si="21"/>
        <v>22</v>
      </c>
      <c r="F639" s="20" t="s">
        <v>396</v>
      </c>
      <c r="G639" s="21" t="s">
        <v>397</v>
      </c>
      <c r="H639" s="22">
        <v>8000</v>
      </c>
      <c r="I639" s="22">
        <v>0</v>
      </c>
      <c r="J639" s="22">
        <v>8000</v>
      </c>
      <c r="K639" s="22">
        <v>0</v>
      </c>
      <c r="L639" s="22">
        <v>0</v>
      </c>
    </row>
    <row r="640" spans="1:12" x14ac:dyDescent="0.3">
      <c r="A640" s="20" t="s">
        <v>42</v>
      </c>
      <c r="B640" s="20" t="s">
        <v>47</v>
      </c>
      <c r="C640" s="2" t="str">
        <f>VLOOKUP(B640,Hoja1!B:C,2,FALSE)</f>
        <v>Bibliotecas Públicas</v>
      </c>
      <c r="D640" s="3" t="str">
        <f t="shared" si="20"/>
        <v>2</v>
      </c>
      <c r="E640" s="3" t="str">
        <f t="shared" si="21"/>
        <v>22</v>
      </c>
      <c r="F640" s="20" t="s">
        <v>467</v>
      </c>
      <c r="G640" s="21" t="s">
        <v>468</v>
      </c>
      <c r="H640" s="22">
        <v>16500</v>
      </c>
      <c r="I640" s="22">
        <v>0</v>
      </c>
      <c r="J640" s="22">
        <v>16500</v>
      </c>
      <c r="K640" s="22">
        <v>2714.32</v>
      </c>
      <c r="L640" s="22">
        <v>2714.32</v>
      </c>
    </row>
    <row r="641" spans="1:12" x14ac:dyDescent="0.3">
      <c r="A641" s="20" t="s">
        <v>42</v>
      </c>
      <c r="B641" s="20" t="s">
        <v>47</v>
      </c>
      <c r="C641" s="2" t="str">
        <f>VLOOKUP(B641,Hoja1!B:C,2,FALSE)</f>
        <v>Bibliotecas Públicas</v>
      </c>
      <c r="D641" s="3" t="str">
        <f t="shared" si="20"/>
        <v>2</v>
      </c>
      <c r="E641" s="3" t="str">
        <f t="shared" si="21"/>
        <v>22</v>
      </c>
      <c r="F641" s="20" t="s">
        <v>392</v>
      </c>
      <c r="G641" s="21" t="s">
        <v>393</v>
      </c>
      <c r="H641" s="22">
        <v>279100</v>
      </c>
      <c r="I641" s="22">
        <v>0</v>
      </c>
      <c r="J641" s="22">
        <v>279100</v>
      </c>
      <c r="K641" s="22">
        <v>12272.73</v>
      </c>
      <c r="L641" s="22">
        <v>11921.83</v>
      </c>
    </row>
    <row r="642" spans="1:12" x14ac:dyDescent="0.3">
      <c r="A642" s="20" t="s">
        <v>42</v>
      </c>
      <c r="B642" s="20" t="s">
        <v>47</v>
      </c>
      <c r="C642" s="2" t="str">
        <f>VLOOKUP(B642,Hoja1!B:C,2,FALSE)</f>
        <v>Bibliotecas Públicas</v>
      </c>
      <c r="D642" s="3" t="str">
        <f t="shared" si="20"/>
        <v>6</v>
      </c>
      <c r="E642" s="3" t="str">
        <f t="shared" si="21"/>
        <v>62</v>
      </c>
      <c r="F642" s="20" t="s">
        <v>444</v>
      </c>
      <c r="G642" s="21" t="s">
        <v>445</v>
      </c>
      <c r="H642" s="22">
        <v>107060</v>
      </c>
      <c r="I642" s="22">
        <v>0</v>
      </c>
      <c r="J642" s="22">
        <v>107060</v>
      </c>
      <c r="K642" s="22">
        <v>0</v>
      </c>
      <c r="L642" s="22">
        <v>0</v>
      </c>
    </row>
    <row r="643" spans="1:12" x14ac:dyDescent="0.3">
      <c r="A643" s="20" t="s">
        <v>42</v>
      </c>
      <c r="B643" s="20" t="s">
        <v>47</v>
      </c>
      <c r="C643" s="2" t="str">
        <f>VLOOKUP(B643,Hoja1!B:C,2,FALSE)</f>
        <v>Bibliotecas Públicas</v>
      </c>
      <c r="D643" s="3" t="str">
        <f t="shared" ref="D643:D706" si="22">LEFT(F643,1)</f>
        <v>8</v>
      </c>
      <c r="E643" s="3" t="str">
        <f t="shared" ref="E643:E706" si="23">LEFT(F643,2)</f>
        <v>83</v>
      </c>
      <c r="F643" s="20" t="s">
        <v>431</v>
      </c>
      <c r="G643" s="21" t="s">
        <v>432</v>
      </c>
      <c r="H643" s="22">
        <v>1000</v>
      </c>
      <c r="I643" s="22">
        <v>0</v>
      </c>
      <c r="J643" s="22">
        <v>1000</v>
      </c>
      <c r="K643" s="22">
        <v>0</v>
      </c>
      <c r="L643" s="22">
        <v>0</v>
      </c>
    </row>
    <row r="644" spans="1:12" x14ac:dyDescent="0.3">
      <c r="A644" s="20" t="s">
        <v>48</v>
      </c>
      <c r="B644" s="20" t="s">
        <v>49</v>
      </c>
      <c r="C644" s="2" t="str">
        <f>VLOOKUP(B644,Hoja1!B:C,2,FALSE)</f>
        <v>Servicio de Limpieza</v>
      </c>
      <c r="D644" s="3" t="str">
        <f t="shared" si="22"/>
        <v>1</v>
      </c>
      <c r="E644" s="3" t="str">
        <f t="shared" si="23"/>
        <v>12</v>
      </c>
      <c r="F644" s="20" t="s">
        <v>342</v>
      </c>
      <c r="G644" s="21" t="s">
        <v>343</v>
      </c>
      <c r="H644" s="22">
        <v>10491</v>
      </c>
      <c r="I644" s="22">
        <v>0</v>
      </c>
      <c r="J644" s="22">
        <v>10491</v>
      </c>
      <c r="K644" s="22">
        <v>0</v>
      </c>
      <c r="L644" s="22">
        <v>0</v>
      </c>
    </row>
    <row r="645" spans="1:12" x14ac:dyDescent="0.3">
      <c r="A645" s="20" t="s">
        <v>48</v>
      </c>
      <c r="B645" s="20" t="s">
        <v>49</v>
      </c>
      <c r="C645" s="2" t="str">
        <f>VLOOKUP(B645,Hoja1!B:C,2,FALSE)</f>
        <v>Servicio de Limpieza</v>
      </c>
      <c r="D645" s="3" t="str">
        <f t="shared" si="22"/>
        <v>1</v>
      </c>
      <c r="E645" s="3" t="str">
        <f t="shared" si="23"/>
        <v>12</v>
      </c>
      <c r="F645" s="20" t="s">
        <v>390</v>
      </c>
      <c r="G645" s="21" t="s">
        <v>391</v>
      </c>
      <c r="H645" s="22">
        <v>17785</v>
      </c>
      <c r="I645" s="22">
        <v>0</v>
      </c>
      <c r="J645" s="22">
        <v>17785</v>
      </c>
      <c r="K645" s="22">
        <v>4103.84</v>
      </c>
      <c r="L645" s="22">
        <v>4103.84</v>
      </c>
    </row>
    <row r="646" spans="1:12" x14ac:dyDescent="0.3">
      <c r="A646" s="20" t="s">
        <v>48</v>
      </c>
      <c r="B646" s="20" t="s">
        <v>49</v>
      </c>
      <c r="C646" s="2" t="str">
        <f>VLOOKUP(B646,Hoja1!B:C,2,FALSE)</f>
        <v>Servicio de Limpieza</v>
      </c>
      <c r="D646" s="3" t="str">
        <f t="shared" si="22"/>
        <v>1</v>
      </c>
      <c r="E646" s="3" t="str">
        <f t="shared" si="23"/>
        <v>12</v>
      </c>
      <c r="F646" s="20" t="s">
        <v>344</v>
      </c>
      <c r="G646" s="21" t="s">
        <v>345</v>
      </c>
      <c r="H646" s="22">
        <v>2659</v>
      </c>
      <c r="I646" s="22">
        <v>0</v>
      </c>
      <c r="J646" s="22">
        <v>2659</v>
      </c>
      <c r="K646" s="22">
        <v>562.44000000000005</v>
      </c>
      <c r="L646" s="22">
        <v>562.44000000000005</v>
      </c>
    </row>
    <row r="647" spans="1:12" x14ac:dyDescent="0.3">
      <c r="A647" s="20" t="s">
        <v>48</v>
      </c>
      <c r="B647" s="20" t="s">
        <v>49</v>
      </c>
      <c r="C647" s="2" t="str">
        <f>VLOOKUP(B647,Hoja1!B:C,2,FALSE)</f>
        <v>Servicio de Limpieza</v>
      </c>
      <c r="D647" s="3" t="str">
        <f t="shared" ref="D647:D648" si="24">LEFT(F647,1)</f>
        <v>1</v>
      </c>
      <c r="E647" s="3" t="str">
        <f t="shared" ref="E647:E648" si="25">LEFT(F647,2)</f>
        <v>12</v>
      </c>
      <c r="F647" s="20" t="s">
        <v>368</v>
      </c>
      <c r="G647" s="21" t="s">
        <v>369</v>
      </c>
      <c r="H647" s="22">
        <v>14931</v>
      </c>
      <c r="I647" s="22">
        <v>0</v>
      </c>
      <c r="J647" s="22">
        <v>14931</v>
      </c>
      <c r="K647" s="22">
        <v>2088.91</v>
      </c>
      <c r="L647" s="22">
        <v>2088.91</v>
      </c>
    </row>
    <row r="648" spans="1:12" x14ac:dyDescent="0.3">
      <c r="A648" s="20" t="s">
        <v>48</v>
      </c>
      <c r="B648" s="20" t="s">
        <v>49</v>
      </c>
      <c r="C648" s="2" t="str">
        <f>VLOOKUP(B648,Hoja1!B:C,2,FALSE)</f>
        <v>Servicio de Limpieza</v>
      </c>
      <c r="D648" s="3" t="str">
        <f t="shared" si="24"/>
        <v>1</v>
      </c>
      <c r="E648" s="3" t="str">
        <f t="shared" si="25"/>
        <v>12</v>
      </c>
      <c r="F648" s="20" t="s">
        <v>377</v>
      </c>
      <c r="G648" s="21" t="s">
        <v>378</v>
      </c>
      <c r="H648" s="22">
        <v>33467</v>
      </c>
      <c r="I648" s="22">
        <v>0</v>
      </c>
      <c r="J648" s="22">
        <v>33467</v>
      </c>
      <c r="K648" s="22">
        <v>4968.0200000000004</v>
      </c>
      <c r="L648" s="22">
        <v>4968.0200000000004</v>
      </c>
    </row>
    <row r="649" spans="1:12" x14ac:dyDescent="0.3">
      <c r="A649" s="20" t="s">
        <v>48</v>
      </c>
      <c r="B649" s="20" t="s">
        <v>49</v>
      </c>
      <c r="C649" s="2" t="str">
        <f>VLOOKUP(B649,Hoja1!B:C,2,FALSE)</f>
        <v>Servicio de Limpieza</v>
      </c>
      <c r="D649" s="3" t="str">
        <f t="shared" si="22"/>
        <v>1</v>
      </c>
      <c r="E649" s="3" t="str">
        <f t="shared" si="23"/>
        <v>12</v>
      </c>
      <c r="F649" s="20" t="s">
        <v>346</v>
      </c>
      <c r="G649" s="21" t="s">
        <v>347</v>
      </c>
      <c r="H649" s="22">
        <v>2894</v>
      </c>
      <c r="I649" s="22">
        <v>0</v>
      </c>
      <c r="J649" s="22">
        <v>2894</v>
      </c>
      <c r="K649" s="22">
        <v>610.35</v>
      </c>
      <c r="L649" s="22">
        <v>610.35</v>
      </c>
    </row>
    <row r="650" spans="1:12" x14ac:dyDescent="0.3">
      <c r="A650" s="20" t="s">
        <v>48</v>
      </c>
      <c r="B650" s="20" t="s">
        <v>49</v>
      </c>
      <c r="C650" s="2" t="str">
        <f>VLOOKUP(B650,Hoja1!B:C,2,FALSE)</f>
        <v>Servicio de Limpieza</v>
      </c>
      <c r="D650" s="3" t="str">
        <f t="shared" si="22"/>
        <v>1</v>
      </c>
      <c r="E650" s="3" t="str">
        <f t="shared" si="23"/>
        <v>13</v>
      </c>
      <c r="F650" s="20" t="s">
        <v>402</v>
      </c>
      <c r="G650" s="21" t="s">
        <v>359</v>
      </c>
      <c r="H650" s="22">
        <v>2523669</v>
      </c>
      <c r="I650" s="22">
        <v>0</v>
      </c>
      <c r="J650" s="22">
        <v>2523669</v>
      </c>
      <c r="K650" s="22">
        <v>423523.85</v>
      </c>
      <c r="L650" s="22">
        <v>423523.85</v>
      </c>
    </row>
    <row r="651" spans="1:12" x14ac:dyDescent="0.3">
      <c r="A651" s="20" t="s">
        <v>48</v>
      </c>
      <c r="B651" s="20" t="s">
        <v>49</v>
      </c>
      <c r="C651" s="2" t="str">
        <f>VLOOKUP(B651,Hoja1!B:C,2,FALSE)</f>
        <v>Servicio de Limpieza</v>
      </c>
      <c r="D651" s="3" t="str">
        <f t="shared" si="22"/>
        <v>1</v>
      </c>
      <c r="E651" s="3" t="str">
        <f t="shared" si="23"/>
        <v>13</v>
      </c>
      <c r="F651" s="20" t="s">
        <v>405</v>
      </c>
      <c r="G651" s="21" t="s">
        <v>406</v>
      </c>
      <c r="H651" s="22">
        <v>96000</v>
      </c>
      <c r="I651" s="22">
        <v>0</v>
      </c>
      <c r="J651" s="22">
        <v>96000</v>
      </c>
      <c r="K651" s="22">
        <v>23887.45</v>
      </c>
      <c r="L651" s="22">
        <v>23887.45</v>
      </c>
    </row>
    <row r="652" spans="1:12" x14ac:dyDescent="0.3">
      <c r="A652" s="20" t="s">
        <v>48</v>
      </c>
      <c r="B652" s="20" t="s">
        <v>49</v>
      </c>
      <c r="C652" s="2" t="str">
        <f>VLOOKUP(B652,Hoja1!B:C,2,FALSE)</f>
        <v>Servicio de Limpieza</v>
      </c>
      <c r="D652" s="3" t="str">
        <f t="shared" si="22"/>
        <v>1</v>
      </c>
      <c r="E652" s="3" t="str">
        <f t="shared" si="23"/>
        <v>13</v>
      </c>
      <c r="F652" s="20" t="s">
        <v>394</v>
      </c>
      <c r="G652" s="21" t="s">
        <v>395</v>
      </c>
      <c r="H652" s="22">
        <v>2876835</v>
      </c>
      <c r="I652" s="22">
        <v>0</v>
      </c>
      <c r="J652" s="22">
        <v>2876835</v>
      </c>
      <c r="K652" s="22">
        <v>663087.06000000006</v>
      </c>
      <c r="L652" s="22">
        <v>663087.06000000006</v>
      </c>
    </row>
    <row r="653" spans="1:12" x14ac:dyDescent="0.3">
      <c r="A653" s="20" t="s">
        <v>48</v>
      </c>
      <c r="B653" s="20" t="s">
        <v>49</v>
      </c>
      <c r="C653" s="2" t="str">
        <f>VLOOKUP(B653,Hoja1!B:C,2,FALSE)</f>
        <v>Servicio de Limpieza</v>
      </c>
      <c r="D653" s="3" t="str">
        <f t="shared" si="22"/>
        <v>1</v>
      </c>
      <c r="E653" s="3" t="str">
        <f t="shared" si="23"/>
        <v>13</v>
      </c>
      <c r="F653" s="20" t="s">
        <v>425</v>
      </c>
      <c r="G653" s="21" t="s">
        <v>426</v>
      </c>
      <c r="H653" s="22">
        <v>343353</v>
      </c>
      <c r="I653" s="22">
        <v>0</v>
      </c>
      <c r="J653" s="22">
        <v>343353</v>
      </c>
      <c r="K653" s="22">
        <v>171469.5</v>
      </c>
      <c r="L653" s="22">
        <v>171469.5</v>
      </c>
    </row>
    <row r="654" spans="1:12" x14ac:dyDescent="0.3">
      <c r="A654" s="20" t="s">
        <v>48</v>
      </c>
      <c r="B654" s="20" t="s">
        <v>49</v>
      </c>
      <c r="C654" s="2" t="str">
        <f>VLOOKUP(B654,Hoja1!B:C,2,FALSE)</f>
        <v>Servicio de Limpieza</v>
      </c>
      <c r="D654" s="3" t="str">
        <f t="shared" si="22"/>
        <v>1</v>
      </c>
      <c r="E654" s="3" t="str">
        <f t="shared" si="23"/>
        <v>15</v>
      </c>
      <c r="F654" s="20" t="s">
        <v>535</v>
      </c>
      <c r="G654" s="21" t="s">
        <v>536</v>
      </c>
      <c r="H654" s="22">
        <v>53000</v>
      </c>
      <c r="I654" s="22">
        <v>0</v>
      </c>
      <c r="J654" s="22">
        <v>53000</v>
      </c>
      <c r="K654" s="22">
        <v>24386.07</v>
      </c>
      <c r="L654" s="22">
        <v>24386.07</v>
      </c>
    </row>
    <row r="655" spans="1:12" x14ac:dyDescent="0.3">
      <c r="A655" s="20" t="s">
        <v>48</v>
      </c>
      <c r="B655" s="20" t="s">
        <v>49</v>
      </c>
      <c r="C655" s="2" t="str">
        <f>VLOOKUP(B655,Hoja1!B:C,2,FALSE)</f>
        <v>Servicio de Limpieza</v>
      </c>
      <c r="D655" s="3" t="str">
        <f t="shared" si="22"/>
        <v>2</v>
      </c>
      <c r="E655" s="3" t="str">
        <f t="shared" si="23"/>
        <v>20</v>
      </c>
      <c r="F655" s="20" t="s">
        <v>386</v>
      </c>
      <c r="G655" s="21" t="s">
        <v>387</v>
      </c>
      <c r="H655" s="22">
        <v>1000</v>
      </c>
      <c r="I655" s="22">
        <v>0</v>
      </c>
      <c r="J655" s="22">
        <v>1000</v>
      </c>
      <c r="K655" s="22">
        <v>118.46</v>
      </c>
      <c r="L655" s="22">
        <v>59.23</v>
      </c>
    </row>
    <row r="656" spans="1:12" x14ac:dyDescent="0.3">
      <c r="A656" s="20" t="s">
        <v>48</v>
      </c>
      <c r="B656" s="20" t="s">
        <v>49</v>
      </c>
      <c r="C656" s="2" t="str">
        <f>VLOOKUP(B656,Hoja1!B:C,2,FALSE)</f>
        <v>Servicio de Limpieza</v>
      </c>
      <c r="D656" s="3" t="str">
        <f t="shared" si="22"/>
        <v>2</v>
      </c>
      <c r="E656" s="3" t="str">
        <f t="shared" si="23"/>
        <v>20</v>
      </c>
      <c r="F656" s="20" t="s">
        <v>461</v>
      </c>
      <c r="G656" s="21" t="s">
        <v>462</v>
      </c>
      <c r="H656" s="22">
        <v>1000</v>
      </c>
      <c r="I656" s="22">
        <v>0</v>
      </c>
      <c r="J656" s="22">
        <v>1000</v>
      </c>
      <c r="K656" s="22">
        <v>0</v>
      </c>
      <c r="L656" s="22">
        <v>0</v>
      </c>
    </row>
    <row r="657" spans="1:12" x14ac:dyDescent="0.3">
      <c r="A657" s="20" t="s">
        <v>48</v>
      </c>
      <c r="B657" s="20" t="s">
        <v>49</v>
      </c>
      <c r="C657" s="2" t="str">
        <f>VLOOKUP(B657,Hoja1!B:C,2,FALSE)</f>
        <v>Servicio de Limpieza</v>
      </c>
      <c r="D657" s="3" t="str">
        <f t="shared" si="22"/>
        <v>2</v>
      </c>
      <c r="E657" s="3" t="str">
        <f t="shared" si="23"/>
        <v>21</v>
      </c>
      <c r="F657" s="20" t="s">
        <v>463</v>
      </c>
      <c r="G657" s="21" t="s">
        <v>464</v>
      </c>
      <c r="H657" s="22">
        <v>20000</v>
      </c>
      <c r="I657" s="22">
        <v>0</v>
      </c>
      <c r="J657" s="22">
        <v>20000</v>
      </c>
      <c r="K657" s="22">
        <v>1565.1</v>
      </c>
      <c r="L657" s="22">
        <v>44.98</v>
      </c>
    </row>
    <row r="658" spans="1:12" x14ac:dyDescent="0.3">
      <c r="A658" s="20" t="s">
        <v>48</v>
      </c>
      <c r="B658" s="20" t="s">
        <v>49</v>
      </c>
      <c r="C658" s="2" t="str">
        <f>VLOOKUP(B658,Hoja1!B:C,2,FALSE)</f>
        <v>Servicio de Limpieza</v>
      </c>
      <c r="D658" s="3" t="str">
        <f t="shared" si="22"/>
        <v>2</v>
      </c>
      <c r="E658" s="3" t="str">
        <f t="shared" si="23"/>
        <v>21</v>
      </c>
      <c r="F658" s="20" t="s">
        <v>382</v>
      </c>
      <c r="G658" s="21" t="s">
        <v>383</v>
      </c>
      <c r="H658" s="22">
        <v>20000</v>
      </c>
      <c r="I658" s="22">
        <v>0</v>
      </c>
      <c r="J658" s="22">
        <v>20000</v>
      </c>
      <c r="K658" s="22">
        <v>4755.1400000000003</v>
      </c>
      <c r="L658" s="22">
        <v>2959.62</v>
      </c>
    </row>
    <row r="659" spans="1:12" x14ac:dyDescent="0.3">
      <c r="A659" s="20" t="s">
        <v>48</v>
      </c>
      <c r="B659" s="20" t="s">
        <v>49</v>
      </c>
      <c r="C659" s="2" t="str">
        <f>VLOOKUP(B659,Hoja1!B:C,2,FALSE)</f>
        <v>Servicio de Limpieza</v>
      </c>
      <c r="D659" s="3" t="str">
        <f t="shared" si="22"/>
        <v>2</v>
      </c>
      <c r="E659" s="3" t="str">
        <f t="shared" si="23"/>
        <v>21</v>
      </c>
      <c r="F659" s="20" t="s">
        <v>417</v>
      </c>
      <c r="G659" s="21" t="s">
        <v>418</v>
      </c>
      <c r="H659" s="22">
        <v>275000</v>
      </c>
      <c r="I659" s="22">
        <v>0</v>
      </c>
      <c r="J659" s="22">
        <v>275000</v>
      </c>
      <c r="K659" s="22">
        <v>41710.22</v>
      </c>
      <c r="L659" s="22">
        <v>27334.639999999999</v>
      </c>
    </row>
    <row r="660" spans="1:12" x14ac:dyDescent="0.3">
      <c r="A660" s="20" t="s">
        <v>48</v>
      </c>
      <c r="B660" s="20" t="s">
        <v>49</v>
      </c>
      <c r="C660" s="2" t="str">
        <f>VLOOKUP(B660,Hoja1!B:C,2,FALSE)</f>
        <v>Servicio de Limpieza</v>
      </c>
      <c r="D660" s="3" t="str">
        <f t="shared" si="22"/>
        <v>2</v>
      </c>
      <c r="E660" s="3" t="str">
        <f t="shared" si="23"/>
        <v>21</v>
      </c>
      <c r="F660" s="20" t="s">
        <v>562</v>
      </c>
      <c r="G660" s="21" t="s">
        <v>563</v>
      </c>
      <c r="H660" s="22">
        <v>25000</v>
      </c>
      <c r="I660" s="22">
        <v>0</v>
      </c>
      <c r="J660" s="22">
        <v>25000</v>
      </c>
      <c r="K660" s="22">
        <v>134.31</v>
      </c>
      <c r="L660" s="22">
        <v>134.31</v>
      </c>
    </row>
    <row r="661" spans="1:12" x14ac:dyDescent="0.3">
      <c r="A661" s="20" t="s">
        <v>48</v>
      </c>
      <c r="B661" s="20" t="s">
        <v>49</v>
      </c>
      <c r="C661" s="2" t="str">
        <f>VLOOKUP(B661,Hoja1!B:C,2,FALSE)</f>
        <v>Servicio de Limpieza</v>
      </c>
      <c r="D661" s="3" t="str">
        <f t="shared" si="22"/>
        <v>2</v>
      </c>
      <c r="E661" s="3" t="str">
        <f t="shared" si="23"/>
        <v>22</v>
      </c>
      <c r="F661" s="20" t="s">
        <v>421</v>
      </c>
      <c r="G661" s="21" t="s">
        <v>422</v>
      </c>
      <c r="H661" s="22">
        <v>46000</v>
      </c>
      <c r="I661" s="22">
        <v>0</v>
      </c>
      <c r="J661" s="22">
        <v>46000</v>
      </c>
      <c r="K661" s="22">
        <v>8230.14</v>
      </c>
      <c r="L661" s="22">
        <v>5504.39</v>
      </c>
    </row>
    <row r="662" spans="1:12" x14ac:dyDescent="0.3">
      <c r="A662" s="20" t="s">
        <v>48</v>
      </c>
      <c r="B662" s="20" t="s">
        <v>49</v>
      </c>
      <c r="C662" s="2" t="str">
        <f>VLOOKUP(B662,Hoja1!B:C,2,FALSE)</f>
        <v>Servicio de Limpieza</v>
      </c>
      <c r="D662" s="3" t="str">
        <f t="shared" si="22"/>
        <v>2</v>
      </c>
      <c r="E662" s="3" t="str">
        <f t="shared" si="23"/>
        <v>22</v>
      </c>
      <c r="F662" s="20" t="s">
        <v>465</v>
      </c>
      <c r="G662" s="21" t="s">
        <v>466</v>
      </c>
      <c r="H662" s="22">
        <v>28000</v>
      </c>
      <c r="I662" s="22">
        <v>0</v>
      </c>
      <c r="J662" s="22">
        <v>28000</v>
      </c>
      <c r="K662" s="22">
        <v>10103.76</v>
      </c>
      <c r="L662" s="22">
        <v>10103.76</v>
      </c>
    </row>
    <row r="663" spans="1:12" x14ac:dyDescent="0.3">
      <c r="A663" s="20" t="s">
        <v>48</v>
      </c>
      <c r="B663" s="20" t="s">
        <v>49</v>
      </c>
      <c r="C663" s="2" t="str">
        <f>VLOOKUP(B663,Hoja1!B:C,2,FALSE)</f>
        <v>Servicio de Limpieza</v>
      </c>
      <c r="D663" s="3" t="str">
        <f t="shared" si="22"/>
        <v>2</v>
      </c>
      <c r="E663" s="3" t="str">
        <f t="shared" si="23"/>
        <v>22</v>
      </c>
      <c r="F663" s="20" t="s">
        <v>398</v>
      </c>
      <c r="G663" s="21" t="s">
        <v>399</v>
      </c>
      <c r="H663" s="22">
        <v>810000</v>
      </c>
      <c r="I663" s="22">
        <v>0</v>
      </c>
      <c r="J663" s="22">
        <v>810000</v>
      </c>
      <c r="K663" s="22">
        <v>202703.86</v>
      </c>
      <c r="L663" s="22">
        <v>119289.84</v>
      </c>
    </row>
    <row r="664" spans="1:12" x14ac:dyDescent="0.3">
      <c r="A664" s="20" t="s">
        <v>48</v>
      </c>
      <c r="B664" s="20" t="s">
        <v>49</v>
      </c>
      <c r="C664" s="2" t="str">
        <f>VLOOKUP(B664,Hoja1!B:C,2,FALSE)</f>
        <v>Servicio de Limpieza</v>
      </c>
      <c r="D664" s="3" t="str">
        <f t="shared" si="22"/>
        <v>2</v>
      </c>
      <c r="E664" s="3" t="str">
        <f t="shared" si="23"/>
        <v>22</v>
      </c>
      <c r="F664" s="20" t="s">
        <v>400</v>
      </c>
      <c r="G664" s="21" t="s">
        <v>401</v>
      </c>
      <c r="H664" s="22">
        <v>75000</v>
      </c>
      <c r="I664" s="22">
        <v>0</v>
      </c>
      <c r="J664" s="22">
        <v>75000</v>
      </c>
      <c r="K664" s="22">
        <v>265.93</v>
      </c>
      <c r="L664" s="22">
        <v>159.44</v>
      </c>
    </row>
    <row r="665" spans="1:12" x14ac:dyDescent="0.3">
      <c r="A665" s="20" t="s">
        <v>48</v>
      </c>
      <c r="B665" s="20" t="s">
        <v>49</v>
      </c>
      <c r="C665" s="2" t="str">
        <f>VLOOKUP(B665,Hoja1!B:C,2,FALSE)</f>
        <v>Servicio de Limpieza</v>
      </c>
      <c r="D665" s="3" t="str">
        <f t="shared" si="22"/>
        <v>2</v>
      </c>
      <c r="E665" s="3" t="str">
        <f t="shared" si="23"/>
        <v>22</v>
      </c>
      <c r="F665" s="20" t="s">
        <v>413</v>
      </c>
      <c r="G665" s="21" t="s">
        <v>414</v>
      </c>
      <c r="H665" s="22">
        <v>5000</v>
      </c>
      <c r="I665" s="22">
        <v>0</v>
      </c>
      <c r="J665" s="22">
        <v>5000</v>
      </c>
      <c r="K665" s="22">
        <v>0</v>
      </c>
      <c r="L665" s="22">
        <v>0</v>
      </c>
    </row>
    <row r="666" spans="1:12" x14ac:dyDescent="0.3">
      <c r="A666" s="20" t="s">
        <v>48</v>
      </c>
      <c r="B666" s="20" t="s">
        <v>49</v>
      </c>
      <c r="C666" s="2" t="str">
        <f>VLOOKUP(B666,Hoja1!B:C,2,FALSE)</f>
        <v>Servicio de Limpieza</v>
      </c>
      <c r="D666" s="3" t="str">
        <f t="shared" si="22"/>
        <v>2</v>
      </c>
      <c r="E666" s="3" t="str">
        <f t="shared" si="23"/>
        <v>22</v>
      </c>
      <c r="F666" s="20" t="s">
        <v>403</v>
      </c>
      <c r="G666" s="21" t="s">
        <v>404</v>
      </c>
      <c r="H666" s="22">
        <v>35000</v>
      </c>
      <c r="I666" s="22">
        <v>0</v>
      </c>
      <c r="J666" s="22">
        <v>35000</v>
      </c>
      <c r="K666" s="22">
        <v>6031.03</v>
      </c>
      <c r="L666" s="22">
        <v>4932.83</v>
      </c>
    </row>
    <row r="667" spans="1:12" x14ac:dyDescent="0.3">
      <c r="A667" s="20" t="s">
        <v>48</v>
      </c>
      <c r="B667" s="20" t="s">
        <v>49</v>
      </c>
      <c r="C667" s="2" t="str">
        <f>VLOOKUP(B667,Hoja1!B:C,2,FALSE)</f>
        <v>Servicio de Limpieza</v>
      </c>
      <c r="D667" s="3" t="str">
        <f t="shared" si="22"/>
        <v>2</v>
      </c>
      <c r="E667" s="3" t="str">
        <f t="shared" si="23"/>
        <v>22</v>
      </c>
      <c r="F667" s="20" t="s">
        <v>491</v>
      </c>
      <c r="G667" s="21" t="s">
        <v>492</v>
      </c>
      <c r="H667" s="22">
        <v>10000</v>
      </c>
      <c r="I667" s="22">
        <v>0</v>
      </c>
      <c r="J667" s="22">
        <v>10000</v>
      </c>
      <c r="K667" s="22">
        <v>0</v>
      </c>
      <c r="L667" s="22">
        <v>0</v>
      </c>
    </row>
    <row r="668" spans="1:12" x14ac:dyDescent="0.3">
      <c r="A668" s="20" t="s">
        <v>48</v>
      </c>
      <c r="B668" s="20" t="s">
        <v>49</v>
      </c>
      <c r="C668" s="2" t="str">
        <f>VLOOKUP(B668,Hoja1!B:C,2,FALSE)</f>
        <v>Servicio de Limpieza</v>
      </c>
      <c r="D668" s="3" t="str">
        <f t="shared" si="22"/>
        <v>2</v>
      </c>
      <c r="E668" s="3" t="str">
        <f t="shared" si="23"/>
        <v>22</v>
      </c>
      <c r="F668" s="20" t="s">
        <v>546</v>
      </c>
      <c r="G668" s="21" t="s">
        <v>547</v>
      </c>
      <c r="H668" s="22">
        <v>13500</v>
      </c>
      <c r="I668" s="22">
        <v>0</v>
      </c>
      <c r="J668" s="22">
        <v>13500</v>
      </c>
      <c r="K668" s="22">
        <v>0</v>
      </c>
      <c r="L668" s="22">
        <v>0</v>
      </c>
    </row>
    <row r="669" spans="1:12" x14ac:dyDescent="0.3">
      <c r="A669" s="20" t="s">
        <v>48</v>
      </c>
      <c r="B669" s="20" t="s">
        <v>49</v>
      </c>
      <c r="C669" s="2" t="str">
        <f>VLOOKUP(B669,Hoja1!B:C,2,FALSE)</f>
        <v>Servicio de Limpieza</v>
      </c>
      <c r="D669" s="3" t="str">
        <f t="shared" si="22"/>
        <v>2</v>
      </c>
      <c r="E669" s="3" t="str">
        <f t="shared" si="23"/>
        <v>22</v>
      </c>
      <c r="F669" s="20" t="s">
        <v>396</v>
      </c>
      <c r="G669" s="21" t="s">
        <v>397</v>
      </c>
      <c r="H669" s="22">
        <v>5000</v>
      </c>
      <c r="I669" s="22">
        <v>0</v>
      </c>
      <c r="J669" s="22">
        <v>5000</v>
      </c>
      <c r="K669" s="22">
        <v>1045</v>
      </c>
      <c r="L669" s="22">
        <v>1045</v>
      </c>
    </row>
    <row r="670" spans="1:12" x14ac:dyDescent="0.3">
      <c r="A670" s="20" t="s">
        <v>48</v>
      </c>
      <c r="B670" s="20" t="s">
        <v>49</v>
      </c>
      <c r="C670" s="2" t="str">
        <f>VLOOKUP(B670,Hoja1!B:C,2,FALSE)</f>
        <v>Servicio de Limpieza</v>
      </c>
      <c r="D670" s="3" t="str">
        <f t="shared" si="22"/>
        <v>2</v>
      </c>
      <c r="E670" s="3" t="str">
        <f t="shared" si="23"/>
        <v>22</v>
      </c>
      <c r="F670" s="20" t="s">
        <v>467</v>
      </c>
      <c r="G670" s="21" t="s">
        <v>468</v>
      </c>
      <c r="H670" s="22">
        <v>890000</v>
      </c>
      <c r="I670" s="22">
        <v>0</v>
      </c>
      <c r="J670" s="22">
        <v>890000</v>
      </c>
      <c r="K670" s="22">
        <v>106549.34</v>
      </c>
      <c r="L670" s="22">
        <v>106153.34</v>
      </c>
    </row>
    <row r="671" spans="1:12" x14ac:dyDescent="0.3">
      <c r="A671" s="20" t="s">
        <v>48</v>
      </c>
      <c r="B671" s="20" t="s">
        <v>49</v>
      </c>
      <c r="C671" s="2" t="str">
        <f>VLOOKUP(B671,Hoja1!B:C,2,FALSE)</f>
        <v>Servicio de Limpieza</v>
      </c>
      <c r="D671" s="3" t="str">
        <f t="shared" si="22"/>
        <v>2</v>
      </c>
      <c r="E671" s="3" t="str">
        <f t="shared" si="23"/>
        <v>22</v>
      </c>
      <c r="F671" s="20" t="s">
        <v>373</v>
      </c>
      <c r="G671" s="21" t="s">
        <v>374</v>
      </c>
      <c r="H671" s="22">
        <v>20000</v>
      </c>
      <c r="I671" s="22">
        <v>0</v>
      </c>
      <c r="J671" s="22">
        <v>20000</v>
      </c>
      <c r="K671" s="22">
        <v>1526.11</v>
      </c>
      <c r="L671" s="22">
        <v>1526.11</v>
      </c>
    </row>
    <row r="672" spans="1:12" x14ac:dyDescent="0.3">
      <c r="A672" s="20" t="s">
        <v>48</v>
      </c>
      <c r="B672" s="20" t="s">
        <v>49</v>
      </c>
      <c r="C672" s="2" t="str">
        <f>VLOOKUP(B672,Hoja1!B:C,2,FALSE)</f>
        <v>Servicio de Limpieza</v>
      </c>
      <c r="D672" s="3" t="str">
        <f t="shared" si="22"/>
        <v>2</v>
      </c>
      <c r="E672" s="3" t="str">
        <f t="shared" si="23"/>
        <v>22</v>
      </c>
      <c r="F672" s="20" t="s">
        <v>392</v>
      </c>
      <c r="G672" s="21" t="s">
        <v>393</v>
      </c>
      <c r="H672" s="22">
        <v>395000</v>
      </c>
      <c r="I672" s="22">
        <v>0</v>
      </c>
      <c r="J672" s="22">
        <v>395000</v>
      </c>
      <c r="K672" s="22">
        <v>49641.440000000002</v>
      </c>
      <c r="L672" s="22">
        <v>43512.47</v>
      </c>
    </row>
    <row r="673" spans="1:12" x14ac:dyDescent="0.3">
      <c r="A673" s="20" t="s">
        <v>48</v>
      </c>
      <c r="B673" s="20" t="s">
        <v>49</v>
      </c>
      <c r="C673" s="2" t="str">
        <f>VLOOKUP(B673,Hoja1!B:C,2,FALSE)</f>
        <v>Servicio de Limpieza</v>
      </c>
      <c r="D673" s="3" t="str">
        <f t="shared" si="22"/>
        <v>2</v>
      </c>
      <c r="E673" s="3" t="str">
        <f t="shared" si="23"/>
        <v>23</v>
      </c>
      <c r="F673" s="20" t="s">
        <v>360</v>
      </c>
      <c r="G673" s="21" t="s">
        <v>361</v>
      </c>
      <c r="H673" s="22">
        <v>1000</v>
      </c>
      <c r="I673" s="22">
        <v>0</v>
      </c>
      <c r="J673" s="22">
        <v>1000</v>
      </c>
      <c r="K673" s="22">
        <v>18.7</v>
      </c>
      <c r="L673" s="22">
        <v>0</v>
      </c>
    </row>
    <row r="674" spans="1:12" x14ac:dyDescent="0.3">
      <c r="A674" s="20" t="s">
        <v>48</v>
      </c>
      <c r="B674" s="20" t="s">
        <v>49</v>
      </c>
      <c r="C674" s="2" t="str">
        <f>VLOOKUP(B674,Hoja1!B:C,2,FALSE)</f>
        <v>Servicio de Limpieza</v>
      </c>
      <c r="D674" s="3" t="str">
        <f t="shared" si="22"/>
        <v>2</v>
      </c>
      <c r="E674" s="3" t="str">
        <f t="shared" si="23"/>
        <v>23</v>
      </c>
      <c r="F674" s="20" t="s">
        <v>356</v>
      </c>
      <c r="G674" s="21" t="s">
        <v>357</v>
      </c>
      <c r="H674" s="22">
        <v>1000</v>
      </c>
      <c r="I674" s="22">
        <v>0</v>
      </c>
      <c r="J674" s="22">
        <v>1000</v>
      </c>
      <c r="K674" s="22">
        <v>73</v>
      </c>
      <c r="L674" s="22">
        <v>0</v>
      </c>
    </row>
    <row r="675" spans="1:12" x14ac:dyDescent="0.3">
      <c r="A675" s="20" t="s">
        <v>48</v>
      </c>
      <c r="B675" s="20" t="s">
        <v>49</v>
      </c>
      <c r="C675" s="2" t="str">
        <f>VLOOKUP(B675,Hoja1!B:C,2,FALSE)</f>
        <v>Servicio de Limpieza</v>
      </c>
      <c r="D675" s="3" t="str">
        <f t="shared" si="22"/>
        <v>6</v>
      </c>
      <c r="E675" s="3" t="str">
        <f t="shared" si="23"/>
        <v>62</v>
      </c>
      <c r="F675" s="20" t="s">
        <v>419</v>
      </c>
      <c r="G675" s="21" t="s">
        <v>420</v>
      </c>
      <c r="H675" s="22">
        <v>3000</v>
      </c>
      <c r="I675" s="22">
        <v>0</v>
      </c>
      <c r="J675" s="22">
        <v>3000</v>
      </c>
      <c r="K675" s="22">
        <v>0</v>
      </c>
      <c r="L675" s="22">
        <v>0</v>
      </c>
    </row>
    <row r="676" spans="1:12" x14ac:dyDescent="0.3">
      <c r="A676" s="20" t="s">
        <v>48</v>
      </c>
      <c r="B676" s="20" t="s">
        <v>49</v>
      </c>
      <c r="C676" s="2" t="str">
        <f>VLOOKUP(B676,Hoja1!B:C,2,FALSE)</f>
        <v>Servicio de Limpieza</v>
      </c>
      <c r="D676" s="3" t="str">
        <f t="shared" si="22"/>
        <v>6</v>
      </c>
      <c r="E676" s="3" t="str">
        <f t="shared" si="23"/>
        <v>63</v>
      </c>
      <c r="F676" s="20" t="s">
        <v>561</v>
      </c>
      <c r="G676" s="21" t="s">
        <v>460</v>
      </c>
      <c r="H676" s="22">
        <v>250000</v>
      </c>
      <c r="I676" s="22">
        <v>0</v>
      </c>
      <c r="J676" s="22">
        <v>250000</v>
      </c>
      <c r="K676" s="22">
        <v>46028.22</v>
      </c>
      <c r="L676" s="22">
        <v>27109.87</v>
      </c>
    </row>
    <row r="677" spans="1:12" x14ac:dyDescent="0.3">
      <c r="A677" s="20" t="s">
        <v>48</v>
      </c>
      <c r="B677" s="20" t="s">
        <v>50</v>
      </c>
      <c r="C677" s="2" t="str">
        <f>VLOOKUP(B677,Hoja1!B:C,2,FALSE)</f>
        <v>Tratamiento de residuos</v>
      </c>
      <c r="D677" s="3" t="str">
        <f t="shared" si="22"/>
        <v>2</v>
      </c>
      <c r="E677" s="3" t="str">
        <f t="shared" si="23"/>
        <v>22</v>
      </c>
      <c r="F677" s="20" t="s">
        <v>467</v>
      </c>
      <c r="G677" s="21" t="s">
        <v>468</v>
      </c>
      <c r="H677" s="22">
        <v>4950000</v>
      </c>
      <c r="I677" s="22">
        <v>0</v>
      </c>
      <c r="J677" s="22">
        <v>4950000</v>
      </c>
      <c r="K677" s="22">
        <v>165</v>
      </c>
      <c r="L677" s="22">
        <v>165</v>
      </c>
    </row>
    <row r="678" spans="1:12" x14ac:dyDescent="0.3">
      <c r="A678" s="20" t="s">
        <v>48</v>
      </c>
      <c r="B678" s="20" t="s">
        <v>50</v>
      </c>
      <c r="C678" s="2" t="str">
        <f>VLOOKUP(B678,Hoja1!B:C,2,FALSE)</f>
        <v>Tratamiento de residuos</v>
      </c>
      <c r="D678" s="3" t="str">
        <f t="shared" si="22"/>
        <v>6</v>
      </c>
      <c r="E678" s="3" t="str">
        <f t="shared" si="23"/>
        <v>63</v>
      </c>
      <c r="F678" s="20" t="s">
        <v>443</v>
      </c>
      <c r="G678" s="21" t="s">
        <v>420</v>
      </c>
      <c r="H678" s="22">
        <v>311000</v>
      </c>
      <c r="I678" s="22">
        <v>0</v>
      </c>
      <c r="J678" s="22">
        <v>311000</v>
      </c>
      <c r="K678" s="22">
        <v>0</v>
      </c>
      <c r="L678" s="22">
        <v>0</v>
      </c>
    </row>
    <row r="679" spans="1:12" x14ac:dyDescent="0.3">
      <c r="A679" s="20" t="s">
        <v>48</v>
      </c>
      <c r="B679" s="20" t="s">
        <v>51</v>
      </c>
      <c r="C679" s="2" t="str">
        <f>VLOOKUP(B679,Hoja1!B:C,2,FALSE)</f>
        <v>Limpieza viaria</v>
      </c>
      <c r="D679" s="3" t="str">
        <f t="shared" si="22"/>
        <v>1</v>
      </c>
      <c r="E679" s="3" t="str">
        <f t="shared" si="23"/>
        <v>12</v>
      </c>
      <c r="F679" s="20" t="s">
        <v>384</v>
      </c>
      <c r="G679" s="21" t="s">
        <v>385</v>
      </c>
      <c r="H679" s="22">
        <v>15578</v>
      </c>
      <c r="I679" s="22">
        <v>0</v>
      </c>
      <c r="J679" s="22">
        <v>15578</v>
      </c>
      <c r="K679" s="22">
        <v>1647.91</v>
      </c>
      <c r="L679" s="22">
        <v>1647.91</v>
      </c>
    </row>
    <row r="680" spans="1:12" x14ac:dyDescent="0.3">
      <c r="A680" s="20" t="s">
        <v>48</v>
      </c>
      <c r="B680" s="20" t="s">
        <v>51</v>
      </c>
      <c r="C680" s="2" t="str">
        <f>VLOOKUP(B680,Hoja1!B:C,2,FALSE)</f>
        <v>Limpieza viaria</v>
      </c>
      <c r="D680" s="3" t="str">
        <f t="shared" si="22"/>
        <v>1</v>
      </c>
      <c r="E680" s="3" t="str">
        <f t="shared" si="23"/>
        <v>12</v>
      </c>
      <c r="F680" s="20" t="s">
        <v>342</v>
      </c>
      <c r="G680" s="21" t="s">
        <v>343</v>
      </c>
      <c r="H680" s="22">
        <v>10491</v>
      </c>
      <c r="I680" s="22">
        <v>0</v>
      </c>
      <c r="J680" s="22">
        <v>10491</v>
      </c>
      <c r="K680" s="22">
        <v>2292.5700000000002</v>
      </c>
      <c r="L680" s="22">
        <v>2292.5700000000002</v>
      </c>
    </row>
    <row r="681" spans="1:12" x14ac:dyDescent="0.3">
      <c r="A681" s="20" t="s">
        <v>48</v>
      </c>
      <c r="B681" s="20" t="s">
        <v>51</v>
      </c>
      <c r="C681" s="2" t="str">
        <f>VLOOKUP(B681,Hoja1!B:C,2,FALSE)</f>
        <v>Limpieza viaria</v>
      </c>
      <c r="D681" s="3" t="str">
        <f t="shared" si="22"/>
        <v>1</v>
      </c>
      <c r="E681" s="3" t="str">
        <f t="shared" si="23"/>
        <v>12</v>
      </c>
      <c r="F681" s="20" t="s">
        <v>390</v>
      </c>
      <c r="G681" s="21" t="s">
        <v>391</v>
      </c>
      <c r="H681" s="22">
        <v>26678</v>
      </c>
      <c r="I681" s="22">
        <v>0</v>
      </c>
      <c r="J681" s="22">
        <v>26678</v>
      </c>
      <c r="K681" s="22">
        <v>5724.09</v>
      </c>
      <c r="L681" s="22">
        <v>5724.09</v>
      </c>
    </row>
    <row r="682" spans="1:12" x14ac:dyDescent="0.3">
      <c r="A682" s="20" t="s">
        <v>48</v>
      </c>
      <c r="B682" s="20" t="s">
        <v>51</v>
      </c>
      <c r="C682" s="2" t="str">
        <f>VLOOKUP(B682,Hoja1!B:C,2,FALSE)</f>
        <v>Limpieza viaria</v>
      </c>
      <c r="D682" s="3" t="str">
        <f t="shared" si="22"/>
        <v>1</v>
      </c>
      <c r="E682" s="3" t="str">
        <f t="shared" si="23"/>
        <v>12</v>
      </c>
      <c r="F682" s="20" t="s">
        <v>344</v>
      </c>
      <c r="G682" s="21" t="s">
        <v>345</v>
      </c>
      <c r="H682" s="22">
        <v>9394</v>
      </c>
      <c r="I682" s="22">
        <v>0</v>
      </c>
      <c r="J682" s="22">
        <v>9394</v>
      </c>
      <c r="K682" s="22">
        <v>1584.43</v>
      </c>
      <c r="L682" s="22">
        <v>1584.43</v>
      </c>
    </row>
    <row r="683" spans="1:12" x14ac:dyDescent="0.3">
      <c r="A683" s="20" t="s">
        <v>48</v>
      </c>
      <c r="B683" s="20" t="s">
        <v>51</v>
      </c>
      <c r="C683" s="2" t="str">
        <f>VLOOKUP(B683,Hoja1!B:C,2,FALSE)</f>
        <v>Limpieza viaria</v>
      </c>
      <c r="D683" s="3" t="str">
        <f t="shared" si="22"/>
        <v>1</v>
      </c>
      <c r="E683" s="3" t="str">
        <f t="shared" si="23"/>
        <v>12</v>
      </c>
      <c r="F683" s="20" t="s">
        <v>368</v>
      </c>
      <c r="G683" s="21" t="s">
        <v>369</v>
      </c>
      <c r="H683" s="22">
        <v>32498</v>
      </c>
      <c r="I683" s="22">
        <v>0</v>
      </c>
      <c r="J683" s="22">
        <v>32498</v>
      </c>
      <c r="K683" s="22">
        <v>5550.54</v>
      </c>
      <c r="L683" s="22">
        <v>5550.54</v>
      </c>
    </row>
    <row r="684" spans="1:12" x14ac:dyDescent="0.3">
      <c r="A684" s="20" t="s">
        <v>48</v>
      </c>
      <c r="B684" s="20" t="s">
        <v>51</v>
      </c>
      <c r="C684" s="2" t="str">
        <f>VLOOKUP(B684,Hoja1!B:C,2,FALSE)</f>
        <v>Limpieza viaria</v>
      </c>
      <c r="D684" s="3" t="str">
        <f t="shared" si="22"/>
        <v>1</v>
      </c>
      <c r="E684" s="3" t="str">
        <f t="shared" si="23"/>
        <v>12</v>
      </c>
      <c r="F684" s="20" t="s">
        <v>377</v>
      </c>
      <c r="G684" s="21" t="s">
        <v>378</v>
      </c>
      <c r="H684" s="22">
        <v>74485</v>
      </c>
      <c r="I684" s="22">
        <v>0</v>
      </c>
      <c r="J684" s="22">
        <v>74485</v>
      </c>
      <c r="K684" s="22">
        <v>20090.400000000001</v>
      </c>
      <c r="L684" s="22">
        <v>20090.400000000001</v>
      </c>
    </row>
    <row r="685" spans="1:12" x14ac:dyDescent="0.3">
      <c r="A685" s="20" t="s">
        <v>48</v>
      </c>
      <c r="B685" s="20" t="s">
        <v>51</v>
      </c>
      <c r="C685" s="2" t="str">
        <f>VLOOKUP(B685,Hoja1!B:C,2,FALSE)</f>
        <v>Limpieza viaria</v>
      </c>
      <c r="D685" s="3" t="str">
        <f t="shared" si="22"/>
        <v>1</v>
      </c>
      <c r="E685" s="3" t="str">
        <f t="shared" si="23"/>
        <v>12</v>
      </c>
      <c r="F685" s="20" t="s">
        <v>346</v>
      </c>
      <c r="G685" s="21" t="s">
        <v>347</v>
      </c>
      <c r="H685" s="22">
        <v>4795</v>
      </c>
      <c r="I685" s="22">
        <v>0</v>
      </c>
      <c r="J685" s="22">
        <v>4795</v>
      </c>
      <c r="K685" s="22">
        <v>1174.24</v>
      </c>
      <c r="L685" s="22">
        <v>1174.24</v>
      </c>
    </row>
    <row r="686" spans="1:12" x14ac:dyDescent="0.3">
      <c r="A686" s="20" t="s">
        <v>48</v>
      </c>
      <c r="B686" s="20" t="s">
        <v>51</v>
      </c>
      <c r="C686" s="2" t="str">
        <f>VLOOKUP(B686,Hoja1!B:C,2,FALSE)</f>
        <v>Limpieza viaria</v>
      </c>
      <c r="D686" s="3" t="str">
        <f t="shared" si="22"/>
        <v>1</v>
      </c>
      <c r="E686" s="3" t="str">
        <f t="shared" si="23"/>
        <v>13</v>
      </c>
      <c r="F686" s="20" t="s">
        <v>402</v>
      </c>
      <c r="G686" s="21" t="s">
        <v>359</v>
      </c>
      <c r="H686" s="22">
        <v>3592987</v>
      </c>
      <c r="I686" s="22">
        <v>0</v>
      </c>
      <c r="J686" s="22">
        <v>3592987</v>
      </c>
      <c r="K686" s="22">
        <v>648893.93999999994</v>
      </c>
      <c r="L686" s="22">
        <v>648893.93999999994</v>
      </c>
    </row>
    <row r="687" spans="1:12" x14ac:dyDescent="0.3">
      <c r="A687" s="20" t="s">
        <v>48</v>
      </c>
      <c r="B687" s="20" t="s">
        <v>51</v>
      </c>
      <c r="C687" s="2" t="str">
        <f>VLOOKUP(B687,Hoja1!B:C,2,FALSE)</f>
        <v>Limpieza viaria</v>
      </c>
      <c r="D687" s="3" t="str">
        <f t="shared" si="22"/>
        <v>1</v>
      </c>
      <c r="E687" s="3" t="str">
        <f t="shared" si="23"/>
        <v>13</v>
      </c>
      <c r="F687" s="20" t="s">
        <v>405</v>
      </c>
      <c r="G687" s="21" t="s">
        <v>406</v>
      </c>
      <c r="H687" s="22">
        <v>66000</v>
      </c>
      <c r="I687" s="22">
        <v>0</v>
      </c>
      <c r="J687" s="22">
        <v>66000</v>
      </c>
      <c r="K687" s="22">
        <v>21195.040000000001</v>
      </c>
      <c r="L687" s="22">
        <v>21195.040000000001</v>
      </c>
    </row>
    <row r="688" spans="1:12" x14ac:dyDescent="0.3">
      <c r="A688" s="20" t="s">
        <v>48</v>
      </c>
      <c r="B688" s="20" t="s">
        <v>51</v>
      </c>
      <c r="C688" s="2" t="str">
        <f>VLOOKUP(B688,Hoja1!B:C,2,FALSE)</f>
        <v>Limpieza viaria</v>
      </c>
      <c r="D688" s="3" t="str">
        <f t="shared" si="22"/>
        <v>1</v>
      </c>
      <c r="E688" s="3" t="str">
        <f t="shared" si="23"/>
        <v>13</v>
      </c>
      <c r="F688" s="20" t="s">
        <v>394</v>
      </c>
      <c r="G688" s="21" t="s">
        <v>395</v>
      </c>
      <c r="H688" s="22">
        <v>3794185</v>
      </c>
      <c r="I688" s="22">
        <v>0</v>
      </c>
      <c r="J688" s="22">
        <v>3794185</v>
      </c>
      <c r="K688" s="22">
        <v>860021.99</v>
      </c>
      <c r="L688" s="22">
        <v>860021.99</v>
      </c>
    </row>
    <row r="689" spans="1:12" x14ac:dyDescent="0.3">
      <c r="A689" s="20" t="s">
        <v>48</v>
      </c>
      <c r="B689" s="20" t="s">
        <v>51</v>
      </c>
      <c r="C689" s="2" t="str">
        <f>VLOOKUP(B689,Hoja1!B:C,2,FALSE)</f>
        <v>Limpieza viaria</v>
      </c>
      <c r="D689" s="3" t="str">
        <f t="shared" si="22"/>
        <v>1</v>
      </c>
      <c r="E689" s="3" t="str">
        <f t="shared" si="23"/>
        <v>13</v>
      </c>
      <c r="F689" s="20" t="s">
        <v>425</v>
      </c>
      <c r="G689" s="21" t="s">
        <v>426</v>
      </c>
      <c r="H689" s="22">
        <v>621947</v>
      </c>
      <c r="I689" s="22">
        <v>0</v>
      </c>
      <c r="J689" s="22">
        <v>621947</v>
      </c>
      <c r="K689" s="22">
        <v>58098.74</v>
      </c>
      <c r="L689" s="22">
        <v>58098.74</v>
      </c>
    </row>
    <row r="690" spans="1:12" x14ac:dyDescent="0.3">
      <c r="A690" s="20" t="s">
        <v>48</v>
      </c>
      <c r="B690" s="20" t="s">
        <v>51</v>
      </c>
      <c r="C690" s="2" t="str">
        <f>VLOOKUP(B690,Hoja1!B:C,2,FALSE)</f>
        <v>Limpieza viaria</v>
      </c>
      <c r="D690" s="3" t="str">
        <f t="shared" si="22"/>
        <v>1</v>
      </c>
      <c r="E690" s="3" t="str">
        <f t="shared" si="23"/>
        <v>15</v>
      </c>
      <c r="F690" s="20" t="s">
        <v>535</v>
      </c>
      <c r="G690" s="21" t="s">
        <v>536</v>
      </c>
      <c r="H690" s="22">
        <v>122000</v>
      </c>
      <c r="I690" s="22">
        <v>0</v>
      </c>
      <c r="J690" s="22">
        <v>122000</v>
      </c>
      <c r="K690" s="22">
        <v>39753.79</v>
      </c>
      <c r="L690" s="22">
        <v>39753.79</v>
      </c>
    </row>
    <row r="691" spans="1:12" x14ac:dyDescent="0.3">
      <c r="A691" s="20" t="s">
        <v>48</v>
      </c>
      <c r="B691" s="20" t="s">
        <v>51</v>
      </c>
      <c r="C691" s="2" t="str">
        <f>VLOOKUP(B691,Hoja1!B:C,2,FALSE)</f>
        <v>Limpieza viaria</v>
      </c>
      <c r="D691" s="3" t="str">
        <f t="shared" si="22"/>
        <v>2</v>
      </c>
      <c r="E691" s="3" t="str">
        <f t="shared" si="23"/>
        <v>20</v>
      </c>
      <c r="F691" s="20" t="s">
        <v>497</v>
      </c>
      <c r="G691" s="21" t="s">
        <v>498</v>
      </c>
      <c r="H691" s="22">
        <v>15000</v>
      </c>
      <c r="I691" s="22">
        <v>0</v>
      </c>
      <c r="J691" s="22">
        <v>15000</v>
      </c>
      <c r="K691" s="22">
        <v>2869.14</v>
      </c>
      <c r="L691" s="22">
        <v>1912.76</v>
      </c>
    </row>
    <row r="692" spans="1:12" x14ac:dyDescent="0.3">
      <c r="A692" s="20" t="s">
        <v>48</v>
      </c>
      <c r="B692" s="20" t="s">
        <v>51</v>
      </c>
      <c r="C692" s="2" t="str">
        <f>VLOOKUP(B692,Hoja1!B:C,2,FALSE)</f>
        <v>Limpieza viaria</v>
      </c>
      <c r="D692" s="3" t="str">
        <f t="shared" si="22"/>
        <v>2</v>
      </c>
      <c r="E692" s="3" t="str">
        <f t="shared" si="23"/>
        <v>20</v>
      </c>
      <c r="F692" s="20" t="s">
        <v>461</v>
      </c>
      <c r="G692" s="21" t="s">
        <v>462</v>
      </c>
      <c r="H692" s="22">
        <v>1000</v>
      </c>
      <c r="I692" s="22">
        <v>0</v>
      </c>
      <c r="J692" s="22">
        <v>1000</v>
      </c>
      <c r="K692" s="22">
        <v>0</v>
      </c>
      <c r="L692" s="22">
        <v>0</v>
      </c>
    </row>
    <row r="693" spans="1:12" x14ac:dyDescent="0.3">
      <c r="A693" s="20" t="s">
        <v>48</v>
      </c>
      <c r="B693" s="20" t="s">
        <v>51</v>
      </c>
      <c r="C693" s="2" t="str">
        <f>VLOOKUP(B693,Hoja1!B:C,2,FALSE)</f>
        <v>Limpieza viaria</v>
      </c>
      <c r="D693" s="3" t="str">
        <f t="shared" si="22"/>
        <v>2</v>
      </c>
      <c r="E693" s="3" t="str">
        <f t="shared" si="23"/>
        <v>21</v>
      </c>
      <c r="F693" s="20" t="s">
        <v>463</v>
      </c>
      <c r="G693" s="21" t="s">
        <v>464</v>
      </c>
      <c r="H693" s="22">
        <v>10000</v>
      </c>
      <c r="I693" s="22">
        <v>0</v>
      </c>
      <c r="J693" s="22">
        <v>10000</v>
      </c>
      <c r="K693" s="22">
        <v>1754.5</v>
      </c>
      <c r="L693" s="22">
        <v>1754.5</v>
      </c>
    </row>
    <row r="694" spans="1:12" x14ac:dyDescent="0.3">
      <c r="A694" s="20" t="s">
        <v>48</v>
      </c>
      <c r="B694" s="20" t="s">
        <v>51</v>
      </c>
      <c r="C694" s="2" t="str">
        <f>VLOOKUP(B694,Hoja1!B:C,2,FALSE)</f>
        <v>Limpieza viaria</v>
      </c>
      <c r="D694" s="3" t="str">
        <f t="shared" si="22"/>
        <v>2</v>
      </c>
      <c r="E694" s="3" t="str">
        <f t="shared" si="23"/>
        <v>21</v>
      </c>
      <c r="F694" s="20" t="s">
        <v>382</v>
      </c>
      <c r="G694" s="21" t="s">
        <v>383</v>
      </c>
      <c r="H694" s="22">
        <v>5000</v>
      </c>
      <c r="I694" s="22">
        <v>0</v>
      </c>
      <c r="J694" s="22">
        <v>5000</v>
      </c>
      <c r="K694" s="22">
        <v>183.19</v>
      </c>
      <c r="L694" s="22">
        <v>0</v>
      </c>
    </row>
    <row r="695" spans="1:12" x14ac:dyDescent="0.3">
      <c r="A695" s="20" t="s">
        <v>48</v>
      </c>
      <c r="B695" s="20" t="s">
        <v>51</v>
      </c>
      <c r="C695" s="2" t="str">
        <f>VLOOKUP(B695,Hoja1!B:C,2,FALSE)</f>
        <v>Limpieza viaria</v>
      </c>
      <c r="D695" s="3" t="str">
        <f t="shared" si="22"/>
        <v>2</v>
      </c>
      <c r="E695" s="3" t="str">
        <f t="shared" si="23"/>
        <v>21</v>
      </c>
      <c r="F695" s="20" t="s">
        <v>417</v>
      </c>
      <c r="G695" s="21" t="s">
        <v>418</v>
      </c>
      <c r="H695" s="22">
        <v>110000</v>
      </c>
      <c r="I695" s="22">
        <v>0</v>
      </c>
      <c r="J695" s="22">
        <v>110000</v>
      </c>
      <c r="K695" s="22">
        <v>6280.11</v>
      </c>
      <c r="L695" s="22">
        <v>4060.1</v>
      </c>
    </row>
    <row r="696" spans="1:12" x14ac:dyDescent="0.3">
      <c r="A696" s="20" t="s">
        <v>48</v>
      </c>
      <c r="B696" s="20" t="s">
        <v>51</v>
      </c>
      <c r="C696" s="2" t="str">
        <f>VLOOKUP(B696,Hoja1!B:C,2,FALSE)</f>
        <v>Limpieza viaria</v>
      </c>
      <c r="D696" s="3" t="str">
        <f t="shared" si="22"/>
        <v>2</v>
      </c>
      <c r="E696" s="3" t="str">
        <f t="shared" si="23"/>
        <v>21</v>
      </c>
      <c r="F696" s="20" t="s">
        <v>562</v>
      </c>
      <c r="G696" s="21" t="s">
        <v>563</v>
      </c>
      <c r="H696" s="22">
        <v>7000</v>
      </c>
      <c r="I696" s="22">
        <v>0</v>
      </c>
      <c r="J696" s="22">
        <v>7000</v>
      </c>
      <c r="K696" s="22">
        <v>1176.73</v>
      </c>
      <c r="L696" s="22">
        <v>1176.73</v>
      </c>
    </row>
    <row r="697" spans="1:12" x14ac:dyDescent="0.3">
      <c r="A697" s="20" t="s">
        <v>48</v>
      </c>
      <c r="B697" s="20" t="s">
        <v>51</v>
      </c>
      <c r="C697" s="2" t="str">
        <f>VLOOKUP(B697,Hoja1!B:C,2,FALSE)</f>
        <v>Limpieza viaria</v>
      </c>
      <c r="D697" s="3" t="str">
        <f t="shared" si="22"/>
        <v>2</v>
      </c>
      <c r="E697" s="3" t="str">
        <f t="shared" si="23"/>
        <v>22</v>
      </c>
      <c r="F697" s="20" t="s">
        <v>421</v>
      </c>
      <c r="G697" s="21" t="s">
        <v>422</v>
      </c>
      <c r="H697" s="22">
        <v>58000</v>
      </c>
      <c r="I697" s="22">
        <v>0</v>
      </c>
      <c r="J697" s="22">
        <v>58000</v>
      </c>
      <c r="K697" s="22">
        <v>15478.24</v>
      </c>
      <c r="L697" s="22">
        <v>9724.94</v>
      </c>
    </row>
    <row r="698" spans="1:12" x14ac:dyDescent="0.3">
      <c r="A698" s="20" t="s">
        <v>48</v>
      </c>
      <c r="B698" s="20" t="s">
        <v>51</v>
      </c>
      <c r="C698" s="2" t="str">
        <f>VLOOKUP(B698,Hoja1!B:C,2,FALSE)</f>
        <v>Limpieza viaria</v>
      </c>
      <c r="D698" s="3" t="str">
        <f t="shared" si="22"/>
        <v>2</v>
      </c>
      <c r="E698" s="3" t="str">
        <f t="shared" si="23"/>
        <v>22</v>
      </c>
      <c r="F698" s="20" t="s">
        <v>398</v>
      </c>
      <c r="G698" s="21" t="s">
        <v>399</v>
      </c>
      <c r="H698" s="22">
        <v>225000</v>
      </c>
      <c r="I698" s="22">
        <v>0</v>
      </c>
      <c r="J698" s="22">
        <v>225000</v>
      </c>
      <c r="K698" s="22">
        <v>1614</v>
      </c>
      <c r="L698" s="22">
        <v>1231.19</v>
      </c>
    </row>
    <row r="699" spans="1:12" x14ac:dyDescent="0.3">
      <c r="A699" s="20" t="s">
        <v>48</v>
      </c>
      <c r="B699" s="20" t="s">
        <v>51</v>
      </c>
      <c r="C699" s="2" t="str">
        <f>VLOOKUP(B699,Hoja1!B:C,2,FALSE)</f>
        <v>Limpieza viaria</v>
      </c>
      <c r="D699" s="3" t="str">
        <f t="shared" si="22"/>
        <v>2</v>
      </c>
      <c r="E699" s="3" t="str">
        <f t="shared" si="23"/>
        <v>22</v>
      </c>
      <c r="F699" s="20" t="s">
        <v>400</v>
      </c>
      <c r="G699" s="21" t="s">
        <v>401</v>
      </c>
      <c r="H699" s="22">
        <v>145000</v>
      </c>
      <c r="I699" s="22">
        <v>0</v>
      </c>
      <c r="J699" s="22">
        <v>145000</v>
      </c>
      <c r="K699" s="22">
        <v>0</v>
      </c>
      <c r="L699" s="22">
        <v>0</v>
      </c>
    </row>
    <row r="700" spans="1:12" x14ac:dyDescent="0.3">
      <c r="A700" s="20" t="s">
        <v>48</v>
      </c>
      <c r="B700" s="20" t="s">
        <v>51</v>
      </c>
      <c r="C700" s="2" t="str">
        <f>VLOOKUP(B700,Hoja1!B:C,2,FALSE)</f>
        <v>Limpieza viaria</v>
      </c>
      <c r="D700" s="3" t="str">
        <f t="shared" si="22"/>
        <v>2</v>
      </c>
      <c r="E700" s="3" t="str">
        <f t="shared" si="23"/>
        <v>22</v>
      </c>
      <c r="F700" s="20" t="s">
        <v>517</v>
      </c>
      <c r="G700" s="21" t="s">
        <v>518</v>
      </c>
      <c r="H700" s="22">
        <v>4000</v>
      </c>
      <c r="I700" s="22">
        <v>0</v>
      </c>
      <c r="J700" s="22">
        <v>4000</v>
      </c>
      <c r="K700" s="22">
        <v>0</v>
      </c>
      <c r="L700" s="22">
        <v>0</v>
      </c>
    </row>
    <row r="701" spans="1:12" x14ac:dyDescent="0.3">
      <c r="A701" s="20" t="s">
        <v>48</v>
      </c>
      <c r="B701" s="20" t="s">
        <v>51</v>
      </c>
      <c r="C701" s="2" t="str">
        <f>VLOOKUP(B701,Hoja1!B:C,2,FALSE)</f>
        <v>Limpieza viaria</v>
      </c>
      <c r="D701" s="3" t="str">
        <f t="shared" si="22"/>
        <v>2</v>
      </c>
      <c r="E701" s="3" t="str">
        <f t="shared" si="23"/>
        <v>22</v>
      </c>
      <c r="F701" s="20" t="s">
        <v>413</v>
      </c>
      <c r="G701" s="21" t="s">
        <v>414</v>
      </c>
      <c r="H701" s="22">
        <v>60000</v>
      </c>
      <c r="I701" s="22">
        <v>0</v>
      </c>
      <c r="J701" s="22">
        <v>60000</v>
      </c>
      <c r="K701" s="22">
        <v>5371.49</v>
      </c>
      <c r="L701" s="22">
        <v>4486.4799999999996</v>
      </c>
    </row>
    <row r="702" spans="1:12" x14ac:dyDescent="0.3">
      <c r="A702" s="20" t="s">
        <v>48</v>
      </c>
      <c r="B702" s="20" t="s">
        <v>51</v>
      </c>
      <c r="C702" s="2" t="str">
        <f>VLOOKUP(B702,Hoja1!B:C,2,FALSE)</f>
        <v>Limpieza viaria</v>
      </c>
      <c r="D702" s="3" t="str">
        <f t="shared" si="22"/>
        <v>2</v>
      </c>
      <c r="E702" s="3" t="str">
        <f t="shared" si="23"/>
        <v>22</v>
      </c>
      <c r="F702" s="20" t="s">
        <v>403</v>
      </c>
      <c r="G702" s="21" t="s">
        <v>404</v>
      </c>
      <c r="H702" s="22">
        <v>10000</v>
      </c>
      <c r="I702" s="22">
        <v>0</v>
      </c>
      <c r="J702" s="22">
        <v>10000</v>
      </c>
      <c r="K702" s="22">
        <v>1283.08</v>
      </c>
      <c r="L702" s="22">
        <v>896.34</v>
      </c>
    </row>
    <row r="703" spans="1:12" x14ac:dyDescent="0.3">
      <c r="A703" s="20" t="s">
        <v>48</v>
      </c>
      <c r="B703" s="20" t="s">
        <v>51</v>
      </c>
      <c r="C703" s="2" t="str">
        <f>VLOOKUP(B703,Hoja1!B:C,2,FALSE)</f>
        <v>Limpieza viaria</v>
      </c>
      <c r="D703" s="3" t="str">
        <f t="shared" si="22"/>
        <v>2</v>
      </c>
      <c r="E703" s="3" t="str">
        <f t="shared" si="23"/>
        <v>22</v>
      </c>
      <c r="F703" s="20" t="s">
        <v>491</v>
      </c>
      <c r="G703" s="21" t="s">
        <v>492</v>
      </c>
      <c r="H703" s="22">
        <v>5000</v>
      </c>
      <c r="I703" s="22">
        <v>0</v>
      </c>
      <c r="J703" s="22">
        <v>5000</v>
      </c>
      <c r="K703" s="22">
        <v>0</v>
      </c>
      <c r="L703" s="22">
        <v>0</v>
      </c>
    </row>
    <row r="704" spans="1:12" x14ac:dyDescent="0.3">
      <c r="A704" s="20" t="s">
        <v>48</v>
      </c>
      <c r="B704" s="20" t="s">
        <v>51</v>
      </c>
      <c r="C704" s="2" t="str">
        <f>VLOOKUP(B704,Hoja1!B:C,2,FALSE)</f>
        <v>Limpieza viaria</v>
      </c>
      <c r="D704" s="3" t="str">
        <f t="shared" si="22"/>
        <v>2</v>
      </c>
      <c r="E704" s="3" t="str">
        <f t="shared" si="23"/>
        <v>22</v>
      </c>
      <c r="F704" s="20" t="s">
        <v>467</v>
      </c>
      <c r="G704" s="21" t="s">
        <v>468</v>
      </c>
      <c r="H704" s="22">
        <v>100000</v>
      </c>
      <c r="I704" s="22">
        <v>0</v>
      </c>
      <c r="J704" s="22">
        <v>100000</v>
      </c>
      <c r="K704" s="22">
        <v>25848.55</v>
      </c>
      <c r="L704" s="22">
        <v>23131.55</v>
      </c>
    </row>
    <row r="705" spans="1:12" x14ac:dyDescent="0.3">
      <c r="A705" s="20" t="s">
        <v>48</v>
      </c>
      <c r="B705" s="20" t="s">
        <v>51</v>
      </c>
      <c r="C705" s="2" t="str">
        <f>VLOOKUP(B705,Hoja1!B:C,2,FALSE)</f>
        <v>Limpieza viaria</v>
      </c>
      <c r="D705" s="3" t="str">
        <f t="shared" si="22"/>
        <v>6</v>
      </c>
      <c r="E705" s="3" t="str">
        <f t="shared" si="23"/>
        <v>63</v>
      </c>
      <c r="F705" s="20" t="s">
        <v>561</v>
      </c>
      <c r="G705" s="21" t="s">
        <v>460</v>
      </c>
      <c r="H705" s="22">
        <v>50000</v>
      </c>
      <c r="I705" s="22">
        <v>0</v>
      </c>
      <c r="J705" s="22">
        <v>50000</v>
      </c>
      <c r="K705" s="22">
        <v>2328.44</v>
      </c>
      <c r="L705" s="22">
        <v>2328.44</v>
      </c>
    </row>
    <row r="706" spans="1:12" x14ac:dyDescent="0.3">
      <c r="A706" s="20" t="s">
        <v>48</v>
      </c>
      <c r="B706" s="20" t="s">
        <v>52</v>
      </c>
      <c r="C706" s="2" t="str">
        <f>VLOOKUP(B706,Hoja1!B:C,2,FALSE)</f>
        <v>Dirección del Área de M. Ambiente</v>
      </c>
      <c r="D706" s="3" t="str">
        <f t="shared" si="22"/>
        <v>1</v>
      </c>
      <c r="E706" s="3" t="str">
        <f t="shared" si="23"/>
        <v>12</v>
      </c>
      <c r="F706" s="20" t="s">
        <v>384</v>
      </c>
      <c r="G706" s="21" t="s">
        <v>385</v>
      </c>
      <c r="H706" s="22">
        <v>93465</v>
      </c>
      <c r="I706" s="22">
        <v>0</v>
      </c>
      <c r="J706" s="22">
        <v>93465</v>
      </c>
      <c r="K706" s="22">
        <v>16753.77</v>
      </c>
      <c r="L706" s="22">
        <v>16753.77</v>
      </c>
    </row>
    <row r="707" spans="1:12" x14ac:dyDescent="0.3">
      <c r="A707" s="20" t="s">
        <v>48</v>
      </c>
      <c r="B707" s="20" t="s">
        <v>52</v>
      </c>
      <c r="C707" s="2" t="str">
        <f>VLOOKUP(B707,Hoja1!B:C,2,FALSE)</f>
        <v>Dirección del Área de M. Ambiente</v>
      </c>
      <c r="D707" s="3" t="str">
        <f t="shared" ref="D707:D770" si="26">LEFT(F707,1)</f>
        <v>1</v>
      </c>
      <c r="E707" s="3" t="str">
        <f t="shared" ref="E707:E770" si="27">LEFT(F707,2)</f>
        <v>12</v>
      </c>
      <c r="F707" s="20" t="s">
        <v>423</v>
      </c>
      <c r="G707" s="21" t="s">
        <v>424</v>
      </c>
      <c r="H707" s="22">
        <v>27396</v>
      </c>
      <c r="I707" s="22">
        <v>0</v>
      </c>
      <c r="J707" s="22">
        <v>27396</v>
      </c>
      <c r="K707" s="22">
        <v>6106.74</v>
      </c>
      <c r="L707" s="22">
        <v>6106.74</v>
      </c>
    </row>
    <row r="708" spans="1:12" x14ac:dyDescent="0.3">
      <c r="A708" s="20" t="s">
        <v>48</v>
      </c>
      <c r="B708" s="20" t="s">
        <v>52</v>
      </c>
      <c r="C708" s="2" t="str">
        <f>VLOOKUP(B708,Hoja1!B:C,2,FALSE)</f>
        <v>Dirección del Área de M. Ambiente</v>
      </c>
      <c r="D708" s="3" t="str">
        <f t="shared" si="26"/>
        <v>1</v>
      </c>
      <c r="E708" s="3" t="str">
        <f t="shared" si="27"/>
        <v>12</v>
      </c>
      <c r="F708" s="20" t="s">
        <v>342</v>
      </c>
      <c r="G708" s="21" t="s">
        <v>343</v>
      </c>
      <c r="H708" s="22">
        <v>31474</v>
      </c>
      <c r="I708" s="22">
        <v>0</v>
      </c>
      <c r="J708" s="22">
        <v>31474</v>
      </c>
      <c r="K708" s="22">
        <v>6877.71</v>
      </c>
      <c r="L708" s="22">
        <v>6877.71</v>
      </c>
    </row>
    <row r="709" spans="1:12" x14ac:dyDescent="0.3">
      <c r="A709" s="20" t="s">
        <v>48</v>
      </c>
      <c r="B709" s="20" t="s">
        <v>52</v>
      </c>
      <c r="C709" s="2" t="str">
        <f>VLOOKUP(B709,Hoja1!B:C,2,FALSE)</f>
        <v>Dirección del Área de M. Ambiente</v>
      </c>
      <c r="D709" s="3" t="str">
        <f t="shared" si="26"/>
        <v>1</v>
      </c>
      <c r="E709" s="3" t="str">
        <f t="shared" si="27"/>
        <v>12</v>
      </c>
      <c r="F709" s="20" t="s">
        <v>344</v>
      </c>
      <c r="G709" s="21" t="s">
        <v>345</v>
      </c>
      <c r="H709" s="22">
        <v>48194</v>
      </c>
      <c r="I709" s="22">
        <v>0</v>
      </c>
      <c r="J709" s="22">
        <v>48194</v>
      </c>
      <c r="K709" s="22">
        <v>10552.09</v>
      </c>
      <c r="L709" s="22">
        <v>10552.09</v>
      </c>
    </row>
    <row r="710" spans="1:12" x14ac:dyDescent="0.3">
      <c r="A710" s="20" t="s">
        <v>48</v>
      </c>
      <c r="B710" s="20" t="s">
        <v>52</v>
      </c>
      <c r="C710" s="2" t="str">
        <f>VLOOKUP(B710,Hoja1!B:C,2,FALSE)</f>
        <v>Dirección del Área de M. Ambiente</v>
      </c>
      <c r="D710" s="3" t="str">
        <f t="shared" si="26"/>
        <v>1</v>
      </c>
      <c r="E710" s="3" t="str">
        <f t="shared" si="27"/>
        <v>12</v>
      </c>
      <c r="F710" s="20" t="s">
        <v>368</v>
      </c>
      <c r="G710" s="21" t="s">
        <v>369</v>
      </c>
      <c r="H710" s="22">
        <v>107178</v>
      </c>
      <c r="I710" s="22">
        <v>0</v>
      </c>
      <c r="J710" s="22">
        <v>107178</v>
      </c>
      <c r="K710" s="22">
        <v>20066.330000000002</v>
      </c>
      <c r="L710" s="22">
        <v>20066.330000000002</v>
      </c>
    </row>
    <row r="711" spans="1:12" x14ac:dyDescent="0.3">
      <c r="A711" s="20" t="s">
        <v>48</v>
      </c>
      <c r="B711" s="20" t="s">
        <v>52</v>
      </c>
      <c r="C711" s="2" t="str">
        <f>VLOOKUP(B711,Hoja1!B:C,2,FALSE)</f>
        <v>Dirección del Área de M. Ambiente</v>
      </c>
      <c r="D711" s="3" t="str">
        <f t="shared" si="26"/>
        <v>1</v>
      </c>
      <c r="E711" s="3" t="str">
        <f t="shared" si="27"/>
        <v>12</v>
      </c>
      <c r="F711" s="20" t="s">
        <v>377</v>
      </c>
      <c r="G711" s="21" t="s">
        <v>378</v>
      </c>
      <c r="H711" s="22">
        <v>261477</v>
      </c>
      <c r="I711" s="22">
        <v>0</v>
      </c>
      <c r="J711" s="22">
        <v>261477</v>
      </c>
      <c r="K711" s="22">
        <v>52112.5</v>
      </c>
      <c r="L711" s="22">
        <v>52112.5</v>
      </c>
    </row>
    <row r="712" spans="1:12" x14ac:dyDescent="0.3">
      <c r="A712" s="20" t="s">
        <v>48</v>
      </c>
      <c r="B712" s="20" t="s">
        <v>52</v>
      </c>
      <c r="C712" s="2" t="str">
        <f>VLOOKUP(B712,Hoja1!B:C,2,FALSE)</f>
        <v>Dirección del Área de M. Ambiente</v>
      </c>
      <c r="D712" s="3" t="str">
        <f t="shared" si="26"/>
        <v>1</v>
      </c>
      <c r="E712" s="3" t="str">
        <f t="shared" si="27"/>
        <v>12</v>
      </c>
      <c r="F712" s="20" t="s">
        <v>346</v>
      </c>
      <c r="G712" s="21" t="s">
        <v>347</v>
      </c>
      <c r="H712" s="22">
        <v>23626</v>
      </c>
      <c r="I712" s="22">
        <v>0</v>
      </c>
      <c r="J712" s="22">
        <v>23626</v>
      </c>
      <c r="K712" s="22">
        <v>4469.62</v>
      </c>
      <c r="L712" s="22">
        <v>4469.62</v>
      </c>
    </row>
    <row r="713" spans="1:12" x14ac:dyDescent="0.3">
      <c r="A713" s="20" t="s">
        <v>48</v>
      </c>
      <c r="B713" s="20" t="s">
        <v>52</v>
      </c>
      <c r="C713" s="2" t="str">
        <f>VLOOKUP(B713,Hoja1!B:C,2,FALSE)</f>
        <v>Dirección del Área de M. Ambiente</v>
      </c>
      <c r="D713" s="3" t="str">
        <f t="shared" si="26"/>
        <v>2</v>
      </c>
      <c r="E713" s="3" t="str">
        <f t="shared" si="27"/>
        <v>21</v>
      </c>
      <c r="F713" s="20" t="s">
        <v>382</v>
      </c>
      <c r="G713" s="21" t="s">
        <v>383</v>
      </c>
      <c r="H713" s="22">
        <v>11000</v>
      </c>
      <c r="I713" s="22">
        <v>0</v>
      </c>
      <c r="J713" s="22">
        <v>11000</v>
      </c>
      <c r="K713" s="22">
        <v>3935.99</v>
      </c>
      <c r="L713" s="22">
        <v>2311.87</v>
      </c>
    </row>
    <row r="714" spans="1:12" x14ac:dyDescent="0.3">
      <c r="A714" s="20" t="s">
        <v>48</v>
      </c>
      <c r="B714" s="20" t="s">
        <v>52</v>
      </c>
      <c r="C714" s="2" t="str">
        <f>VLOOKUP(B714,Hoja1!B:C,2,FALSE)</f>
        <v>Dirección del Área de M. Ambiente</v>
      </c>
      <c r="D714" s="3" t="str">
        <f t="shared" si="26"/>
        <v>2</v>
      </c>
      <c r="E714" s="3" t="str">
        <f t="shared" si="27"/>
        <v>22</v>
      </c>
      <c r="F714" s="20" t="s">
        <v>421</v>
      </c>
      <c r="G714" s="21" t="s">
        <v>422</v>
      </c>
      <c r="H714" s="22">
        <v>13800</v>
      </c>
      <c r="I714" s="22">
        <v>0</v>
      </c>
      <c r="J714" s="22">
        <v>13800</v>
      </c>
      <c r="K714" s="22">
        <v>1551.66</v>
      </c>
      <c r="L714" s="22">
        <v>1551.66</v>
      </c>
    </row>
    <row r="715" spans="1:12" x14ac:dyDescent="0.3">
      <c r="A715" s="20" t="s">
        <v>48</v>
      </c>
      <c r="B715" s="20" t="s">
        <v>52</v>
      </c>
      <c r="C715" s="2" t="str">
        <f>VLOOKUP(B715,Hoja1!B:C,2,FALSE)</f>
        <v>Dirección del Área de M. Ambiente</v>
      </c>
      <c r="D715" s="3" t="str">
        <f t="shared" si="26"/>
        <v>2</v>
      </c>
      <c r="E715" s="3" t="str">
        <f t="shared" si="27"/>
        <v>22</v>
      </c>
      <c r="F715" s="20" t="s">
        <v>465</v>
      </c>
      <c r="G715" s="21" t="s">
        <v>466</v>
      </c>
      <c r="H715" s="22">
        <v>16888</v>
      </c>
      <c r="I715" s="22">
        <v>0</v>
      </c>
      <c r="J715" s="22">
        <v>16888</v>
      </c>
      <c r="K715" s="22">
        <v>0</v>
      </c>
      <c r="L715" s="22">
        <v>0</v>
      </c>
    </row>
    <row r="716" spans="1:12" x14ac:dyDescent="0.3">
      <c r="A716" s="20" t="s">
        <v>48</v>
      </c>
      <c r="B716" s="20" t="s">
        <v>52</v>
      </c>
      <c r="C716" s="2" t="str">
        <f>VLOOKUP(B716,Hoja1!B:C,2,FALSE)</f>
        <v>Dirección del Área de M. Ambiente</v>
      </c>
      <c r="D716" s="3" t="str">
        <f t="shared" si="26"/>
        <v>2</v>
      </c>
      <c r="E716" s="3" t="str">
        <f t="shared" si="27"/>
        <v>22</v>
      </c>
      <c r="F716" s="20" t="s">
        <v>413</v>
      </c>
      <c r="G716" s="21" t="s">
        <v>414</v>
      </c>
      <c r="H716" s="22">
        <v>1600</v>
      </c>
      <c r="I716" s="22">
        <v>0</v>
      </c>
      <c r="J716" s="22">
        <v>1600</v>
      </c>
      <c r="K716" s="22">
        <v>0</v>
      </c>
      <c r="L716" s="22">
        <v>0</v>
      </c>
    </row>
    <row r="717" spans="1:12" x14ac:dyDescent="0.3">
      <c r="A717" s="20" t="s">
        <v>48</v>
      </c>
      <c r="B717" s="20" t="s">
        <v>52</v>
      </c>
      <c r="C717" s="2" t="str">
        <f>VLOOKUP(B717,Hoja1!B:C,2,FALSE)</f>
        <v>Dirección del Área de M. Ambiente</v>
      </c>
      <c r="D717" s="3" t="str">
        <f t="shared" si="26"/>
        <v>2</v>
      </c>
      <c r="E717" s="3" t="str">
        <f t="shared" si="27"/>
        <v>22</v>
      </c>
      <c r="F717" s="20" t="s">
        <v>407</v>
      </c>
      <c r="G717" s="21" t="s">
        <v>408</v>
      </c>
      <c r="H717" s="22">
        <v>5000</v>
      </c>
      <c r="I717" s="22">
        <v>0</v>
      </c>
      <c r="J717" s="22">
        <v>5000</v>
      </c>
      <c r="K717" s="22">
        <v>726</v>
      </c>
      <c r="L717" s="22">
        <v>726</v>
      </c>
    </row>
    <row r="718" spans="1:12" x14ac:dyDescent="0.3">
      <c r="A718" s="20" t="s">
        <v>48</v>
      </c>
      <c r="B718" s="20" t="s">
        <v>52</v>
      </c>
      <c r="C718" s="2" t="str">
        <f>VLOOKUP(B718,Hoja1!B:C,2,FALSE)</f>
        <v>Dirección del Área de M. Ambiente</v>
      </c>
      <c r="D718" s="3" t="str">
        <f t="shared" si="26"/>
        <v>2</v>
      </c>
      <c r="E718" s="3" t="str">
        <f t="shared" si="27"/>
        <v>22</v>
      </c>
      <c r="F718" s="20" t="s">
        <v>415</v>
      </c>
      <c r="G718" s="21" t="s">
        <v>416</v>
      </c>
      <c r="H718" s="22">
        <v>30000</v>
      </c>
      <c r="I718" s="22">
        <v>0</v>
      </c>
      <c r="J718" s="22">
        <v>30000</v>
      </c>
      <c r="K718" s="22">
        <v>0</v>
      </c>
      <c r="L718" s="22">
        <v>0</v>
      </c>
    </row>
    <row r="719" spans="1:12" x14ac:dyDescent="0.3">
      <c r="A719" s="20" t="s">
        <v>48</v>
      </c>
      <c r="B719" s="20" t="s">
        <v>52</v>
      </c>
      <c r="C719" s="2" t="str">
        <f>VLOOKUP(B719,Hoja1!B:C,2,FALSE)</f>
        <v>Dirección del Área de M. Ambiente</v>
      </c>
      <c r="D719" s="3" t="str">
        <f t="shared" si="26"/>
        <v>2</v>
      </c>
      <c r="E719" s="3" t="str">
        <f t="shared" si="27"/>
        <v>22</v>
      </c>
      <c r="F719" s="20" t="s">
        <v>396</v>
      </c>
      <c r="G719" s="21" t="s">
        <v>397</v>
      </c>
      <c r="H719" s="22">
        <v>33000</v>
      </c>
      <c r="I719" s="22">
        <v>0</v>
      </c>
      <c r="J719" s="22">
        <v>33000</v>
      </c>
      <c r="K719" s="22">
        <v>16200.69</v>
      </c>
      <c r="L719" s="22">
        <v>7258.79</v>
      </c>
    </row>
    <row r="720" spans="1:12" x14ac:dyDescent="0.3">
      <c r="A720" s="20" t="s">
        <v>48</v>
      </c>
      <c r="B720" s="20" t="s">
        <v>52</v>
      </c>
      <c r="C720" s="2" t="str">
        <f>VLOOKUP(B720,Hoja1!B:C,2,FALSE)</f>
        <v>Dirección del Área de M. Ambiente</v>
      </c>
      <c r="D720" s="3" t="str">
        <f t="shared" si="26"/>
        <v>2</v>
      </c>
      <c r="E720" s="3" t="str">
        <f t="shared" si="27"/>
        <v>22</v>
      </c>
      <c r="F720" s="20" t="s">
        <v>467</v>
      </c>
      <c r="G720" s="21" t="s">
        <v>468</v>
      </c>
      <c r="H720" s="22">
        <v>63250</v>
      </c>
      <c r="I720" s="22">
        <v>0</v>
      </c>
      <c r="J720" s="22">
        <v>63250</v>
      </c>
      <c r="K720" s="22">
        <v>14671.71</v>
      </c>
      <c r="L720" s="22">
        <v>14671.71</v>
      </c>
    </row>
    <row r="721" spans="1:12" x14ac:dyDescent="0.3">
      <c r="A721" s="20" t="s">
        <v>48</v>
      </c>
      <c r="B721" s="20" t="s">
        <v>52</v>
      </c>
      <c r="C721" s="2" t="str">
        <f>VLOOKUP(B721,Hoja1!B:C,2,FALSE)</f>
        <v>Dirección del Área de M. Ambiente</v>
      </c>
      <c r="D721" s="3" t="str">
        <f t="shared" si="26"/>
        <v>2</v>
      </c>
      <c r="E721" s="3" t="str">
        <f t="shared" si="27"/>
        <v>22</v>
      </c>
      <c r="F721" s="20" t="s">
        <v>373</v>
      </c>
      <c r="G721" s="21" t="s">
        <v>374</v>
      </c>
      <c r="H721" s="22">
        <v>29200</v>
      </c>
      <c r="I721" s="22">
        <v>0</v>
      </c>
      <c r="J721" s="22">
        <v>29200</v>
      </c>
      <c r="K721" s="22">
        <v>0</v>
      </c>
      <c r="L721" s="22">
        <v>0</v>
      </c>
    </row>
    <row r="722" spans="1:12" x14ac:dyDescent="0.3">
      <c r="A722" s="20" t="s">
        <v>48</v>
      </c>
      <c r="B722" s="20" t="s">
        <v>52</v>
      </c>
      <c r="C722" s="2" t="str">
        <f>VLOOKUP(B722,Hoja1!B:C,2,FALSE)</f>
        <v>Dirección del Área de M. Ambiente</v>
      </c>
      <c r="D722" s="3" t="str">
        <f t="shared" si="26"/>
        <v>2</v>
      </c>
      <c r="E722" s="3" t="str">
        <f t="shared" si="27"/>
        <v>23</v>
      </c>
      <c r="F722" s="20" t="s">
        <v>360</v>
      </c>
      <c r="G722" s="21" t="s">
        <v>361</v>
      </c>
      <c r="H722" s="22">
        <v>1000</v>
      </c>
      <c r="I722" s="22">
        <v>0</v>
      </c>
      <c r="J722" s="22">
        <v>1000</v>
      </c>
      <c r="K722" s="22">
        <v>131.4</v>
      </c>
      <c r="L722" s="22">
        <v>0</v>
      </c>
    </row>
    <row r="723" spans="1:12" x14ac:dyDescent="0.3">
      <c r="A723" s="20" t="s">
        <v>48</v>
      </c>
      <c r="B723" s="20" t="s">
        <v>52</v>
      </c>
      <c r="C723" s="2" t="str">
        <f>VLOOKUP(B723,Hoja1!B:C,2,FALSE)</f>
        <v>Dirección del Área de M. Ambiente</v>
      </c>
      <c r="D723" s="3" t="str">
        <f t="shared" si="26"/>
        <v>2</v>
      </c>
      <c r="E723" s="3" t="str">
        <f t="shared" si="27"/>
        <v>23</v>
      </c>
      <c r="F723" s="20" t="s">
        <v>356</v>
      </c>
      <c r="G723" s="21" t="s">
        <v>357</v>
      </c>
      <c r="H723" s="22">
        <v>1000</v>
      </c>
      <c r="I723" s="22">
        <v>0</v>
      </c>
      <c r="J723" s="22">
        <v>1000</v>
      </c>
      <c r="K723" s="22">
        <v>244.75</v>
      </c>
      <c r="L723" s="22">
        <v>0</v>
      </c>
    </row>
    <row r="724" spans="1:12" x14ac:dyDescent="0.3">
      <c r="A724" s="20" t="s">
        <v>48</v>
      </c>
      <c r="B724" s="20" t="s">
        <v>52</v>
      </c>
      <c r="C724" s="2" t="str">
        <f>VLOOKUP(B724,Hoja1!B:C,2,FALSE)</f>
        <v>Dirección del Área de M. Ambiente</v>
      </c>
      <c r="D724" s="3" t="str">
        <f t="shared" si="26"/>
        <v>8</v>
      </c>
      <c r="E724" s="3" t="str">
        <f t="shared" si="27"/>
        <v>83</v>
      </c>
      <c r="F724" s="20" t="s">
        <v>431</v>
      </c>
      <c r="G724" s="21" t="s">
        <v>432</v>
      </c>
      <c r="H724" s="22">
        <v>15000</v>
      </c>
      <c r="I724" s="22">
        <v>0</v>
      </c>
      <c r="J724" s="22">
        <v>15000</v>
      </c>
      <c r="K724" s="22">
        <v>0</v>
      </c>
      <c r="L724" s="22">
        <v>0</v>
      </c>
    </row>
    <row r="725" spans="1:12" x14ac:dyDescent="0.3">
      <c r="A725" s="20" t="s">
        <v>48</v>
      </c>
      <c r="B725" s="20" t="s">
        <v>53</v>
      </c>
      <c r="C725" s="2" t="str">
        <f>VLOOKUP(B725,Hoja1!B:C,2,FALSE)</f>
        <v>Parques y Jardines</v>
      </c>
      <c r="D725" s="3" t="str">
        <f t="shared" si="26"/>
        <v>1</v>
      </c>
      <c r="E725" s="3" t="str">
        <f t="shared" si="27"/>
        <v>12</v>
      </c>
      <c r="F725" s="20" t="s">
        <v>342</v>
      </c>
      <c r="G725" s="21" t="s">
        <v>343</v>
      </c>
      <c r="H725" s="22">
        <v>20982</v>
      </c>
      <c r="I725" s="22">
        <v>0</v>
      </c>
      <c r="J725" s="22">
        <v>20982</v>
      </c>
      <c r="K725" s="22">
        <v>4585.1400000000003</v>
      </c>
      <c r="L725" s="22">
        <v>4585.1400000000003</v>
      </c>
    </row>
    <row r="726" spans="1:12" x14ac:dyDescent="0.3">
      <c r="A726" s="20" t="s">
        <v>48</v>
      </c>
      <c r="B726" s="20" t="s">
        <v>53</v>
      </c>
      <c r="C726" s="2" t="str">
        <f>VLOOKUP(B726,Hoja1!B:C,2,FALSE)</f>
        <v>Parques y Jardines</v>
      </c>
      <c r="D726" s="3" t="str">
        <f t="shared" si="26"/>
        <v>1</v>
      </c>
      <c r="E726" s="3" t="str">
        <f t="shared" si="27"/>
        <v>12</v>
      </c>
      <c r="F726" s="20" t="s">
        <v>390</v>
      </c>
      <c r="G726" s="21" t="s">
        <v>391</v>
      </c>
      <c r="H726" s="22">
        <v>8893</v>
      </c>
      <c r="I726" s="22">
        <v>0</v>
      </c>
      <c r="J726" s="22">
        <v>8893</v>
      </c>
      <c r="K726" s="22">
        <v>1908.03</v>
      </c>
      <c r="L726" s="22">
        <v>1908.03</v>
      </c>
    </row>
    <row r="727" spans="1:12" x14ac:dyDescent="0.3">
      <c r="A727" s="20" t="s">
        <v>48</v>
      </c>
      <c r="B727" s="20" t="s">
        <v>53</v>
      </c>
      <c r="C727" s="2" t="str">
        <f>VLOOKUP(B727,Hoja1!B:C,2,FALSE)</f>
        <v>Parques y Jardines</v>
      </c>
      <c r="D727" s="3" t="str">
        <f t="shared" si="26"/>
        <v>1</v>
      </c>
      <c r="E727" s="3" t="str">
        <f t="shared" si="27"/>
        <v>12</v>
      </c>
      <c r="F727" s="20" t="s">
        <v>344</v>
      </c>
      <c r="G727" s="21" t="s">
        <v>345</v>
      </c>
      <c r="H727" s="22">
        <v>7672</v>
      </c>
      <c r="I727" s="22">
        <v>0</v>
      </c>
      <c r="J727" s="22">
        <v>7672</v>
      </c>
      <c r="K727" s="22">
        <v>1677</v>
      </c>
      <c r="L727" s="22">
        <v>1677</v>
      </c>
    </row>
    <row r="728" spans="1:12" x14ac:dyDescent="0.3">
      <c r="A728" s="20" t="s">
        <v>48</v>
      </c>
      <c r="B728" s="20" t="s">
        <v>53</v>
      </c>
      <c r="C728" s="2" t="str">
        <f>VLOOKUP(B728,Hoja1!B:C,2,FALSE)</f>
        <v>Parques y Jardines</v>
      </c>
      <c r="D728" s="3" t="str">
        <f t="shared" si="26"/>
        <v>1</v>
      </c>
      <c r="E728" s="3" t="str">
        <f t="shared" si="27"/>
        <v>12</v>
      </c>
      <c r="F728" s="20" t="s">
        <v>368</v>
      </c>
      <c r="G728" s="21" t="s">
        <v>369</v>
      </c>
      <c r="H728" s="22">
        <v>17599</v>
      </c>
      <c r="I728" s="22">
        <v>0</v>
      </c>
      <c r="J728" s="22">
        <v>17599</v>
      </c>
      <c r="K728" s="22">
        <v>3771.3</v>
      </c>
      <c r="L728" s="22">
        <v>3771.3</v>
      </c>
    </row>
    <row r="729" spans="1:12" x14ac:dyDescent="0.3">
      <c r="A729" s="20" t="s">
        <v>48</v>
      </c>
      <c r="B729" s="20" t="s">
        <v>53</v>
      </c>
      <c r="C729" s="2" t="str">
        <f>VLOOKUP(B729,Hoja1!B:C,2,FALSE)</f>
        <v>Parques y Jardines</v>
      </c>
      <c r="D729" s="3" t="str">
        <f t="shared" si="26"/>
        <v>1</v>
      </c>
      <c r="E729" s="3" t="str">
        <f t="shared" si="27"/>
        <v>12</v>
      </c>
      <c r="F729" s="20" t="s">
        <v>377</v>
      </c>
      <c r="G729" s="21" t="s">
        <v>378</v>
      </c>
      <c r="H729" s="22">
        <v>36270</v>
      </c>
      <c r="I729" s="22">
        <v>0</v>
      </c>
      <c r="J729" s="22">
        <v>36270</v>
      </c>
      <c r="K729" s="22">
        <v>7772.1</v>
      </c>
      <c r="L729" s="22">
        <v>7772.1</v>
      </c>
    </row>
    <row r="730" spans="1:12" x14ac:dyDescent="0.3">
      <c r="A730" s="20" t="s">
        <v>48</v>
      </c>
      <c r="B730" s="20" t="s">
        <v>53</v>
      </c>
      <c r="C730" s="2" t="str">
        <f>VLOOKUP(B730,Hoja1!B:C,2,FALSE)</f>
        <v>Parques y Jardines</v>
      </c>
      <c r="D730" s="3" t="str">
        <f t="shared" si="26"/>
        <v>1</v>
      </c>
      <c r="E730" s="3" t="str">
        <f t="shared" si="27"/>
        <v>12</v>
      </c>
      <c r="F730" s="20" t="s">
        <v>346</v>
      </c>
      <c r="G730" s="21" t="s">
        <v>347</v>
      </c>
      <c r="H730" s="22">
        <v>3608</v>
      </c>
      <c r="I730" s="22">
        <v>0</v>
      </c>
      <c r="J730" s="22">
        <v>3608</v>
      </c>
      <c r="K730" s="22">
        <v>740.4</v>
      </c>
      <c r="L730" s="22">
        <v>740.4</v>
      </c>
    </row>
    <row r="731" spans="1:12" x14ac:dyDescent="0.3">
      <c r="A731" s="20" t="s">
        <v>48</v>
      </c>
      <c r="B731" s="20" t="s">
        <v>53</v>
      </c>
      <c r="C731" s="2" t="str">
        <f>VLOOKUP(B731,Hoja1!B:C,2,FALSE)</f>
        <v>Parques y Jardines</v>
      </c>
      <c r="D731" s="3" t="str">
        <f t="shared" si="26"/>
        <v>1</v>
      </c>
      <c r="E731" s="3" t="str">
        <f t="shared" si="27"/>
        <v>13</v>
      </c>
      <c r="F731" s="20" t="s">
        <v>402</v>
      </c>
      <c r="G731" s="21" t="s">
        <v>359</v>
      </c>
      <c r="H731" s="22">
        <v>1816891</v>
      </c>
      <c r="I731" s="22">
        <v>0</v>
      </c>
      <c r="J731" s="22">
        <v>1816891</v>
      </c>
      <c r="K731" s="22">
        <v>287986.73</v>
      </c>
      <c r="L731" s="22">
        <v>287986.73</v>
      </c>
    </row>
    <row r="732" spans="1:12" x14ac:dyDescent="0.3">
      <c r="A732" s="20" t="s">
        <v>48</v>
      </c>
      <c r="B732" s="20" t="s">
        <v>53</v>
      </c>
      <c r="C732" s="2" t="str">
        <f>VLOOKUP(B732,Hoja1!B:C,2,FALSE)</f>
        <v>Parques y Jardines</v>
      </c>
      <c r="D732" s="3" t="str">
        <f t="shared" si="26"/>
        <v>1</v>
      </c>
      <c r="E732" s="3" t="str">
        <f t="shared" si="27"/>
        <v>13</v>
      </c>
      <c r="F732" s="20" t="s">
        <v>405</v>
      </c>
      <c r="G732" s="21" t="s">
        <v>406</v>
      </c>
      <c r="H732" s="22">
        <v>15000</v>
      </c>
      <c r="I732" s="22">
        <v>0</v>
      </c>
      <c r="J732" s="22">
        <v>15000</v>
      </c>
      <c r="K732" s="22">
        <v>0</v>
      </c>
      <c r="L732" s="22">
        <v>0</v>
      </c>
    </row>
    <row r="733" spans="1:12" x14ac:dyDescent="0.3">
      <c r="A733" s="20" t="s">
        <v>48</v>
      </c>
      <c r="B733" s="20" t="s">
        <v>53</v>
      </c>
      <c r="C733" s="2" t="str">
        <f>VLOOKUP(B733,Hoja1!B:C,2,FALSE)</f>
        <v>Parques y Jardines</v>
      </c>
      <c r="D733" s="3" t="str">
        <f t="shared" si="26"/>
        <v>1</v>
      </c>
      <c r="E733" s="3" t="str">
        <f t="shared" si="27"/>
        <v>13</v>
      </c>
      <c r="F733" s="20" t="s">
        <v>394</v>
      </c>
      <c r="G733" s="21" t="s">
        <v>395</v>
      </c>
      <c r="H733" s="22">
        <v>1689011</v>
      </c>
      <c r="I733" s="22">
        <v>0</v>
      </c>
      <c r="J733" s="22">
        <v>1689011</v>
      </c>
      <c r="K733" s="22">
        <v>344504.14</v>
      </c>
      <c r="L733" s="22">
        <v>344504.14</v>
      </c>
    </row>
    <row r="734" spans="1:12" x14ac:dyDescent="0.3">
      <c r="A734" s="20" t="s">
        <v>48</v>
      </c>
      <c r="B734" s="20" t="s">
        <v>53</v>
      </c>
      <c r="C734" s="2" t="str">
        <f>VLOOKUP(B734,Hoja1!B:C,2,FALSE)</f>
        <v>Parques y Jardines</v>
      </c>
      <c r="D734" s="3" t="str">
        <f t="shared" si="26"/>
        <v>1</v>
      </c>
      <c r="E734" s="3" t="str">
        <f t="shared" si="27"/>
        <v>13</v>
      </c>
      <c r="F734" s="20" t="s">
        <v>425</v>
      </c>
      <c r="G734" s="21" t="s">
        <v>426</v>
      </c>
      <c r="H734" s="22">
        <v>207704</v>
      </c>
      <c r="I734" s="22">
        <v>0</v>
      </c>
      <c r="J734" s="22">
        <v>207704</v>
      </c>
      <c r="K734" s="22">
        <v>0</v>
      </c>
      <c r="L734" s="22">
        <v>0</v>
      </c>
    </row>
    <row r="735" spans="1:12" x14ac:dyDescent="0.3">
      <c r="A735" s="20" t="s">
        <v>48</v>
      </c>
      <c r="B735" s="20" t="s">
        <v>53</v>
      </c>
      <c r="C735" s="2" t="str">
        <f>VLOOKUP(B735,Hoja1!B:C,2,FALSE)</f>
        <v>Parques y Jardines</v>
      </c>
      <c r="D735" s="3" t="str">
        <f t="shared" si="26"/>
        <v>2</v>
      </c>
      <c r="E735" s="3" t="str">
        <f t="shared" si="27"/>
        <v>20</v>
      </c>
      <c r="F735" s="20" t="s">
        <v>386</v>
      </c>
      <c r="G735" s="21" t="s">
        <v>387</v>
      </c>
      <c r="H735" s="22">
        <v>6000</v>
      </c>
      <c r="I735" s="22">
        <v>0</v>
      </c>
      <c r="J735" s="22">
        <v>6000</v>
      </c>
      <c r="K735" s="22">
        <v>215.84</v>
      </c>
      <c r="L735" s="22">
        <v>215.84</v>
      </c>
    </row>
    <row r="736" spans="1:12" x14ac:dyDescent="0.3">
      <c r="A736" s="20" t="s">
        <v>48</v>
      </c>
      <c r="B736" s="20" t="s">
        <v>53</v>
      </c>
      <c r="C736" s="2" t="str">
        <f>VLOOKUP(B736,Hoja1!B:C,2,FALSE)</f>
        <v>Parques y Jardines</v>
      </c>
      <c r="D736" s="3" t="str">
        <f t="shared" si="26"/>
        <v>2</v>
      </c>
      <c r="E736" s="3" t="str">
        <f t="shared" si="27"/>
        <v>21</v>
      </c>
      <c r="F736" s="20" t="s">
        <v>463</v>
      </c>
      <c r="G736" s="21" t="s">
        <v>464</v>
      </c>
      <c r="H736" s="22">
        <v>3000</v>
      </c>
      <c r="I736" s="22">
        <v>0</v>
      </c>
      <c r="J736" s="22">
        <v>3000</v>
      </c>
      <c r="K736" s="22">
        <v>0</v>
      </c>
      <c r="L736" s="22">
        <v>0</v>
      </c>
    </row>
    <row r="737" spans="1:12" x14ac:dyDescent="0.3">
      <c r="A737" s="20" t="s">
        <v>48</v>
      </c>
      <c r="B737" s="20" t="s">
        <v>53</v>
      </c>
      <c r="C737" s="2" t="str">
        <f>VLOOKUP(B737,Hoja1!B:C,2,FALSE)</f>
        <v>Parques y Jardines</v>
      </c>
      <c r="D737" s="3" t="str">
        <f t="shared" si="26"/>
        <v>2</v>
      </c>
      <c r="E737" s="3" t="str">
        <f t="shared" si="27"/>
        <v>21</v>
      </c>
      <c r="F737" s="20" t="s">
        <v>382</v>
      </c>
      <c r="G737" s="21" t="s">
        <v>383</v>
      </c>
      <c r="H737" s="22">
        <v>75000</v>
      </c>
      <c r="I737" s="22">
        <v>0</v>
      </c>
      <c r="J737" s="22">
        <v>75000</v>
      </c>
      <c r="K737" s="22">
        <v>14517.78</v>
      </c>
      <c r="L737" s="22">
        <v>13723.72</v>
      </c>
    </row>
    <row r="738" spans="1:12" x14ac:dyDescent="0.3">
      <c r="A738" s="20" t="s">
        <v>48</v>
      </c>
      <c r="B738" s="20" t="s">
        <v>53</v>
      </c>
      <c r="C738" s="2" t="str">
        <f>VLOOKUP(B738,Hoja1!B:C,2,FALSE)</f>
        <v>Parques y Jardines</v>
      </c>
      <c r="D738" s="3" t="str">
        <f t="shared" si="26"/>
        <v>2</v>
      </c>
      <c r="E738" s="3" t="str">
        <f t="shared" si="27"/>
        <v>21</v>
      </c>
      <c r="F738" s="20" t="s">
        <v>417</v>
      </c>
      <c r="G738" s="21" t="s">
        <v>418</v>
      </c>
      <c r="H738" s="22">
        <v>70000</v>
      </c>
      <c r="I738" s="22">
        <v>0</v>
      </c>
      <c r="J738" s="22">
        <v>70000</v>
      </c>
      <c r="K738" s="22">
        <v>6862.69</v>
      </c>
      <c r="L738" s="22">
        <v>6679.36</v>
      </c>
    </row>
    <row r="739" spans="1:12" x14ac:dyDescent="0.3">
      <c r="A739" s="20" t="s">
        <v>48</v>
      </c>
      <c r="B739" s="20" t="s">
        <v>53</v>
      </c>
      <c r="C739" s="2" t="str">
        <f>VLOOKUP(B739,Hoja1!B:C,2,FALSE)</f>
        <v>Parques y Jardines</v>
      </c>
      <c r="D739" s="3" t="str">
        <f t="shared" si="26"/>
        <v>2</v>
      </c>
      <c r="E739" s="3" t="str">
        <f t="shared" si="27"/>
        <v>22</v>
      </c>
      <c r="F739" s="20" t="s">
        <v>421</v>
      </c>
      <c r="G739" s="21" t="s">
        <v>422</v>
      </c>
      <c r="H739" s="22">
        <v>375000</v>
      </c>
      <c r="I739" s="22">
        <v>0</v>
      </c>
      <c r="J739" s="22">
        <v>375000</v>
      </c>
      <c r="K739" s="22">
        <v>65348.62</v>
      </c>
      <c r="L739" s="22">
        <v>43943.39</v>
      </c>
    </row>
    <row r="740" spans="1:12" x14ac:dyDescent="0.3">
      <c r="A740" s="20" t="s">
        <v>48</v>
      </c>
      <c r="B740" s="20" t="s">
        <v>53</v>
      </c>
      <c r="C740" s="2" t="str">
        <f>VLOOKUP(B740,Hoja1!B:C,2,FALSE)</f>
        <v>Parques y Jardines</v>
      </c>
      <c r="D740" s="3" t="str">
        <f t="shared" si="26"/>
        <v>2</v>
      </c>
      <c r="E740" s="3" t="str">
        <f t="shared" si="27"/>
        <v>22</v>
      </c>
      <c r="F740" s="20" t="s">
        <v>465</v>
      </c>
      <c r="G740" s="21" t="s">
        <v>466</v>
      </c>
      <c r="H740" s="22">
        <v>6500</v>
      </c>
      <c r="I740" s="22">
        <v>0</v>
      </c>
      <c r="J740" s="22">
        <v>6500</v>
      </c>
      <c r="K740" s="22">
        <v>0</v>
      </c>
      <c r="L740" s="22">
        <v>0</v>
      </c>
    </row>
    <row r="741" spans="1:12" x14ac:dyDescent="0.3">
      <c r="A741" s="20" t="s">
        <v>48</v>
      </c>
      <c r="B741" s="20" t="s">
        <v>53</v>
      </c>
      <c r="C741" s="2" t="str">
        <f>VLOOKUP(B741,Hoja1!B:C,2,FALSE)</f>
        <v>Parques y Jardines</v>
      </c>
      <c r="D741" s="3" t="str">
        <f t="shared" si="26"/>
        <v>2</v>
      </c>
      <c r="E741" s="3" t="str">
        <f t="shared" si="27"/>
        <v>22</v>
      </c>
      <c r="F741" s="20" t="s">
        <v>398</v>
      </c>
      <c r="G741" s="21" t="s">
        <v>399</v>
      </c>
      <c r="H741" s="22">
        <v>75000</v>
      </c>
      <c r="I741" s="22">
        <v>0</v>
      </c>
      <c r="J741" s="22">
        <v>75000</v>
      </c>
      <c r="K741" s="22">
        <v>9664.39</v>
      </c>
      <c r="L741" s="22">
        <v>6822.62</v>
      </c>
    </row>
    <row r="742" spans="1:12" x14ac:dyDescent="0.3">
      <c r="A742" s="20" t="s">
        <v>48</v>
      </c>
      <c r="B742" s="20" t="s">
        <v>53</v>
      </c>
      <c r="C742" s="2" t="str">
        <f>VLOOKUP(B742,Hoja1!B:C,2,FALSE)</f>
        <v>Parques y Jardines</v>
      </c>
      <c r="D742" s="3" t="str">
        <f t="shared" si="26"/>
        <v>2</v>
      </c>
      <c r="E742" s="3" t="str">
        <f t="shared" si="27"/>
        <v>22</v>
      </c>
      <c r="F742" s="20" t="s">
        <v>400</v>
      </c>
      <c r="G742" s="21" t="s">
        <v>401</v>
      </c>
      <c r="H742" s="22">
        <v>35000</v>
      </c>
      <c r="I742" s="22">
        <v>0</v>
      </c>
      <c r="J742" s="22">
        <v>35000</v>
      </c>
      <c r="K742" s="22">
        <v>1645.72</v>
      </c>
      <c r="L742" s="22">
        <v>1645.72</v>
      </c>
    </row>
    <row r="743" spans="1:12" x14ac:dyDescent="0.3">
      <c r="A743" s="20" t="s">
        <v>48</v>
      </c>
      <c r="B743" s="20" t="s">
        <v>53</v>
      </c>
      <c r="C743" s="2" t="str">
        <f>VLOOKUP(B743,Hoja1!B:C,2,FALSE)</f>
        <v>Parques y Jardines</v>
      </c>
      <c r="D743" s="3" t="str">
        <f t="shared" si="26"/>
        <v>2</v>
      </c>
      <c r="E743" s="3" t="str">
        <f t="shared" si="27"/>
        <v>22</v>
      </c>
      <c r="F743" s="20" t="s">
        <v>517</v>
      </c>
      <c r="G743" s="21" t="s">
        <v>518</v>
      </c>
      <c r="H743" s="22">
        <v>15000</v>
      </c>
      <c r="I743" s="22">
        <v>0</v>
      </c>
      <c r="J743" s="22">
        <v>15000</v>
      </c>
      <c r="K743" s="22">
        <v>0</v>
      </c>
      <c r="L743" s="22">
        <v>0</v>
      </c>
    </row>
    <row r="744" spans="1:12" x14ac:dyDescent="0.3">
      <c r="A744" s="20" t="s">
        <v>48</v>
      </c>
      <c r="B744" s="20" t="s">
        <v>53</v>
      </c>
      <c r="C744" s="2" t="str">
        <f>VLOOKUP(B744,Hoja1!B:C,2,FALSE)</f>
        <v>Parques y Jardines</v>
      </c>
      <c r="D744" s="3" t="str">
        <f t="shared" si="26"/>
        <v>2</v>
      </c>
      <c r="E744" s="3" t="str">
        <f t="shared" si="27"/>
        <v>22</v>
      </c>
      <c r="F744" s="20" t="s">
        <v>413</v>
      </c>
      <c r="G744" s="21" t="s">
        <v>414</v>
      </c>
      <c r="H744" s="22">
        <v>2500</v>
      </c>
      <c r="I744" s="22">
        <v>0</v>
      </c>
      <c r="J744" s="22">
        <v>2500</v>
      </c>
      <c r="K744" s="22">
        <v>0</v>
      </c>
      <c r="L744" s="22">
        <v>0</v>
      </c>
    </row>
    <row r="745" spans="1:12" x14ac:dyDescent="0.3">
      <c r="A745" s="20" t="s">
        <v>48</v>
      </c>
      <c r="B745" s="20" t="s">
        <v>53</v>
      </c>
      <c r="C745" s="2" t="str">
        <f>VLOOKUP(B745,Hoja1!B:C,2,FALSE)</f>
        <v>Parques y Jardines</v>
      </c>
      <c r="D745" s="3" t="str">
        <f t="shared" si="26"/>
        <v>2</v>
      </c>
      <c r="E745" s="3" t="str">
        <f t="shared" si="27"/>
        <v>22</v>
      </c>
      <c r="F745" s="20" t="s">
        <v>565</v>
      </c>
      <c r="G745" s="21" t="s">
        <v>566</v>
      </c>
      <c r="H745" s="22">
        <v>6500</v>
      </c>
      <c r="I745" s="22">
        <v>0</v>
      </c>
      <c r="J745" s="22">
        <v>6500</v>
      </c>
      <c r="K745" s="22">
        <v>0</v>
      </c>
      <c r="L745" s="22">
        <v>0</v>
      </c>
    </row>
    <row r="746" spans="1:12" x14ac:dyDescent="0.3">
      <c r="A746" s="20" t="s">
        <v>48</v>
      </c>
      <c r="B746" s="20" t="s">
        <v>53</v>
      </c>
      <c r="C746" s="2" t="str">
        <f>VLOOKUP(B746,Hoja1!B:C,2,FALSE)</f>
        <v>Parques y Jardines</v>
      </c>
      <c r="D746" s="3" t="str">
        <f t="shared" si="26"/>
        <v>2</v>
      </c>
      <c r="E746" s="3" t="str">
        <f t="shared" si="27"/>
        <v>22</v>
      </c>
      <c r="F746" s="20" t="s">
        <v>403</v>
      </c>
      <c r="G746" s="21" t="s">
        <v>404</v>
      </c>
      <c r="H746" s="22">
        <v>90000</v>
      </c>
      <c r="I746" s="22">
        <v>0</v>
      </c>
      <c r="J746" s="22">
        <v>90000</v>
      </c>
      <c r="K746" s="22">
        <v>4424.1099999999997</v>
      </c>
      <c r="L746" s="22">
        <v>4424.1099999999997</v>
      </c>
    </row>
    <row r="747" spans="1:12" x14ac:dyDescent="0.3">
      <c r="A747" s="20" t="s">
        <v>48</v>
      </c>
      <c r="B747" s="20" t="s">
        <v>53</v>
      </c>
      <c r="C747" s="2" t="str">
        <f>VLOOKUP(B747,Hoja1!B:C,2,FALSE)</f>
        <v>Parques y Jardines</v>
      </c>
      <c r="D747" s="3" t="str">
        <f t="shared" si="26"/>
        <v>2</v>
      </c>
      <c r="E747" s="3" t="str">
        <f t="shared" si="27"/>
        <v>22</v>
      </c>
      <c r="F747" s="20" t="s">
        <v>396</v>
      </c>
      <c r="G747" s="21" t="s">
        <v>397</v>
      </c>
      <c r="H747" s="22">
        <v>12000</v>
      </c>
      <c r="I747" s="22">
        <v>0</v>
      </c>
      <c r="J747" s="22">
        <v>12000</v>
      </c>
      <c r="K747" s="22">
        <v>8147.31</v>
      </c>
      <c r="L747" s="22">
        <v>8147.31</v>
      </c>
    </row>
    <row r="748" spans="1:12" x14ac:dyDescent="0.3">
      <c r="A748" s="20" t="s">
        <v>48</v>
      </c>
      <c r="B748" s="20" t="s">
        <v>53</v>
      </c>
      <c r="C748" s="2" t="str">
        <f>VLOOKUP(B748,Hoja1!B:C,2,FALSE)</f>
        <v>Parques y Jardines</v>
      </c>
      <c r="D748" s="3" t="str">
        <f t="shared" si="26"/>
        <v>2</v>
      </c>
      <c r="E748" s="3" t="str">
        <f t="shared" si="27"/>
        <v>22</v>
      </c>
      <c r="F748" s="20" t="s">
        <v>467</v>
      </c>
      <c r="G748" s="21" t="s">
        <v>468</v>
      </c>
      <c r="H748" s="22">
        <v>18000</v>
      </c>
      <c r="I748" s="22">
        <v>0</v>
      </c>
      <c r="J748" s="22">
        <v>18000</v>
      </c>
      <c r="K748" s="22">
        <v>2672.1</v>
      </c>
      <c r="L748" s="22">
        <v>2672.1</v>
      </c>
    </row>
    <row r="749" spans="1:12" x14ac:dyDescent="0.3">
      <c r="A749" s="20" t="s">
        <v>48</v>
      </c>
      <c r="B749" s="20" t="s">
        <v>53</v>
      </c>
      <c r="C749" s="2" t="str">
        <f>VLOOKUP(B749,Hoja1!B:C,2,FALSE)</f>
        <v>Parques y Jardines</v>
      </c>
      <c r="D749" s="3" t="str">
        <f t="shared" si="26"/>
        <v>2</v>
      </c>
      <c r="E749" s="3" t="str">
        <f t="shared" si="27"/>
        <v>22</v>
      </c>
      <c r="F749" s="20" t="s">
        <v>373</v>
      </c>
      <c r="G749" s="21" t="s">
        <v>374</v>
      </c>
      <c r="H749" s="22">
        <v>18000</v>
      </c>
      <c r="I749" s="22">
        <v>0</v>
      </c>
      <c r="J749" s="22">
        <v>18000</v>
      </c>
      <c r="K749" s="22">
        <v>0</v>
      </c>
      <c r="L749" s="22">
        <v>0</v>
      </c>
    </row>
    <row r="750" spans="1:12" x14ac:dyDescent="0.3">
      <c r="A750" s="20" t="s">
        <v>48</v>
      </c>
      <c r="B750" s="20" t="s">
        <v>53</v>
      </c>
      <c r="C750" s="2" t="str">
        <f>VLOOKUP(B750,Hoja1!B:C,2,FALSE)</f>
        <v>Parques y Jardines</v>
      </c>
      <c r="D750" s="3" t="str">
        <f t="shared" si="26"/>
        <v>2</v>
      </c>
      <c r="E750" s="3" t="str">
        <f t="shared" si="27"/>
        <v>22</v>
      </c>
      <c r="F750" s="20" t="s">
        <v>392</v>
      </c>
      <c r="G750" s="21" t="s">
        <v>393</v>
      </c>
      <c r="H750" s="22">
        <v>1169300</v>
      </c>
      <c r="I750" s="22">
        <v>0</v>
      </c>
      <c r="J750" s="22">
        <v>1169300</v>
      </c>
      <c r="K750" s="22">
        <v>84049.51</v>
      </c>
      <c r="L750" s="22">
        <v>42791.77</v>
      </c>
    </row>
    <row r="751" spans="1:12" x14ac:dyDescent="0.3">
      <c r="A751" s="20" t="s">
        <v>48</v>
      </c>
      <c r="B751" s="20" t="s">
        <v>53</v>
      </c>
      <c r="C751" s="2" t="str">
        <f>VLOOKUP(B751,Hoja1!B:C,2,FALSE)</f>
        <v>Parques y Jardines</v>
      </c>
      <c r="D751" s="3" t="str">
        <f t="shared" si="26"/>
        <v>4</v>
      </c>
      <c r="E751" s="3" t="str">
        <f t="shared" si="27"/>
        <v>48</v>
      </c>
      <c r="F751" s="20" t="s">
        <v>366</v>
      </c>
      <c r="G751" s="21" t="s">
        <v>367</v>
      </c>
      <c r="H751" s="22">
        <v>55535</v>
      </c>
      <c r="I751" s="22">
        <v>0</v>
      </c>
      <c r="J751" s="22">
        <v>55535</v>
      </c>
      <c r="K751" s="22">
        <v>0</v>
      </c>
      <c r="L751" s="22">
        <v>0</v>
      </c>
    </row>
    <row r="752" spans="1:12" x14ac:dyDescent="0.3">
      <c r="A752" s="20" t="s">
        <v>48</v>
      </c>
      <c r="B752" s="20" t="s">
        <v>53</v>
      </c>
      <c r="C752" s="2" t="str">
        <f>VLOOKUP(B752,Hoja1!B:C,2,FALSE)</f>
        <v>Parques y Jardines</v>
      </c>
      <c r="D752" s="3" t="str">
        <f t="shared" si="26"/>
        <v>6</v>
      </c>
      <c r="E752" s="3" t="str">
        <f t="shared" si="27"/>
        <v>61</v>
      </c>
      <c r="F752" s="20" t="s">
        <v>564</v>
      </c>
      <c r="G752" s="21" t="s">
        <v>442</v>
      </c>
      <c r="H752" s="22">
        <v>4337252</v>
      </c>
      <c r="I752" s="22">
        <v>0</v>
      </c>
      <c r="J752" s="22">
        <v>4337252</v>
      </c>
      <c r="K752" s="22">
        <v>355579.12</v>
      </c>
      <c r="L752" s="22">
        <v>160857.39000000001</v>
      </c>
    </row>
    <row r="753" spans="1:12" x14ac:dyDescent="0.3">
      <c r="A753" s="20" t="s">
        <v>48</v>
      </c>
      <c r="B753" s="20" t="s">
        <v>53</v>
      </c>
      <c r="C753" s="2" t="str">
        <f>VLOOKUP(B753,Hoja1!B:C,2,FALSE)</f>
        <v>Parques y Jardines</v>
      </c>
      <c r="D753" s="3" t="str">
        <f t="shared" si="26"/>
        <v>6</v>
      </c>
      <c r="E753" s="3" t="str">
        <f t="shared" si="27"/>
        <v>61</v>
      </c>
      <c r="F753" s="20" t="s">
        <v>453</v>
      </c>
      <c r="G753" s="21" t="s">
        <v>454</v>
      </c>
      <c r="H753" s="22">
        <v>1900151</v>
      </c>
      <c r="I753" s="22">
        <v>0</v>
      </c>
      <c r="J753" s="22">
        <v>1900151</v>
      </c>
      <c r="K753" s="22">
        <v>37813.68</v>
      </c>
      <c r="L753" s="22">
        <v>18433.98</v>
      </c>
    </row>
    <row r="754" spans="1:12" x14ac:dyDescent="0.3">
      <c r="A754" s="20" t="s">
        <v>48</v>
      </c>
      <c r="B754" s="20" t="s">
        <v>54</v>
      </c>
      <c r="C754" s="2" t="str">
        <f>VLOOKUP(B754,Hoja1!B:C,2,FALSE)</f>
        <v>Protección del Medio Ambiente</v>
      </c>
      <c r="D754" s="3" t="str">
        <f t="shared" si="26"/>
        <v>1</v>
      </c>
      <c r="E754" s="3" t="str">
        <f t="shared" si="27"/>
        <v>12</v>
      </c>
      <c r="F754" s="20" t="s">
        <v>384</v>
      </c>
      <c r="G754" s="21" t="s">
        <v>385</v>
      </c>
      <c r="H754" s="22">
        <v>77888</v>
      </c>
      <c r="I754" s="22">
        <v>0</v>
      </c>
      <c r="J754" s="22">
        <v>77888</v>
      </c>
      <c r="K754" s="22">
        <v>13536.42</v>
      </c>
      <c r="L754" s="22">
        <v>13536.42</v>
      </c>
    </row>
    <row r="755" spans="1:12" x14ac:dyDescent="0.3">
      <c r="A755" s="20" t="s">
        <v>48</v>
      </c>
      <c r="B755" s="20" t="s">
        <v>54</v>
      </c>
      <c r="C755" s="2" t="str">
        <f>VLOOKUP(B755,Hoja1!B:C,2,FALSE)</f>
        <v>Protección del Medio Ambiente</v>
      </c>
      <c r="D755" s="3" t="str">
        <f t="shared" si="26"/>
        <v>1</v>
      </c>
      <c r="E755" s="3" t="str">
        <f t="shared" si="27"/>
        <v>12</v>
      </c>
      <c r="F755" s="20" t="s">
        <v>423</v>
      </c>
      <c r="G755" s="21" t="s">
        <v>424</v>
      </c>
      <c r="H755" s="22">
        <v>54792</v>
      </c>
      <c r="I755" s="22">
        <v>0</v>
      </c>
      <c r="J755" s="22">
        <v>54792</v>
      </c>
      <c r="K755" s="22">
        <v>11297.47</v>
      </c>
      <c r="L755" s="22">
        <v>11297.47</v>
      </c>
    </row>
    <row r="756" spans="1:12" x14ac:dyDescent="0.3">
      <c r="A756" s="20" t="s">
        <v>48</v>
      </c>
      <c r="B756" s="20" t="s">
        <v>54</v>
      </c>
      <c r="C756" s="2" t="str">
        <f>VLOOKUP(B756,Hoja1!B:C,2,FALSE)</f>
        <v>Protección del Medio Ambiente</v>
      </c>
      <c r="D756" s="3" t="str">
        <f t="shared" si="26"/>
        <v>1</v>
      </c>
      <c r="E756" s="3" t="str">
        <f t="shared" si="27"/>
        <v>12</v>
      </c>
      <c r="F756" s="20" t="s">
        <v>342</v>
      </c>
      <c r="G756" s="21" t="s">
        <v>343</v>
      </c>
      <c r="H756" s="22">
        <v>52456</v>
      </c>
      <c r="I756" s="22">
        <v>0</v>
      </c>
      <c r="J756" s="22">
        <v>52456</v>
      </c>
      <c r="K756" s="22">
        <v>9170.2800000000007</v>
      </c>
      <c r="L756" s="22">
        <v>9170.2800000000007</v>
      </c>
    </row>
    <row r="757" spans="1:12" x14ac:dyDescent="0.3">
      <c r="A757" s="20" t="s">
        <v>48</v>
      </c>
      <c r="B757" s="20" t="s">
        <v>54</v>
      </c>
      <c r="C757" s="2" t="str">
        <f>VLOOKUP(B757,Hoja1!B:C,2,FALSE)</f>
        <v>Protección del Medio Ambiente</v>
      </c>
      <c r="D757" s="3" t="str">
        <f t="shared" si="26"/>
        <v>1</v>
      </c>
      <c r="E757" s="3" t="str">
        <f t="shared" si="27"/>
        <v>12</v>
      </c>
      <c r="F757" s="20" t="s">
        <v>344</v>
      </c>
      <c r="G757" s="21" t="s">
        <v>345</v>
      </c>
      <c r="H757" s="22">
        <v>50234</v>
      </c>
      <c r="I757" s="22">
        <v>0</v>
      </c>
      <c r="J757" s="22">
        <v>50234</v>
      </c>
      <c r="K757" s="22">
        <v>10696.58</v>
      </c>
      <c r="L757" s="22">
        <v>10696.58</v>
      </c>
    </row>
    <row r="758" spans="1:12" x14ac:dyDescent="0.3">
      <c r="A758" s="20" t="s">
        <v>48</v>
      </c>
      <c r="B758" s="20" t="s">
        <v>54</v>
      </c>
      <c r="C758" s="2" t="str">
        <f>VLOOKUP(B758,Hoja1!B:C,2,FALSE)</f>
        <v>Protección del Medio Ambiente</v>
      </c>
      <c r="D758" s="3" t="str">
        <f t="shared" si="26"/>
        <v>1</v>
      </c>
      <c r="E758" s="3" t="str">
        <f t="shared" si="27"/>
        <v>12</v>
      </c>
      <c r="F758" s="20" t="s">
        <v>368</v>
      </c>
      <c r="G758" s="21" t="s">
        <v>369</v>
      </c>
      <c r="H758" s="22">
        <v>109435</v>
      </c>
      <c r="I758" s="22">
        <v>0</v>
      </c>
      <c r="J758" s="22">
        <v>109435</v>
      </c>
      <c r="K758" s="22">
        <v>19498.349999999999</v>
      </c>
      <c r="L758" s="22">
        <v>19498.349999999999</v>
      </c>
    </row>
    <row r="759" spans="1:12" x14ac:dyDescent="0.3">
      <c r="A759" s="20" t="s">
        <v>48</v>
      </c>
      <c r="B759" s="20" t="s">
        <v>54</v>
      </c>
      <c r="C759" s="2" t="str">
        <f>VLOOKUP(B759,Hoja1!B:C,2,FALSE)</f>
        <v>Protección del Medio Ambiente</v>
      </c>
      <c r="D759" s="3" t="str">
        <f t="shared" si="26"/>
        <v>1</v>
      </c>
      <c r="E759" s="3" t="str">
        <f t="shared" si="27"/>
        <v>12</v>
      </c>
      <c r="F759" s="20" t="s">
        <v>377</v>
      </c>
      <c r="G759" s="21" t="s">
        <v>378</v>
      </c>
      <c r="H759" s="22">
        <v>263168</v>
      </c>
      <c r="I759" s="22">
        <v>0</v>
      </c>
      <c r="J759" s="22">
        <v>263168</v>
      </c>
      <c r="K759" s="22">
        <v>52474.14</v>
      </c>
      <c r="L759" s="22">
        <v>52474.14</v>
      </c>
    </row>
    <row r="760" spans="1:12" x14ac:dyDescent="0.3">
      <c r="A760" s="20" t="s">
        <v>48</v>
      </c>
      <c r="B760" s="20" t="s">
        <v>54</v>
      </c>
      <c r="C760" s="2" t="str">
        <f>VLOOKUP(B760,Hoja1!B:C,2,FALSE)</f>
        <v>Protección del Medio Ambiente</v>
      </c>
      <c r="D760" s="3" t="str">
        <f t="shared" si="26"/>
        <v>1</v>
      </c>
      <c r="E760" s="3" t="str">
        <f t="shared" si="27"/>
        <v>12</v>
      </c>
      <c r="F760" s="20" t="s">
        <v>346</v>
      </c>
      <c r="G760" s="21" t="s">
        <v>347</v>
      </c>
      <c r="H760" s="22">
        <v>24093</v>
      </c>
      <c r="I760" s="22">
        <v>0</v>
      </c>
      <c r="J760" s="22">
        <v>24093</v>
      </c>
      <c r="K760" s="22">
        <v>4508.07</v>
      </c>
      <c r="L760" s="22">
        <v>4508.07</v>
      </c>
    </row>
    <row r="761" spans="1:12" x14ac:dyDescent="0.3">
      <c r="A761" s="20" t="s">
        <v>48</v>
      </c>
      <c r="B761" s="20" t="s">
        <v>54</v>
      </c>
      <c r="C761" s="2" t="str">
        <f>VLOOKUP(B761,Hoja1!B:C,2,FALSE)</f>
        <v>Protección del Medio Ambiente</v>
      </c>
      <c r="D761" s="3" t="str">
        <f t="shared" si="26"/>
        <v>1</v>
      </c>
      <c r="E761" s="3" t="str">
        <f t="shared" si="27"/>
        <v>13</v>
      </c>
      <c r="F761" s="20" t="s">
        <v>402</v>
      </c>
      <c r="G761" s="21" t="s">
        <v>359</v>
      </c>
      <c r="H761" s="22">
        <v>28464</v>
      </c>
      <c r="I761" s="22">
        <v>0</v>
      </c>
      <c r="J761" s="22">
        <v>28464</v>
      </c>
      <c r="K761" s="22">
        <v>3551.13</v>
      </c>
      <c r="L761" s="22">
        <v>3551.13</v>
      </c>
    </row>
    <row r="762" spans="1:12" x14ac:dyDescent="0.3">
      <c r="A762" s="20" t="s">
        <v>48</v>
      </c>
      <c r="B762" s="20" t="s">
        <v>54</v>
      </c>
      <c r="C762" s="2" t="str">
        <f>VLOOKUP(B762,Hoja1!B:C,2,FALSE)</f>
        <v>Protección del Medio Ambiente</v>
      </c>
      <c r="D762" s="3" t="str">
        <f t="shared" si="26"/>
        <v>1</v>
      </c>
      <c r="E762" s="3" t="str">
        <f t="shared" si="27"/>
        <v>13</v>
      </c>
      <c r="F762" s="20" t="s">
        <v>394</v>
      </c>
      <c r="G762" s="21" t="s">
        <v>395</v>
      </c>
      <c r="H762" s="22">
        <v>28006</v>
      </c>
      <c r="I762" s="22">
        <v>0</v>
      </c>
      <c r="J762" s="22">
        <v>28006</v>
      </c>
      <c r="K762" s="22">
        <v>3189.61</v>
      </c>
      <c r="L762" s="22">
        <v>3189.61</v>
      </c>
    </row>
    <row r="763" spans="1:12" x14ac:dyDescent="0.3">
      <c r="A763" s="20" t="s">
        <v>48</v>
      </c>
      <c r="B763" s="20" t="s">
        <v>54</v>
      </c>
      <c r="C763" s="2" t="str">
        <f>VLOOKUP(B763,Hoja1!B:C,2,FALSE)</f>
        <v>Protección del Medio Ambiente</v>
      </c>
      <c r="D763" s="3" t="str">
        <f t="shared" si="26"/>
        <v>1</v>
      </c>
      <c r="E763" s="3" t="str">
        <f t="shared" si="27"/>
        <v>15</v>
      </c>
      <c r="F763" s="20" t="s">
        <v>409</v>
      </c>
      <c r="G763" s="21" t="s">
        <v>410</v>
      </c>
      <c r="H763" s="22">
        <v>11000</v>
      </c>
      <c r="I763" s="22">
        <v>0</v>
      </c>
      <c r="J763" s="22">
        <v>11000</v>
      </c>
      <c r="K763" s="22">
        <v>0</v>
      </c>
      <c r="L763" s="22">
        <v>0</v>
      </c>
    </row>
    <row r="764" spans="1:12" x14ac:dyDescent="0.3">
      <c r="A764" s="20" t="s">
        <v>48</v>
      </c>
      <c r="B764" s="20" t="s">
        <v>54</v>
      </c>
      <c r="C764" s="2" t="str">
        <f>VLOOKUP(B764,Hoja1!B:C,2,FALSE)</f>
        <v>Protección del Medio Ambiente</v>
      </c>
      <c r="D764" s="3" t="str">
        <f t="shared" si="26"/>
        <v>2</v>
      </c>
      <c r="E764" s="3" t="str">
        <f t="shared" si="27"/>
        <v>20</v>
      </c>
      <c r="F764" s="20" t="s">
        <v>386</v>
      </c>
      <c r="G764" s="21" t="s">
        <v>387</v>
      </c>
      <c r="H764" s="22">
        <v>14000</v>
      </c>
      <c r="I764" s="22">
        <v>0</v>
      </c>
      <c r="J764" s="22">
        <v>14000</v>
      </c>
      <c r="K764" s="22">
        <v>993.87</v>
      </c>
      <c r="L764" s="22">
        <v>0</v>
      </c>
    </row>
    <row r="765" spans="1:12" x14ac:dyDescent="0.3">
      <c r="A765" s="20" t="s">
        <v>48</v>
      </c>
      <c r="B765" s="20" t="s">
        <v>54</v>
      </c>
      <c r="C765" s="2" t="str">
        <f>VLOOKUP(B765,Hoja1!B:C,2,FALSE)</f>
        <v>Protección del Medio Ambiente</v>
      </c>
      <c r="D765" s="3" t="str">
        <f t="shared" si="26"/>
        <v>2</v>
      </c>
      <c r="E765" s="3" t="str">
        <f t="shared" si="27"/>
        <v>21</v>
      </c>
      <c r="F765" s="20" t="s">
        <v>382</v>
      </c>
      <c r="G765" s="21" t="s">
        <v>383</v>
      </c>
      <c r="H765" s="22">
        <v>37695</v>
      </c>
      <c r="I765" s="22">
        <v>0</v>
      </c>
      <c r="J765" s="22">
        <v>37695</v>
      </c>
      <c r="K765" s="22">
        <v>1466.22</v>
      </c>
      <c r="L765" s="22">
        <v>1082.95</v>
      </c>
    </row>
    <row r="766" spans="1:12" x14ac:dyDescent="0.3">
      <c r="A766" s="20" t="s">
        <v>48</v>
      </c>
      <c r="B766" s="20" t="s">
        <v>54</v>
      </c>
      <c r="C766" s="2" t="str">
        <f>VLOOKUP(B766,Hoja1!B:C,2,FALSE)</f>
        <v>Protección del Medio Ambiente</v>
      </c>
      <c r="D766" s="3" t="str">
        <f t="shared" si="26"/>
        <v>2</v>
      </c>
      <c r="E766" s="3" t="str">
        <f t="shared" si="27"/>
        <v>21</v>
      </c>
      <c r="F766" s="20" t="s">
        <v>417</v>
      </c>
      <c r="G766" s="21" t="s">
        <v>418</v>
      </c>
      <c r="H766" s="22">
        <v>1135</v>
      </c>
      <c r="I766" s="22">
        <v>0</v>
      </c>
      <c r="J766" s="22">
        <v>1135</v>
      </c>
      <c r="K766" s="22">
        <v>2076.0500000000002</v>
      </c>
      <c r="L766" s="22">
        <v>2076.0500000000002</v>
      </c>
    </row>
    <row r="767" spans="1:12" x14ac:dyDescent="0.3">
      <c r="A767" s="20" t="s">
        <v>48</v>
      </c>
      <c r="B767" s="20" t="s">
        <v>54</v>
      </c>
      <c r="C767" s="2" t="str">
        <f>VLOOKUP(B767,Hoja1!B:C,2,FALSE)</f>
        <v>Protección del Medio Ambiente</v>
      </c>
      <c r="D767" s="3" t="str">
        <f t="shared" si="26"/>
        <v>2</v>
      </c>
      <c r="E767" s="3" t="str">
        <f t="shared" si="27"/>
        <v>22</v>
      </c>
      <c r="F767" s="20" t="s">
        <v>421</v>
      </c>
      <c r="G767" s="21" t="s">
        <v>422</v>
      </c>
      <c r="H767" s="22">
        <v>20000</v>
      </c>
      <c r="I767" s="22">
        <v>0</v>
      </c>
      <c r="J767" s="22">
        <v>20000</v>
      </c>
      <c r="K767" s="22">
        <v>5109.05</v>
      </c>
      <c r="L767" s="22">
        <v>2956.62</v>
      </c>
    </row>
    <row r="768" spans="1:12" x14ac:dyDescent="0.3">
      <c r="A768" s="20" t="s">
        <v>48</v>
      </c>
      <c r="B768" s="20" t="s">
        <v>54</v>
      </c>
      <c r="C768" s="2" t="str">
        <f>VLOOKUP(B768,Hoja1!B:C,2,FALSE)</f>
        <v>Protección del Medio Ambiente</v>
      </c>
      <c r="D768" s="3" t="str">
        <f t="shared" si="26"/>
        <v>2</v>
      </c>
      <c r="E768" s="3" t="str">
        <f t="shared" si="27"/>
        <v>22</v>
      </c>
      <c r="F768" s="20" t="s">
        <v>398</v>
      </c>
      <c r="G768" s="21" t="s">
        <v>399</v>
      </c>
      <c r="H768" s="22">
        <v>3640</v>
      </c>
      <c r="I768" s="22">
        <v>0</v>
      </c>
      <c r="J768" s="22">
        <v>3640</v>
      </c>
      <c r="K768" s="22">
        <v>30.41</v>
      </c>
      <c r="L768" s="22">
        <v>30.41</v>
      </c>
    </row>
    <row r="769" spans="1:12" x14ac:dyDescent="0.3">
      <c r="A769" s="20" t="s">
        <v>48</v>
      </c>
      <c r="B769" s="20" t="s">
        <v>54</v>
      </c>
      <c r="C769" s="2" t="str">
        <f>VLOOKUP(B769,Hoja1!B:C,2,FALSE)</f>
        <v>Protección del Medio Ambiente</v>
      </c>
      <c r="D769" s="3" t="str">
        <f t="shared" si="26"/>
        <v>2</v>
      </c>
      <c r="E769" s="3" t="str">
        <f t="shared" si="27"/>
        <v>22</v>
      </c>
      <c r="F769" s="20" t="s">
        <v>400</v>
      </c>
      <c r="G769" s="21" t="s">
        <v>401</v>
      </c>
      <c r="H769" s="22">
        <v>1080</v>
      </c>
      <c r="I769" s="22">
        <v>0</v>
      </c>
      <c r="J769" s="22">
        <v>1080</v>
      </c>
      <c r="K769" s="22">
        <v>0</v>
      </c>
      <c r="L769" s="22">
        <v>0</v>
      </c>
    </row>
    <row r="770" spans="1:12" x14ac:dyDescent="0.3">
      <c r="A770" s="20" t="s">
        <v>48</v>
      </c>
      <c r="B770" s="20" t="s">
        <v>54</v>
      </c>
      <c r="C770" s="2" t="str">
        <f>VLOOKUP(B770,Hoja1!B:C,2,FALSE)</f>
        <v>Protección del Medio Ambiente</v>
      </c>
      <c r="D770" s="3" t="str">
        <f t="shared" si="26"/>
        <v>2</v>
      </c>
      <c r="E770" s="3" t="str">
        <f t="shared" si="27"/>
        <v>22</v>
      </c>
      <c r="F770" s="20" t="s">
        <v>403</v>
      </c>
      <c r="G770" s="21" t="s">
        <v>404</v>
      </c>
      <c r="H770" s="22">
        <v>10650</v>
      </c>
      <c r="I770" s="22">
        <v>0</v>
      </c>
      <c r="J770" s="22">
        <v>10650</v>
      </c>
      <c r="K770" s="22">
        <v>979.84</v>
      </c>
      <c r="L770" s="22">
        <v>60.48</v>
      </c>
    </row>
    <row r="771" spans="1:12" x14ac:dyDescent="0.3">
      <c r="A771" s="20" t="s">
        <v>48</v>
      </c>
      <c r="B771" s="20" t="s">
        <v>54</v>
      </c>
      <c r="C771" s="2" t="str">
        <f>VLOOKUP(B771,Hoja1!B:C,2,FALSE)</f>
        <v>Protección del Medio Ambiente</v>
      </c>
      <c r="D771" s="3" t="str">
        <f t="shared" ref="D771:D834" si="28">LEFT(F771,1)</f>
        <v>2</v>
      </c>
      <c r="E771" s="3" t="str">
        <f t="shared" ref="E771:E834" si="29">LEFT(F771,2)</f>
        <v>22</v>
      </c>
      <c r="F771" s="20" t="s">
        <v>370</v>
      </c>
      <c r="G771" s="21" t="s">
        <v>371</v>
      </c>
      <c r="H771" s="22">
        <v>845</v>
      </c>
      <c r="I771" s="22">
        <v>0</v>
      </c>
      <c r="J771" s="22">
        <v>845</v>
      </c>
      <c r="K771" s="22">
        <v>304.12</v>
      </c>
      <c r="L771" s="22">
        <v>304.12</v>
      </c>
    </row>
    <row r="772" spans="1:12" x14ac:dyDescent="0.3">
      <c r="A772" s="20" t="s">
        <v>48</v>
      </c>
      <c r="B772" s="20" t="s">
        <v>54</v>
      </c>
      <c r="C772" s="2" t="str">
        <f>VLOOKUP(B772,Hoja1!B:C,2,FALSE)</f>
        <v>Protección del Medio Ambiente</v>
      </c>
      <c r="D772" s="3" t="str">
        <f t="shared" si="28"/>
        <v>2</v>
      </c>
      <c r="E772" s="3" t="str">
        <f t="shared" si="29"/>
        <v>22</v>
      </c>
      <c r="F772" s="20" t="s">
        <v>513</v>
      </c>
      <c r="G772" s="21" t="s">
        <v>514</v>
      </c>
      <c r="H772" s="22">
        <v>25000</v>
      </c>
      <c r="I772" s="22">
        <v>0</v>
      </c>
      <c r="J772" s="22">
        <v>25000</v>
      </c>
      <c r="K772" s="22">
        <v>0</v>
      </c>
      <c r="L772" s="22">
        <v>0</v>
      </c>
    </row>
    <row r="773" spans="1:12" x14ac:dyDescent="0.3">
      <c r="A773" s="20" t="s">
        <v>48</v>
      </c>
      <c r="B773" s="20" t="s">
        <v>54</v>
      </c>
      <c r="C773" s="2" t="str">
        <f>VLOOKUP(B773,Hoja1!B:C,2,FALSE)</f>
        <v>Protección del Medio Ambiente</v>
      </c>
      <c r="D773" s="3" t="str">
        <f t="shared" si="28"/>
        <v>2</v>
      </c>
      <c r="E773" s="3" t="str">
        <f t="shared" si="29"/>
        <v>22</v>
      </c>
      <c r="F773" s="20" t="s">
        <v>546</v>
      </c>
      <c r="G773" s="21" t="s">
        <v>547</v>
      </c>
      <c r="H773" s="22">
        <v>14000</v>
      </c>
      <c r="I773" s="22">
        <v>0</v>
      </c>
      <c r="J773" s="22">
        <v>14000</v>
      </c>
      <c r="K773" s="22">
        <v>0</v>
      </c>
      <c r="L773" s="22">
        <v>0</v>
      </c>
    </row>
    <row r="774" spans="1:12" x14ac:dyDescent="0.3">
      <c r="A774" s="20" t="s">
        <v>48</v>
      </c>
      <c r="B774" s="20" t="s">
        <v>54</v>
      </c>
      <c r="C774" s="2" t="str">
        <f>VLOOKUP(B774,Hoja1!B:C,2,FALSE)</f>
        <v>Protección del Medio Ambiente</v>
      </c>
      <c r="D774" s="3" t="str">
        <f t="shared" si="28"/>
        <v>2</v>
      </c>
      <c r="E774" s="3" t="str">
        <f t="shared" si="29"/>
        <v>22</v>
      </c>
      <c r="F774" s="20" t="s">
        <v>407</v>
      </c>
      <c r="G774" s="21" t="s">
        <v>408</v>
      </c>
      <c r="H774" s="22">
        <v>0</v>
      </c>
      <c r="I774" s="22">
        <v>0</v>
      </c>
      <c r="J774" s="22">
        <v>0</v>
      </c>
      <c r="K774" s="22">
        <v>115.2</v>
      </c>
      <c r="L774" s="22">
        <v>115.2</v>
      </c>
    </row>
    <row r="775" spans="1:12" x14ac:dyDescent="0.3">
      <c r="A775" s="20" t="s">
        <v>48</v>
      </c>
      <c r="B775" s="20" t="s">
        <v>54</v>
      </c>
      <c r="C775" s="2" t="str">
        <f>VLOOKUP(B775,Hoja1!B:C,2,FALSE)</f>
        <v>Protección del Medio Ambiente</v>
      </c>
      <c r="D775" s="3" t="str">
        <f t="shared" si="28"/>
        <v>2</v>
      </c>
      <c r="E775" s="3" t="str">
        <f t="shared" si="29"/>
        <v>22</v>
      </c>
      <c r="F775" s="20" t="s">
        <v>557</v>
      </c>
      <c r="G775" s="21" t="s">
        <v>558</v>
      </c>
      <c r="H775" s="22">
        <v>2120</v>
      </c>
      <c r="I775" s="22">
        <v>0</v>
      </c>
      <c r="J775" s="22">
        <v>2120</v>
      </c>
      <c r="K775" s="22">
        <v>0</v>
      </c>
      <c r="L775" s="22">
        <v>0</v>
      </c>
    </row>
    <row r="776" spans="1:12" x14ac:dyDescent="0.3">
      <c r="A776" s="20" t="s">
        <v>48</v>
      </c>
      <c r="B776" s="20" t="s">
        <v>54</v>
      </c>
      <c r="C776" s="2" t="str">
        <f>VLOOKUP(B776,Hoja1!B:C,2,FALSE)</f>
        <v>Protección del Medio Ambiente</v>
      </c>
      <c r="D776" s="3" t="str">
        <f t="shared" si="28"/>
        <v>2</v>
      </c>
      <c r="E776" s="3" t="str">
        <f t="shared" si="29"/>
        <v>22</v>
      </c>
      <c r="F776" s="20" t="s">
        <v>467</v>
      </c>
      <c r="G776" s="21" t="s">
        <v>468</v>
      </c>
      <c r="H776" s="22">
        <v>5000</v>
      </c>
      <c r="I776" s="22">
        <v>0</v>
      </c>
      <c r="J776" s="22">
        <v>5000</v>
      </c>
      <c r="K776" s="22">
        <v>705.99</v>
      </c>
      <c r="L776" s="22">
        <v>705.99</v>
      </c>
    </row>
    <row r="777" spans="1:12" x14ac:dyDescent="0.3">
      <c r="A777" s="20" t="s">
        <v>48</v>
      </c>
      <c r="B777" s="20" t="s">
        <v>54</v>
      </c>
      <c r="C777" s="2" t="str">
        <f>VLOOKUP(B777,Hoja1!B:C,2,FALSE)</f>
        <v>Protección del Medio Ambiente</v>
      </c>
      <c r="D777" s="3" t="str">
        <f t="shared" si="28"/>
        <v>2</v>
      </c>
      <c r="E777" s="3" t="str">
        <f t="shared" si="29"/>
        <v>22</v>
      </c>
      <c r="F777" s="20" t="s">
        <v>373</v>
      </c>
      <c r="G777" s="21" t="s">
        <v>374</v>
      </c>
      <c r="H777" s="22">
        <v>64950</v>
      </c>
      <c r="I777" s="22">
        <v>0</v>
      </c>
      <c r="J777" s="22">
        <v>64950</v>
      </c>
      <c r="K777" s="22">
        <v>0</v>
      </c>
      <c r="L777" s="22">
        <v>0</v>
      </c>
    </row>
    <row r="778" spans="1:12" x14ac:dyDescent="0.3">
      <c r="A778" s="20" t="s">
        <v>48</v>
      </c>
      <c r="B778" s="20" t="s">
        <v>54</v>
      </c>
      <c r="C778" s="2" t="str">
        <f>VLOOKUP(B778,Hoja1!B:C,2,FALSE)</f>
        <v>Protección del Medio Ambiente</v>
      </c>
      <c r="D778" s="3" t="str">
        <f t="shared" si="28"/>
        <v>2</v>
      </c>
      <c r="E778" s="3" t="str">
        <f t="shared" si="29"/>
        <v>22</v>
      </c>
      <c r="F778" s="20" t="s">
        <v>392</v>
      </c>
      <c r="G778" s="21" t="s">
        <v>393</v>
      </c>
      <c r="H778" s="22">
        <v>150660</v>
      </c>
      <c r="I778" s="22">
        <v>0</v>
      </c>
      <c r="J778" s="22">
        <v>150660</v>
      </c>
      <c r="K778" s="22">
        <v>3698.89</v>
      </c>
      <c r="L778" s="22">
        <v>2631.67</v>
      </c>
    </row>
    <row r="779" spans="1:12" x14ac:dyDescent="0.3">
      <c r="A779" s="20" t="s">
        <v>48</v>
      </c>
      <c r="B779" s="20" t="s">
        <v>54</v>
      </c>
      <c r="C779" s="2" t="str">
        <f>VLOOKUP(B779,Hoja1!B:C,2,FALSE)</f>
        <v>Protección del Medio Ambiente</v>
      </c>
      <c r="D779" s="3" t="str">
        <f t="shared" si="28"/>
        <v>2</v>
      </c>
      <c r="E779" s="3" t="str">
        <f t="shared" si="29"/>
        <v>23</v>
      </c>
      <c r="F779" s="20" t="s">
        <v>360</v>
      </c>
      <c r="G779" s="21" t="s">
        <v>361</v>
      </c>
      <c r="H779" s="22">
        <v>1200</v>
      </c>
      <c r="I779" s="22">
        <v>0</v>
      </c>
      <c r="J779" s="22">
        <v>1200</v>
      </c>
      <c r="K779" s="22">
        <v>0</v>
      </c>
      <c r="L779" s="22">
        <v>0</v>
      </c>
    </row>
    <row r="780" spans="1:12" x14ac:dyDescent="0.3">
      <c r="A780" s="20" t="s">
        <v>48</v>
      </c>
      <c r="B780" s="20" t="s">
        <v>54</v>
      </c>
      <c r="C780" s="2" t="str">
        <f>VLOOKUP(B780,Hoja1!B:C,2,FALSE)</f>
        <v>Protección del Medio Ambiente</v>
      </c>
      <c r="D780" s="3" t="str">
        <f t="shared" si="28"/>
        <v>2</v>
      </c>
      <c r="E780" s="3" t="str">
        <f t="shared" si="29"/>
        <v>23</v>
      </c>
      <c r="F780" s="20" t="s">
        <v>356</v>
      </c>
      <c r="G780" s="21" t="s">
        <v>357</v>
      </c>
      <c r="H780" s="22">
        <v>1000</v>
      </c>
      <c r="I780" s="22">
        <v>0</v>
      </c>
      <c r="J780" s="22">
        <v>1000</v>
      </c>
      <c r="K780" s="22">
        <v>0</v>
      </c>
      <c r="L780" s="22">
        <v>0</v>
      </c>
    </row>
    <row r="781" spans="1:12" x14ac:dyDescent="0.3">
      <c r="A781" s="20" t="s">
        <v>48</v>
      </c>
      <c r="B781" s="20" t="s">
        <v>54</v>
      </c>
      <c r="C781" s="2" t="str">
        <f>VLOOKUP(B781,Hoja1!B:C,2,FALSE)</f>
        <v>Protección del Medio Ambiente</v>
      </c>
      <c r="D781" s="3" t="str">
        <f t="shared" si="28"/>
        <v>4</v>
      </c>
      <c r="E781" s="3" t="str">
        <f t="shared" si="29"/>
        <v>48</v>
      </c>
      <c r="F781" s="20" t="s">
        <v>366</v>
      </c>
      <c r="G781" s="21" t="s">
        <v>367</v>
      </c>
      <c r="H781" s="22">
        <v>5500</v>
      </c>
      <c r="I781" s="22">
        <v>0</v>
      </c>
      <c r="J781" s="22">
        <v>5500</v>
      </c>
      <c r="K781" s="22">
        <v>0</v>
      </c>
      <c r="L781" s="22">
        <v>0</v>
      </c>
    </row>
    <row r="782" spans="1:12" x14ac:dyDescent="0.3">
      <c r="A782" s="20" t="s">
        <v>48</v>
      </c>
      <c r="B782" s="20" t="s">
        <v>54</v>
      </c>
      <c r="C782" s="2" t="str">
        <f>VLOOKUP(B782,Hoja1!B:C,2,FALSE)</f>
        <v>Protección del Medio Ambiente</v>
      </c>
      <c r="D782" s="3" t="str">
        <f t="shared" si="28"/>
        <v>6</v>
      </c>
      <c r="E782" s="3" t="str">
        <f t="shared" si="29"/>
        <v>63</v>
      </c>
      <c r="F782" s="20" t="s">
        <v>443</v>
      </c>
      <c r="G782" s="21" t="s">
        <v>420</v>
      </c>
      <c r="H782" s="22">
        <v>359574</v>
      </c>
      <c r="I782" s="22">
        <v>0</v>
      </c>
      <c r="J782" s="22">
        <v>359574</v>
      </c>
      <c r="K782" s="22">
        <v>0</v>
      </c>
      <c r="L782" s="22">
        <v>0</v>
      </c>
    </row>
    <row r="783" spans="1:12" x14ac:dyDescent="0.3">
      <c r="A783" s="20" t="s">
        <v>48</v>
      </c>
      <c r="B783" s="20" t="s">
        <v>55</v>
      </c>
      <c r="C783" s="2" t="str">
        <f>VLOOKUP(B783,Hoja1!B:C,2,FALSE)</f>
        <v>Protección de la Salubridad Pública</v>
      </c>
      <c r="D783" s="3" t="str">
        <f t="shared" si="28"/>
        <v>1</v>
      </c>
      <c r="E783" s="3" t="str">
        <f t="shared" si="29"/>
        <v>12</v>
      </c>
      <c r="F783" s="20" t="s">
        <v>384</v>
      </c>
      <c r="G783" s="21" t="s">
        <v>385</v>
      </c>
      <c r="H783" s="22">
        <v>109043</v>
      </c>
      <c r="I783" s="22">
        <v>0</v>
      </c>
      <c r="J783" s="22">
        <v>109043</v>
      </c>
      <c r="K783" s="22">
        <v>24404.79</v>
      </c>
      <c r="L783" s="22">
        <v>24404.79</v>
      </c>
    </row>
    <row r="784" spans="1:12" x14ac:dyDescent="0.3">
      <c r="A784" s="20" t="s">
        <v>48</v>
      </c>
      <c r="B784" s="20" t="s">
        <v>55</v>
      </c>
      <c r="C784" s="2" t="str">
        <f>VLOOKUP(B784,Hoja1!B:C,2,FALSE)</f>
        <v>Protección de la Salubridad Pública</v>
      </c>
      <c r="D784" s="3" t="str">
        <f t="shared" si="28"/>
        <v>1</v>
      </c>
      <c r="E784" s="3" t="str">
        <f t="shared" si="29"/>
        <v>12</v>
      </c>
      <c r="F784" s="20" t="s">
        <v>423</v>
      </c>
      <c r="G784" s="21" t="s">
        <v>424</v>
      </c>
      <c r="H784" s="22">
        <v>13698</v>
      </c>
      <c r="I784" s="22">
        <v>0</v>
      </c>
      <c r="J784" s="22">
        <v>13698</v>
      </c>
      <c r="K784" s="22">
        <v>3053.37</v>
      </c>
      <c r="L784" s="22">
        <v>3053.37</v>
      </c>
    </row>
    <row r="785" spans="1:12" x14ac:dyDescent="0.3">
      <c r="A785" s="20" t="s">
        <v>48</v>
      </c>
      <c r="B785" s="20" t="s">
        <v>55</v>
      </c>
      <c r="C785" s="2" t="str">
        <f>VLOOKUP(B785,Hoja1!B:C,2,FALSE)</f>
        <v>Protección de la Salubridad Pública</v>
      </c>
      <c r="D785" s="3" t="str">
        <f t="shared" si="28"/>
        <v>1</v>
      </c>
      <c r="E785" s="3" t="str">
        <f t="shared" si="29"/>
        <v>12</v>
      </c>
      <c r="F785" s="20" t="s">
        <v>342</v>
      </c>
      <c r="G785" s="21" t="s">
        <v>343</v>
      </c>
      <c r="H785" s="22">
        <v>20982</v>
      </c>
      <c r="I785" s="22">
        <v>0</v>
      </c>
      <c r="J785" s="22">
        <v>20982</v>
      </c>
      <c r="K785" s="22">
        <v>4585.1400000000003</v>
      </c>
      <c r="L785" s="22">
        <v>4585.1400000000003</v>
      </c>
    </row>
    <row r="786" spans="1:12" x14ac:dyDescent="0.3">
      <c r="A786" s="20" t="s">
        <v>48</v>
      </c>
      <c r="B786" s="20" t="s">
        <v>55</v>
      </c>
      <c r="C786" s="2" t="str">
        <f>VLOOKUP(B786,Hoja1!B:C,2,FALSE)</f>
        <v>Protección de la Salubridad Pública</v>
      </c>
      <c r="D786" s="3" t="str">
        <f t="shared" si="28"/>
        <v>1</v>
      </c>
      <c r="E786" s="3" t="str">
        <f t="shared" si="29"/>
        <v>12</v>
      </c>
      <c r="F786" s="20" t="s">
        <v>390</v>
      </c>
      <c r="G786" s="21" t="s">
        <v>391</v>
      </c>
      <c r="H786" s="22">
        <v>17785</v>
      </c>
      <c r="I786" s="22">
        <v>0</v>
      </c>
      <c r="J786" s="22">
        <v>17785</v>
      </c>
      <c r="K786" s="22">
        <v>1908.03</v>
      </c>
      <c r="L786" s="22">
        <v>1908.03</v>
      </c>
    </row>
    <row r="787" spans="1:12" x14ac:dyDescent="0.3">
      <c r="A787" s="20" t="s">
        <v>48</v>
      </c>
      <c r="B787" s="20" t="s">
        <v>55</v>
      </c>
      <c r="C787" s="2" t="str">
        <f>VLOOKUP(B787,Hoja1!B:C,2,FALSE)</f>
        <v>Protección de la Salubridad Pública</v>
      </c>
      <c r="D787" s="3" t="str">
        <f t="shared" si="28"/>
        <v>1</v>
      </c>
      <c r="E787" s="3" t="str">
        <f t="shared" si="29"/>
        <v>12</v>
      </c>
      <c r="F787" s="20" t="s">
        <v>344</v>
      </c>
      <c r="G787" s="21" t="s">
        <v>345</v>
      </c>
      <c r="H787" s="22">
        <v>53192</v>
      </c>
      <c r="I787" s="22">
        <v>0</v>
      </c>
      <c r="J787" s="22">
        <v>53192</v>
      </c>
      <c r="K787" s="22">
        <v>12115.37</v>
      </c>
      <c r="L787" s="22">
        <v>12115.37</v>
      </c>
    </row>
    <row r="788" spans="1:12" x14ac:dyDescent="0.3">
      <c r="A788" s="20" t="s">
        <v>48</v>
      </c>
      <c r="B788" s="20" t="s">
        <v>55</v>
      </c>
      <c r="C788" s="2" t="str">
        <f>VLOOKUP(B788,Hoja1!B:C,2,FALSE)</f>
        <v>Protección de la Salubridad Pública</v>
      </c>
      <c r="D788" s="3" t="str">
        <f t="shared" si="28"/>
        <v>1</v>
      </c>
      <c r="E788" s="3" t="str">
        <f t="shared" si="29"/>
        <v>12</v>
      </c>
      <c r="F788" s="20" t="s">
        <v>368</v>
      </c>
      <c r="G788" s="21" t="s">
        <v>369</v>
      </c>
      <c r="H788" s="22">
        <v>89286</v>
      </c>
      <c r="I788" s="22">
        <v>0</v>
      </c>
      <c r="J788" s="22">
        <v>89286</v>
      </c>
      <c r="K788" s="22">
        <v>18017.34</v>
      </c>
      <c r="L788" s="22">
        <v>18017.34</v>
      </c>
    </row>
    <row r="789" spans="1:12" x14ac:dyDescent="0.3">
      <c r="A789" s="20" t="s">
        <v>48</v>
      </c>
      <c r="B789" s="20" t="s">
        <v>55</v>
      </c>
      <c r="C789" s="2" t="str">
        <f>VLOOKUP(B789,Hoja1!B:C,2,FALSE)</f>
        <v>Protección de la Salubridad Pública</v>
      </c>
      <c r="D789" s="3" t="str">
        <f t="shared" si="28"/>
        <v>1</v>
      </c>
      <c r="E789" s="3" t="str">
        <f t="shared" si="29"/>
        <v>12</v>
      </c>
      <c r="F789" s="20" t="s">
        <v>377</v>
      </c>
      <c r="G789" s="21" t="s">
        <v>378</v>
      </c>
      <c r="H789" s="22">
        <v>222955</v>
      </c>
      <c r="I789" s="22">
        <v>0</v>
      </c>
      <c r="J789" s="22">
        <v>222955</v>
      </c>
      <c r="K789" s="22">
        <v>45973.5</v>
      </c>
      <c r="L789" s="22">
        <v>45973.5</v>
      </c>
    </row>
    <row r="790" spans="1:12" x14ac:dyDescent="0.3">
      <c r="A790" s="20" t="s">
        <v>48</v>
      </c>
      <c r="B790" s="20" t="s">
        <v>55</v>
      </c>
      <c r="C790" s="2" t="str">
        <f>VLOOKUP(B790,Hoja1!B:C,2,FALSE)</f>
        <v>Protección de la Salubridad Pública</v>
      </c>
      <c r="D790" s="3" t="str">
        <f t="shared" si="28"/>
        <v>1</v>
      </c>
      <c r="E790" s="3" t="str">
        <f t="shared" si="29"/>
        <v>12</v>
      </c>
      <c r="F790" s="20" t="s">
        <v>346</v>
      </c>
      <c r="G790" s="21" t="s">
        <v>347</v>
      </c>
      <c r="H790" s="22">
        <v>27343</v>
      </c>
      <c r="I790" s="22">
        <v>0</v>
      </c>
      <c r="J790" s="22">
        <v>27343</v>
      </c>
      <c r="K790" s="22">
        <v>5544.26</v>
      </c>
      <c r="L790" s="22">
        <v>5544.26</v>
      </c>
    </row>
    <row r="791" spans="1:12" x14ac:dyDescent="0.3">
      <c r="A791" s="20" t="s">
        <v>48</v>
      </c>
      <c r="B791" s="20" t="s">
        <v>55</v>
      </c>
      <c r="C791" s="2" t="str">
        <f>VLOOKUP(B791,Hoja1!B:C,2,FALSE)</f>
        <v>Protección de la Salubridad Pública</v>
      </c>
      <c r="D791" s="3" t="str">
        <f t="shared" si="28"/>
        <v>1</v>
      </c>
      <c r="E791" s="3" t="str">
        <f t="shared" si="29"/>
        <v>13</v>
      </c>
      <c r="F791" s="20" t="s">
        <v>402</v>
      </c>
      <c r="G791" s="21" t="s">
        <v>359</v>
      </c>
      <c r="H791" s="22">
        <v>197982</v>
      </c>
      <c r="I791" s="22">
        <v>0</v>
      </c>
      <c r="J791" s="22">
        <v>197982</v>
      </c>
      <c r="K791" s="22">
        <v>30072.53</v>
      </c>
      <c r="L791" s="22">
        <v>30072.53</v>
      </c>
    </row>
    <row r="792" spans="1:12" x14ac:dyDescent="0.3">
      <c r="A792" s="20" t="s">
        <v>48</v>
      </c>
      <c r="B792" s="20" t="s">
        <v>55</v>
      </c>
      <c r="C792" s="2" t="str">
        <f>VLOOKUP(B792,Hoja1!B:C,2,FALSE)</f>
        <v>Protección de la Salubridad Pública</v>
      </c>
      <c r="D792" s="3" t="str">
        <f t="shared" si="28"/>
        <v>1</v>
      </c>
      <c r="E792" s="3" t="str">
        <f t="shared" si="29"/>
        <v>13</v>
      </c>
      <c r="F792" s="20" t="s">
        <v>405</v>
      </c>
      <c r="G792" s="21" t="s">
        <v>406</v>
      </c>
      <c r="H792" s="22">
        <v>7000</v>
      </c>
      <c r="I792" s="22">
        <v>0</v>
      </c>
      <c r="J792" s="22">
        <v>7000</v>
      </c>
      <c r="K792" s="22">
        <v>579.78</v>
      </c>
      <c r="L792" s="22">
        <v>579.78</v>
      </c>
    </row>
    <row r="793" spans="1:12" x14ac:dyDescent="0.3">
      <c r="A793" s="20" t="s">
        <v>48</v>
      </c>
      <c r="B793" s="20" t="s">
        <v>55</v>
      </c>
      <c r="C793" s="2" t="str">
        <f>VLOOKUP(B793,Hoja1!B:C,2,FALSE)</f>
        <v>Protección de la Salubridad Pública</v>
      </c>
      <c r="D793" s="3" t="str">
        <f t="shared" si="28"/>
        <v>1</v>
      </c>
      <c r="E793" s="3" t="str">
        <f t="shared" si="29"/>
        <v>13</v>
      </c>
      <c r="F793" s="20" t="s">
        <v>394</v>
      </c>
      <c r="G793" s="21" t="s">
        <v>395</v>
      </c>
      <c r="H793" s="22">
        <v>208969</v>
      </c>
      <c r="I793" s="22">
        <v>0</v>
      </c>
      <c r="J793" s="22">
        <v>208969</v>
      </c>
      <c r="K793" s="22">
        <v>35148.89</v>
      </c>
      <c r="L793" s="22">
        <v>35148.89</v>
      </c>
    </row>
    <row r="794" spans="1:12" x14ac:dyDescent="0.3">
      <c r="A794" s="20" t="s">
        <v>48</v>
      </c>
      <c r="B794" s="20" t="s">
        <v>55</v>
      </c>
      <c r="C794" s="2" t="str">
        <f>VLOOKUP(B794,Hoja1!B:C,2,FALSE)</f>
        <v>Protección de la Salubridad Pública</v>
      </c>
      <c r="D794" s="3" t="str">
        <f t="shared" si="28"/>
        <v>1</v>
      </c>
      <c r="E794" s="3" t="str">
        <f t="shared" si="29"/>
        <v>13</v>
      </c>
      <c r="F794" s="20" t="s">
        <v>425</v>
      </c>
      <c r="G794" s="21" t="s">
        <v>426</v>
      </c>
      <c r="H794" s="22">
        <v>71561</v>
      </c>
      <c r="I794" s="22">
        <v>0</v>
      </c>
      <c r="J794" s="22">
        <v>71561</v>
      </c>
      <c r="K794" s="22">
        <v>0</v>
      </c>
      <c r="L794" s="22">
        <v>0</v>
      </c>
    </row>
    <row r="795" spans="1:12" x14ac:dyDescent="0.3">
      <c r="A795" s="20" t="s">
        <v>48</v>
      </c>
      <c r="B795" s="20" t="s">
        <v>55</v>
      </c>
      <c r="C795" s="2" t="str">
        <f>VLOOKUP(B795,Hoja1!B:C,2,FALSE)</f>
        <v>Protección de la Salubridad Pública</v>
      </c>
      <c r="D795" s="3" t="str">
        <f t="shared" si="28"/>
        <v>2</v>
      </c>
      <c r="E795" s="3" t="str">
        <f t="shared" si="29"/>
        <v>20</v>
      </c>
      <c r="F795" s="20" t="s">
        <v>386</v>
      </c>
      <c r="G795" s="21" t="s">
        <v>387</v>
      </c>
      <c r="H795" s="22">
        <v>4500</v>
      </c>
      <c r="I795" s="22">
        <v>0</v>
      </c>
      <c r="J795" s="22">
        <v>4500</v>
      </c>
      <c r="K795" s="22">
        <v>396.73</v>
      </c>
      <c r="L795" s="22">
        <v>0</v>
      </c>
    </row>
    <row r="796" spans="1:12" x14ac:dyDescent="0.3">
      <c r="A796" s="20" t="s">
        <v>48</v>
      </c>
      <c r="B796" s="20" t="s">
        <v>55</v>
      </c>
      <c r="C796" s="2" t="str">
        <f>VLOOKUP(B796,Hoja1!B:C,2,FALSE)</f>
        <v>Protección de la Salubridad Pública</v>
      </c>
      <c r="D796" s="3" t="str">
        <f t="shared" si="28"/>
        <v>2</v>
      </c>
      <c r="E796" s="3" t="str">
        <f t="shared" si="29"/>
        <v>21</v>
      </c>
      <c r="F796" s="20" t="s">
        <v>463</v>
      </c>
      <c r="G796" s="21" t="s">
        <v>464</v>
      </c>
      <c r="H796" s="22">
        <v>7000</v>
      </c>
      <c r="I796" s="22">
        <v>0</v>
      </c>
      <c r="J796" s="22">
        <v>7000</v>
      </c>
      <c r="K796" s="22">
        <v>0</v>
      </c>
      <c r="L796" s="22">
        <v>0</v>
      </c>
    </row>
    <row r="797" spans="1:12" x14ac:dyDescent="0.3">
      <c r="A797" s="20" t="s">
        <v>48</v>
      </c>
      <c r="B797" s="20" t="s">
        <v>55</v>
      </c>
      <c r="C797" s="2" t="str">
        <f>VLOOKUP(B797,Hoja1!B:C,2,FALSE)</f>
        <v>Protección de la Salubridad Pública</v>
      </c>
      <c r="D797" s="3" t="str">
        <f t="shared" si="28"/>
        <v>2</v>
      </c>
      <c r="E797" s="3" t="str">
        <f t="shared" si="29"/>
        <v>21</v>
      </c>
      <c r="F797" s="20" t="s">
        <v>382</v>
      </c>
      <c r="G797" s="21" t="s">
        <v>383</v>
      </c>
      <c r="H797" s="22">
        <v>4000</v>
      </c>
      <c r="I797" s="22">
        <v>0</v>
      </c>
      <c r="J797" s="22">
        <v>4000</v>
      </c>
      <c r="K797" s="22">
        <v>1120.1600000000001</v>
      </c>
      <c r="L797" s="22">
        <v>357.86</v>
      </c>
    </row>
    <row r="798" spans="1:12" x14ac:dyDescent="0.3">
      <c r="A798" s="20" t="s">
        <v>48</v>
      </c>
      <c r="B798" s="20" t="s">
        <v>55</v>
      </c>
      <c r="C798" s="2" t="str">
        <f>VLOOKUP(B798,Hoja1!B:C,2,FALSE)</f>
        <v>Protección de la Salubridad Pública</v>
      </c>
      <c r="D798" s="3" t="str">
        <f t="shared" si="28"/>
        <v>2</v>
      </c>
      <c r="E798" s="3" t="str">
        <f t="shared" si="29"/>
        <v>21</v>
      </c>
      <c r="F798" s="20" t="s">
        <v>417</v>
      </c>
      <c r="G798" s="21" t="s">
        <v>418</v>
      </c>
      <c r="H798" s="22">
        <v>5000</v>
      </c>
      <c r="I798" s="22">
        <v>0</v>
      </c>
      <c r="J798" s="22">
        <v>5000</v>
      </c>
      <c r="K798" s="22">
        <v>177.4</v>
      </c>
      <c r="L798" s="22">
        <v>136.1</v>
      </c>
    </row>
    <row r="799" spans="1:12" x14ac:dyDescent="0.3">
      <c r="A799" s="20" t="s">
        <v>48</v>
      </c>
      <c r="B799" s="20" t="s">
        <v>55</v>
      </c>
      <c r="C799" s="2" t="str">
        <f>VLOOKUP(B799,Hoja1!B:C,2,FALSE)</f>
        <v>Protección de la Salubridad Pública</v>
      </c>
      <c r="D799" s="3" t="str">
        <f t="shared" si="28"/>
        <v>2</v>
      </c>
      <c r="E799" s="3" t="str">
        <f t="shared" si="29"/>
        <v>22</v>
      </c>
      <c r="F799" s="20" t="s">
        <v>421</v>
      </c>
      <c r="G799" s="21" t="s">
        <v>422</v>
      </c>
      <c r="H799" s="22">
        <v>20000</v>
      </c>
      <c r="I799" s="22">
        <v>0</v>
      </c>
      <c r="J799" s="22">
        <v>20000</v>
      </c>
      <c r="K799" s="22">
        <v>5447.07</v>
      </c>
      <c r="L799" s="22">
        <v>3580.33</v>
      </c>
    </row>
    <row r="800" spans="1:12" x14ac:dyDescent="0.3">
      <c r="A800" s="20" t="s">
        <v>48</v>
      </c>
      <c r="B800" s="20" t="s">
        <v>55</v>
      </c>
      <c r="C800" s="2" t="str">
        <f>VLOOKUP(B800,Hoja1!B:C,2,FALSE)</f>
        <v>Protección de la Salubridad Pública</v>
      </c>
      <c r="D800" s="3" t="str">
        <f t="shared" si="28"/>
        <v>2</v>
      </c>
      <c r="E800" s="3" t="str">
        <f t="shared" si="29"/>
        <v>22</v>
      </c>
      <c r="F800" s="20" t="s">
        <v>465</v>
      </c>
      <c r="G800" s="21" t="s">
        <v>466</v>
      </c>
      <c r="H800" s="22">
        <v>2050</v>
      </c>
      <c r="I800" s="22">
        <v>0</v>
      </c>
      <c r="J800" s="22">
        <v>2050</v>
      </c>
      <c r="K800" s="22">
        <v>0</v>
      </c>
      <c r="L800" s="22">
        <v>0</v>
      </c>
    </row>
    <row r="801" spans="1:12" x14ac:dyDescent="0.3">
      <c r="A801" s="20" t="s">
        <v>48</v>
      </c>
      <c r="B801" s="20" t="s">
        <v>55</v>
      </c>
      <c r="C801" s="2" t="str">
        <f>VLOOKUP(B801,Hoja1!B:C,2,FALSE)</f>
        <v>Protección de la Salubridad Pública</v>
      </c>
      <c r="D801" s="3" t="str">
        <f t="shared" si="28"/>
        <v>2</v>
      </c>
      <c r="E801" s="3" t="str">
        <f t="shared" si="29"/>
        <v>22</v>
      </c>
      <c r="F801" s="20" t="s">
        <v>398</v>
      </c>
      <c r="G801" s="21" t="s">
        <v>399</v>
      </c>
      <c r="H801" s="22">
        <v>14642</v>
      </c>
      <c r="I801" s="22">
        <v>0</v>
      </c>
      <c r="J801" s="22">
        <v>14642</v>
      </c>
      <c r="K801" s="22">
        <v>2002.34</v>
      </c>
      <c r="L801" s="22">
        <v>1954.51</v>
      </c>
    </row>
    <row r="802" spans="1:12" x14ac:dyDescent="0.3">
      <c r="A802" s="20" t="s">
        <v>48</v>
      </c>
      <c r="B802" s="20" t="s">
        <v>55</v>
      </c>
      <c r="C802" s="2" t="str">
        <f>VLOOKUP(B802,Hoja1!B:C,2,FALSE)</f>
        <v>Protección de la Salubridad Pública</v>
      </c>
      <c r="D802" s="3" t="str">
        <f t="shared" si="28"/>
        <v>2</v>
      </c>
      <c r="E802" s="3" t="str">
        <f t="shared" si="29"/>
        <v>22</v>
      </c>
      <c r="F802" s="20" t="s">
        <v>400</v>
      </c>
      <c r="G802" s="21" t="s">
        <v>401</v>
      </c>
      <c r="H802" s="22">
        <v>4567</v>
      </c>
      <c r="I802" s="22">
        <v>0</v>
      </c>
      <c r="J802" s="22">
        <v>4567</v>
      </c>
      <c r="K802" s="22">
        <v>0</v>
      </c>
      <c r="L802" s="22">
        <v>0</v>
      </c>
    </row>
    <row r="803" spans="1:12" x14ac:dyDescent="0.3">
      <c r="A803" s="20" t="s">
        <v>48</v>
      </c>
      <c r="B803" s="20" t="s">
        <v>55</v>
      </c>
      <c r="C803" s="2" t="str">
        <f>VLOOKUP(B803,Hoja1!B:C,2,FALSE)</f>
        <v>Protección de la Salubridad Pública</v>
      </c>
      <c r="D803" s="3" t="str">
        <f t="shared" si="28"/>
        <v>2</v>
      </c>
      <c r="E803" s="3" t="str">
        <f t="shared" si="29"/>
        <v>22</v>
      </c>
      <c r="F803" s="20" t="s">
        <v>517</v>
      </c>
      <c r="G803" s="21" t="s">
        <v>518</v>
      </c>
      <c r="H803" s="22">
        <v>17000</v>
      </c>
      <c r="I803" s="22">
        <v>0</v>
      </c>
      <c r="J803" s="22">
        <v>17000</v>
      </c>
      <c r="K803" s="22">
        <v>118.6</v>
      </c>
      <c r="L803" s="22">
        <v>0</v>
      </c>
    </row>
    <row r="804" spans="1:12" x14ac:dyDescent="0.3">
      <c r="A804" s="20" t="s">
        <v>48</v>
      </c>
      <c r="B804" s="20" t="s">
        <v>55</v>
      </c>
      <c r="C804" s="2" t="str">
        <f>VLOOKUP(B804,Hoja1!B:C,2,FALSE)</f>
        <v>Protección de la Salubridad Pública</v>
      </c>
      <c r="D804" s="3" t="str">
        <f t="shared" si="28"/>
        <v>2</v>
      </c>
      <c r="E804" s="3" t="str">
        <f t="shared" si="29"/>
        <v>22</v>
      </c>
      <c r="F804" s="20" t="s">
        <v>565</v>
      </c>
      <c r="G804" s="21" t="s">
        <v>566</v>
      </c>
      <c r="H804" s="22">
        <v>12000</v>
      </c>
      <c r="I804" s="22">
        <v>0</v>
      </c>
      <c r="J804" s="22">
        <v>12000</v>
      </c>
      <c r="K804" s="22">
        <v>1989.71</v>
      </c>
      <c r="L804" s="22">
        <v>0</v>
      </c>
    </row>
    <row r="805" spans="1:12" x14ac:dyDescent="0.3">
      <c r="A805" s="20" t="s">
        <v>48</v>
      </c>
      <c r="B805" s="20" t="s">
        <v>55</v>
      </c>
      <c r="C805" s="2" t="str">
        <f>VLOOKUP(B805,Hoja1!B:C,2,FALSE)</f>
        <v>Protección de la Salubridad Pública</v>
      </c>
      <c r="D805" s="3" t="str">
        <f t="shared" si="28"/>
        <v>2</v>
      </c>
      <c r="E805" s="3" t="str">
        <f t="shared" si="29"/>
        <v>22</v>
      </c>
      <c r="F805" s="20" t="s">
        <v>403</v>
      </c>
      <c r="G805" s="21" t="s">
        <v>404</v>
      </c>
      <c r="H805" s="22">
        <v>7800</v>
      </c>
      <c r="I805" s="22">
        <v>0</v>
      </c>
      <c r="J805" s="22">
        <v>7800</v>
      </c>
      <c r="K805" s="22">
        <v>1109.76</v>
      </c>
      <c r="L805" s="22">
        <v>409.2</v>
      </c>
    </row>
    <row r="806" spans="1:12" x14ac:dyDescent="0.3">
      <c r="A806" s="20" t="s">
        <v>48</v>
      </c>
      <c r="B806" s="20" t="s">
        <v>55</v>
      </c>
      <c r="C806" s="2" t="str">
        <f>VLOOKUP(B806,Hoja1!B:C,2,FALSE)</f>
        <v>Protección de la Salubridad Pública</v>
      </c>
      <c r="D806" s="3" t="str">
        <f t="shared" si="28"/>
        <v>2</v>
      </c>
      <c r="E806" s="3" t="str">
        <f t="shared" si="29"/>
        <v>22</v>
      </c>
      <c r="F806" s="20" t="s">
        <v>407</v>
      </c>
      <c r="G806" s="21" t="s">
        <v>408</v>
      </c>
      <c r="H806" s="22">
        <v>3000</v>
      </c>
      <c r="I806" s="22">
        <v>0</v>
      </c>
      <c r="J806" s="22">
        <v>3000</v>
      </c>
      <c r="K806" s="22">
        <v>0</v>
      </c>
      <c r="L806" s="22">
        <v>0</v>
      </c>
    </row>
    <row r="807" spans="1:12" x14ac:dyDescent="0.3">
      <c r="A807" s="20" t="s">
        <v>48</v>
      </c>
      <c r="B807" s="20" t="s">
        <v>55</v>
      </c>
      <c r="C807" s="2" t="str">
        <f>VLOOKUP(B807,Hoja1!B:C,2,FALSE)</f>
        <v>Protección de la Salubridad Pública</v>
      </c>
      <c r="D807" s="3" t="str">
        <f t="shared" si="28"/>
        <v>2</v>
      </c>
      <c r="E807" s="3" t="str">
        <f t="shared" si="29"/>
        <v>22</v>
      </c>
      <c r="F807" s="20" t="s">
        <v>415</v>
      </c>
      <c r="G807" s="21" t="s">
        <v>416</v>
      </c>
      <c r="H807" s="22">
        <v>5000</v>
      </c>
      <c r="I807" s="22">
        <v>0</v>
      </c>
      <c r="J807" s="22">
        <v>5000</v>
      </c>
      <c r="K807" s="22">
        <v>0</v>
      </c>
      <c r="L807" s="22">
        <v>0</v>
      </c>
    </row>
    <row r="808" spans="1:12" x14ac:dyDescent="0.3">
      <c r="A808" s="20" t="s">
        <v>48</v>
      </c>
      <c r="B808" s="20" t="s">
        <v>55</v>
      </c>
      <c r="C808" s="2" t="str">
        <f>VLOOKUP(B808,Hoja1!B:C,2,FALSE)</f>
        <v>Protección de la Salubridad Pública</v>
      </c>
      <c r="D808" s="3" t="str">
        <f t="shared" si="28"/>
        <v>2</v>
      </c>
      <c r="E808" s="3" t="str">
        <f t="shared" si="29"/>
        <v>22</v>
      </c>
      <c r="F808" s="20" t="s">
        <v>396</v>
      </c>
      <c r="G808" s="21" t="s">
        <v>397</v>
      </c>
      <c r="H808" s="22">
        <v>15000</v>
      </c>
      <c r="I808" s="22">
        <v>0</v>
      </c>
      <c r="J808" s="22">
        <v>15000</v>
      </c>
      <c r="K808" s="22">
        <v>0</v>
      </c>
      <c r="L808" s="22">
        <v>0</v>
      </c>
    </row>
    <row r="809" spans="1:12" x14ac:dyDescent="0.3">
      <c r="A809" s="20" t="s">
        <v>48</v>
      </c>
      <c r="B809" s="20" t="s">
        <v>55</v>
      </c>
      <c r="C809" s="2" t="str">
        <f>VLOOKUP(B809,Hoja1!B:C,2,FALSE)</f>
        <v>Protección de la Salubridad Pública</v>
      </c>
      <c r="D809" s="3" t="str">
        <f t="shared" si="28"/>
        <v>2</v>
      </c>
      <c r="E809" s="3" t="str">
        <f t="shared" si="29"/>
        <v>22</v>
      </c>
      <c r="F809" s="20" t="s">
        <v>467</v>
      </c>
      <c r="G809" s="21" t="s">
        <v>468</v>
      </c>
      <c r="H809" s="22">
        <v>9650</v>
      </c>
      <c r="I809" s="22">
        <v>0</v>
      </c>
      <c r="J809" s="22">
        <v>9650</v>
      </c>
      <c r="K809" s="22">
        <v>2445.2600000000002</v>
      </c>
      <c r="L809" s="22">
        <v>2445.2600000000002</v>
      </c>
    </row>
    <row r="810" spans="1:12" x14ac:dyDescent="0.3">
      <c r="A810" s="20" t="s">
        <v>48</v>
      </c>
      <c r="B810" s="20" t="s">
        <v>55</v>
      </c>
      <c r="C810" s="2" t="str">
        <f>VLOOKUP(B810,Hoja1!B:C,2,FALSE)</f>
        <v>Protección de la Salubridad Pública</v>
      </c>
      <c r="D810" s="3" t="str">
        <f t="shared" si="28"/>
        <v>2</v>
      </c>
      <c r="E810" s="3" t="str">
        <f t="shared" si="29"/>
        <v>22</v>
      </c>
      <c r="F810" s="20" t="s">
        <v>373</v>
      </c>
      <c r="G810" s="21" t="s">
        <v>374</v>
      </c>
      <c r="H810" s="22">
        <v>67000</v>
      </c>
      <c r="I810" s="22">
        <v>0</v>
      </c>
      <c r="J810" s="22">
        <v>67000</v>
      </c>
      <c r="K810" s="22">
        <v>0</v>
      </c>
      <c r="L810" s="22">
        <v>0</v>
      </c>
    </row>
    <row r="811" spans="1:12" x14ac:dyDescent="0.3">
      <c r="A811" s="20" t="s">
        <v>48</v>
      </c>
      <c r="B811" s="20" t="s">
        <v>55</v>
      </c>
      <c r="C811" s="2" t="str">
        <f>VLOOKUP(B811,Hoja1!B:C,2,FALSE)</f>
        <v>Protección de la Salubridad Pública</v>
      </c>
      <c r="D811" s="3" t="str">
        <f t="shared" si="28"/>
        <v>2</v>
      </c>
      <c r="E811" s="3" t="str">
        <f t="shared" si="29"/>
        <v>22</v>
      </c>
      <c r="F811" s="20" t="s">
        <v>392</v>
      </c>
      <c r="G811" s="21" t="s">
        <v>393</v>
      </c>
      <c r="H811" s="22">
        <v>40000</v>
      </c>
      <c r="I811" s="22">
        <v>0</v>
      </c>
      <c r="J811" s="22">
        <v>40000</v>
      </c>
      <c r="K811" s="22">
        <v>0</v>
      </c>
      <c r="L811" s="22">
        <v>0</v>
      </c>
    </row>
    <row r="812" spans="1:12" x14ac:dyDescent="0.3">
      <c r="A812" s="20" t="s">
        <v>48</v>
      </c>
      <c r="B812" s="20" t="s">
        <v>55</v>
      </c>
      <c r="C812" s="2" t="str">
        <f>VLOOKUP(B812,Hoja1!B:C,2,FALSE)</f>
        <v>Protección de la Salubridad Pública</v>
      </c>
      <c r="D812" s="3" t="str">
        <f t="shared" si="28"/>
        <v>2</v>
      </c>
      <c r="E812" s="3" t="str">
        <f t="shared" si="29"/>
        <v>23</v>
      </c>
      <c r="F812" s="20" t="s">
        <v>360</v>
      </c>
      <c r="G812" s="21" t="s">
        <v>361</v>
      </c>
      <c r="H812" s="22">
        <v>500</v>
      </c>
      <c r="I812" s="22">
        <v>0</v>
      </c>
      <c r="J812" s="22">
        <v>500</v>
      </c>
      <c r="K812" s="22">
        <v>0</v>
      </c>
      <c r="L812" s="22">
        <v>0</v>
      </c>
    </row>
    <row r="813" spans="1:12" x14ac:dyDescent="0.3">
      <c r="A813" s="20" t="s">
        <v>48</v>
      </c>
      <c r="B813" s="20" t="s">
        <v>55</v>
      </c>
      <c r="C813" s="2" t="str">
        <f>VLOOKUP(B813,Hoja1!B:C,2,FALSE)</f>
        <v>Protección de la Salubridad Pública</v>
      </c>
      <c r="D813" s="3" t="str">
        <f t="shared" si="28"/>
        <v>2</v>
      </c>
      <c r="E813" s="3" t="str">
        <f t="shared" si="29"/>
        <v>23</v>
      </c>
      <c r="F813" s="20" t="s">
        <v>356</v>
      </c>
      <c r="G813" s="21" t="s">
        <v>357</v>
      </c>
      <c r="H813" s="22">
        <v>500</v>
      </c>
      <c r="I813" s="22">
        <v>0</v>
      </c>
      <c r="J813" s="22">
        <v>500</v>
      </c>
      <c r="K813" s="22">
        <v>0</v>
      </c>
      <c r="L813" s="22">
        <v>0</v>
      </c>
    </row>
    <row r="814" spans="1:12" x14ac:dyDescent="0.3">
      <c r="A814" s="20" t="s">
        <v>48</v>
      </c>
      <c r="B814" s="20" t="s">
        <v>55</v>
      </c>
      <c r="C814" s="2" t="str">
        <f>VLOOKUP(B814,Hoja1!B:C,2,FALSE)</f>
        <v>Protección de la Salubridad Pública</v>
      </c>
      <c r="D814" s="3" t="str">
        <f t="shared" si="28"/>
        <v>4</v>
      </c>
      <c r="E814" s="3" t="str">
        <f t="shared" si="29"/>
        <v>46</v>
      </c>
      <c r="F814" s="20" t="s">
        <v>427</v>
      </c>
      <c r="G814" s="21" t="s">
        <v>428</v>
      </c>
      <c r="H814" s="22">
        <v>3000</v>
      </c>
      <c r="I814" s="22">
        <v>0</v>
      </c>
      <c r="J814" s="22">
        <v>3000</v>
      </c>
      <c r="K814" s="22">
        <v>0</v>
      </c>
      <c r="L814" s="22">
        <v>0</v>
      </c>
    </row>
    <row r="815" spans="1:12" x14ac:dyDescent="0.3">
      <c r="A815" s="20" t="s">
        <v>48</v>
      </c>
      <c r="B815" s="20" t="s">
        <v>55</v>
      </c>
      <c r="C815" s="2" t="str">
        <f>VLOOKUP(B815,Hoja1!B:C,2,FALSE)</f>
        <v>Protección de la Salubridad Pública</v>
      </c>
      <c r="D815" s="3" t="str">
        <f t="shared" si="28"/>
        <v>4</v>
      </c>
      <c r="E815" s="3" t="str">
        <f t="shared" si="29"/>
        <v>48</v>
      </c>
      <c r="F815" s="20" t="s">
        <v>366</v>
      </c>
      <c r="G815" s="21" t="s">
        <v>367</v>
      </c>
      <c r="H815" s="22">
        <v>85415</v>
      </c>
      <c r="I815" s="22">
        <v>0</v>
      </c>
      <c r="J815" s="22">
        <v>85415</v>
      </c>
      <c r="K815" s="22">
        <v>0</v>
      </c>
      <c r="L815" s="22">
        <v>0</v>
      </c>
    </row>
    <row r="816" spans="1:12" x14ac:dyDescent="0.3">
      <c r="A816" s="20" t="s">
        <v>48</v>
      </c>
      <c r="B816" s="20" t="s">
        <v>55</v>
      </c>
      <c r="C816" s="2" t="str">
        <f>VLOOKUP(B816,Hoja1!B:C,2,FALSE)</f>
        <v>Protección de la Salubridad Pública</v>
      </c>
      <c r="D816" s="3" t="str">
        <f t="shared" si="28"/>
        <v>6</v>
      </c>
      <c r="E816" s="3" t="str">
        <f t="shared" si="29"/>
        <v>60</v>
      </c>
      <c r="F816" s="20" t="s">
        <v>450</v>
      </c>
      <c r="G816" s="21" t="s">
        <v>451</v>
      </c>
      <c r="H816" s="22">
        <v>1500</v>
      </c>
      <c r="I816" s="22">
        <v>0</v>
      </c>
      <c r="J816" s="22">
        <v>1500</v>
      </c>
      <c r="K816" s="22">
        <v>0</v>
      </c>
      <c r="L816" s="22">
        <v>0</v>
      </c>
    </row>
    <row r="817" spans="1:12" x14ac:dyDescent="0.3">
      <c r="A817" s="20" t="s">
        <v>48</v>
      </c>
      <c r="B817" s="20" t="s">
        <v>55</v>
      </c>
      <c r="C817" s="2" t="str">
        <f>VLOOKUP(B817,Hoja1!B:C,2,FALSE)</f>
        <v>Protección de la Salubridad Pública</v>
      </c>
      <c r="D817" s="3" t="str">
        <f t="shared" si="28"/>
        <v>6</v>
      </c>
      <c r="E817" s="3" t="str">
        <f t="shared" si="29"/>
        <v>63</v>
      </c>
      <c r="F817" s="20" t="s">
        <v>452</v>
      </c>
      <c r="G817" s="21" t="s">
        <v>449</v>
      </c>
      <c r="H817" s="22">
        <v>125000</v>
      </c>
      <c r="I817" s="22">
        <v>0</v>
      </c>
      <c r="J817" s="22">
        <v>125000</v>
      </c>
      <c r="K817" s="22">
        <v>0</v>
      </c>
      <c r="L817" s="22">
        <v>0</v>
      </c>
    </row>
    <row r="818" spans="1:12" x14ac:dyDescent="0.3">
      <c r="A818" s="20" t="s">
        <v>48</v>
      </c>
      <c r="B818" s="20" t="s">
        <v>56</v>
      </c>
      <c r="C818" s="2" t="str">
        <f>VLOOKUP(B818,Hoja1!B:C,2,FALSE)</f>
        <v>Mercados, abastos y lonjas</v>
      </c>
      <c r="D818" s="3" t="str">
        <f t="shared" si="28"/>
        <v>1</v>
      </c>
      <c r="E818" s="3" t="str">
        <f t="shared" si="29"/>
        <v>12</v>
      </c>
      <c r="F818" s="20" t="s">
        <v>423</v>
      </c>
      <c r="G818" s="21" t="s">
        <v>424</v>
      </c>
      <c r="H818" s="22">
        <v>82188</v>
      </c>
      <c r="I818" s="22">
        <v>0</v>
      </c>
      <c r="J818" s="22">
        <v>82188</v>
      </c>
      <c r="K818" s="22">
        <v>12586.67</v>
      </c>
      <c r="L818" s="22">
        <v>12586.67</v>
      </c>
    </row>
    <row r="819" spans="1:12" x14ac:dyDescent="0.3">
      <c r="A819" s="20" t="s">
        <v>48</v>
      </c>
      <c r="B819" s="20" t="s">
        <v>56</v>
      </c>
      <c r="C819" s="2" t="str">
        <f>VLOOKUP(B819,Hoja1!B:C,2,FALSE)</f>
        <v>Mercados, abastos y lonjas</v>
      </c>
      <c r="D819" s="3" t="str">
        <f t="shared" si="28"/>
        <v>1</v>
      </c>
      <c r="E819" s="3" t="str">
        <f t="shared" si="29"/>
        <v>12</v>
      </c>
      <c r="F819" s="20" t="s">
        <v>342</v>
      </c>
      <c r="G819" s="21" t="s">
        <v>343</v>
      </c>
      <c r="H819" s="22">
        <v>31474</v>
      </c>
      <c r="I819" s="22">
        <v>0</v>
      </c>
      <c r="J819" s="22">
        <v>31474</v>
      </c>
      <c r="K819" s="22">
        <v>5400.28</v>
      </c>
      <c r="L819" s="22">
        <v>5400.28</v>
      </c>
    </row>
    <row r="820" spans="1:12" x14ac:dyDescent="0.3">
      <c r="A820" s="20" t="s">
        <v>48</v>
      </c>
      <c r="B820" s="20" t="s">
        <v>56</v>
      </c>
      <c r="C820" s="2" t="str">
        <f>VLOOKUP(B820,Hoja1!B:C,2,FALSE)</f>
        <v>Mercados, abastos y lonjas</v>
      </c>
      <c r="D820" s="3" t="str">
        <f t="shared" si="28"/>
        <v>1</v>
      </c>
      <c r="E820" s="3" t="str">
        <f t="shared" si="29"/>
        <v>12</v>
      </c>
      <c r="F820" s="20" t="s">
        <v>390</v>
      </c>
      <c r="G820" s="21" t="s">
        <v>391</v>
      </c>
      <c r="H820" s="22">
        <v>35570</v>
      </c>
      <c r="I820" s="22">
        <v>0</v>
      </c>
      <c r="J820" s="22">
        <v>35570</v>
      </c>
      <c r="K820" s="22">
        <v>5278.89</v>
      </c>
      <c r="L820" s="22">
        <v>5278.89</v>
      </c>
    </row>
    <row r="821" spans="1:12" x14ac:dyDescent="0.3">
      <c r="A821" s="20" t="s">
        <v>48</v>
      </c>
      <c r="B821" s="20" t="s">
        <v>56</v>
      </c>
      <c r="C821" s="2" t="str">
        <f>VLOOKUP(B821,Hoja1!B:C,2,FALSE)</f>
        <v>Mercados, abastos y lonjas</v>
      </c>
      <c r="D821" s="3" t="str">
        <f t="shared" si="28"/>
        <v>1</v>
      </c>
      <c r="E821" s="3" t="str">
        <f t="shared" si="29"/>
        <v>12</v>
      </c>
      <c r="F821" s="20" t="s">
        <v>344</v>
      </c>
      <c r="G821" s="21" t="s">
        <v>345</v>
      </c>
      <c r="H821" s="22">
        <v>39104</v>
      </c>
      <c r="I821" s="22">
        <v>0</v>
      </c>
      <c r="J821" s="22">
        <v>39104</v>
      </c>
      <c r="K821" s="22">
        <v>7220.62</v>
      </c>
      <c r="L821" s="22">
        <v>7220.62</v>
      </c>
    </row>
    <row r="822" spans="1:12" x14ac:dyDescent="0.3">
      <c r="A822" s="20" t="s">
        <v>48</v>
      </c>
      <c r="B822" s="20" t="s">
        <v>56</v>
      </c>
      <c r="C822" s="2" t="str">
        <f>VLOOKUP(B822,Hoja1!B:C,2,FALSE)</f>
        <v>Mercados, abastos y lonjas</v>
      </c>
      <c r="D822" s="3" t="str">
        <f t="shared" si="28"/>
        <v>1</v>
      </c>
      <c r="E822" s="3" t="str">
        <f t="shared" si="29"/>
        <v>12</v>
      </c>
      <c r="F822" s="20" t="s">
        <v>368</v>
      </c>
      <c r="G822" s="21" t="s">
        <v>369</v>
      </c>
      <c r="H822" s="22">
        <v>79433</v>
      </c>
      <c r="I822" s="22">
        <v>0</v>
      </c>
      <c r="J822" s="22">
        <v>79433</v>
      </c>
      <c r="K822" s="22">
        <v>11910.35</v>
      </c>
      <c r="L822" s="22">
        <v>11910.35</v>
      </c>
    </row>
    <row r="823" spans="1:12" x14ac:dyDescent="0.3">
      <c r="A823" s="20" t="s">
        <v>48</v>
      </c>
      <c r="B823" s="20" t="s">
        <v>56</v>
      </c>
      <c r="C823" s="2" t="str">
        <f>VLOOKUP(B823,Hoja1!B:C,2,FALSE)</f>
        <v>Mercados, abastos y lonjas</v>
      </c>
      <c r="D823" s="3" t="str">
        <f t="shared" si="28"/>
        <v>1</v>
      </c>
      <c r="E823" s="3" t="str">
        <f t="shared" si="29"/>
        <v>12</v>
      </c>
      <c r="F823" s="20" t="s">
        <v>377</v>
      </c>
      <c r="G823" s="21" t="s">
        <v>378</v>
      </c>
      <c r="H823" s="22">
        <v>191301</v>
      </c>
      <c r="I823" s="22">
        <v>0</v>
      </c>
      <c r="J823" s="22">
        <v>191301</v>
      </c>
      <c r="K823" s="22">
        <v>48939.95</v>
      </c>
      <c r="L823" s="22">
        <v>48939.95</v>
      </c>
    </row>
    <row r="824" spans="1:12" x14ac:dyDescent="0.3">
      <c r="A824" s="20" t="s">
        <v>48</v>
      </c>
      <c r="B824" s="20" t="s">
        <v>56</v>
      </c>
      <c r="C824" s="2" t="str">
        <f>VLOOKUP(B824,Hoja1!B:C,2,FALSE)</f>
        <v>Mercados, abastos y lonjas</v>
      </c>
      <c r="D824" s="3" t="str">
        <f t="shared" si="28"/>
        <v>1</v>
      </c>
      <c r="E824" s="3" t="str">
        <f t="shared" si="29"/>
        <v>12</v>
      </c>
      <c r="F824" s="20" t="s">
        <v>346</v>
      </c>
      <c r="G824" s="21" t="s">
        <v>347</v>
      </c>
      <c r="H824" s="22">
        <v>20512</v>
      </c>
      <c r="I824" s="22">
        <v>0</v>
      </c>
      <c r="J824" s="22">
        <v>20512</v>
      </c>
      <c r="K824" s="22">
        <v>3276.54</v>
      </c>
      <c r="L824" s="22">
        <v>3276.54</v>
      </c>
    </row>
    <row r="825" spans="1:12" x14ac:dyDescent="0.3">
      <c r="A825" s="20" t="s">
        <v>48</v>
      </c>
      <c r="B825" s="20" t="s">
        <v>56</v>
      </c>
      <c r="C825" s="2" t="str">
        <f>VLOOKUP(B825,Hoja1!B:C,2,FALSE)</f>
        <v>Mercados, abastos y lonjas</v>
      </c>
      <c r="D825" s="3" t="str">
        <f t="shared" si="28"/>
        <v>1</v>
      </c>
      <c r="E825" s="3" t="str">
        <f t="shared" si="29"/>
        <v>13</v>
      </c>
      <c r="F825" s="20" t="s">
        <v>402</v>
      </c>
      <c r="G825" s="21" t="s">
        <v>359</v>
      </c>
      <c r="H825" s="22">
        <v>197066</v>
      </c>
      <c r="I825" s="22">
        <v>0</v>
      </c>
      <c r="J825" s="22">
        <v>197066</v>
      </c>
      <c r="K825" s="22">
        <v>31386.82</v>
      </c>
      <c r="L825" s="22">
        <v>31386.82</v>
      </c>
    </row>
    <row r="826" spans="1:12" x14ac:dyDescent="0.3">
      <c r="A826" s="20" t="s">
        <v>48</v>
      </c>
      <c r="B826" s="20" t="s">
        <v>56</v>
      </c>
      <c r="C826" s="2" t="str">
        <f>VLOOKUP(B826,Hoja1!B:C,2,FALSE)</f>
        <v>Mercados, abastos y lonjas</v>
      </c>
      <c r="D826" s="3" t="str">
        <f t="shared" si="28"/>
        <v>1</v>
      </c>
      <c r="E826" s="3" t="str">
        <f t="shared" si="29"/>
        <v>13</v>
      </c>
      <c r="F826" s="20" t="s">
        <v>405</v>
      </c>
      <c r="G826" s="21" t="s">
        <v>406</v>
      </c>
      <c r="H826" s="22">
        <v>6000</v>
      </c>
      <c r="I826" s="22">
        <v>0</v>
      </c>
      <c r="J826" s="22">
        <v>6000</v>
      </c>
      <c r="K826" s="22">
        <v>642.63</v>
      </c>
      <c r="L826" s="22">
        <v>642.63</v>
      </c>
    </row>
    <row r="827" spans="1:12" x14ac:dyDescent="0.3">
      <c r="A827" s="20" t="s">
        <v>48</v>
      </c>
      <c r="B827" s="20" t="s">
        <v>56</v>
      </c>
      <c r="C827" s="2" t="str">
        <f>VLOOKUP(B827,Hoja1!B:C,2,FALSE)</f>
        <v>Mercados, abastos y lonjas</v>
      </c>
      <c r="D827" s="3" t="str">
        <f t="shared" si="28"/>
        <v>1</v>
      </c>
      <c r="E827" s="3" t="str">
        <f t="shared" si="29"/>
        <v>13</v>
      </c>
      <c r="F827" s="20" t="s">
        <v>394</v>
      </c>
      <c r="G827" s="21" t="s">
        <v>395</v>
      </c>
      <c r="H827" s="22">
        <v>194968</v>
      </c>
      <c r="I827" s="22">
        <v>0</v>
      </c>
      <c r="J827" s="22">
        <v>194968</v>
      </c>
      <c r="K827" s="22">
        <v>32879.49</v>
      </c>
      <c r="L827" s="22">
        <v>32879.49</v>
      </c>
    </row>
    <row r="828" spans="1:12" x14ac:dyDescent="0.3">
      <c r="A828" s="20" t="s">
        <v>48</v>
      </c>
      <c r="B828" s="20" t="s">
        <v>56</v>
      </c>
      <c r="C828" s="2" t="str">
        <f>VLOOKUP(B828,Hoja1!B:C,2,FALSE)</f>
        <v>Mercados, abastos y lonjas</v>
      </c>
      <c r="D828" s="3" t="str">
        <f t="shared" si="28"/>
        <v>2</v>
      </c>
      <c r="E828" s="3" t="str">
        <f t="shared" si="29"/>
        <v>20</v>
      </c>
      <c r="F828" s="20" t="s">
        <v>497</v>
      </c>
      <c r="G828" s="21" t="s">
        <v>498</v>
      </c>
      <c r="H828" s="22">
        <v>5000</v>
      </c>
      <c r="I828" s="22">
        <v>0</v>
      </c>
      <c r="J828" s="22">
        <v>5000</v>
      </c>
      <c r="K828" s="22">
        <v>1191.0999999999999</v>
      </c>
      <c r="L828" s="22">
        <v>1191.0999999999999</v>
      </c>
    </row>
    <row r="829" spans="1:12" x14ac:dyDescent="0.3">
      <c r="A829" s="20" t="s">
        <v>48</v>
      </c>
      <c r="B829" s="20" t="s">
        <v>56</v>
      </c>
      <c r="C829" s="2" t="str">
        <f>VLOOKUP(B829,Hoja1!B:C,2,FALSE)</f>
        <v>Mercados, abastos y lonjas</v>
      </c>
      <c r="D829" s="3" t="str">
        <f t="shared" si="28"/>
        <v>2</v>
      </c>
      <c r="E829" s="3" t="str">
        <f t="shared" si="29"/>
        <v>20</v>
      </c>
      <c r="F829" s="20" t="s">
        <v>386</v>
      </c>
      <c r="G829" s="21" t="s">
        <v>387</v>
      </c>
      <c r="H829" s="22">
        <v>3000</v>
      </c>
      <c r="I829" s="22">
        <v>0</v>
      </c>
      <c r="J829" s="22">
        <v>3000</v>
      </c>
      <c r="K829" s="22">
        <v>107.09</v>
      </c>
      <c r="L829" s="22">
        <v>0</v>
      </c>
    </row>
    <row r="830" spans="1:12" x14ac:dyDescent="0.3">
      <c r="A830" s="20" t="s">
        <v>48</v>
      </c>
      <c r="B830" s="20" t="s">
        <v>56</v>
      </c>
      <c r="C830" s="2" t="str">
        <f>VLOOKUP(B830,Hoja1!B:C,2,FALSE)</f>
        <v>Mercados, abastos y lonjas</v>
      </c>
      <c r="D830" s="3" t="str">
        <f t="shared" si="28"/>
        <v>2</v>
      </c>
      <c r="E830" s="3" t="str">
        <f t="shared" si="29"/>
        <v>21</v>
      </c>
      <c r="F830" s="20" t="s">
        <v>382</v>
      </c>
      <c r="G830" s="21" t="s">
        <v>383</v>
      </c>
      <c r="H830" s="22">
        <v>3000</v>
      </c>
      <c r="I830" s="22">
        <v>0</v>
      </c>
      <c r="J830" s="22">
        <v>3000</v>
      </c>
      <c r="K830" s="22">
        <v>0</v>
      </c>
      <c r="L830" s="22">
        <v>0</v>
      </c>
    </row>
    <row r="831" spans="1:12" x14ac:dyDescent="0.3">
      <c r="A831" s="20" t="s">
        <v>48</v>
      </c>
      <c r="B831" s="20" t="s">
        <v>56</v>
      </c>
      <c r="C831" s="2" t="str">
        <f>VLOOKUP(B831,Hoja1!B:C,2,FALSE)</f>
        <v>Mercados, abastos y lonjas</v>
      </c>
      <c r="D831" s="3" t="str">
        <f t="shared" si="28"/>
        <v>2</v>
      </c>
      <c r="E831" s="3" t="str">
        <f t="shared" si="29"/>
        <v>22</v>
      </c>
      <c r="F831" s="20" t="s">
        <v>421</v>
      </c>
      <c r="G831" s="21" t="s">
        <v>422</v>
      </c>
      <c r="H831" s="22">
        <v>15000</v>
      </c>
      <c r="I831" s="22">
        <v>0</v>
      </c>
      <c r="J831" s="22">
        <v>15000</v>
      </c>
      <c r="K831" s="22">
        <v>2201.3200000000002</v>
      </c>
      <c r="L831" s="22">
        <v>1959.89</v>
      </c>
    </row>
    <row r="832" spans="1:12" x14ac:dyDescent="0.3">
      <c r="A832" s="20" t="s">
        <v>48</v>
      </c>
      <c r="B832" s="20" t="s">
        <v>56</v>
      </c>
      <c r="C832" s="2" t="str">
        <f>VLOOKUP(B832,Hoja1!B:C,2,FALSE)</f>
        <v>Mercados, abastos y lonjas</v>
      </c>
      <c r="D832" s="3" t="str">
        <f t="shared" si="28"/>
        <v>2</v>
      </c>
      <c r="E832" s="3" t="str">
        <f t="shared" si="29"/>
        <v>22</v>
      </c>
      <c r="F832" s="20" t="s">
        <v>465</v>
      </c>
      <c r="G832" s="21" t="s">
        <v>466</v>
      </c>
      <c r="H832" s="22">
        <v>2040</v>
      </c>
      <c r="I832" s="22">
        <v>0</v>
      </c>
      <c r="J832" s="22">
        <v>2040</v>
      </c>
      <c r="K832" s="22">
        <v>667.13</v>
      </c>
      <c r="L832" s="22">
        <v>667.13</v>
      </c>
    </row>
    <row r="833" spans="1:12" x14ac:dyDescent="0.3">
      <c r="A833" s="20" t="s">
        <v>48</v>
      </c>
      <c r="B833" s="20" t="s">
        <v>56</v>
      </c>
      <c r="C833" s="2" t="str">
        <f>VLOOKUP(B833,Hoja1!B:C,2,FALSE)</f>
        <v>Mercados, abastos y lonjas</v>
      </c>
      <c r="D833" s="3" t="str">
        <f t="shared" si="28"/>
        <v>2</v>
      </c>
      <c r="E833" s="3" t="str">
        <f t="shared" si="29"/>
        <v>22</v>
      </c>
      <c r="F833" s="20" t="s">
        <v>400</v>
      </c>
      <c r="G833" s="21" t="s">
        <v>401</v>
      </c>
      <c r="H833" s="22">
        <v>18691</v>
      </c>
      <c r="I833" s="22">
        <v>0</v>
      </c>
      <c r="J833" s="22">
        <v>18691</v>
      </c>
      <c r="K833" s="22">
        <v>0</v>
      </c>
      <c r="L833" s="22">
        <v>0</v>
      </c>
    </row>
    <row r="834" spans="1:12" x14ac:dyDescent="0.3">
      <c r="A834" s="20" t="s">
        <v>48</v>
      </c>
      <c r="B834" s="20" t="s">
        <v>56</v>
      </c>
      <c r="C834" s="2" t="str">
        <f>VLOOKUP(B834,Hoja1!B:C,2,FALSE)</f>
        <v>Mercados, abastos y lonjas</v>
      </c>
      <c r="D834" s="3" t="str">
        <f t="shared" si="28"/>
        <v>2</v>
      </c>
      <c r="E834" s="3" t="str">
        <f t="shared" si="29"/>
        <v>22</v>
      </c>
      <c r="F834" s="20" t="s">
        <v>403</v>
      </c>
      <c r="G834" s="21" t="s">
        <v>404</v>
      </c>
      <c r="H834" s="22">
        <v>1020</v>
      </c>
      <c r="I834" s="22">
        <v>0</v>
      </c>
      <c r="J834" s="22">
        <v>1020</v>
      </c>
      <c r="K834" s="22">
        <v>167.41</v>
      </c>
      <c r="L834" s="22">
        <v>167.41</v>
      </c>
    </row>
    <row r="835" spans="1:12" x14ac:dyDescent="0.3">
      <c r="A835" s="20" t="s">
        <v>48</v>
      </c>
      <c r="B835" s="20" t="s">
        <v>56</v>
      </c>
      <c r="C835" s="2" t="str">
        <f>VLOOKUP(B835,Hoja1!B:C,2,FALSE)</f>
        <v>Mercados, abastos y lonjas</v>
      </c>
      <c r="D835" s="3" t="str">
        <f t="shared" ref="D835:D898" si="30">LEFT(F835,1)</f>
        <v>2</v>
      </c>
      <c r="E835" s="3" t="str">
        <f t="shared" ref="E835:E898" si="31">LEFT(F835,2)</f>
        <v>22</v>
      </c>
      <c r="F835" s="20" t="s">
        <v>407</v>
      </c>
      <c r="G835" s="21" t="s">
        <v>408</v>
      </c>
      <c r="H835" s="22">
        <v>21000</v>
      </c>
      <c r="I835" s="22">
        <v>0</v>
      </c>
      <c r="J835" s="22">
        <v>21000</v>
      </c>
      <c r="K835" s="22">
        <v>0</v>
      </c>
      <c r="L835" s="22">
        <v>0</v>
      </c>
    </row>
    <row r="836" spans="1:12" x14ac:dyDescent="0.3">
      <c r="A836" s="20" t="s">
        <v>48</v>
      </c>
      <c r="B836" s="20" t="s">
        <v>56</v>
      </c>
      <c r="C836" s="2" t="str">
        <f>VLOOKUP(B836,Hoja1!B:C,2,FALSE)</f>
        <v>Mercados, abastos y lonjas</v>
      </c>
      <c r="D836" s="3" t="str">
        <f t="shared" si="30"/>
        <v>2</v>
      </c>
      <c r="E836" s="3" t="str">
        <f t="shared" si="31"/>
        <v>22</v>
      </c>
      <c r="F836" s="20" t="s">
        <v>415</v>
      </c>
      <c r="G836" s="21" t="s">
        <v>416</v>
      </c>
      <c r="H836" s="22">
        <v>20000</v>
      </c>
      <c r="I836" s="22">
        <v>0</v>
      </c>
      <c r="J836" s="22">
        <v>20000</v>
      </c>
      <c r="K836" s="22">
        <v>4000</v>
      </c>
      <c r="L836" s="22">
        <v>4000</v>
      </c>
    </row>
    <row r="837" spans="1:12" x14ac:dyDescent="0.3">
      <c r="A837" s="20" t="s">
        <v>48</v>
      </c>
      <c r="B837" s="20" t="s">
        <v>56</v>
      </c>
      <c r="C837" s="2" t="str">
        <f>VLOOKUP(B837,Hoja1!B:C,2,FALSE)</f>
        <v>Mercados, abastos y lonjas</v>
      </c>
      <c r="D837" s="3" t="str">
        <f t="shared" si="30"/>
        <v>2</v>
      </c>
      <c r="E837" s="3" t="str">
        <f t="shared" si="31"/>
        <v>22</v>
      </c>
      <c r="F837" s="20" t="s">
        <v>396</v>
      </c>
      <c r="G837" s="21" t="s">
        <v>397</v>
      </c>
      <c r="H837" s="22">
        <v>150000</v>
      </c>
      <c r="I837" s="22">
        <v>0</v>
      </c>
      <c r="J837" s="22">
        <v>150000</v>
      </c>
      <c r="K837" s="22">
        <v>0</v>
      </c>
      <c r="L837" s="22">
        <v>0</v>
      </c>
    </row>
    <row r="838" spans="1:12" x14ac:dyDescent="0.3">
      <c r="A838" s="20" t="s">
        <v>48</v>
      </c>
      <c r="B838" s="20" t="s">
        <v>56</v>
      </c>
      <c r="C838" s="2" t="str">
        <f>VLOOKUP(B838,Hoja1!B:C,2,FALSE)</f>
        <v>Mercados, abastos y lonjas</v>
      </c>
      <c r="D838" s="3" t="str">
        <f t="shared" si="30"/>
        <v>2</v>
      </c>
      <c r="E838" s="3" t="str">
        <f t="shared" si="31"/>
        <v>22</v>
      </c>
      <c r="F838" s="20" t="s">
        <v>467</v>
      </c>
      <c r="G838" s="21" t="s">
        <v>468</v>
      </c>
      <c r="H838" s="22">
        <v>4700</v>
      </c>
      <c r="I838" s="22">
        <v>0</v>
      </c>
      <c r="J838" s="22">
        <v>4700</v>
      </c>
      <c r="K838" s="22">
        <v>1050.04</v>
      </c>
      <c r="L838" s="22">
        <v>1050.04</v>
      </c>
    </row>
    <row r="839" spans="1:12" x14ac:dyDescent="0.3">
      <c r="A839" s="20" t="s">
        <v>48</v>
      </c>
      <c r="B839" s="20" t="s">
        <v>56</v>
      </c>
      <c r="C839" s="2" t="str">
        <f>VLOOKUP(B839,Hoja1!B:C,2,FALSE)</f>
        <v>Mercados, abastos y lonjas</v>
      </c>
      <c r="D839" s="3" t="str">
        <f t="shared" si="30"/>
        <v>2</v>
      </c>
      <c r="E839" s="3" t="str">
        <f t="shared" si="31"/>
        <v>22</v>
      </c>
      <c r="F839" s="20" t="s">
        <v>392</v>
      </c>
      <c r="G839" s="21" t="s">
        <v>393</v>
      </c>
      <c r="H839" s="22">
        <v>9000</v>
      </c>
      <c r="I839" s="22">
        <v>0</v>
      </c>
      <c r="J839" s="22">
        <v>9000</v>
      </c>
      <c r="K839" s="22">
        <v>0</v>
      </c>
      <c r="L839" s="22">
        <v>0</v>
      </c>
    </row>
    <row r="840" spans="1:12" x14ac:dyDescent="0.3">
      <c r="A840" s="20" t="s">
        <v>48</v>
      </c>
      <c r="B840" s="20" t="s">
        <v>56</v>
      </c>
      <c r="C840" s="2" t="str">
        <f>VLOOKUP(B840,Hoja1!B:C,2,FALSE)</f>
        <v>Mercados, abastos y lonjas</v>
      </c>
      <c r="D840" s="3" t="str">
        <f t="shared" si="30"/>
        <v>4</v>
      </c>
      <c r="E840" s="3" t="str">
        <f t="shared" si="31"/>
        <v>48</v>
      </c>
      <c r="F840" s="20" t="s">
        <v>366</v>
      </c>
      <c r="G840" s="21" t="s">
        <v>367</v>
      </c>
      <c r="H840" s="22">
        <v>6300</v>
      </c>
      <c r="I840" s="22">
        <v>0</v>
      </c>
      <c r="J840" s="22">
        <v>6300</v>
      </c>
      <c r="K840" s="22">
        <v>0</v>
      </c>
      <c r="L840" s="22">
        <v>0</v>
      </c>
    </row>
    <row r="841" spans="1:12" x14ac:dyDescent="0.3">
      <c r="A841" s="20" t="s">
        <v>48</v>
      </c>
      <c r="B841" s="20" t="s">
        <v>56</v>
      </c>
      <c r="C841" s="2" t="str">
        <f>VLOOKUP(B841,Hoja1!B:C,2,FALSE)</f>
        <v>Mercados, abastos y lonjas</v>
      </c>
      <c r="D841" s="3" t="str">
        <f t="shared" si="30"/>
        <v>6</v>
      </c>
      <c r="E841" s="3" t="str">
        <f t="shared" si="31"/>
        <v>63</v>
      </c>
      <c r="F841" s="20" t="s">
        <v>452</v>
      </c>
      <c r="G841" s="21" t="s">
        <v>449</v>
      </c>
      <c r="H841" s="22">
        <v>300000</v>
      </c>
      <c r="I841" s="22">
        <v>0</v>
      </c>
      <c r="J841" s="22">
        <v>300000</v>
      </c>
      <c r="K841" s="22">
        <v>0</v>
      </c>
      <c r="L841" s="22">
        <v>0</v>
      </c>
    </row>
    <row r="842" spans="1:12" x14ac:dyDescent="0.3">
      <c r="A842" s="20" t="s">
        <v>48</v>
      </c>
      <c r="B842" s="20" t="s">
        <v>56</v>
      </c>
      <c r="C842" s="2" t="str">
        <f>VLOOKUP(B842,Hoja1!B:C,2,FALSE)</f>
        <v>Mercados, abastos y lonjas</v>
      </c>
      <c r="D842" s="3" t="str">
        <f t="shared" si="30"/>
        <v>8</v>
      </c>
      <c r="E842" s="3" t="str">
        <f t="shared" si="31"/>
        <v>82</v>
      </c>
      <c r="F842" s="20" t="s">
        <v>567</v>
      </c>
      <c r="G842" s="21" t="s">
        <v>568</v>
      </c>
      <c r="H842" s="22">
        <v>380000</v>
      </c>
      <c r="I842" s="22">
        <v>0</v>
      </c>
      <c r="J842" s="22">
        <v>380000</v>
      </c>
      <c r="K842" s="22">
        <v>0</v>
      </c>
      <c r="L842" s="22">
        <v>0</v>
      </c>
    </row>
    <row r="843" spans="1:12" x14ac:dyDescent="0.3">
      <c r="A843" s="20" t="s">
        <v>57</v>
      </c>
      <c r="B843" s="20" t="s">
        <v>58</v>
      </c>
      <c r="C843" s="2" t="str">
        <f>VLOOKUP(B843,Hoja1!B:C,2,FALSE)</f>
        <v>Dirección del Área de Seguridad</v>
      </c>
      <c r="D843" s="3" t="str">
        <f t="shared" si="30"/>
        <v>1</v>
      </c>
      <c r="E843" s="3" t="str">
        <f t="shared" si="31"/>
        <v>12</v>
      </c>
      <c r="F843" s="20" t="s">
        <v>384</v>
      </c>
      <c r="G843" s="21" t="s">
        <v>385</v>
      </c>
      <c r="H843" s="22">
        <v>109043</v>
      </c>
      <c r="I843" s="22">
        <v>0</v>
      </c>
      <c r="J843" s="22">
        <v>109043</v>
      </c>
      <c r="K843" s="22">
        <v>19252.05</v>
      </c>
      <c r="L843" s="22">
        <v>19252.05</v>
      </c>
    </row>
    <row r="844" spans="1:12" x14ac:dyDescent="0.3">
      <c r="A844" s="20" t="s">
        <v>57</v>
      </c>
      <c r="B844" s="20" t="s">
        <v>58</v>
      </c>
      <c r="C844" s="2" t="str">
        <f>VLOOKUP(B844,Hoja1!B:C,2,FALSE)</f>
        <v>Dirección del Área de Seguridad</v>
      </c>
      <c r="D844" s="3" t="str">
        <f t="shared" si="30"/>
        <v>1</v>
      </c>
      <c r="E844" s="3" t="str">
        <f t="shared" si="31"/>
        <v>12</v>
      </c>
      <c r="F844" s="20" t="s">
        <v>342</v>
      </c>
      <c r="G844" s="21" t="s">
        <v>343</v>
      </c>
      <c r="H844" s="22">
        <v>31474</v>
      </c>
      <c r="I844" s="22">
        <v>0</v>
      </c>
      <c r="J844" s="22">
        <v>31474</v>
      </c>
      <c r="K844" s="22">
        <v>6877.71</v>
      </c>
      <c r="L844" s="22">
        <v>6877.71</v>
      </c>
    </row>
    <row r="845" spans="1:12" x14ac:dyDescent="0.3">
      <c r="A845" s="20" t="s">
        <v>57</v>
      </c>
      <c r="B845" s="20" t="s">
        <v>58</v>
      </c>
      <c r="C845" s="2" t="str">
        <f>VLOOKUP(B845,Hoja1!B:C,2,FALSE)</f>
        <v>Dirección del Área de Seguridad</v>
      </c>
      <c r="D845" s="3" t="str">
        <f t="shared" si="30"/>
        <v>1</v>
      </c>
      <c r="E845" s="3" t="str">
        <f t="shared" si="31"/>
        <v>12</v>
      </c>
      <c r="F845" s="20" t="s">
        <v>390</v>
      </c>
      <c r="G845" s="21" t="s">
        <v>391</v>
      </c>
      <c r="H845" s="22">
        <v>17785</v>
      </c>
      <c r="I845" s="22">
        <v>0</v>
      </c>
      <c r="J845" s="22">
        <v>17785</v>
      </c>
      <c r="K845" s="22">
        <v>3816.06</v>
      </c>
      <c r="L845" s="22">
        <v>3816.06</v>
      </c>
    </row>
    <row r="846" spans="1:12" x14ac:dyDescent="0.3">
      <c r="A846" s="20" t="s">
        <v>57</v>
      </c>
      <c r="B846" s="20" t="s">
        <v>58</v>
      </c>
      <c r="C846" s="2" t="str">
        <f>VLOOKUP(B846,Hoja1!B:C,2,FALSE)</f>
        <v>Dirección del Área de Seguridad</v>
      </c>
      <c r="D846" s="3" t="str">
        <f t="shared" si="30"/>
        <v>1</v>
      </c>
      <c r="E846" s="3" t="str">
        <f t="shared" si="31"/>
        <v>12</v>
      </c>
      <c r="F846" s="20" t="s">
        <v>344</v>
      </c>
      <c r="G846" s="21" t="s">
        <v>345</v>
      </c>
      <c r="H846" s="22">
        <v>41421</v>
      </c>
      <c r="I846" s="22">
        <v>0</v>
      </c>
      <c r="J846" s="22">
        <v>41421</v>
      </c>
      <c r="K846" s="22">
        <v>7459.42</v>
      </c>
      <c r="L846" s="22">
        <v>7459.42</v>
      </c>
    </row>
    <row r="847" spans="1:12" x14ac:dyDescent="0.3">
      <c r="A847" s="20" t="s">
        <v>57</v>
      </c>
      <c r="B847" s="20" t="s">
        <v>58</v>
      </c>
      <c r="C847" s="2" t="str">
        <f>VLOOKUP(B847,Hoja1!B:C,2,FALSE)</f>
        <v>Dirección del Área de Seguridad</v>
      </c>
      <c r="D847" s="3" t="str">
        <f t="shared" si="30"/>
        <v>1</v>
      </c>
      <c r="E847" s="3" t="str">
        <f t="shared" si="31"/>
        <v>12</v>
      </c>
      <c r="F847" s="20" t="s">
        <v>368</v>
      </c>
      <c r="G847" s="21" t="s">
        <v>369</v>
      </c>
      <c r="H847" s="22">
        <v>109848</v>
      </c>
      <c r="I847" s="22">
        <v>0</v>
      </c>
      <c r="J847" s="22">
        <v>109848</v>
      </c>
      <c r="K847" s="22">
        <v>19940.34</v>
      </c>
      <c r="L847" s="22">
        <v>19940.34</v>
      </c>
    </row>
    <row r="848" spans="1:12" x14ac:dyDescent="0.3">
      <c r="A848" s="20" t="s">
        <v>57</v>
      </c>
      <c r="B848" s="20" t="s">
        <v>58</v>
      </c>
      <c r="C848" s="2" t="str">
        <f>VLOOKUP(B848,Hoja1!B:C,2,FALSE)</f>
        <v>Dirección del Área de Seguridad</v>
      </c>
      <c r="D848" s="3" t="str">
        <f t="shared" si="30"/>
        <v>1</v>
      </c>
      <c r="E848" s="3" t="str">
        <f t="shared" si="31"/>
        <v>12</v>
      </c>
      <c r="F848" s="20" t="s">
        <v>377</v>
      </c>
      <c r="G848" s="21" t="s">
        <v>378</v>
      </c>
      <c r="H848" s="22">
        <v>266254</v>
      </c>
      <c r="I848" s="22">
        <v>0</v>
      </c>
      <c r="J848" s="22">
        <v>266254</v>
      </c>
      <c r="K848" s="22">
        <v>49782.29</v>
      </c>
      <c r="L848" s="22">
        <v>49782.29</v>
      </c>
    </row>
    <row r="849" spans="1:12" x14ac:dyDescent="0.3">
      <c r="A849" s="20" t="s">
        <v>57</v>
      </c>
      <c r="B849" s="20" t="s">
        <v>58</v>
      </c>
      <c r="C849" s="2" t="str">
        <f>VLOOKUP(B849,Hoja1!B:C,2,FALSE)</f>
        <v>Dirección del Área de Seguridad</v>
      </c>
      <c r="D849" s="3" t="str">
        <f t="shared" si="30"/>
        <v>1</v>
      </c>
      <c r="E849" s="3" t="str">
        <f t="shared" si="31"/>
        <v>12</v>
      </c>
      <c r="F849" s="20" t="s">
        <v>346</v>
      </c>
      <c r="G849" s="21" t="s">
        <v>347</v>
      </c>
      <c r="H849" s="22">
        <v>21840</v>
      </c>
      <c r="I849" s="22">
        <v>0</v>
      </c>
      <c r="J849" s="22">
        <v>21840</v>
      </c>
      <c r="K849" s="22">
        <v>3274.34</v>
      </c>
      <c r="L849" s="22">
        <v>3274.34</v>
      </c>
    </row>
    <row r="850" spans="1:12" x14ac:dyDescent="0.3">
      <c r="A850" s="20" t="s">
        <v>57</v>
      </c>
      <c r="B850" s="20" t="s">
        <v>58</v>
      </c>
      <c r="C850" s="2" t="str">
        <f>VLOOKUP(B850,Hoja1!B:C,2,FALSE)</f>
        <v>Dirección del Área de Seguridad</v>
      </c>
      <c r="D850" s="3" t="str">
        <f t="shared" si="30"/>
        <v>2</v>
      </c>
      <c r="E850" s="3" t="str">
        <f t="shared" si="31"/>
        <v>20</v>
      </c>
      <c r="F850" s="20" t="s">
        <v>386</v>
      </c>
      <c r="G850" s="21" t="s">
        <v>387</v>
      </c>
      <c r="H850" s="22">
        <v>1800</v>
      </c>
      <c r="I850" s="22">
        <v>0</v>
      </c>
      <c r="J850" s="22">
        <v>1800</v>
      </c>
      <c r="K850" s="22">
        <v>395.31</v>
      </c>
      <c r="L850" s="22">
        <v>0</v>
      </c>
    </row>
    <row r="851" spans="1:12" x14ac:dyDescent="0.3">
      <c r="A851" s="20" t="s">
        <v>57</v>
      </c>
      <c r="B851" s="20" t="s">
        <v>58</v>
      </c>
      <c r="C851" s="2" t="str">
        <f>VLOOKUP(B851,Hoja1!B:C,2,FALSE)</f>
        <v>Dirección del Área de Seguridad</v>
      </c>
      <c r="D851" s="3" t="str">
        <f t="shared" si="30"/>
        <v>2</v>
      </c>
      <c r="E851" s="3" t="str">
        <f t="shared" si="31"/>
        <v>21</v>
      </c>
      <c r="F851" s="20" t="s">
        <v>382</v>
      </c>
      <c r="G851" s="21" t="s">
        <v>383</v>
      </c>
      <c r="H851" s="22">
        <v>6200</v>
      </c>
      <c r="I851" s="22">
        <v>0</v>
      </c>
      <c r="J851" s="22">
        <v>6200</v>
      </c>
      <c r="K851" s="22">
        <v>493.34</v>
      </c>
      <c r="L851" s="22">
        <v>0</v>
      </c>
    </row>
    <row r="852" spans="1:12" x14ac:dyDescent="0.3">
      <c r="A852" s="20" t="s">
        <v>57</v>
      </c>
      <c r="B852" s="20" t="s">
        <v>58</v>
      </c>
      <c r="C852" s="2" t="str">
        <f>VLOOKUP(B852,Hoja1!B:C,2,FALSE)</f>
        <v>Dirección del Área de Seguridad</v>
      </c>
      <c r="D852" s="3" t="str">
        <f t="shared" si="30"/>
        <v>2</v>
      </c>
      <c r="E852" s="3" t="str">
        <f t="shared" si="31"/>
        <v>22</v>
      </c>
      <c r="F852" s="20" t="s">
        <v>407</v>
      </c>
      <c r="G852" s="21" t="s">
        <v>408</v>
      </c>
      <c r="H852" s="22">
        <v>1000</v>
      </c>
      <c r="I852" s="22">
        <v>0</v>
      </c>
      <c r="J852" s="22">
        <v>1000</v>
      </c>
      <c r="K852" s="22">
        <v>254.1</v>
      </c>
      <c r="L852" s="22">
        <v>254.1</v>
      </c>
    </row>
    <row r="853" spans="1:12" x14ac:dyDescent="0.3">
      <c r="A853" s="20" t="s">
        <v>57</v>
      </c>
      <c r="B853" s="20" t="s">
        <v>58</v>
      </c>
      <c r="C853" s="2" t="str">
        <f>VLOOKUP(B853,Hoja1!B:C,2,FALSE)</f>
        <v>Dirección del Área de Seguridad</v>
      </c>
      <c r="D853" s="3" t="str">
        <f t="shared" si="30"/>
        <v>2</v>
      </c>
      <c r="E853" s="3" t="str">
        <f t="shared" si="31"/>
        <v>23</v>
      </c>
      <c r="F853" s="20" t="s">
        <v>360</v>
      </c>
      <c r="G853" s="21" t="s">
        <v>361</v>
      </c>
      <c r="H853" s="22">
        <v>500</v>
      </c>
      <c r="I853" s="22">
        <v>0</v>
      </c>
      <c r="J853" s="22">
        <v>500</v>
      </c>
      <c r="K853" s="22">
        <v>0</v>
      </c>
      <c r="L853" s="22">
        <v>0</v>
      </c>
    </row>
    <row r="854" spans="1:12" x14ac:dyDescent="0.3">
      <c r="A854" s="20" t="s">
        <v>57</v>
      </c>
      <c r="B854" s="20" t="s">
        <v>58</v>
      </c>
      <c r="C854" s="2" t="str">
        <f>VLOOKUP(B854,Hoja1!B:C,2,FALSE)</f>
        <v>Dirección del Área de Seguridad</v>
      </c>
      <c r="D854" s="3" t="str">
        <f t="shared" si="30"/>
        <v>2</v>
      </c>
      <c r="E854" s="3" t="str">
        <f t="shared" si="31"/>
        <v>23</v>
      </c>
      <c r="F854" s="20" t="s">
        <v>356</v>
      </c>
      <c r="G854" s="21" t="s">
        <v>357</v>
      </c>
      <c r="H854" s="22">
        <v>500</v>
      </c>
      <c r="I854" s="22">
        <v>0</v>
      </c>
      <c r="J854" s="22">
        <v>500</v>
      </c>
      <c r="K854" s="22">
        <v>0</v>
      </c>
      <c r="L854" s="22">
        <v>0</v>
      </c>
    </row>
    <row r="855" spans="1:12" x14ac:dyDescent="0.3">
      <c r="A855" s="20" t="s">
        <v>57</v>
      </c>
      <c r="B855" s="20" t="s">
        <v>58</v>
      </c>
      <c r="C855" s="2" t="str">
        <f>VLOOKUP(B855,Hoja1!B:C,2,FALSE)</f>
        <v>Dirección del Área de Seguridad</v>
      </c>
      <c r="D855" s="3" t="str">
        <f t="shared" si="30"/>
        <v>8</v>
      </c>
      <c r="E855" s="3" t="str">
        <f t="shared" si="31"/>
        <v>83</v>
      </c>
      <c r="F855" s="20" t="s">
        <v>431</v>
      </c>
      <c r="G855" s="21" t="s">
        <v>432</v>
      </c>
      <c r="H855" s="22">
        <v>15000</v>
      </c>
      <c r="I855" s="22">
        <v>0</v>
      </c>
      <c r="J855" s="22">
        <v>15000</v>
      </c>
      <c r="K855" s="22">
        <v>0</v>
      </c>
      <c r="L855" s="22">
        <v>0</v>
      </c>
    </row>
    <row r="856" spans="1:12" x14ac:dyDescent="0.3">
      <c r="A856" s="20" t="s">
        <v>57</v>
      </c>
      <c r="B856" s="20" t="s">
        <v>59</v>
      </c>
      <c r="C856" s="2" t="str">
        <f>VLOOKUP(B856,Hoja1!B:C,2,FALSE)</f>
        <v>Policía Municipal</v>
      </c>
      <c r="D856" s="3" t="str">
        <f t="shared" si="30"/>
        <v>1</v>
      </c>
      <c r="E856" s="3" t="str">
        <f t="shared" si="31"/>
        <v>12</v>
      </c>
      <c r="F856" s="20" t="s">
        <v>384</v>
      </c>
      <c r="G856" s="21" t="s">
        <v>385</v>
      </c>
      <c r="H856" s="22">
        <v>93465</v>
      </c>
      <c r="I856" s="22">
        <v>0</v>
      </c>
      <c r="J856" s="22">
        <v>93465</v>
      </c>
      <c r="K856" s="22">
        <v>13065.58</v>
      </c>
      <c r="L856" s="22">
        <v>13065.58</v>
      </c>
    </row>
    <row r="857" spans="1:12" x14ac:dyDescent="0.3">
      <c r="A857" s="20" t="s">
        <v>57</v>
      </c>
      <c r="B857" s="20" t="s">
        <v>59</v>
      </c>
      <c r="C857" s="2" t="str">
        <f>VLOOKUP(B857,Hoja1!B:C,2,FALSE)</f>
        <v>Policía Municipal</v>
      </c>
      <c r="D857" s="3" t="str">
        <f t="shared" si="30"/>
        <v>1</v>
      </c>
      <c r="E857" s="3" t="str">
        <f t="shared" si="31"/>
        <v>12</v>
      </c>
      <c r="F857" s="20" t="s">
        <v>423</v>
      </c>
      <c r="G857" s="21" t="s">
        <v>424</v>
      </c>
      <c r="H857" s="22">
        <v>250324</v>
      </c>
      <c r="I857" s="22">
        <v>0</v>
      </c>
      <c r="J857" s="22">
        <v>250324</v>
      </c>
      <c r="K857" s="22">
        <v>48378.96</v>
      </c>
      <c r="L857" s="22">
        <v>48378.96</v>
      </c>
    </row>
    <row r="858" spans="1:12" x14ac:dyDescent="0.3">
      <c r="A858" s="20" t="s">
        <v>57</v>
      </c>
      <c r="B858" s="20" t="s">
        <v>59</v>
      </c>
      <c r="C858" s="2" t="str">
        <f>VLOOKUP(B858,Hoja1!B:C,2,FALSE)</f>
        <v>Policía Municipal</v>
      </c>
      <c r="D858" s="3" t="str">
        <f t="shared" si="30"/>
        <v>1</v>
      </c>
      <c r="E858" s="3" t="str">
        <f t="shared" si="31"/>
        <v>12</v>
      </c>
      <c r="F858" s="20" t="s">
        <v>342</v>
      </c>
      <c r="G858" s="21" t="s">
        <v>343</v>
      </c>
      <c r="H858" s="22">
        <v>5163731</v>
      </c>
      <c r="I858" s="22">
        <v>0</v>
      </c>
      <c r="J858" s="22">
        <v>5163731</v>
      </c>
      <c r="K858" s="22">
        <v>811774.87</v>
      </c>
      <c r="L858" s="22">
        <v>811774.87</v>
      </c>
    </row>
    <row r="859" spans="1:12" x14ac:dyDescent="0.3">
      <c r="A859" s="20" t="s">
        <v>57</v>
      </c>
      <c r="B859" s="20" t="s">
        <v>59</v>
      </c>
      <c r="C859" s="2" t="str">
        <f>VLOOKUP(B859,Hoja1!B:C,2,FALSE)</f>
        <v>Policía Municipal</v>
      </c>
      <c r="D859" s="3" t="str">
        <f t="shared" ref="D859" si="32">LEFT(F859,1)</f>
        <v>1</v>
      </c>
      <c r="E859" s="3" t="str">
        <f t="shared" ref="E859" si="33">LEFT(F859,2)</f>
        <v>12</v>
      </c>
      <c r="F859" s="20" t="s">
        <v>390</v>
      </c>
      <c r="G859" s="21" t="s">
        <v>391</v>
      </c>
      <c r="H859" s="22">
        <v>53355</v>
      </c>
      <c r="I859" s="22">
        <v>0</v>
      </c>
      <c r="J859" s="22">
        <v>53355</v>
      </c>
      <c r="K859" s="22">
        <v>19115.349999999999</v>
      </c>
      <c r="L859" s="22">
        <v>19115.349999999999</v>
      </c>
    </row>
    <row r="860" spans="1:12" x14ac:dyDescent="0.3">
      <c r="A860" s="20" t="s">
        <v>57</v>
      </c>
      <c r="B860" s="20" t="s">
        <v>59</v>
      </c>
      <c r="C860" s="2" t="str">
        <f>VLOOKUP(B860,Hoja1!B:C,2,FALSE)</f>
        <v>Policía Municipal</v>
      </c>
      <c r="D860" s="3" t="str">
        <f t="shared" si="30"/>
        <v>1</v>
      </c>
      <c r="E860" s="3" t="str">
        <f t="shared" si="31"/>
        <v>12</v>
      </c>
      <c r="F860" s="20" t="s">
        <v>344</v>
      </c>
      <c r="G860" s="21" t="s">
        <v>345</v>
      </c>
      <c r="H860" s="22">
        <v>1410609</v>
      </c>
      <c r="I860" s="22">
        <v>0</v>
      </c>
      <c r="J860" s="22">
        <v>1410609</v>
      </c>
      <c r="K860" s="22">
        <v>254183.21</v>
      </c>
      <c r="L860" s="22">
        <v>254183.21</v>
      </c>
    </row>
    <row r="861" spans="1:12" x14ac:dyDescent="0.3">
      <c r="A861" s="20" t="s">
        <v>57</v>
      </c>
      <c r="B861" s="20" t="s">
        <v>59</v>
      </c>
      <c r="C861" s="2" t="str">
        <f>VLOOKUP(B861,Hoja1!B:C,2,FALSE)</f>
        <v>Policía Municipal</v>
      </c>
      <c r="D861" s="3" t="str">
        <f t="shared" si="30"/>
        <v>1</v>
      </c>
      <c r="E861" s="3" t="str">
        <f t="shared" si="31"/>
        <v>12</v>
      </c>
      <c r="F861" s="20" t="s">
        <v>368</v>
      </c>
      <c r="G861" s="21" t="s">
        <v>369</v>
      </c>
      <c r="H861" s="22">
        <v>2686578</v>
      </c>
      <c r="I861" s="22">
        <v>0</v>
      </c>
      <c r="J861" s="22">
        <v>2686578</v>
      </c>
      <c r="K861" s="22">
        <v>421706.65</v>
      </c>
      <c r="L861" s="22">
        <v>421706.65</v>
      </c>
    </row>
    <row r="862" spans="1:12" x14ac:dyDescent="0.3">
      <c r="A862" s="20" t="s">
        <v>57</v>
      </c>
      <c r="B862" s="20" t="s">
        <v>59</v>
      </c>
      <c r="C862" s="2" t="str">
        <f>VLOOKUP(B862,Hoja1!B:C,2,FALSE)</f>
        <v>Policía Municipal</v>
      </c>
      <c r="D862" s="3" t="str">
        <f t="shared" si="30"/>
        <v>1</v>
      </c>
      <c r="E862" s="3" t="str">
        <f t="shared" si="31"/>
        <v>12</v>
      </c>
      <c r="F862" s="20" t="s">
        <v>377</v>
      </c>
      <c r="G862" s="21" t="s">
        <v>378</v>
      </c>
      <c r="H862" s="22">
        <v>7694709</v>
      </c>
      <c r="I862" s="22">
        <v>0</v>
      </c>
      <c r="J862" s="22">
        <v>7694709</v>
      </c>
      <c r="K862" s="22">
        <v>1493226.42</v>
      </c>
      <c r="L862" s="22">
        <v>1493226.42</v>
      </c>
    </row>
    <row r="863" spans="1:12" x14ac:dyDescent="0.3">
      <c r="A863" s="20" t="s">
        <v>57</v>
      </c>
      <c r="B863" s="20" t="s">
        <v>59</v>
      </c>
      <c r="C863" s="2" t="str">
        <f>VLOOKUP(B863,Hoja1!B:C,2,FALSE)</f>
        <v>Policía Municipal</v>
      </c>
      <c r="D863" s="3" t="str">
        <f t="shared" si="30"/>
        <v>1</v>
      </c>
      <c r="E863" s="3" t="str">
        <f t="shared" si="31"/>
        <v>12</v>
      </c>
      <c r="F863" s="20" t="s">
        <v>346</v>
      </c>
      <c r="G863" s="21" t="s">
        <v>347</v>
      </c>
      <c r="H863" s="22">
        <v>656710</v>
      </c>
      <c r="I863" s="22">
        <v>0</v>
      </c>
      <c r="J863" s="22">
        <v>656710</v>
      </c>
      <c r="K863" s="22">
        <v>108816.72</v>
      </c>
      <c r="L863" s="22">
        <v>108816.72</v>
      </c>
    </row>
    <row r="864" spans="1:12" x14ac:dyDescent="0.3">
      <c r="A864" s="20" t="s">
        <v>57</v>
      </c>
      <c r="B864" s="20" t="s">
        <v>59</v>
      </c>
      <c r="C864" s="2" t="str">
        <f>VLOOKUP(B864,Hoja1!B:C,2,FALSE)</f>
        <v>Policía Municipal</v>
      </c>
      <c r="D864" s="3" t="str">
        <f t="shared" si="30"/>
        <v>1</v>
      </c>
      <c r="E864" s="3" t="str">
        <f t="shared" si="31"/>
        <v>12</v>
      </c>
      <c r="F864" s="20" t="s">
        <v>569</v>
      </c>
      <c r="G864" s="21" t="s">
        <v>570</v>
      </c>
      <c r="H864" s="22">
        <v>0</v>
      </c>
      <c r="I864" s="22">
        <v>0</v>
      </c>
      <c r="J864" s="22">
        <v>0</v>
      </c>
      <c r="K864" s="22">
        <v>2292.5700000000002</v>
      </c>
      <c r="L864" s="22">
        <v>2292.5700000000002</v>
      </c>
    </row>
    <row r="865" spans="1:12" x14ac:dyDescent="0.3">
      <c r="A865" s="20" t="s">
        <v>57</v>
      </c>
      <c r="B865" s="20" t="s">
        <v>59</v>
      </c>
      <c r="C865" s="2" t="str">
        <f>VLOOKUP(B865,Hoja1!B:C,2,FALSE)</f>
        <v>Policía Municipal</v>
      </c>
      <c r="D865" s="3" t="str">
        <f t="shared" si="30"/>
        <v>1</v>
      </c>
      <c r="E865" s="3" t="str">
        <f t="shared" si="31"/>
        <v>13</v>
      </c>
      <c r="F865" s="20" t="s">
        <v>402</v>
      </c>
      <c r="G865" s="21" t="s">
        <v>359</v>
      </c>
      <c r="H865" s="22">
        <v>366940</v>
      </c>
      <c r="I865" s="22">
        <v>0</v>
      </c>
      <c r="J865" s="22">
        <v>366940</v>
      </c>
      <c r="K865" s="22">
        <v>54515.21</v>
      </c>
      <c r="L865" s="22">
        <v>54515.21</v>
      </c>
    </row>
    <row r="866" spans="1:12" x14ac:dyDescent="0.3">
      <c r="A866" s="20" t="s">
        <v>57</v>
      </c>
      <c r="B866" s="20" t="s">
        <v>59</v>
      </c>
      <c r="C866" s="2" t="str">
        <f>VLOOKUP(B866,Hoja1!B:C,2,FALSE)</f>
        <v>Policía Municipal</v>
      </c>
      <c r="D866" s="3" t="str">
        <f t="shared" si="30"/>
        <v>1</v>
      </c>
      <c r="E866" s="3" t="str">
        <f t="shared" si="31"/>
        <v>13</v>
      </c>
      <c r="F866" s="20" t="s">
        <v>405</v>
      </c>
      <c r="G866" s="21" t="s">
        <v>406</v>
      </c>
      <c r="H866" s="22">
        <v>35000</v>
      </c>
      <c r="I866" s="22">
        <v>0</v>
      </c>
      <c r="J866" s="22">
        <v>35000</v>
      </c>
      <c r="K866" s="22">
        <v>6914.67</v>
      </c>
      <c r="L866" s="22">
        <v>6914.67</v>
      </c>
    </row>
    <row r="867" spans="1:12" x14ac:dyDescent="0.3">
      <c r="A867" s="20" t="s">
        <v>57</v>
      </c>
      <c r="B867" s="20" t="s">
        <v>59</v>
      </c>
      <c r="C867" s="2" t="str">
        <f>VLOOKUP(B867,Hoja1!B:C,2,FALSE)</f>
        <v>Policía Municipal</v>
      </c>
      <c r="D867" s="3" t="str">
        <f t="shared" si="30"/>
        <v>1</v>
      </c>
      <c r="E867" s="3" t="str">
        <f t="shared" si="31"/>
        <v>13</v>
      </c>
      <c r="F867" s="20" t="s">
        <v>394</v>
      </c>
      <c r="G867" s="21" t="s">
        <v>395</v>
      </c>
      <c r="H867" s="22">
        <v>370499</v>
      </c>
      <c r="I867" s="22">
        <v>0</v>
      </c>
      <c r="J867" s="22">
        <v>370499</v>
      </c>
      <c r="K867" s="22">
        <v>72409.58</v>
      </c>
      <c r="L867" s="22">
        <v>72409.58</v>
      </c>
    </row>
    <row r="868" spans="1:12" x14ac:dyDescent="0.3">
      <c r="A868" s="20" t="s">
        <v>57</v>
      </c>
      <c r="B868" s="20" t="s">
        <v>59</v>
      </c>
      <c r="C868" s="2" t="str">
        <f>VLOOKUP(B868,Hoja1!B:C,2,FALSE)</f>
        <v>Policía Municipal</v>
      </c>
      <c r="D868" s="3" t="str">
        <f t="shared" si="30"/>
        <v>1</v>
      </c>
      <c r="E868" s="3" t="str">
        <f t="shared" si="31"/>
        <v>13</v>
      </c>
      <c r="F868" s="20" t="s">
        <v>425</v>
      </c>
      <c r="G868" s="21" t="s">
        <v>426</v>
      </c>
      <c r="H868" s="22">
        <v>0</v>
      </c>
      <c r="I868" s="22">
        <v>0</v>
      </c>
      <c r="J868" s="22">
        <v>0</v>
      </c>
      <c r="K868" s="22">
        <v>11356.49</v>
      </c>
      <c r="L868" s="22">
        <v>11356.49</v>
      </c>
    </row>
    <row r="869" spans="1:12" x14ac:dyDescent="0.3">
      <c r="A869" s="20" t="s">
        <v>57</v>
      </c>
      <c r="B869" s="20" t="s">
        <v>59</v>
      </c>
      <c r="C869" s="2" t="str">
        <f>VLOOKUP(B869,Hoja1!B:C,2,FALSE)</f>
        <v>Policía Municipal</v>
      </c>
      <c r="D869" s="3" t="str">
        <f t="shared" si="30"/>
        <v>1</v>
      </c>
      <c r="E869" s="3" t="str">
        <f t="shared" si="31"/>
        <v>15</v>
      </c>
      <c r="F869" s="20" t="s">
        <v>535</v>
      </c>
      <c r="G869" s="21" t="s">
        <v>536</v>
      </c>
      <c r="H869" s="22">
        <v>1681000</v>
      </c>
      <c r="I869" s="22">
        <v>0</v>
      </c>
      <c r="J869" s="22">
        <v>1681000</v>
      </c>
      <c r="K869" s="22">
        <v>469383.14</v>
      </c>
      <c r="L869" s="22">
        <v>469383.14</v>
      </c>
    </row>
    <row r="870" spans="1:12" x14ac:dyDescent="0.3">
      <c r="A870" s="20" t="s">
        <v>57</v>
      </c>
      <c r="B870" s="20" t="s">
        <v>59</v>
      </c>
      <c r="C870" s="2" t="str">
        <f>VLOOKUP(B870,Hoja1!B:C,2,FALSE)</f>
        <v>Policía Municipal</v>
      </c>
      <c r="D870" s="3" t="str">
        <f t="shared" si="30"/>
        <v>1</v>
      </c>
      <c r="E870" s="3" t="str">
        <f t="shared" si="31"/>
        <v>15</v>
      </c>
      <c r="F870" s="20" t="s">
        <v>409</v>
      </c>
      <c r="G870" s="21" t="s">
        <v>410</v>
      </c>
      <c r="H870" s="22">
        <v>545000</v>
      </c>
      <c r="I870" s="22">
        <v>0</v>
      </c>
      <c r="J870" s="22">
        <v>545000</v>
      </c>
      <c r="K870" s="22">
        <v>207283.53</v>
      </c>
      <c r="L870" s="22">
        <v>207283.53</v>
      </c>
    </row>
    <row r="871" spans="1:12" x14ac:dyDescent="0.3">
      <c r="A871" s="20" t="s">
        <v>57</v>
      </c>
      <c r="B871" s="20" t="s">
        <v>59</v>
      </c>
      <c r="C871" s="2" t="str">
        <f>VLOOKUP(B871,Hoja1!B:C,2,FALSE)</f>
        <v>Policía Municipal</v>
      </c>
      <c r="D871" s="3" t="str">
        <f t="shared" si="30"/>
        <v>1</v>
      </c>
      <c r="E871" s="3" t="str">
        <f t="shared" si="31"/>
        <v>16</v>
      </c>
      <c r="F871" s="20" t="s">
        <v>541</v>
      </c>
      <c r="G871" s="21" t="s">
        <v>542</v>
      </c>
      <c r="H871" s="22">
        <v>100000</v>
      </c>
      <c r="I871" s="22">
        <v>0</v>
      </c>
      <c r="J871" s="22">
        <v>100000</v>
      </c>
      <c r="K871" s="22">
        <v>8863.25</v>
      </c>
      <c r="L871" s="22">
        <v>8527.25</v>
      </c>
    </row>
    <row r="872" spans="1:12" x14ac:dyDescent="0.3">
      <c r="A872" s="20" t="s">
        <v>57</v>
      </c>
      <c r="B872" s="20" t="s">
        <v>59</v>
      </c>
      <c r="C872" s="2" t="str">
        <f>VLOOKUP(B872,Hoja1!B:C,2,FALSE)</f>
        <v>Policía Municipal</v>
      </c>
      <c r="D872" s="3" t="str">
        <f t="shared" si="30"/>
        <v>2</v>
      </c>
      <c r="E872" s="3" t="str">
        <f t="shared" si="31"/>
        <v>20</v>
      </c>
      <c r="F872" s="20" t="s">
        <v>497</v>
      </c>
      <c r="G872" s="21" t="s">
        <v>498</v>
      </c>
      <c r="H872" s="22">
        <v>3500</v>
      </c>
      <c r="I872" s="22">
        <v>0</v>
      </c>
      <c r="J872" s="22">
        <v>3500</v>
      </c>
      <c r="K872" s="22">
        <v>323.39999999999998</v>
      </c>
      <c r="L872" s="22">
        <v>323.39999999999998</v>
      </c>
    </row>
    <row r="873" spans="1:12" x14ac:dyDescent="0.3">
      <c r="A873" s="20" t="s">
        <v>57</v>
      </c>
      <c r="B873" s="20" t="s">
        <v>59</v>
      </c>
      <c r="C873" s="2" t="str">
        <f>VLOOKUP(B873,Hoja1!B:C,2,FALSE)</f>
        <v>Policía Municipal</v>
      </c>
      <c r="D873" s="3" t="str">
        <f t="shared" si="30"/>
        <v>2</v>
      </c>
      <c r="E873" s="3" t="str">
        <f t="shared" si="31"/>
        <v>20</v>
      </c>
      <c r="F873" s="20" t="s">
        <v>461</v>
      </c>
      <c r="G873" s="21" t="s">
        <v>462</v>
      </c>
      <c r="H873" s="22">
        <v>149000</v>
      </c>
      <c r="I873" s="22">
        <v>0</v>
      </c>
      <c r="J873" s="22">
        <v>149000</v>
      </c>
      <c r="K873" s="22">
        <v>20684.91</v>
      </c>
      <c r="L873" s="22">
        <v>20684.91</v>
      </c>
    </row>
    <row r="874" spans="1:12" x14ac:dyDescent="0.3">
      <c r="A874" s="20" t="s">
        <v>57</v>
      </c>
      <c r="B874" s="20" t="s">
        <v>59</v>
      </c>
      <c r="C874" s="2" t="str">
        <f>VLOOKUP(B874,Hoja1!B:C,2,FALSE)</f>
        <v>Policía Municipal</v>
      </c>
      <c r="D874" s="3" t="str">
        <f t="shared" si="30"/>
        <v>2</v>
      </c>
      <c r="E874" s="3" t="str">
        <f t="shared" si="31"/>
        <v>21</v>
      </c>
      <c r="F874" s="20" t="s">
        <v>463</v>
      </c>
      <c r="G874" s="21" t="s">
        <v>464</v>
      </c>
      <c r="H874" s="22">
        <v>15000</v>
      </c>
      <c r="I874" s="22">
        <v>0</v>
      </c>
      <c r="J874" s="22">
        <v>15000</v>
      </c>
      <c r="K874" s="22">
        <v>0</v>
      </c>
      <c r="L874" s="22">
        <v>0</v>
      </c>
    </row>
    <row r="875" spans="1:12" x14ac:dyDescent="0.3">
      <c r="A875" s="20" t="s">
        <v>57</v>
      </c>
      <c r="B875" s="20" t="s">
        <v>59</v>
      </c>
      <c r="C875" s="2" t="str">
        <f>VLOOKUP(B875,Hoja1!B:C,2,FALSE)</f>
        <v>Policía Municipal</v>
      </c>
      <c r="D875" s="3" t="str">
        <f t="shared" si="30"/>
        <v>2</v>
      </c>
      <c r="E875" s="3" t="str">
        <f t="shared" si="31"/>
        <v>21</v>
      </c>
      <c r="F875" s="20" t="s">
        <v>382</v>
      </c>
      <c r="G875" s="21" t="s">
        <v>383</v>
      </c>
      <c r="H875" s="22">
        <v>120000</v>
      </c>
      <c r="I875" s="22">
        <v>0</v>
      </c>
      <c r="J875" s="22">
        <v>120000</v>
      </c>
      <c r="K875" s="22">
        <v>9098.4699999999993</v>
      </c>
      <c r="L875" s="22">
        <v>5251.17</v>
      </c>
    </row>
    <row r="876" spans="1:12" x14ac:dyDescent="0.3">
      <c r="A876" s="20" t="s">
        <v>57</v>
      </c>
      <c r="B876" s="20" t="s">
        <v>59</v>
      </c>
      <c r="C876" s="2" t="str">
        <f>VLOOKUP(B876,Hoja1!B:C,2,FALSE)</f>
        <v>Policía Municipal</v>
      </c>
      <c r="D876" s="3" t="str">
        <f t="shared" si="30"/>
        <v>2</v>
      </c>
      <c r="E876" s="3" t="str">
        <f t="shared" si="31"/>
        <v>21</v>
      </c>
      <c r="F876" s="20" t="s">
        <v>417</v>
      </c>
      <c r="G876" s="21" t="s">
        <v>418</v>
      </c>
      <c r="H876" s="22">
        <v>110000</v>
      </c>
      <c r="I876" s="22">
        <v>0</v>
      </c>
      <c r="J876" s="22">
        <v>110000</v>
      </c>
      <c r="K876" s="22">
        <v>16280.56</v>
      </c>
      <c r="L876" s="22">
        <v>10964.78</v>
      </c>
    </row>
    <row r="877" spans="1:12" x14ac:dyDescent="0.3">
      <c r="A877" s="20" t="s">
        <v>57</v>
      </c>
      <c r="B877" s="20" t="s">
        <v>59</v>
      </c>
      <c r="C877" s="2" t="str">
        <f>VLOOKUP(B877,Hoja1!B:C,2,FALSE)</f>
        <v>Policía Municipal</v>
      </c>
      <c r="D877" s="3" t="str">
        <f t="shared" si="30"/>
        <v>2</v>
      </c>
      <c r="E877" s="3" t="str">
        <f t="shared" si="31"/>
        <v>22</v>
      </c>
      <c r="F877" s="20" t="s">
        <v>421</v>
      </c>
      <c r="G877" s="21" t="s">
        <v>422</v>
      </c>
      <c r="H877" s="22">
        <v>100000</v>
      </c>
      <c r="I877" s="22">
        <v>0</v>
      </c>
      <c r="J877" s="22">
        <v>100000</v>
      </c>
      <c r="K877" s="22">
        <v>21334.31</v>
      </c>
      <c r="L877" s="22">
        <v>14211.85</v>
      </c>
    </row>
    <row r="878" spans="1:12" x14ac:dyDescent="0.3">
      <c r="A878" s="20" t="s">
        <v>57</v>
      </c>
      <c r="B878" s="20" t="s">
        <v>59</v>
      </c>
      <c r="C878" s="2" t="str">
        <f>VLOOKUP(B878,Hoja1!B:C,2,FALSE)</f>
        <v>Policía Municipal</v>
      </c>
      <c r="D878" s="3" t="str">
        <f t="shared" si="30"/>
        <v>2</v>
      </c>
      <c r="E878" s="3" t="str">
        <f t="shared" si="31"/>
        <v>22</v>
      </c>
      <c r="F878" s="20" t="s">
        <v>465</v>
      </c>
      <c r="G878" s="21" t="s">
        <v>466</v>
      </c>
      <c r="H878" s="22">
        <v>75000</v>
      </c>
      <c r="I878" s="22">
        <v>0</v>
      </c>
      <c r="J878" s="22">
        <v>75000</v>
      </c>
      <c r="K878" s="22">
        <v>29814.69</v>
      </c>
      <c r="L878" s="22">
        <v>29814.69</v>
      </c>
    </row>
    <row r="879" spans="1:12" x14ac:dyDescent="0.3">
      <c r="A879" s="20" t="s">
        <v>57</v>
      </c>
      <c r="B879" s="20" t="s">
        <v>59</v>
      </c>
      <c r="C879" s="2" t="str">
        <f>VLOOKUP(B879,Hoja1!B:C,2,FALSE)</f>
        <v>Policía Municipal</v>
      </c>
      <c r="D879" s="3" t="str">
        <f t="shared" si="30"/>
        <v>2</v>
      </c>
      <c r="E879" s="3" t="str">
        <f t="shared" si="31"/>
        <v>22</v>
      </c>
      <c r="F879" s="20" t="s">
        <v>398</v>
      </c>
      <c r="G879" s="21" t="s">
        <v>399</v>
      </c>
      <c r="H879" s="22">
        <v>160000</v>
      </c>
      <c r="I879" s="22">
        <v>0</v>
      </c>
      <c r="J879" s="22">
        <v>160000</v>
      </c>
      <c r="K879" s="22">
        <v>31315.97</v>
      </c>
      <c r="L879" s="22">
        <v>21555.67</v>
      </c>
    </row>
    <row r="880" spans="1:12" x14ac:dyDescent="0.3">
      <c r="A880" s="20" t="s">
        <v>57</v>
      </c>
      <c r="B880" s="20" t="s">
        <v>59</v>
      </c>
      <c r="C880" s="2" t="str">
        <f>VLOOKUP(B880,Hoja1!B:C,2,FALSE)</f>
        <v>Policía Municipal</v>
      </c>
      <c r="D880" s="3" t="str">
        <f t="shared" si="30"/>
        <v>2</v>
      </c>
      <c r="E880" s="3" t="str">
        <f t="shared" si="31"/>
        <v>22</v>
      </c>
      <c r="F880" s="20" t="s">
        <v>400</v>
      </c>
      <c r="G880" s="21" t="s">
        <v>401</v>
      </c>
      <c r="H880" s="22">
        <v>340000</v>
      </c>
      <c r="I880" s="22">
        <v>0</v>
      </c>
      <c r="J880" s="22">
        <v>340000</v>
      </c>
      <c r="K880" s="22">
        <v>34065.800000000003</v>
      </c>
      <c r="L880" s="22">
        <v>34065.800000000003</v>
      </c>
    </row>
    <row r="881" spans="1:12" x14ac:dyDescent="0.3">
      <c r="A881" s="20" t="s">
        <v>57</v>
      </c>
      <c r="B881" s="20" t="s">
        <v>59</v>
      </c>
      <c r="C881" s="2" t="str">
        <f>VLOOKUP(B881,Hoja1!B:C,2,FALSE)</f>
        <v>Policía Municipal</v>
      </c>
      <c r="D881" s="3" t="str">
        <f t="shared" si="30"/>
        <v>2</v>
      </c>
      <c r="E881" s="3" t="str">
        <f t="shared" si="31"/>
        <v>22</v>
      </c>
      <c r="F881" s="20" t="s">
        <v>517</v>
      </c>
      <c r="G881" s="21" t="s">
        <v>518</v>
      </c>
      <c r="H881" s="22">
        <v>3000</v>
      </c>
      <c r="I881" s="22">
        <v>0</v>
      </c>
      <c r="J881" s="22">
        <v>3000</v>
      </c>
      <c r="K881" s="22">
        <v>0</v>
      </c>
      <c r="L881" s="22">
        <v>0</v>
      </c>
    </row>
    <row r="882" spans="1:12" x14ac:dyDescent="0.3">
      <c r="A882" s="20" t="s">
        <v>57</v>
      </c>
      <c r="B882" s="20" t="s">
        <v>59</v>
      </c>
      <c r="C882" s="2" t="str">
        <f>VLOOKUP(B882,Hoja1!B:C,2,FALSE)</f>
        <v>Policía Municipal</v>
      </c>
      <c r="D882" s="3" t="str">
        <f t="shared" si="30"/>
        <v>2</v>
      </c>
      <c r="E882" s="3" t="str">
        <f t="shared" si="31"/>
        <v>22</v>
      </c>
      <c r="F882" s="20" t="s">
        <v>413</v>
      </c>
      <c r="G882" s="21" t="s">
        <v>414</v>
      </c>
      <c r="H882" s="22">
        <v>1000</v>
      </c>
      <c r="I882" s="22">
        <v>0</v>
      </c>
      <c r="J882" s="22">
        <v>1000</v>
      </c>
      <c r="K882" s="22">
        <v>28.18</v>
      </c>
      <c r="L882" s="22">
        <v>0</v>
      </c>
    </row>
    <row r="883" spans="1:12" x14ac:dyDescent="0.3">
      <c r="A883" s="20" t="s">
        <v>57</v>
      </c>
      <c r="B883" s="20" t="s">
        <v>59</v>
      </c>
      <c r="C883" s="2" t="str">
        <f>VLOOKUP(B883,Hoja1!B:C,2,FALSE)</f>
        <v>Policía Municipal</v>
      </c>
      <c r="D883" s="3" t="str">
        <f t="shared" si="30"/>
        <v>2</v>
      </c>
      <c r="E883" s="3" t="str">
        <f t="shared" si="31"/>
        <v>22</v>
      </c>
      <c r="F883" s="20" t="s">
        <v>403</v>
      </c>
      <c r="G883" s="21" t="s">
        <v>404</v>
      </c>
      <c r="H883" s="22">
        <v>75000</v>
      </c>
      <c r="I883" s="22">
        <v>0</v>
      </c>
      <c r="J883" s="22">
        <v>75000</v>
      </c>
      <c r="K883" s="22">
        <v>6273.9</v>
      </c>
      <c r="L883" s="22">
        <v>1986.26</v>
      </c>
    </row>
    <row r="884" spans="1:12" x14ac:dyDescent="0.3">
      <c r="A884" s="20" t="s">
        <v>57</v>
      </c>
      <c r="B884" s="20" t="s">
        <v>59</v>
      </c>
      <c r="C884" s="2" t="str">
        <f>VLOOKUP(B884,Hoja1!B:C,2,FALSE)</f>
        <v>Policía Municipal</v>
      </c>
      <c r="D884" s="3" t="str">
        <f t="shared" si="30"/>
        <v>2</v>
      </c>
      <c r="E884" s="3" t="str">
        <f t="shared" si="31"/>
        <v>22</v>
      </c>
      <c r="F884" s="20" t="s">
        <v>491</v>
      </c>
      <c r="G884" s="21" t="s">
        <v>492</v>
      </c>
      <c r="H884" s="22">
        <v>17000</v>
      </c>
      <c r="I884" s="22">
        <v>0</v>
      </c>
      <c r="J884" s="22">
        <v>17000</v>
      </c>
      <c r="K884" s="22">
        <v>2810.12</v>
      </c>
      <c r="L884" s="22">
        <v>212.9</v>
      </c>
    </row>
    <row r="885" spans="1:12" x14ac:dyDescent="0.3">
      <c r="A885" s="20" t="s">
        <v>57</v>
      </c>
      <c r="B885" s="20" t="s">
        <v>59</v>
      </c>
      <c r="C885" s="2" t="str">
        <f>VLOOKUP(B885,Hoja1!B:C,2,FALSE)</f>
        <v>Policía Municipal</v>
      </c>
      <c r="D885" s="3" t="str">
        <f t="shared" si="30"/>
        <v>2</v>
      </c>
      <c r="E885" s="3" t="str">
        <f t="shared" si="31"/>
        <v>22</v>
      </c>
      <c r="F885" s="20" t="s">
        <v>370</v>
      </c>
      <c r="G885" s="21" t="s">
        <v>371</v>
      </c>
      <c r="H885" s="22">
        <v>3000</v>
      </c>
      <c r="I885" s="22">
        <v>0</v>
      </c>
      <c r="J885" s="22">
        <v>3000</v>
      </c>
      <c r="K885" s="22">
        <v>22.16</v>
      </c>
      <c r="L885" s="22">
        <v>22.16</v>
      </c>
    </row>
    <row r="886" spans="1:12" x14ac:dyDescent="0.3">
      <c r="A886" s="20" t="s">
        <v>57</v>
      </c>
      <c r="B886" s="20" t="s">
        <v>59</v>
      </c>
      <c r="C886" s="2" t="str">
        <f>VLOOKUP(B886,Hoja1!B:C,2,FALSE)</f>
        <v>Policía Municipal</v>
      </c>
      <c r="D886" s="3" t="str">
        <f t="shared" si="30"/>
        <v>2</v>
      </c>
      <c r="E886" s="3" t="str">
        <f t="shared" si="31"/>
        <v>22</v>
      </c>
      <c r="F886" s="20" t="s">
        <v>513</v>
      </c>
      <c r="G886" s="21" t="s">
        <v>514</v>
      </c>
      <c r="H886" s="22">
        <v>3000</v>
      </c>
      <c r="I886" s="22">
        <v>0</v>
      </c>
      <c r="J886" s="22">
        <v>3000</v>
      </c>
      <c r="K886" s="22">
        <v>0</v>
      </c>
      <c r="L886" s="22">
        <v>0</v>
      </c>
    </row>
    <row r="887" spans="1:12" x14ac:dyDescent="0.3">
      <c r="A887" s="20" t="s">
        <v>57</v>
      </c>
      <c r="B887" s="20" t="s">
        <v>59</v>
      </c>
      <c r="C887" s="2" t="str">
        <f>VLOOKUP(B887,Hoja1!B:C,2,FALSE)</f>
        <v>Policía Municipal</v>
      </c>
      <c r="D887" s="3" t="str">
        <f t="shared" si="30"/>
        <v>2</v>
      </c>
      <c r="E887" s="3" t="str">
        <f t="shared" si="31"/>
        <v>22</v>
      </c>
      <c r="F887" s="20" t="s">
        <v>546</v>
      </c>
      <c r="G887" s="21" t="s">
        <v>547</v>
      </c>
      <c r="H887" s="22">
        <v>15000</v>
      </c>
      <c r="I887" s="22">
        <v>0</v>
      </c>
      <c r="J887" s="22">
        <v>15000</v>
      </c>
      <c r="K887" s="22">
        <v>1365.57</v>
      </c>
      <c r="L887" s="22">
        <v>1025.01</v>
      </c>
    </row>
    <row r="888" spans="1:12" x14ac:dyDescent="0.3">
      <c r="A888" s="20" t="s">
        <v>57</v>
      </c>
      <c r="B888" s="20" t="s">
        <v>59</v>
      </c>
      <c r="C888" s="2" t="str">
        <f>VLOOKUP(B888,Hoja1!B:C,2,FALSE)</f>
        <v>Policía Municipal</v>
      </c>
      <c r="D888" s="3" t="str">
        <f t="shared" si="30"/>
        <v>2</v>
      </c>
      <c r="E888" s="3" t="str">
        <f t="shared" si="31"/>
        <v>22</v>
      </c>
      <c r="F888" s="20" t="s">
        <v>352</v>
      </c>
      <c r="G888" s="21" t="s">
        <v>353</v>
      </c>
      <c r="H888" s="22">
        <v>10000</v>
      </c>
      <c r="I888" s="22">
        <v>0</v>
      </c>
      <c r="J888" s="22">
        <v>10000</v>
      </c>
      <c r="K888" s="22">
        <v>0</v>
      </c>
      <c r="L888" s="22">
        <v>0</v>
      </c>
    </row>
    <row r="889" spans="1:12" x14ac:dyDescent="0.3">
      <c r="A889" s="20" t="s">
        <v>57</v>
      </c>
      <c r="B889" s="20" t="s">
        <v>59</v>
      </c>
      <c r="C889" s="2" t="str">
        <f>VLOOKUP(B889,Hoja1!B:C,2,FALSE)</f>
        <v>Policía Municipal</v>
      </c>
      <c r="D889" s="3" t="str">
        <f t="shared" si="30"/>
        <v>2</v>
      </c>
      <c r="E889" s="3" t="str">
        <f t="shared" si="31"/>
        <v>22</v>
      </c>
      <c r="F889" s="20" t="s">
        <v>407</v>
      </c>
      <c r="G889" s="21" t="s">
        <v>408</v>
      </c>
      <c r="H889" s="22">
        <v>30000</v>
      </c>
      <c r="I889" s="22">
        <v>0</v>
      </c>
      <c r="J889" s="22">
        <v>30000</v>
      </c>
      <c r="K889" s="22">
        <v>3025</v>
      </c>
      <c r="L889" s="22">
        <v>1512.5</v>
      </c>
    </row>
    <row r="890" spans="1:12" x14ac:dyDescent="0.3">
      <c r="A890" s="20" t="s">
        <v>57</v>
      </c>
      <c r="B890" s="20" t="s">
        <v>59</v>
      </c>
      <c r="C890" s="2" t="str">
        <f>VLOOKUP(B890,Hoja1!B:C,2,FALSE)</f>
        <v>Policía Municipal</v>
      </c>
      <c r="D890" s="3" t="str">
        <f t="shared" si="30"/>
        <v>2</v>
      </c>
      <c r="E890" s="3" t="str">
        <f t="shared" si="31"/>
        <v>22</v>
      </c>
      <c r="F890" s="20" t="s">
        <v>388</v>
      </c>
      <c r="G890" s="21" t="s">
        <v>389</v>
      </c>
      <c r="H890" s="22">
        <v>2000</v>
      </c>
      <c r="I890" s="22">
        <v>0</v>
      </c>
      <c r="J890" s="22">
        <v>2000</v>
      </c>
      <c r="K890" s="22">
        <v>0</v>
      </c>
      <c r="L890" s="22">
        <v>0</v>
      </c>
    </row>
    <row r="891" spans="1:12" x14ac:dyDescent="0.3">
      <c r="A891" s="20" t="s">
        <v>57</v>
      </c>
      <c r="B891" s="20" t="s">
        <v>59</v>
      </c>
      <c r="C891" s="2" t="str">
        <f>VLOOKUP(B891,Hoja1!B:C,2,FALSE)</f>
        <v>Policía Municipal</v>
      </c>
      <c r="D891" s="3" t="str">
        <f t="shared" si="30"/>
        <v>2</v>
      </c>
      <c r="E891" s="3" t="str">
        <f t="shared" si="31"/>
        <v>22</v>
      </c>
      <c r="F891" s="20" t="s">
        <v>396</v>
      </c>
      <c r="G891" s="21" t="s">
        <v>397</v>
      </c>
      <c r="H891" s="22">
        <v>25000</v>
      </c>
      <c r="I891" s="22">
        <v>0</v>
      </c>
      <c r="J891" s="22">
        <v>25000</v>
      </c>
      <c r="K891" s="22">
        <v>7554.02</v>
      </c>
      <c r="L891" s="22">
        <v>5939.5</v>
      </c>
    </row>
    <row r="892" spans="1:12" x14ac:dyDescent="0.3">
      <c r="A892" s="20" t="s">
        <v>57</v>
      </c>
      <c r="B892" s="20" t="s">
        <v>59</v>
      </c>
      <c r="C892" s="2" t="str">
        <f>VLOOKUP(B892,Hoja1!B:C,2,FALSE)</f>
        <v>Policía Municipal</v>
      </c>
      <c r="D892" s="3" t="str">
        <f t="shared" si="30"/>
        <v>2</v>
      </c>
      <c r="E892" s="3" t="str">
        <f t="shared" si="31"/>
        <v>22</v>
      </c>
      <c r="F892" s="20" t="s">
        <v>467</v>
      </c>
      <c r="G892" s="21" t="s">
        <v>468</v>
      </c>
      <c r="H892" s="22">
        <v>160000</v>
      </c>
      <c r="I892" s="22">
        <v>0</v>
      </c>
      <c r="J892" s="22">
        <v>160000</v>
      </c>
      <c r="K892" s="22">
        <v>25719.200000000001</v>
      </c>
      <c r="L892" s="22">
        <v>25719.200000000001</v>
      </c>
    </row>
    <row r="893" spans="1:12" x14ac:dyDescent="0.3">
      <c r="A893" s="20" t="s">
        <v>57</v>
      </c>
      <c r="B893" s="20" t="s">
        <v>59</v>
      </c>
      <c r="C893" s="2" t="str">
        <f>VLOOKUP(B893,Hoja1!B:C,2,FALSE)</f>
        <v>Policía Municipal</v>
      </c>
      <c r="D893" s="3" t="str">
        <f t="shared" si="30"/>
        <v>2</v>
      </c>
      <c r="E893" s="3" t="str">
        <f t="shared" si="31"/>
        <v>22</v>
      </c>
      <c r="F893" s="20" t="s">
        <v>483</v>
      </c>
      <c r="G893" s="21" t="s">
        <v>484</v>
      </c>
      <c r="H893" s="22">
        <v>580000</v>
      </c>
      <c r="I893" s="22">
        <v>0</v>
      </c>
      <c r="J893" s="22">
        <v>580000</v>
      </c>
      <c r="K893" s="22">
        <v>42562.28</v>
      </c>
      <c r="L893" s="22">
        <v>2617.5700000000002</v>
      </c>
    </row>
    <row r="894" spans="1:12" x14ac:dyDescent="0.3">
      <c r="A894" s="20" t="s">
        <v>57</v>
      </c>
      <c r="B894" s="20" t="s">
        <v>59</v>
      </c>
      <c r="C894" s="2" t="str">
        <f>VLOOKUP(B894,Hoja1!B:C,2,FALSE)</f>
        <v>Policía Municipal</v>
      </c>
      <c r="D894" s="3" t="str">
        <f t="shared" si="30"/>
        <v>2</v>
      </c>
      <c r="E894" s="3" t="str">
        <f t="shared" si="31"/>
        <v>22</v>
      </c>
      <c r="F894" s="20" t="s">
        <v>373</v>
      </c>
      <c r="G894" s="21" t="s">
        <v>374</v>
      </c>
      <c r="H894" s="22">
        <v>40000</v>
      </c>
      <c r="I894" s="22">
        <v>0</v>
      </c>
      <c r="J894" s="22">
        <v>40000</v>
      </c>
      <c r="K894" s="22">
        <v>2735.53</v>
      </c>
      <c r="L894" s="22">
        <v>0</v>
      </c>
    </row>
    <row r="895" spans="1:12" x14ac:dyDescent="0.3">
      <c r="A895" s="20" t="s">
        <v>57</v>
      </c>
      <c r="B895" s="20" t="s">
        <v>59</v>
      </c>
      <c r="C895" s="2" t="str">
        <f>VLOOKUP(B895,Hoja1!B:C,2,FALSE)</f>
        <v>Policía Municipal</v>
      </c>
      <c r="D895" s="3" t="str">
        <f t="shared" si="30"/>
        <v>2</v>
      </c>
      <c r="E895" s="3" t="str">
        <f t="shared" si="31"/>
        <v>22</v>
      </c>
      <c r="F895" s="20" t="s">
        <v>392</v>
      </c>
      <c r="G895" s="21" t="s">
        <v>393</v>
      </c>
      <c r="H895" s="22">
        <v>658000</v>
      </c>
      <c r="I895" s="22">
        <v>0</v>
      </c>
      <c r="J895" s="22">
        <v>658000</v>
      </c>
      <c r="K895" s="22">
        <v>126365.61</v>
      </c>
      <c r="L895" s="22">
        <v>126365.61</v>
      </c>
    </row>
    <row r="896" spans="1:12" x14ac:dyDescent="0.3">
      <c r="A896" s="20" t="s">
        <v>57</v>
      </c>
      <c r="B896" s="20" t="s">
        <v>59</v>
      </c>
      <c r="C896" s="2" t="str">
        <f>VLOOKUP(B896,Hoja1!B:C,2,FALSE)</f>
        <v>Policía Municipal</v>
      </c>
      <c r="D896" s="3" t="str">
        <f t="shared" si="30"/>
        <v>2</v>
      </c>
      <c r="E896" s="3" t="str">
        <f t="shared" si="31"/>
        <v>23</v>
      </c>
      <c r="F896" s="20" t="s">
        <v>360</v>
      </c>
      <c r="G896" s="21" t="s">
        <v>361</v>
      </c>
      <c r="H896" s="22">
        <v>6000</v>
      </c>
      <c r="I896" s="22">
        <v>0</v>
      </c>
      <c r="J896" s="22">
        <v>6000</v>
      </c>
      <c r="K896" s="22">
        <v>523.6</v>
      </c>
      <c r="L896" s="22">
        <v>0</v>
      </c>
    </row>
    <row r="897" spans="1:12" x14ac:dyDescent="0.3">
      <c r="A897" s="20" t="s">
        <v>57</v>
      </c>
      <c r="B897" s="20" t="s">
        <v>59</v>
      </c>
      <c r="C897" s="2" t="str">
        <f>VLOOKUP(B897,Hoja1!B:C,2,FALSE)</f>
        <v>Policía Municipal</v>
      </c>
      <c r="D897" s="3" t="str">
        <f t="shared" si="30"/>
        <v>2</v>
      </c>
      <c r="E897" s="3" t="str">
        <f t="shared" si="31"/>
        <v>23</v>
      </c>
      <c r="F897" s="20" t="s">
        <v>356</v>
      </c>
      <c r="G897" s="21" t="s">
        <v>357</v>
      </c>
      <c r="H897" s="22">
        <v>1500</v>
      </c>
      <c r="I897" s="22">
        <v>0</v>
      </c>
      <c r="J897" s="22">
        <v>1500</v>
      </c>
      <c r="K897" s="22">
        <v>79.8</v>
      </c>
      <c r="L897" s="22">
        <v>0</v>
      </c>
    </row>
    <row r="898" spans="1:12" x14ac:dyDescent="0.3">
      <c r="A898" s="20" t="s">
        <v>57</v>
      </c>
      <c r="B898" s="20" t="s">
        <v>59</v>
      </c>
      <c r="C898" s="2" t="str">
        <f>VLOOKUP(B898,Hoja1!B:C,2,FALSE)</f>
        <v>Policía Municipal</v>
      </c>
      <c r="D898" s="3" t="str">
        <f t="shared" si="30"/>
        <v>6</v>
      </c>
      <c r="E898" s="3" t="str">
        <f t="shared" si="31"/>
        <v>62</v>
      </c>
      <c r="F898" s="20" t="s">
        <v>419</v>
      </c>
      <c r="G898" s="21" t="s">
        <v>420</v>
      </c>
      <c r="H898" s="22">
        <v>6000</v>
      </c>
      <c r="I898" s="22">
        <v>0</v>
      </c>
      <c r="J898" s="22">
        <v>6000</v>
      </c>
      <c r="K898" s="22">
        <v>0</v>
      </c>
      <c r="L898" s="22">
        <v>0</v>
      </c>
    </row>
    <row r="899" spans="1:12" x14ac:dyDescent="0.3">
      <c r="A899" s="20" t="s">
        <v>57</v>
      </c>
      <c r="B899" s="20" t="s">
        <v>59</v>
      </c>
      <c r="C899" s="2" t="str">
        <f>VLOOKUP(B899,Hoja1!B:C,2,FALSE)</f>
        <v>Policía Municipal</v>
      </c>
      <c r="D899" s="3" t="str">
        <f t="shared" ref="D899:D959" si="34">LEFT(F899,1)</f>
        <v>6</v>
      </c>
      <c r="E899" s="3" t="str">
        <f t="shared" ref="E899:E959" si="35">LEFT(F899,2)</f>
        <v>62</v>
      </c>
      <c r="F899" s="20" t="s">
        <v>543</v>
      </c>
      <c r="G899" s="21" t="s">
        <v>502</v>
      </c>
      <c r="H899" s="22">
        <v>6000</v>
      </c>
      <c r="I899" s="22">
        <v>0</v>
      </c>
      <c r="J899" s="22">
        <v>6000</v>
      </c>
      <c r="K899" s="22">
        <v>1307.99</v>
      </c>
      <c r="L899" s="22">
        <v>0</v>
      </c>
    </row>
    <row r="900" spans="1:12" x14ac:dyDescent="0.3">
      <c r="A900" s="20" t="s">
        <v>57</v>
      </c>
      <c r="B900" s="20" t="s">
        <v>59</v>
      </c>
      <c r="C900" s="2" t="str">
        <f>VLOOKUP(B900,Hoja1!B:C,2,FALSE)</f>
        <v>Policía Municipal</v>
      </c>
      <c r="D900" s="3" t="str">
        <f t="shared" si="34"/>
        <v>6</v>
      </c>
      <c r="E900" s="3" t="str">
        <f t="shared" si="35"/>
        <v>62</v>
      </c>
      <c r="F900" s="20" t="s">
        <v>487</v>
      </c>
      <c r="G900" s="21" t="s">
        <v>486</v>
      </c>
      <c r="H900" s="22">
        <v>3000</v>
      </c>
      <c r="I900" s="22">
        <v>0</v>
      </c>
      <c r="J900" s="22">
        <v>3000</v>
      </c>
      <c r="K900" s="22">
        <v>0</v>
      </c>
      <c r="L900" s="22">
        <v>0</v>
      </c>
    </row>
    <row r="901" spans="1:12" x14ac:dyDescent="0.3">
      <c r="A901" s="20" t="s">
        <v>57</v>
      </c>
      <c r="B901" s="20" t="s">
        <v>59</v>
      </c>
      <c r="C901" s="2" t="str">
        <f>VLOOKUP(B901,Hoja1!B:C,2,FALSE)</f>
        <v>Policía Municipal</v>
      </c>
      <c r="D901" s="3" t="str">
        <f t="shared" si="34"/>
        <v>6</v>
      </c>
      <c r="E901" s="3" t="str">
        <f t="shared" si="35"/>
        <v>62</v>
      </c>
      <c r="F901" s="20" t="s">
        <v>444</v>
      </c>
      <c r="G901" s="21" t="s">
        <v>445</v>
      </c>
      <c r="H901" s="22">
        <v>35000</v>
      </c>
      <c r="I901" s="22">
        <v>0</v>
      </c>
      <c r="J901" s="22">
        <v>35000</v>
      </c>
      <c r="K901" s="22">
        <v>0</v>
      </c>
      <c r="L901" s="22">
        <v>0</v>
      </c>
    </row>
    <row r="902" spans="1:12" x14ac:dyDescent="0.3">
      <c r="A902" s="20" t="s">
        <v>57</v>
      </c>
      <c r="B902" s="20" t="s">
        <v>59</v>
      </c>
      <c r="C902" s="2" t="str">
        <f>VLOOKUP(B902,Hoja1!B:C,2,FALSE)</f>
        <v>Policía Municipal</v>
      </c>
      <c r="D902" s="3" t="str">
        <f t="shared" si="34"/>
        <v>6</v>
      </c>
      <c r="E902" s="3" t="str">
        <f t="shared" si="35"/>
        <v>64</v>
      </c>
      <c r="F902" s="20" t="s">
        <v>481</v>
      </c>
      <c r="G902" s="21" t="s">
        <v>482</v>
      </c>
      <c r="H902" s="22">
        <v>150000</v>
      </c>
      <c r="I902" s="22">
        <v>0</v>
      </c>
      <c r="J902" s="22">
        <v>150000</v>
      </c>
      <c r="K902" s="22">
        <v>0</v>
      </c>
      <c r="L902" s="22">
        <v>0</v>
      </c>
    </row>
    <row r="903" spans="1:12" x14ac:dyDescent="0.3">
      <c r="A903" s="20" t="s">
        <v>57</v>
      </c>
      <c r="B903" s="20" t="s">
        <v>60</v>
      </c>
      <c r="C903" s="2" t="str">
        <f>VLOOKUP(B903,Hoja1!B:C,2,FALSE)</f>
        <v>Movilidad</v>
      </c>
      <c r="D903" s="3" t="str">
        <f t="shared" si="34"/>
        <v>1</v>
      </c>
      <c r="E903" s="3" t="str">
        <f t="shared" si="35"/>
        <v>12</v>
      </c>
      <c r="F903" s="20" t="s">
        <v>384</v>
      </c>
      <c r="G903" s="21" t="s">
        <v>385</v>
      </c>
      <c r="H903" s="22">
        <v>77888</v>
      </c>
      <c r="I903" s="22">
        <v>0</v>
      </c>
      <c r="J903" s="22">
        <v>77888</v>
      </c>
      <c r="K903" s="22">
        <v>10593.72</v>
      </c>
      <c r="L903" s="22">
        <v>10593.72</v>
      </c>
    </row>
    <row r="904" spans="1:12" x14ac:dyDescent="0.3">
      <c r="A904" s="20" t="s">
        <v>57</v>
      </c>
      <c r="B904" s="20" t="s">
        <v>60</v>
      </c>
      <c r="C904" s="2" t="str">
        <f>VLOOKUP(B904,Hoja1!B:C,2,FALSE)</f>
        <v>Movilidad</v>
      </c>
      <c r="D904" s="3" t="str">
        <f t="shared" si="34"/>
        <v>1</v>
      </c>
      <c r="E904" s="3" t="str">
        <f t="shared" si="35"/>
        <v>12</v>
      </c>
      <c r="F904" s="20" t="s">
        <v>423</v>
      </c>
      <c r="G904" s="21" t="s">
        <v>424</v>
      </c>
      <c r="H904" s="22">
        <v>52509</v>
      </c>
      <c r="I904" s="22">
        <v>0</v>
      </c>
      <c r="J904" s="22">
        <v>52509</v>
      </c>
      <c r="K904" s="22">
        <v>12677.99</v>
      </c>
      <c r="L904" s="22">
        <v>12677.99</v>
      </c>
    </row>
    <row r="905" spans="1:12" x14ac:dyDescent="0.3">
      <c r="A905" s="20" t="s">
        <v>57</v>
      </c>
      <c r="B905" s="20" t="s">
        <v>60</v>
      </c>
      <c r="C905" s="2" t="str">
        <f>VLOOKUP(B905,Hoja1!B:C,2,FALSE)</f>
        <v>Movilidad</v>
      </c>
      <c r="D905" s="3" t="str">
        <f t="shared" si="34"/>
        <v>1</v>
      </c>
      <c r="E905" s="3" t="str">
        <f t="shared" si="35"/>
        <v>12</v>
      </c>
      <c r="F905" s="20" t="s">
        <v>342</v>
      </c>
      <c r="G905" s="21" t="s">
        <v>343</v>
      </c>
      <c r="H905" s="22">
        <v>20982</v>
      </c>
      <c r="I905" s="22">
        <v>0</v>
      </c>
      <c r="J905" s="22">
        <v>20982</v>
      </c>
      <c r="K905" s="22">
        <v>2292.5700000000002</v>
      </c>
      <c r="L905" s="22">
        <v>2292.5700000000002</v>
      </c>
    </row>
    <row r="906" spans="1:12" x14ac:dyDescent="0.3">
      <c r="A906" s="20" t="s">
        <v>57</v>
      </c>
      <c r="B906" s="20" t="s">
        <v>60</v>
      </c>
      <c r="C906" s="2" t="str">
        <f>VLOOKUP(B906,Hoja1!B:C,2,FALSE)</f>
        <v>Movilidad</v>
      </c>
      <c r="D906" s="3" t="str">
        <f t="shared" si="34"/>
        <v>1</v>
      </c>
      <c r="E906" s="3" t="str">
        <f t="shared" si="35"/>
        <v>12</v>
      </c>
      <c r="F906" s="20" t="s">
        <v>390</v>
      </c>
      <c r="G906" s="21" t="s">
        <v>391</v>
      </c>
      <c r="H906" s="22">
        <v>17785</v>
      </c>
      <c r="I906" s="22">
        <v>0</v>
      </c>
      <c r="J906" s="22">
        <v>17785</v>
      </c>
      <c r="K906" s="22">
        <v>3816.06</v>
      </c>
      <c r="L906" s="22">
        <v>3816.06</v>
      </c>
    </row>
    <row r="907" spans="1:12" x14ac:dyDescent="0.3">
      <c r="A907" s="20" t="s">
        <v>57</v>
      </c>
      <c r="B907" s="20" t="s">
        <v>60</v>
      </c>
      <c r="C907" s="2" t="str">
        <f>VLOOKUP(B907,Hoja1!B:C,2,FALSE)</f>
        <v>Movilidad</v>
      </c>
      <c r="D907" s="3" t="str">
        <f t="shared" si="34"/>
        <v>1</v>
      </c>
      <c r="E907" s="3" t="str">
        <f t="shared" si="35"/>
        <v>12</v>
      </c>
      <c r="F907" s="20" t="s">
        <v>344</v>
      </c>
      <c r="G907" s="21" t="s">
        <v>345</v>
      </c>
      <c r="H907" s="22">
        <v>28529</v>
      </c>
      <c r="I907" s="22">
        <v>0</v>
      </c>
      <c r="J907" s="22">
        <v>28529</v>
      </c>
      <c r="K907" s="22">
        <v>6704.22</v>
      </c>
      <c r="L907" s="22">
        <v>6704.22</v>
      </c>
    </row>
    <row r="908" spans="1:12" x14ac:dyDescent="0.3">
      <c r="A908" s="20" t="s">
        <v>57</v>
      </c>
      <c r="B908" s="20" t="s">
        <v>60</v>
      </c>
      <c r="C908" s="2" t="str">
        <f>VLOOKUP(B908,Hoja1!B:C,2,FALSE)</f>
        <v>Movilidad</v>
      </c>
      <c r="D908" s="3" t="str">
        <f t="shared" si="34"/>
        <v>1</v>
      </c>
      <c r="E908" s="3" t="str">
        <f t="shared" si="35"/>
        <v>12</v>
      </c>
      <c r="F908" s="20" t="s">
        <v>368</v>
      </c>
      <c r="G908" s="21" t="s">
        <v>369</v>
      </c>
      <c r="H908" s="22">
        <v>94731</v>
      </c>
      <c r="I908" s="22">
        <v>0</v>
      </c>
      <c r="J908" s="22">
        <v>94731</v>
      </c>
      <c r="K908" s="22">
        <v>16099.13</v>
      </c>
      <c r="L908" s="22">
        <v>16099.13</v>
      </c>
    </row>
    <row r="909" spans="1:12" x14ac:dyDescent="0.3">
      <c r="A909" s="20" t="s">
        <v>57</v>
      </c>
      <c r="B909" s="20" t="s">
        <v>60</v>
      </c>
      <c r="C909" s="2" t="str">
        <f>VLOOKUP(B909,Hoja1!B:C,2,FALSE)</f>
        <v>Movilidad</v>
      </c>
      <c r="D909" s="3" t="str">
        <f t="shared" si="34"/>
        <v>1</v>
      </c>
      <c r="E909" s="3" t="str">
        <f t="shared" si="35"/>
        <v>12</v>
      </c>
      <c r="F909" s="20" t="s">
        <v>377</v>
      </c>
      <c r="G909" s="21" t="s">
        <v>378</v>
      </c>
      <c r="H909" s="22">
        <v>238136</v>
      </c>
      <c r="I909" s="22">
        <v>0</v>
      </c>
      <c r="J909" s="22">
        <v>238136</v>
      </c>
      <c r="K909" s="22">
        <v>39198.06</v>
      </c>
      <c r="L909" s="22">
        <v>39198.06</v>
      </c>
    </row>
    <row r="910" spans="1:12" x14ac:dyDescent="0.3">
      <c r="A910" s="20" t="s">
        <v>57</v>
      </c>
      <c r="B910" s="20" t="s">
        <v>60</v>
      </c>
      <c r="C910" s="2" t="str">
        <f>VLOOKUP(B910,Hoja1!B:C,2,FALSE)</f>
        <v>Movilidad</v>
      </c>
      <c r="D910" s="3" t="str">
        <f t="shared" si="34"/>
        <v>1</v>
      </c>
      <c r="E910" s="3" t="str">
        <f t="shared" si="35"/>
        <v>12</v>
      </c>
      <c r="F910" s="20" t="s">
        <v>346</v>
      </c>
      <c r="G910" s="21" t="s">
        <v>347</v>
      </c>
      <c r="H910" s="22">
        <v>13773</v>
      </c>
      <c r="I910" s="22">
        <v>0</v>
      </c>
      <c r="J910" s="22">
        <v>13773</v>
      </c>
      <c r="K910" s="22">
        <v>2819.56</v>
      </c>
      <c r="L910" s="22">
        <v>2819.56</v>
      </c>
    </row>
    <row r="911" spans="1:12" x14ac:dyDescent="0.3">
      <c r="A911" s="20" t="s">
        <v>57</v>
      </c>
      <c r="B911" s="20" t="s">
        <v>60</v>
      </c>
      <c r="C911" s="2" t="str">
        <f>VLOOKUP(B911,Hoja1!B:C,2,FALSE)</f>
        <v>Movilidad</v>
      </c>
      <c r="D911" s="3" t="str">
        <f t="shared" si="34"/>
        <v>1</v>
      </c>
      <c r="E911" s="3" t="str">
        <f t="shared" si="35"/>
        <v>13</v>
      </c>
      <c r="F911" s="20" t="s">
        <v>402</v>
      </c>
      <c r="G911" s="21" t="s">
        <v>359</v>
      </c>
      <c r="H911" s="22">
        <v>35702</v>
      </c>
      <c r="I911" s="22">
        <v>0</v>
      </c>
      <c r="J911" s="22">
        <v>35702</v>
      </c>
      <c r="K911" s="22">
        <v>3194.19</v>
      </c>
      <c r="L911" s="22">
        <v>3194.19</v>
      </c>
    </row>
    <row r="912" spans="1:12" x14ac:dyDescent="0.3">
      <c r="A912" s="20" t="s">
        <v>57</v>
      </c>
      <c r="B912" s="20" t="s">
        <v>60</v>
      </c>
      <c r="C912" s="2" t="str">
        <f>VLOOKUP(B912,Hoja1!B:C,2,FALSE)</f>
        <v>Movilidad</v>
      </c>
      <c r="D912" s="3" t="str">
        <f t="shared" si="34"/>
        <v>1</v>
      </c>
      <c r="E912" s="3" t="str">
        <f t="shared" si="35"/>
        <v>13</v>
      </c>
      <c r="F912" s="20" t="s">
        <v>394</v>
      </c>
      <c r="G912" s="21" t="s">
        <v>395</v>
      </c>
      <c r="H912" s="22">
        <v>39199</v>
      </c>
      <c r="I912" s="22">
        <v>0</v>
      </c>
      <c r="J912" s="22">
        <v>39199</v>
      </c>
      <c r="K912" s="22">
        <v>3066.04</v>
      </c>
      <c r="L912" s="22">
        <v>3066.04</v>
      </c>
    </row>
    <row r="913" spans="1:12" x14ac:dyDescent="0.3">
      <c r="A913" s="20" t="s">
        <v>57</v>
      </c>
      <c r="B913" s="20" t="s">
        <v>60</v>
      </c>
      <c r="C913" s="2" t="str">
        <f>VLOOKUP(B913,Hoja1!B:C,2,FALSE)</f>
        <v>Movilidad</v>
      </c>
      <c r="D913" s="3" t="str">
        <f t="shared" si="34"/>
        <v>1</v>
      </c>
      <c r="E913" s="3" t="str">
        <f t="shared" si="35"/>
        <v>15</v>
      </c>
      <c r="F913" s="20" t="s">
        <v>409</v>
      </c>
      <c r="G913" s="21" t="s">
        <v>410</v>
      </c>
      <c r="H913" s="22">
        <v>10000</v>
      </c>
      <c r="I913" s="22">
        <v>0</v>
      </c>
      <c r="J913" s="22">
        <v>10000</v>
      </c>
      <c r="K913" s="22">
        <v>0</v>
      </c>
      <c r="L913" s="22">
        <v>0</v>
      </c>
    </row>
    <row r="914" spans="1:12" x14ac:dyDescent="0.3">
      <c r="A914" s="20" t="s">
        <v>57</v>
      </c>
      <c r="B914" s="20" t="s">
        <v>60</v>
      </c>
      <c r="C914" s="2" t="str">
        <f>VLOOKUP(B914,Hoja1!B:C,2,FALSE)</f>
        <v>Movilidad</v>
      </c>
      <c r="D914" s="3" t="str">
        <f t="shared" si="34"/>
        <v>2</v>
      </c>
      <c r="E914" s="3" t="str">
        <f t="shared" si="35"/>
        <v>20</v>
      </c>
      <c r="F914" s="20" t="s">
        <v>386</v>
      </c>
      <c r="G914" s="21" t="s">
        <v>387</v>
      </c>
      <c r="H914" s="22">
        <v>6000</v>
      </c>
      <c r="I914" s="22">
        <v>0</v>
      </c>
      <c r="J914" s="22">
        <v>6000</v>
      </c>
      <c r="K914" s="22">
        <v>0</v>
      </c>
      <c r="L914" s="22">
        <v>0</v>
      </c>
    </row>
    <row r="915" spans="1:12" x14ac:dyDescent="0.3">
      <c r="A915" s="20" t="s">
        <v>57</v>
      </c>
      <c r="B915" s="20" t="s">
        <v>60</v>
      </c>
      <c r="C915" s="2" t="str">
        <f>VLOOKUP(B915,Hoja1!B:C,2,FALSE)</f>
        <v>Movilidad</v>
      </c>
      <c r="D915" s="3" t="str">
        <f t="shared" si="34"/>
        <v>2</v>
      </c>
      <c r="E915" s="3" t="str">
        <f t="shared" si="35"/>
        <v>21</v>
      </c>
      <c r="F915" s="20" t="s">
        <v>457</v>
      </c>
      <c r="G915" s="21" t="s">
        <v>458</v>
      </c>
      <c r="H915" s="22">
        <v>2000</v>
      </c>
      <c r="I915" s="22">
        <v>0</v>
      </c>
      <c r="J915" s="22">
        <v>2000</v>
      </c>
      <c r="K915" s="22">
        <v>0</v>
      </c>
      <c r="L915" s="22">
        <v>0</v>
      </c>
    </row>
    <row r="916" spans="1:12" x14ac:dyDescent="0.3">
      <c r="A916" s="20" t="s">
        <v>57</v>
      </c>
      <c r="B916" s="20" t="s">
        <v>60</v>
      </c>
      <c r="C916" s="2" t="str">
        <f>VLOOKUP(B916,Hoja1!B:C,2,FALSE)</f>
        <v>Movilidad</v>
      </c>
      <c r="D916" s="3" t="str">
        <f t="shared" si="34"/>
        <v>2</v>
      </c>
      <c r="E916" s="3" t="str">
        <f t="shared" si="35"/>
        <v>21</v>
      </c>
      <c r="F916" s="20" t="s">
        <v>417</v>
      </c>
      <c r="G916" s="21" t="s">
        <v>418</v>
      </c>
      <c r="H916" s="22">
        <v>1200</v>
      </c>
      <c r="I916" s="22">
        <v>0</v>
      </c>
      <c r="J916" s="22">
        <v>1200</v>
      </c>
      <c r="K916" s="22">
        <v>0</v>
      </c>
      <c r="L916" s="22">
        <v>0</v>
      </c>
    </row>
    <row r="917" spans="1:12" x14ac:dyDescent="0.3">
      <c r="A917" s="20" t="s">
        <v>57</v>
      </c>
      <c r="B917" s="20" t="s">
        <v>60</v>
      </c>
      <c r="C917" s="2" t="str">
        <f>VLOOKUP(B917,Hoja1!B:C,2,FALSE)</f>
        <v>Movilidad</v>
      </c>
      <c r="D917" s="3" t="str">
        <f t="shared" si="34"/>
        <v>2</v>
      </c>
      <c r="E917" s="3" t="str">
        <f t="shared" si="35"/>
        <v>22</v>
      </c>
      <c r="F917" s="20" t="s">
        <v>421</v>
      </c>
      <c r="G917" s="21" t="s">
        <v>422</v>
      </c>
      <c r="H917" s="22">
        <v>224000</v>
      </c>
      <c r="I917" s="22">
        <v>0</v>
      </c>
      <c r="J917" s="22">
        <v>224000</v>
      </c>
      <c r="K917" s="22">
        <v>42940.29</v>
      </c>
      <c r="L917" s="22">
        <v>29508.43</v>
      </c>
    </row>
    <row r="918" spans="1:12" x14ac:dyDescent="0.3">
      <c r="A918" s="20" t="s">
        <v>57</v>
      </c>
      <c r="B918" s="20" t="s">
        <v>60</v>
      </c>
      <c r="C918" s="2" t="str">
        <f>VLOOKUP(B918,Hoja1!B:C,2,FALSE)</f>
        <v>Movilidad</v>
      </c>
      <c r="D918" s="3" t="str">
        <f t="shared" si="34"/>
        <v>2</v>
      </c>
      <c r="E918" s="3" t="str">
        <f t="shared" si="35"/>
        <v>22</v>
      </c>
      <c r="F918" s="20" t="s">
        <v>398</v>
      </c>
      <c r="G918" s="21" t="s">
        <v>399</v>
      </c>
      <c r="H918" s="22">
        <v>2000</v>
      </c>
      <c r="I918" s="22">
        <v>0</v>
      </c>
      <c r="J918" s="22">
        <v>2000</v>
      </c>
      <c r="K918" s="22">
        <v>411.06</v>
      </c>
      <c r="L918" s="22">
        <v>221.03</v>
      </c>
    </row>
    <row r="919" spans="1:12" x14ac:dyDescent="0.3">
      <c r="A919" s="20" t="s">
        <v>57</v>
      </c>
      <c r="B919" s="20" t="s">
        <v>60</v>
      </c>
      <c r="C919" s="2" t="str">
        <f>VLOOKUP(B919,Hoja1!B:C,2,FALSE)</f>
        <v>Movilidad</v>
      </c>
      <c r="D919" s="3" t="str">
        <f t="shared" si="34"/>
        <v>2</v>
      </c>
      <c r="E919" s="3" t="str">
        <f t="shared" si="35"/>
        <v>22</v>
      </c>
      <c r="F919" s="20" t="s">
        <v>400</v>
      </c>
      <c r="G919" s="21" t="s">
        <v>401</v>
      </c>
      <c r="H919" s="22">
        <v>1000</v>
      </c>
      <c r="I919" s="22">
        <v>0</v>
      </c>
      <c r="J919" s="22">
        <v>1000</v>
      </c>
      <c r="K919" s="22">
        <v>0</v>
      </c>
      <c r="L919" s="22">
        <v>0</v>
      </c>
    </row>
    <row r="920" spans="1:12" x14ac:dyDescent="0.3">
      <c r="A920" s="20" t="s">
        <v>57</v>
      </c>
      <c r="B920" s="20" t="s">
        <v>60</v>
      </c>
      <c r="C920" s="2" t="str">
        <f>VLOOKUP(B920,Hoja1!B:C,2,FALSE)</f>
        <v>Movilidad</v>
      </c>
      <c r="D920" s="3" t="str">
        <f t="shared" si="34"/>
        <v>2</v>
      </c>
      <c r="E920" s="3" t="str">
        <f t="shared" si="35"/>
        <v>22</v>
      </c>
      <c r="F920" s="20" t="s">
        <v>403</v>
      </c>
      <c r="G920" s="21" t="s">
        <v>404</v>
      </c>
      <c r="H920" s="22">
        <v>1000</v>
      </c>
      <c r="I920" s="22">
        <v>0</v>
      </c>
      <c r="J920" s="22">
        <v>1000</v>
      </c>
      <c r="K920" s="22">
        <v>0</v>
      </c>
      <c r="L920" s="22">
        <v>0</v>
      </c>
    </row>
    <row r="921" spans="1:12" x14ac:dyDescent="0.3">
      <c r="A921" s="20" t="s">
        <v>57</v>
      </c>
      <c r="B921" s="20" t="s">
        <v>60</v>
      </c>
      <c r="C921" s="2" t="str">
        <f>VLOOKUP(B921,Hoja1!B:C,2,FALSE)</f>
        <v>Movilidad</v>
      </c>
      <c r="D921" s="3" t="str">
        <f t="shared" si="34"/>
        <v>2</v>
      </c>
      <c r="E921" s="3" t="str">
        <f t="shared" si="35"/>
        <v>22</v>
      </c>
      <c r="F921" s="20" t="s">
        <v>491</v>
      </c>
      <c r="G921" s="21" t="s">
        <v>492</v>
      </c>
      <c r="H921" s="22">
        <v>2500</v>
      </c>
      <c r="I921" s="22">
        <v>0</v>
      </c>
      <c r="J921" s="22">
        <v>2500</v>
      </c>
      <c r="K921" s="22">
        <v>0</v>
      </c>
      <c r="L921" s="22">
        <v>0</v>
      </c>
    </row>
    <row r="922" spans="1:12" x14ac:dyDescent="0.3">
      <c r="A922" s="20" t="s">
        <v>57</v>
      </c>
      <c r="B922" s="20" t="s">
        <v>60</v>
      </c>
      <c r="C922" s="2" t="str">
        <f>VLOOKUP(B922,Hoja1!B:C,2,FALSE)</f>
        <v>Movilidad</v>
      </c>
      <c r="D922" s="3" t="str">
        <f t="shared" si="34"/>
        <v>2</v>
      </c>
      <c r="E922" s="3" t="str">
        <f t="shared" si="35"/>
        <v>22</v>
      </c>
      <c r="F922" s="20" t="s">
        <v>513</v>
      </c>
      <c r="G922" s="21" t="s">
        <v>514</v>
      </c>
      <c r="H922" s="22">
        <v>300</v>
      </c>
      <c r="I922" s="22">
        <v>0</v>
      </c>
      <c r="J922" s="22">
        <v>300</v>
      </c>
      <c r="K922" s="22">
        <v>0</v>
      </c>
      <c r="L922" s="22">
        <v>0</v>
      </c>
    </row>
    <row r="923" spans="1:12" x14ac:dyDescent="0.3">
      <c r="A923" s="20" t="s">
        <v>57</v>
      </c>
      <c r="B923" s="20" t="s">
        <v>60</v>
      </c>
      <c r="C923" s="2" t="str">
        <f>VLOOKUP(B923,Hoja1!B:C,2,FALSE)</f>
        <v>Movilidad</v>
      </c>
      <c r="D923" s="3" t="str">
        <f t="shared" si="34"/>
        <v>2</v>
      </c>
      <c r="E923" s="3" t="str">
        <f t="shared" si="35"/>
        <v>22</v>
      </c>
      <c r="F923" s="20" t="s">
        <v>546</v>
      </c>
      <c r="G923" s="21" t="s">
        <v>547</v>
      </c>
      <c r="H923" s="22">
        <v>100</v>
      </c>
      <c r="I923" s="22">
        <v>0</v>
      </c>
      <c r="J923" s="22">
        <v>100</v>
      </c>
      <c r="K923" s="22">
        <v>0</v>
      </c>
      <c r="L923" s="22">
        <v>0</v>
      </c>
    </row>
    <row r="924" spans="1:12" x14ac:dyDescent="0.3">
      <c r="A924" s="20" t="s">
        <v>57</v>
      </c>
      <c r="B924" s="20" t="s">
        <v>60</v>
      </c>
      <c r="C924" s="2" t="str">
        <f>VLOOKUP(B924,Hoja1!B:C,2,FALSE)</f>
        <v>Movilidad</v>
      </c>
      <c r="D924" s="3" t="str">
        <f t="shared" si="34"/>
        <v>2</v>
      </c>
      <c r="E924" s="3" t="str">
        <f t="shared" si="35"/>
        <v>22</v>
      </c>
      <c r="F924" s="20" t="s">
        <v>407</v>
      </c>
      <c r="G924" s="21" t="s">
        <v>408</v>
      </c>
      <c r="H924" s="22">
        <v>7000</v>
      </c>
      <c r="I924" s="22">
        <v>0</v>
      </c>
      <c r="J924" s="22">
        <v>7000</v>
      </c>
      <c r="K924" s="22">
        <v>0</v>
      </c>
      <c r="L924" s="22">
        <v>0</v>
      </c>
    </row>
    <row r="925" spans="1:12" x14ac:dyDescent="0.3">
      <c r="A925" s="20" t="s">
        <v>57</v>
      </c>
      <c r="B925" s="20" t="s">
        <v>60</v>
      </c>
      <c r="C925" s="2" t="str">
        <f>VLOOKUP(B925,Hoja1!B:C,2,FALSE)</f>
        <v>Movilidad</v>
      </c>
      <c r="D925" s="3" t="str">
        <f t="shared" si="34"/>
        <v>2</v>
      </c>
      <c r="E925" s="3" t="str">
        <f t="shared" si="35"/>
        <v>22</v>
      </c>
      <c r="F925" s="20" t="s">
        <v>415</v>
      </c>
      <c r="G925" s="21" t="s">
        <v>416</v>
      </c>
      <c r="H925" s="22">
        <v>2500</v>
      </c>
      <c r="I925" s="22">
        <v>0</v>
      </c>
      <c r="J925" s="22">
        <v>2500</v>
      </c>
      <c r="K925" s="22">
        <v>157.30000000000001</v>
      </c>
      <c r="L925" s="22">
        <v>157.30000000000001</v>
      </c>
    </row>
    <row r="926" spans="1:12" x14ac:dyDescent="0.3">
      <c r="A926" s="20" t="s">
        <v>57</v>
      </c>
      <c r="B926" s="20" t="s">
        <v>60</v>
      </c>
      <c r="C926" s="2" t="str">
        <f>VLOOKUP(B926,Hoja1!B:C,2,FALSE)</f>
        <v>Movilidad</v>
      </c>
      <c r="D926" s="3" t="str">
        <f t="shared" si="34"/>
        <v>2</v>
      </c>
      <c r="E926" s="3" t="str">
        <f t="shared" si="35"/>
        <v>22</v>
      </c>
      <c r="F926" s="20" t="s">
        <v>396</v>
      </c>
      <c r="G926" s="21" t="s">
        <v>397</v>
      </c>
      <c r="H926" s="22">
        <v>15000</v>
      </c>
      <c r="I926" s="22">
        <v>0</v>
      </c>
      <c r="J926" s="22">
        <v>15000</v>
      </c>
      <c r="K926" s="22">
        <v>2724.96</v>
      </c>
      <c r="L926" s="22">
        <v>2724.96</v>
      </c>
    </row>
    <row r="927" spans="1:12" x14ac:dyDescent="0.3">
      <c r="A927" s="20" t="s">
        <v>57</v>
      </c>
      <c r="B927" s="20" t="s">
        <v>60</v>
      </c>
      <c r="C927" s="2" t="str">
        <f>VLOOKUP(B927,Hoja1!B:C,2,FALSE)</f>
        <v>Movilidad</v>
      </c>
      <c r="D927" s="3" t="str">
        <f t="shared" si="34"/>
        <v>2</v>
      </c>
      <c r="E927" s="3" t="str">
        <f t="shared" si="35"/>
        <v>22</v>
      </c>
      <c r="F927" s="20" t="s">
        <v>373</v>
      </c>
      <c r="G927" s="21" t="s">
        <v>374</v>
      </c>
      <c r="H927" s="22">
        <v>115500</v>
      </c>
      <c r="I927" s="22">
        <v>0</v>
      </c>
      <c r="J927" s="22">
        <v>115500</v>
      </c>
      <c r="K927" s="22">
        <v>0</v>
      </c>
      <c r="L927" s="22">
        <v>0</v>
      </c>
    </row>
    <row r="928" spans="1:12" x14ac:dyDescent="0.3">
      <c r="A928" s="20" t="s">
        <v>57</v>
      </c>
      <c r="B928" s="20" t="s">
        <v>60</v>
      </c>
      <c r="C928" s="2" t="str">
        <f>VLOOKUP(B928,Hoja1!B:C,2,FALSE)</f>
        <v>Movilidad</v>
      </c>
      <c r="D928" s="3" t="str">
        <f t="shared" si="34"/>
        <v>2</v>
      </c>
      <c r="E928" s="3" t="str">
        <f t="shared" si="35"/>
        <v>22</v>
      </c>
      <c r="F928" s="20" t="s">
        <v>392</v>
      </c>
      <c r="G928" s="21" t="s">
        <v>393</v>
      </c>
      <c r="H928" s="22">
        <v>3600000</v>
      </c>
      <c r="I928" s="22">
        <v>0</v>
      </c>
      <c r="J928" s="22">
        <v>3600000</v>
      </c>
      <c r="K928" s="22">
        <v>818616.46</v>
      </c>
      <c r="L928" s="22">
        <v>806390.38</v>
      </c>
    </row>
    <row r="929" spans="1:12" x14ac:dyDescent="0.3">
      <c r="A929" s="20" t="s">
        <v>57</v>
      </c>
      <c r="B929" s="20" t="s">
        <v>60</v>
      </c>
      <c r="C929" s="2" t="str">
        <f>VLOOKUP(B929,Hoja1!B:C,2,FALSE)</f>
        <v>Movilidad</v>
      </c>
      <c r="D929" s="3" t="str">
        <f t="shared" si="34"/>
        <v>2</v>
      </c>
      <c r="E929" s="3" t="str">
        <f t="shared" si="35"/>
        <v>23</v>
      </c>
      <c r="F929" s="20" t="s">
        <v>360</v>
      </c>
      <c r="G929" s="21" t="s">
        <v>361</v>
      </c>
      <c r="H929" s="22">
        <v>500</v>
      </c>
      <c r="I929" s="22">
        <v>0</v>
      </c>
      <c r="J929" s="22">
        <v>500</v>
      </c>
      <c r="K929" s="22">
        <v>37.4</v>
      </c>
      <c r="L929" s="22">
        <v>0</v>
      </c>
    </row>
    <row r="930" spans="1:12" x14ac:dyDescent="0.3">
      <c r="A930" s="20" t="s">
        <v>57</v>
      </c>
      <c r="B930" s="20" t="s">
        <v>60</v>
      </c>
      <c r="C930" s="2" t="str">
        <f>VLOOKUP(B930,Hoja1!B:C,2,FALSE)</f>
        <v>Movilidad</v>
      </c>
      <c r="D930" s="3" t="str">
        <f t="shared" si="34"/>
        <v>2</v>
      </c>
      <c r="E930" s="3" t="str">
        <f t="shared" si="35"/>
        <v>23</v>
      </c>
      <c r="F930" s="20" t="s">
        <v>356</v>
      </c>
      <c r="G930" s="21" t="s">
        <v>357</v>
      </c>
      <c r="H930" s="22">
        <v>700</v>
      </c>
      <c r="I930" s="22">
        <v>0</v>
      </c>
      <c r="J930" s="22">
        <v>700</v>
      </c>
      <c r="K930" s="22">
        <v>0</v>
      </c>
      <c r="L930" s="22">
        <v>0</v>
      </c>
    </row>
    <row r="931" spans="1:12" x14ac:dyDescent="0.3">
      <c r="A931" s="20" t="s">
        <v>57</v>
      </c>
      <c r="B931" s="20" t="s">
        <v>60</v>
      </c>
      <c r="C931" s="2" t="str">
        <f>VLOOKUP(B931,Hoja1!B:C,2,FALSE)</f>
        <v>Movilidad</v>
      </c>
      <c r="D931" s="3" t="str">
        <f t="shared" si="34"/>
        <v>4</v>
      </c>
      <c r="E931" s="3" t="str">
        <f t="shared" si="35"/>
        <v>47</v>
      </c>
      <c r="F931" s="20" t="s">
        <v>515</v>
      </c>
      <c r="G931" s="21" t="s">
        <v>516</v>
      </c>
      <c r="H931" s="22">
        <v>60000</v>
      </c>
      <c r="I931" s="22">
        <v>0</v>
      </c>
      <c r="J931" s="22">
        <v>60000</v>
      </c>
      <c r="K931" s="22">
        <v>0</v>
      </c>
      <c r="L931" s="22">
        <v>0</v>
      </c>
    </row>
    <row r="932" spans="1:12" x14ac:dyDescent="0.3">
      <c r="A932" s="20" t="s">
        <v>57</v>
      </c>
      <c r="B932" s="20" t="s">
        <v>60</v>
      </c>
      <c r="C932" s="2" t="str">
        <f>VLOOKUP(B932,Hoja1!B:C,2,FALSE)</f>
        <v>Movilidad</v>
      </c>
      <c r="D932" s="3" t="str">
        <f t="shared" si="34"/>
        <v>6</v>
      </c>
      <c r="E932" s="3" t="str">
        <f t="shared" si="35"/>
        <v>61</v>
      </c>
      <c r="F932" s="20" t="s">
        <v>453</v>
      </c>
      <c r="G932" s="21" t="s">
        <v>454</v>
      </c>
      <c r="H932" s="22">
        <v>2537401</v>
      </c>
      <c r="I932" s="22">
        <v>0</v>
      </c>
      <c r="J932" s="22">
        <v>2537401</v>
      </c>
      <c r="K932" s="22">
        <v>267307.88</v>
      </c>
      <c r="L932" s="22">
        <v>158646.07999999999</v>
      </c>
    </row>
    <row r="933" spans="1:12" x14ac:dyDescent="0.3">
      <c r="A933" s="20" t="s">
        <v>57</v>
      </c>
      <c r="B933" s="20" t="s">
        <v>61</v>
      </c>
      <c r="C933" s="2" t="str">
        <f>VLOOKUP(B933,Hoja1!B:C,2,FALSE)</f>
        <v>Protección Civil</v>
      </c>
      <c r="D933" s="3" t="str">
        <f t="shared" si="34"/>
        <v>1</v>
      </c>
      <c r="E933" s="3" t="str">
        <f t="shared" si="35"/>
        <v>12</v>
      </c>
      <c r="F933" s="20" t="s">
        <v>423</v>
      </c>
      <c r="G933" s="21" t="s">
        <v>424</v>
      </c>
      <c r="H933" s="22">
        <v>13698</v>
      </c>
      <c r="I933" s="22">
        <v>0</v>
      </c>
      <c r="J933" s="22">
        <v>13698</v>
      </c>
      <c r="K933" s="22">
        <v>3119.37</v>
      </c>
      <c r="L933" s="22">
        <v>3119.37</v>
      </c>
    </row>
    <row r="934" spans="1:12" x14ac:dyDescent="0.3">
      <c r="A934" s="20" t="s">
        <v>57</v>
      </c>
      <c r="B934" s="20" t="s">
        <v>61</v>
      </c>
      <c r="C934" s="2" t="str">
        <f>VLOOKUP(B934,Hoja1!B:C,2,FALSE)</f>
        <v>Protección Civil</v>
      </c>
      <c r="D934" s="3" t="str">
        <f t="shared" si="34"/>
        <v>1</v>
      </c>
      <c r="E934" s="3" t="str">
        <f t="shared" si="35"/>
        <v>12</v>
      </c>
      <c r="F934" s="20" t="s">
        <v>344</v>
      </c>
      <c r="G934" s="21" t="s">
        <v>345</v>
      </c>
      <c r="H934" s="22">
        <v>5466</v>
      </c>
      <c r="I934" s="22">
        <v>0</v>
      </c>
      <c r="J934" s="22">
        <v>5466</v>
      </c>
      <c r="K934" s="22">
        <v>1218.69</v>
      </c>
      <c r="L934" s="22">
        <v>1218.69</v>
      </c>
    </row>
    <row r="935" spans="1:12" x14ac:dyDescent="0.3">
      <c r="A935" s="20" t="s">
        <v>57</v>
      </c>
      <c r="B935" s="20" t="s">
        <v>61</v>
      </c>
      <c r="C935" s="2" t="str">
        <f>VLOOKUP(B935,Hoja1!B:C,2,FALSE)</f>
        <v>Protección Civil</v>
      </c>
      <c r="D935" s="3" t="str">
        <f t="shared" si="34"/>
        <v>1</v>
      </c>
      <c r="E935" s="3" t="str">
        <f t="shared" si="35"/>
        <v>12</v>
      </c>
      <c r="F935" s="20" t="s">
        <v>368</v>
      </c>
      <c r="G935" s="21" t="s">
        <v>369</v>
      </c>
      <c r="H935" s="22">
        <v>8661</v>
      </c>
      <c r="I935" s="22">
        <v>0</v>
      </c>
      <c r="J935" s="22">
        <v>8661</v>
      </c>
      <c r="K935" s="22">
        <v>1856.01</v>
      </c>
      <c r="L935" s="22">
        <v>1856.01</v>
      </c>
    </row>
    <row r="936" spans="1:12" x14ac:dyDescent="0.3">
      <c r="A936" s="20" t="s">
        <v>57</v>
      </c>
      <c r="B936" s="20" t="s">
        <v>61</v>
      </c>
      <c r="C936" s="2" t="str">
        <f>VLOOKUP(B936,Hoja1!B:C,2,FALSE)</f>
        <v>Protección Civil</v>
      </c>
      <c r="D936" s="3" t="str">
        <f t="shared" si="34"/>
        <v>1</v>
      </c>
      <c r="E936" s="3" t="str">
        <f t="shared" si="35"/>
        <v>12</v>
      </c>
      <c r="F936" s="20" t="s">
        <v>377</v>
      </c>
      <c r="G936" s="21" t="s">
        <v>378</v>
      </c>
      <c r="H936" s="22">
        <v>24174</v>
      </c>
      <c r="I936" s="22">
        <v>0</v>
      </c>
      <c r="J936" s="22">
        <v>24174</v>
      </c>
      <c r="K936" s="22">
        <v>5180.13</v>
      </c>
      <c r="L936" s="22">
        <v>5180.13</v>
      </c>
    </row>
    <row r="937" spans="1:12" x14ac:dyDescent="0.3">
      <c r="A937" s="20" t="s">
        <v>57</v>
      </c>
      <c r="B937" s="20" t="s">
        <v>61</v>
      </c>
      <c r="C937" s="2" t="str">
        <f>VLOOKUP(B937,Hoja1!B:C,2,FALSE)</f>
        <v>Protección Civil</v>
      </c>
      <c r="D937" s="3" t="str">
        <f t="shared" si="34"/>
        <v>1</v>
      </c>
      <c r="E937" s="3" t="str">
        <f t="shared" si="35"/>
        <v>12</v>
      </c>
      <c r="F937" s="20" t="s">
        <v>346</v>
      </c>
      <c r="G937" s="21" t="s">
        <v>347</v>
      </c>
      <c r="H937" s="22">
        <v>2351</v>
      </c>
      <c r="I937" s="22">
        <v>0</v>
      </c>
      <c r="J937" s="22">
        <v>2351</v>
      </c>
      <c r="K937" s="22">
        <v>456.39</v>
      </c>
      <c r="L937" s="22">
        <v>456.39</v>
      </c>
    </row>
    <row r="938" spans="1:12" x14ac:dyDescent="0.3">
      <c r="A938" s="20" t="s">
        <v>57</v>
      </c>
      <c r="B938" s="20" t="s">
        <v>61</v>
      </c>
      <c r="C938" s="2" t="str">
        <f>VLOOKUP(B938,Hoja1!B:C,2,FALSE)</f>
        <v>Protección Civil</v>
      </c>
      <c r="D938" s="3" t="str">
        <f t="shared" si="34"/>
        <v>1</v>
      </c>
      <c r="E938" s="3" t="str">
        <f t="shared" si="35"/>
        <v>15</v>
      </c>
      <c r="F938" s="20" t="s">
        <v>409</v>
      </c>
      <c r="G938" s="21" t="s">
        <v>410</v>
      </c>
      <c r="H938" s="22">
        <v>6000</v>
      </c>
      <c r="I938" s="22">
        <v>0</v>
      </c>
      <c r="J938" s="22">
        <v>6000</v>
      </c>
      <c r="K938" s="22">
        <v>164.15</v>
      </c>
      <c r="L938" s="22">
        <v>164.15</v>
      </c>
    </row>
    <row r="939" spans="1:12" x14ac:dyDescent="0.3">
      <c r="A939" s="20" t="s">
        <v>57</v>
      </c>
      <c r="B939" s="20" t="s">
        <v>61</v>
      </c>
      <c r="C939" s="2" t="str">
        <f>VLOOKUP(B939,Hoja1!B:C,2,FALSE)</f>
        <v>Protección Civil</v>
      </c>
      <c r="D939" s="3" t="str">
        <f t="shared" si="34"/>
        <v>2</v>
      </c>
      <c r="E939" s="3" t="str">
        <f t="shared" si="35"/>
        <v>20</v>
      </c>
      <c r="F939" s="20" t="s">
        <v>386</v>
      </c>
      <c r="G939" s="21" t="s">
        <v>387</v>
      </c>
      <c r="H939" s="22">
        <v>609</v>
      </c>
      <c r="I939" s="22">
        <v>0</v>
      </c>
      <c r="J939" s="22">
        <v>609</v>
      </c>
      <c r="K939" s="22">
        <v>0</v>
      </c>
      <c r="L939" s="22">
        <v>0</v>
      </c>
    </row>
    <row r="940" spans="1:12" x14ac:dyDescent="0.3">
      <c r="A940" s="20" t="s">
        <v>57</v>
      </c>
      <c r="B940" s="20" t="s">
        <v>61</v>
      </c>
      <c r="C940" s="2" t="str">
        <f>VLOOKUP(B940,Hoja1!B:C,2,FALSE)</f>
        <v>Protección Civil</v>
      </c>
      <c r="D940" s="3" t="str">
        <f t="shared" si="34"/>
        <v>2</v>
      </c>
      <c r="E940" s="3" t="str">
        <f t="shared" si="35"/>
        <v>21</v>
      </c>
      <c r="F940" s="20" t="s">
        <v>417</v>
      </c>
      <c r="G940" s="21" t="s">
        <v>418</v>
      </c>
      <c r="H940" s="22">
        <v>1015</v>
      </c>
      <c r="I940" s="22">
        <v>0</v>
      </c>
      <c r="J940" s="22">
        <v>1015</v>
      </c>
      <c r="K940" s="22">
        <v>0</v>
      </c>
      <c r="L940" s="22">
        <v>0</v>
      </c>
    </row>
    <row r="941" spans="1:12" x14ac:dyDescent="0.3">
      <c r="A941" s="20" t="s">
        <v>57</v>
      </c>
      <c r="B941" s="20" t="s">
        <v>61</v>
      </c>
      <c r="C941" s="2" t="str">
        <f>VLOOKUP(B941,Hoja1!B:C,2,FALSE)</f>
        <v>Protección Civil</v>
      </c>
      <c r="D941" s="3" t="str">
        <f t="shared" si="34"/>
        <v>2</v>
      </c>
      <c r="E941" s="3" t="str">
        <f t="shared" si="35"/>
        <v>22</v>
      </c>
      <c r="F941" s="20" t="s">
        <v>398</v>
      </c>
      <c r="G941" s="21" t="s">
        <v>399</v>
      </c>
      <c r="H941" s="22">
        <v>609</v>
      </c>
      <c r="I941" s="22">
        <v>0</v>
      </c>
      <c r="J941" s="22">
        <v>609</v>
      </c>
      <c r="K941" s="22">
        <v>0</v>
      </c>
      <c r="L941" s="22">
        <v>0</v>
      </c>
    </row>
    <row r="942" spans="1:12" x14ac:dyDescent="0.3">
      <c r="A942" s="20" t="s">
        <v>57</v>
      </c>
      <c r="B942" s="20" t="s">
        <v>61</v>
      </c>
      <c r="C942" s="2" t="str">
        <f>VLOOKUP(B942,Hoja1!B:C,2,FALSE)</f>
        <v>Protección Civil</v>
      </c>
      <c r="D942" s="3" t="str">
        <f t="shared" si="34"/>
        <v>2</v>
      </c>
      <c r="E942" s="3" t="str">
        <f t="shared" si="35"/>
        <v>22</v>
      </c>
      <c r="F942" s="20" t="s">
        <v>400</v>
      </c>
      <c r="G942" s="21" t="s">
        <v>401</v>
      </c>
      <c r="H942" s="22">
        <v>1015</v>
      </c>
      <c r="I942" s="22">
        <v>0</v>
      </c>
      <c r="J942" s="22">
        <v>1015</v>
      </c>
      <c r="K942" s="22">
        <v>0</v>
      </c>
      <c r="L942" s="22">
        <v>0</v>
      </c>
    </row>
    <row r="943" spans="1:12" x14ac:dyDescent="0.3">
      <c r="A943" s="20" t="s">
        <v>57</v>
      </c>
      <c r="B943" s="20" t="s">
        <v>61</v>
      </c>
      <c r="C943" s="2" t="str">
        <f>VLOOKUP(B943,Hoja1!B:C,2,FALSE)</f>
        <v>Protección Civil</v>
      </c>
      <c r="D943" s="3" t="str">
        <f t="shared" si="34"/>
        <v>2</v>
      </c>
      <c r="E943" s="3" t="str">
        <f t="shared" si="35"/>
        <v>22</v>
      </c>
      <c r="F943" s="20" t="s">
        <v>513</v>
      </c>
      <c r="G943" s="21" t="s">
        <v>514</v>
      </c>
      <c r="H943" s="22">
        <v>2200</v>
      </c>
      <c r="I943" s="22">
        <v>0</v>
      </c>
      <c r="J943" s="22">
        <v>2200</v>
      </c>
      <c r="K943" s="22">
        <v>320.72000000000003</v>
      </c>
      <c r="L943" s="22">
        <v>320.72000000000003</v>
      </c>
    </row>
    <row r="944" spans="1:12" x14ac:dyDescent="0.3">
      <c r="A944" s="20" t="s">
        <v>57</v>
      </c>
      <c r="B944" s="20" t="s">
        <v>61</v>
      </c>
      <c r="C944" s="2" t="str">
        <f>VLOOKUP(B944,Hoja1!B:C,2,FALSE)</f>
        <v>Protección Civil</v>
      </c>
      <c r="D944" s="3" t="str">
        <f t="shared" si="34"/>
        <v>2</v>
      </c>
      <c r="E944" s="3" t="str">
        <f t="shared" si="35"/>
        <v>22</v>
      </c>
      <c r="F944" s="20" t="s">
        <v>396</v>
      </c>
      <c r="G944" s="21" t="s">
        <v>397</v>
      </c>
      <c r="H944" s="22">
        <v>254</v>
      </c>
      <c r="I944" s="22">
        <v>0</v>
      </c>
      <c r="J944" s="22">
        <v>254</v>
      </c>
      <c r="K944" s="22">
        <v>0</v>
      </c>
      <c r="L944" s="22">
        <v>0</v>
      </c>
    </row>
    <row r="945" spans="1:12" x14ac:dyDescent="0.3">
      <c r="A945" s="20" t="s">
        <v>57</v>
      </c>
      <c r="B945" s="20" t="s">
        <v>61</v>
      </c>
      <c r="C945" s="2" t="str">
        <f>VLOOKUP(B945,Hoja1!B:C,2,FALSE)</f>
        <v>Protección Civil</v>
      </c>
      <c r="D945" s="3" t="str">
        <f t="shared" si="34"/>
        <v>4</v>
      </c>
      <c r="E945" s="3" t="str">
        <f t="shared" si="35"/>
        <v>48</v>
      </c>
      <c r="F945" s="20" t="s">
        <v>366</v>
      </c>
      <c r="G945" s="21" t="s">
        <v>367</v>
      </c>
      <c r="H945" s="22">
        <v>28908</v>
      </c>
      <c r="I945" s="22">
        <v>0</v>
      </c>
      <c r="J945" s="22">
        <v>28908</v>
      </c>
      <c r="K945" s="22">
        <v>0</v>
      </c>
      <c r="L945" s="22">
        <v>0</v>
      </c>
    </row>
    <row r="946" spans="1:12" x14ac:dyDescent="0.3">
      <c r="A946" s="20" t="s">
        <v>57</v>
      </c>
      <c r="B946" s="20" t="s">
        <v>62</v>
      </c>
      <c r="C946" s="2" t="str">
        <f>VLOOKUP(B946,Hoja1!B:C,2,FALSE)</f>
        <v>Prevención y Extinción Incendios</v>
      </c>
      <c r="D946" s="3" t="str">
        <f t="shared" si="34"/>
        <v>1</v>
      </c>
      <c r="E946" s="3" t="str">
        <f t="shared" si="35"/>
        <v>12</v>
      </c>
      <c r="F946" s="20" t="s">
        <v>384</v>
      </c>
      <c r="G946" s="21" t="s">
        <v>385</v>
      </c>
      <c r="H946" s="22">
        <v>15578</v>
      </c>
      <c r="I946" s="22">
        <v>0</v>
      </c>
      <c r="J946" s="22">
        <v>15578</v>
      </c>
      <c r="K946" s="22">
        <v>3531.24</v>
      </c>
      <c r="L946" s="22">
        <v>3531.24</v>
      </c>
    </row>
    <row r="947" spans="1:12" x14ac:dyDescent="0.3">
      <c r="A947" s="20" t="s">
        <v>57</v>
      </c>
      <c r="B947" s="20" t="s">
        <v>62</v>
      </c>
      <c r="C947" s="2" t="str">
        <f>VLOOKUP(B947,Hoja1!B:C,2,FALSE)</f>
        <v>Prevención y Extinción Incendios</v>
      </c>
      <c r="D947" s="3" t="str">
        <f t="shared" si="34"/>
        <v>1</v>
      </c>
      <c r="E947" s="3" t="str">
        <f t="shared" si="35"/>
        <v>12</v>
      </c>
      <c r="F947" s="20" t="s">
        <v>423</v>
      </c>
      <c r="G947" s="21" t="s">
        <v>424</v>
      </c>
      <c r="H947" s="22">
        <v>13698</v>
      </c>
      <c r="I947" s="22">
        <v>0</v>
      </c>
      <c r="J947" s="22">
        <v>13698</v>
      </c>
      <c r="K947" s="22">
        <v>0</v>
      </c>
      <c r="L947" s="22">
        <v>0</v>
      </c>
    </row>
    <row r="948" spans="1:12" x14ac:dyDescent="0.3">
      <c r="A948" s="20" t="s">
        <v>57</v>
      </c>
      <c r="B948" s="20" t="s">
        <v>62</v>
      </c>
      <c r="C948" s="2" t="str">
        <f>VLOOKUP(B948,Hoja1!B:C,2,FALSE)</f>
        <v>Prevención y Extinción Incendios</v>
      </c>
      <c r="D948" s="3" t="str">
        <f t="shared" si="34"/>
        <v>1</v>
      </c>
      <c r="E948" s="3" t="str">
        <f t="shared" si="35"/>
        <v>12</v>
      </c>
      <c r="F948" s="20" t="s">
        <v>342</v>
      </c>
      <c r="G948" s="21" t="s">
        <v>343</v>
      </c>
      <c r="H948" s="22">
        <v>251789</v>
      </c>
      <c r="I948" s="22">
        <v>0</v>
      </c>
      <c r="J948" s="22">
        <v>251789</v>
      </c>
      <c r="K948" s="22">
        <v>45876.87</v>
      </c>
      <c r="L948" s="22">
        <v>45876.87</v>
      </c>
    </row>
    <row r="949" spans="1:12" x14ac:dyDescent="0.3">
      <c r="A949" s="20" t="s">
        <v>57</v>
      </c>
      <c r="B949" s="20" t="s">
        <v>62</v>
      </c>
      <c r="C949" s="2" t="str">
        <f>VLOOKUP(B949,Hoja1!B:C,2,FALSE)</f>
        <v>Prevención y Extinción Incendios</v>
      </c>
      <c r="D949" s="3" t="str">
        <f t="shared" si="34"/>
        <v>1</v>
      </c>
      <c r="E949" s="3" t="str">
        <f t="shared" si="35"/>
        <v>12</v>
      </c>
      <c r="F949" s="20" t="s">
        <v>390</v>
      </c>
      <c r="G949" s="21" t="s">
        <v>391</v>
      </c>
      <c r="H949" s="22">
        <v>1489232</v>
      </c>
      <c r="I949" s="22">
        <v>0</v>
      </c>
      <c r="J949" s="22">
        <v>1489232</v>
      </c>
      <c r="K949" s="22">
        <v>222502.21</v>
      </c>
      <c r="L949" s="22">
        <v>222502.21</v>
      </c>
    </row>
    <row r="950" spans="1:12" x14ac:dyDescent="0.3">
      <c r="A950" s="20" t="s">
        <v>57</v>
      </c>
      <c r="B950" s="20" t="s">
        <v>62</v>
      </c>
      <c r="C950" s="2" t="str">
        <f>VLOOKUP(B950,Hoja1!B:C,2,FALSE)</f>
        <v>Prevención y Extinción Incendios</v>
      </c>
      <c r="D950" s="3" t="str">
        <f t="shared" si="34"/>
        <v>1</v>
      </c>
      <c r="E950" s="3" t="str">
        <f t="shared" si="35"/>
        <v>12</v>
      </c>
      <c r="F950" s="20" t="s">
        <v>344</v>
      </c>
      <c r="G950" s="21" t="s">
        <v>345</v>
      </c>
      <c r="H950" s="22">
        <v>310194</v>
      </c>
      <c r="I950" s="22">
        <v>0</v>
      </c>
      <c r="J950" s="22">
        <v>310194</v>
      </c>
      <c r="K950" s="22">
        <v>61774.73</v>
      </c>
      <c r="L950" s="22">
        <v>61774.73</v>
      </c>
    </row>
    <row r="951" spans="1:12" x14ac:dyDescent="0.3">
      <c r="A951" s="20" t="s">
        <v>57</v>
      </c>
      <c r="B951" s="20" t="s">
        <v>62</v>
      </c>
      <c r="C951" s="2" t="str">
        <f>VLOOKUP(B951,Hoja1!B:C,2,FALSE)</f>
        <v>Prevención y Extinción Incendios</v>
      </c>
      <c r="D951" s="3" t="str">
        <f t="shared" si="34"/>
        <v>1</v>
      </c>
      <c r="E951" s="3" t="str">
        <f t="shared" si="35"/>
        <v>12</v>
      </c>
      <c r="F951" s="20" t="s">
        <v>368</v>
      </c>
      <c r="G951" s="21" t="s">
        <v>369</v>
      </c>
      <c r="H951" s="22">
        <v>1015727</v>
      </c>
      <c r="I951" s="22">
        <v>0</v>
      </c>
      <c r="J951" s="22">
        <v>1015727</v>
      </c>
      <c r="K951" s="22">
        <v>155867.4</v>
      </c>
      <c r="L951" s="22">
        <v>155867.4</v>
      </c>
    </row>
    <row r="952" spans="1:12" x14ac:dyDescent="0.3">
      <c r="A952" s="20" t="s">
        <v>57</v>
      </c>
      <c r="B952" s="20" t="s">
        <v>62</v>
      </c>
      <c r="C952" s="2" t="str">
        <f>VLOOKUP(B952,Hoja1!B:C,2,FALSE)</f>
        <v>Prevención y Extinción Incendios</v>
      </c>
      <c r="D952" s="3" t="str">
        <f t="shared" si="34"/>
        <v>1</v>
      </c>
      <c r="E952" s="3" t="str">
        <f t="shared" si="35"/>
        <v>12</v>
      </c>
      <c r="F952" s="20" t="s">
        <v>377</v>
      </c>
      <c r="G952" s="21" t="s">
        <v>378</v>
      </c>
      <c r="H952" s="22">
        <v>3503995</v>
      </c>
      <c r="I952" s="22">
        <v>0</v>
      </c>
      <c r="J952" s="22">
        <v>3503995</v>
      </c>
      <c r="K952" s="22">
        <v>667393.69999999995</v>
      </c>
      <c r="L952" s="22">
        <v>667393.69999999995</v>
      </c>
    </row>
    <row r="953" spans="1:12" x14ac:dyDescent="0.3">
      <c r="A953" s="20" t="s">
        <v>57</v>
      </c>
      <c r="B953" s="20" t="s">
        <v>62</v>
      </c>
      <c r="C953" s="2" t="str">
        <f>VLOOKUP(B953,Hoja1!B:C,2,FALSE)</f>
        <v>Prevención y Extinción Incendios</v>
      </c>
      <c r="D953" s="3" t="str">
        <f t="shared" si="34"/>
        <v>1</v>
      </c>
      <c r="E953" s="3" t="str">
        <f t="shared" si="35"/>
        <v>12</v>
      </c>
      <c r="F953" s="20" t="s">
        <v>346</v>
      </c>
      <c r="G953" s="21" t="s">
        <v>347</v>
      </c>
      <c r="H953" s="22">
        <v>287018</v>
      </c>
      <c r="I953" s="22">
        <v>0</v>
      </c>
      <c r="J953" s="22">
        <v>287018</v>
      </c>
      <c r="K953" s="22">
        <v>56087.39</v>
      </c>
      <c r="L953" s="22">
        <v>56087.39</v>
      </c>
    </row>
    <row r="954" spans="1:12" x14ac:dyDescent="0.3">
      <c r="A954" s="20" t="s">
        <v>57</v>
      </c>
      <c r="B954" s="20" t="s">
        <v>62</v>
      </c>
      <c r="C954" s="2" t="str">
        <f>VLOOKUP(B954,Hoja1!B:C,2,FALSE)</f>
        <v>Prevención y Extinción Incendios</v>
      </c>
      <c r="D954" s="3" t="str">
        <f t="shared" si="34"/>
        <v>1</v>
      </c>
      <c r="E954" s="3" t="str">
        <f t="shared" si="35"/>
        <v>12</v>
      </c>
      <c r="F954" s="20" t="s">
        <v>569</v>
      </c>
      <c r="G954" s="21" t="s">
        <v>570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</row>
    <row r="955" spans="1:12" x14ac:dyDescent="0.3">
      <c r="A955" s="20" t="s">
        <v>57</v>
      </c>
      <c r="B955" s="20" t="s">
        <v>62</v>
      </c>
      <c r="C955" s="2" t="str">
        <f>VLOOKUP(B955,Hoja1!B:C,2,FALSE)</f>
        <v>Prevención y Extinción Incendios</v>
      </c>
      <c r="D955" s="3" t="str">
        <f t="shared" si="34"/>
        <v>1</v>
      </c>
      <c r="E955" s="3" t="str">
        <f t="shared" si="35"/>
        <v>15</v>
      </c>
      <c r="F955" s="20" t="s">
        <v>535</v>
      </c>
      <c r="G955" s="21" t="s">
        <v>536</v>
      </c>
      <c r="H955" s="22">
        <v>470000</v>
      </c>
      <c r="I955" s="22">
        <v>0</v>
      </c>
      <c r="J955" s="22">
        <v>470000</v>
      </c>
      <c r="K955" s="22">
        <v>93924.97</v>
      </c>
      <c r="L955" s="22">
        <v>93924.97</v>
      </c>
    </row>
    <row r="956" spans="1:12" x14ac:dyDescent="0.3">
      <c r="A956" s="20" t="s">
        <v>57</v>
      </c>
      <c r="B956" s="20" t="s">
        <v>62</v>
      </c>
      <c r="C956" s="2" t="str">
        <f>VLOOKUP(B956,Hoja1!B:C,2,FALSE)</f>
        <v>Prevención y Extinción Incendios</v>
      </c>
      <c r="D956" s="3" t="str">
        <f t="shared" si="34"/>
        <v>1</v>
      </c>
      <c r="E956" s="3" t="str">
        <f t="shared" si="35"/>
        <v>15</v>
      </c>
      <c r="F956" s="20" t="s">
        <v>409</v>
      </c>
      <c r="G956" s="21" t="s">
        <v>410</v>
      </c>
      <c r="H956" s="22">
        <v>400000</v>
      </c>
      <c r="I956" s="22">
        <v>0</v>
      </c>
      <c r="J956" s="22">
        <v>400000</v>
      </c>
      <c r="K956" s="22">
        <v>214577.61</v>
      </c>
      <c r="L956" s="22">
        <v>214577.61</v>
      </c>
    </row>
    <row r="957" spans="1:12" x14ac:dyDescent="0.3">
      <c r="A957" s="20" t="s">
        <v>57</v>
      </c>
      <c r="B957" s="20" t="s">
        <v>62</v>
      </c>
      <c r="C957" s="2" t="str">
        <f>VLOOKUP(B957,Hoja1!B:C,2,FALSE)</f>
        <v>Prevención y Extinción Incendios</v>
      </c>
      <c r="D957" s="3" t="str">
        <f t="shared" si="34"/>
        <v>1</v>
      </c>
      <c r="E957" s="3" t="str">
        <f t="shared" si="35"/>
        <v>16</v>
      </c>
      <c r="F957" s="20" t="s">
        <v>541</v>
      </c>
      <c r="G957" s="21" t="s">
        <v>542</v>
      </c>
      <c r="H957" s="22">
        <v>30000</v>
      </c>
      <c r="I957" s="22">
        <v>0</v>
      </c>
      <c r="J957" s="22">
        <v>30000</v>
      </c>
      <c r="K957" s="22">
        <v>90.76</v>
      </c>
      <c r="L957" s="22">
        <v>0</v>
      </c>
    </row>
    <row r="958" spans="1:12" x14ac:dyDescent="0.3">
      <c r="A958" s="20" t="s">
        <v>57</v>
      </c>
      <c r="B958" s="20" t="s">
        <v>62</v>
      </c>
      <c r="C958" s="2" t="str">
        <f>VLOOKUP(B958,Hoja1!B:C,2,FALSE)</f>
        <v>Prevención y Extinción Incendios</v>
      </c>
      <c r="D958" s="3" t="str">
        <f t="shared" si="34"/>
        <v>2</v>
      </c>
      <c r="E958" s="3" t="str">
        <f t="shared" si="35"/>
        <v>20</v>
      </c>
      <c r="F958" s="20" t="s">
        <v>386</v>
      </c>
      <c r="G958" s="21" t="s">
        <v>387</v>
      </c>
      <c r="H958" s="22">
        <v>1341</v>
      </c>
      <c r="I958" s="22">
        <v>0</v>
      </c>
      <c r="J958" s="22">
        <v>1341</v>
      </c>
      <c r="K958" s="22">
        <v>0</v>
      </c>
      <c r="L958" s="22">
        <v>0</v>
      </c>
    </row>
    <row r="959" spans="1:12" x14ac:dyDescent="0.3">
      <c r="A959" s="20" t="s">
        <v>57</v>
      </c>
      <c r="B959" s="20" t="s">
        <v>62</v>
      </c>
      <c r="C959" s="2" t="str">
        <f>VLOOKUP(B959,Hoja1!B:C,2,FALSE)</f>
        <v>Prevención y Extinción Incendios</v>
      </c>
      <c r="D959" s="3" t="str">
        <f t="shared" si="34"/>
        <v>2</v>
      </c>
      <c r="E959" s="3" t="str">
        <f t="shared" si="35"/>
        <v>20</v>
      </c>
      <c r="F959" s="20" t="s">
        <v>461</v>
      </c>
      <c r="G959" s="21" t="s">
        <v>462</v>
      </c>
      <c r="H959" s="22">
        <v>236</v>
      </c>
      <c r="I959" s="22">
        <v>0</v>
      </c>
      <c r="J959" s="22">
        <v>236</v>
      </c>
      <c r="K959" s="22">
        <v>0</v>
      </c>
      <c r="L959" s="22">
        <v>0</v>
      </c>
    </row>
    <row r="960" spans="1:12" x14ac:dyDescent="0.3">
      <c r="A960" s="20" t="s">
        <v>57</v>
      </c>
      <c r="B960" s="20" t="s">
        <v>62</v>
      </c>
      <c r="C960" s="2" t="str">
        <f>VLOOKUP(B960,Hoja1!B:C,2,FALSE)</f>
        <v>Prevención y Extinción Incendios</v>
      </c>
      <c r="D960" s="3" t="str">
        <f t="shared" ref="D960:D1023" si="36">LEFT(F960,1)</f>
        <v>2</v>
      </c>
      <c r="E960" s="3" t="str">
        <f t="shared" ref="E960:E1023" si="37">LEFT(F960,2)</f>
        <v>21</v>
      </c>
      <c r="F960" s="20" t="s">
        <v>463</v>
      </c>
      <c r="G960" s="21" t="s">
        <v>464</v>
      </c>
      <c r="H960" s="22">
        <v>973</v>
      </c>
      <c r="I960" s="22">
        <v>0</v>
      </c>
      <c r="J960" s="22">
        <v>973</v>
      </c>
      <c r="K960" s="22">
        <v>0</v>
      </c>
      <c r="L960" s="22">
        <v>0</v>
      </c>
    </row>
    <row r="961" spans="1:12" x14ac:dyDescent="0.3">
      <c r="A961" s="20" t="s">
        <v>57</v>
      </c>
      <c r="B961" s="20" t="s">
        <v>62</v>
      </c>
      <c r="C961" s="2" t="str">
        <f>VLOOKUP(B961,Hoja1!B:C,2,FALSE)</f>
        <v>Prevención y Extinción Incendios</v>
      </c>
      <c r="D961" s="3" t="str">
        <f t="shared" si="36"/>
        <v>2</v>
      </c>
      <c r="E961" s="3" t="str">
        <f t="shared" si="37"/>
        <v>21</v>
      </c>
      <c r="F961" s="20" t="s">
        <v>382</v>
      </c>
      <c r="G961" s="21" t="s">
        <v>383</v>
      </c>
      <c r="H961" s="22">
        <v>37219</v>
      </c>
      <c r="I961" s="22">
        <v>0</v>
      </c>
      <c r="J961" s="22">
        <v>37219</v>
      </c>
      <c r="K961" s="22">
        <v>1924.41</v>
      </c>
      <c r="L961" s="22">
        <v>1319.93</v>
      </c>
    </row>
    <row r="962" spans="1:12" x14ac:dyDescent="0.3">
      <c r="A962" s="20" t="s">
        <v>57</v>
      </c>
      <c r="B962" s="20" t="s">
        <v>62</v>
      </c>
      <c r="C962" s="2" t="str">
        <f>VLOOKUP(B962,Hoja1!B:C,2,FALSE)</f>
        <v>Prevención y Extinción Incendios</v>
      </c>
      <c r="D962" s="3" t="str">
        <f t="shared" si="36"/>
        <v>2</v>
      </c>
      <c r="E962" s="3" t="str">
        <f t="shared" si="37"/>
        <v>21</v>
      </c>
      <c r="F962" s="20" t="s">
        <v>417</v>
      </c>
      <c r="G962" s="21" t="s">
        <v>418</v>
      </c>
      <c r="H962" s="22">
        <v>47592</v>
      </c>
      <c r="I962" s="22">
        <v>0</v>
      </c>
      <c r="J962" s="22">
        <v>47592</v>
      </c>
      <c r="K962" s="22">
        <v>2675.59</v>
      </c>
      <c r="L962" s="22">
        <v>2276.29</v>
      </c>
    </row>
    <row r="963" spans="1:12" x14ac:dyDescent="0.3">
      <c r="A963" s="20" t="s">
        <v>57</v>
      </c>
      <c r="B963" s="20" t="s">
        <v>62</v>
      </c>
      <c r="C963" s="2" t="str">
        <f>VLOOKUP(B963,Hoja1!B:C,2,FALSE)</f>
        <v>Prevención y Extinción Incendios</v>
      </c>
      <c r="D963" s="3" t="str">
        <f t="shared" si="36"/>
        <v>2</v>
      </c>
      <c r="E963" s="3" t="str">
        <f t="shared" si="37"/>
        <v>22</v>
      </c>
      <c r="F963" s="20" t="s">
        <v>364</v>
      </c>
      <c r="G963" s="21" t="s">
        <v>365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</row>
    <row r="964" spans="1:12" x14ac:dyDescent="0.3">
      <c r="A964" s="20" t="s">
        <v>57</v>
      </c>
      <c r="B964" s="20" t="s">
        <v>62</v>
      </c>
      <c r="C964" s="2" t="str">
        <f>VLOOKUP(B964,Hoja1!B:C,2,FALSE)</f>
        <v>Prevención y Extinción Incendios</v>
      </c>
      <c r="D964" s="3" t="str">
        <f t="shared" si="36"/>
        <v>2</v>
      </c>
      <c r="E964" s="3" t="str">
        <f t="shared" si="37"/>
        <v>22</v>
      </c>
      <c r="F964" s="20" t="s">
        <v>421</v>
      </c>
      <c r="G964" s="21" t="s">
        <v>422</v>
      </c>
      <c r="H964" s="22">
        <v>45675</v>
      </c>
      <c r="I964" s="22">
        <v>0</v>
      </c>
      <c r="J964" s="22">
        <v>45675</v>
      </c>
      <c r="K964" s="22">
        <v>11130.39</v>
      </c>
      <c r="L964" s="22">
        <v>6936.18</v>
      </c>
    </row>
    <row r="965" spans="1:12" x14ac:dyDescent="0.3">
      <c r="A965" s="20" t="s">
        <v>57</v>
      </c>
      <c r="B965" s="20" t="s">
        <v>62</v>
      </c>
      <c r="C965" s="2" t="str">
        <f>VLOOKUP(B965,Hoja1!B:C,2,FALSE)</f>
        <v>Prevención y Extinción Incendios</v>
      </c>
      <c r="D965" s="3" t="str">
        <f t="shared" si="36"/>
        <v>2</v>
      </c>
      <c r="E965" s="3" t="str">
        <f t="shared" si="37"/>
        <v>22</v>
      </c>
      <c r="F965" s="20" t="s">
        <v>465</v>
      </c>
      <c r="G965" s="21" t="s">
        <v>466</v>
      </c>
      <c r="H965" s="22">
        <v>52000</v>
      </c>
      <c r="I965" s="22">
        <v>0</v>
      </c>
      <c r="J965" s="22">
        <v>52000</v>
      </c>
      <c r="K965" s="22">
        <v>15348.97</v>
      </c>
      <c r="L965" s="22">
        <v>11387.9</v>
      </c>
    </row>
    <row r="966" spans="1:12" x14ac:dyDescent="0.3">
      <c r="A966" s="20" t="s">
        <v>57</v>
      </c>
      <c r="B966" s="20" t="s">
        <v>62</v>
      </c>
      <c r="C966" s="2" t="str">
        <f>VLOOKUP(B966,Hoja1!B:C,2,FALSE)</f>
        <v>Prevención y Extinción Incendios</v>
      </c>
      <c r="D966" s="3" t="str">
        <f t="shared" si="36"/>
        <v>2</v>
      </c>
      <c r="E966" s="3" t="str">
        <f t="shared" si="37"/>
        <v>22</v>
      </c>
      <c r="F966" s="20" t="s">
        <v>398</v>
      </c>
      <c r="G966" s="21" t="s">
        <v>399</v>
      </c>
      <c r="H966" s="22">
        <v>40600</v>
      </c>
      <c r="I966" s="22">
        <v>0</v>
      </c>
      <c r="J966" s="22">
        <v>40600</v>
      </c>
      <c r="K966" s="22">
        <v>153.69</v>
      </c>
      <c r="L966" s="22">
        <v>153.69</v>
      </c>
    </row>
    <row r="967" spans="1:12" x14ac:dyDescent="0.3">
      <c r="A967" s="20" t="s">
        <v>57</v>
      </c>
      <c r="B967" s="20" t="s">
        <v>62</v>
      </c>
      <c r="C967" s="2" t="str">
        <f>VLOOKUP(B967,Hoja1!B:C,2,FALSE)</f>
        <v>Prevención y Extinción Incendios</v>
      </c>
      <c r="D967" s="3" t="str">
        <f t="shared" si="36"/>
        <v>2</v>
      </c>
      <c r="E967" s="3" t="str">
        <f t="shared" si="37"/>
        <v>22</v>
      </c>
      <c r="F967" s="20" t="s">
        <v>400</v>
      </c>
      <c r="G967" s="21" t="s">
        <v>401</v>
      </c>
      <c r="H967" s="22">
        <v>100177</v>
      </c>
      <c r="I967" s="22">
        <v>0</v>
      </c>
      <c r="J967" s="22">
        <v>100177</v>
      </c>
      <c r="K967" s="22">
        <v>4091.67</v>
      </c>
      <c r="L967" s="22">
        <v>0</v>
      </c>
    </row>
    <row r="968" spans="1:12" x14ac:dyDescent="0.3">
      <c r="A968" s="20" t="s">
        <v>57</v>
      </c>
      <c r="B968" s="20" t="s">
        <v>62</v>
      </c>
      <c r="C968" s="2" t="str">
        <f>VLOOKUP(B968,Hoja1!B:C,2,FALSE)</f>
        <v>Prevención y Extinción Incendios</v>
      </c>
      <c r="D968" s="3" t="str">
        <f t="shared" si="36"/>
        <v>2</v>
      </c>
      <c r="E968" s="3" t="str">
        <f t="shared" si="37"/>
        <v>22</v>
      </c>
      <c r="F968" s="20" t="s">
        <v>574</v>
      </c>
      <c r="G968" s="21" t="s">
        <v>575</v>
      </c>
      <c r="H968" s="22">
        <v>0</v>
      </c>
      <c r="I968" s="22">
        <v>0</v>
      </c>
      <c r="J968" s="22">
        <v>0</v>
      </c>
      <c r="K968" s="22">
        <v>0</v>
      </c>
      <c r="L968" s="22">
        <v>0</v>
      </c>
    </row>
    <row r="969" spans="1:12" x14ac:dyDescent="0.3">
      <c r="A969" s="20" t="s">
        <v>57</v>
      </c>
      <c r="B969" s="20" t="s">
        <v>62</v>
      </c>
      <c r="C969" s="2" t="str">
        <f>VLOOKUP(B969,Hoja1!B:C,2,FALSE)</f>
        <v>Prevención y Extinción Incendios</v>
      </c>
      <c r="D969" s="3" t="str">
        <f t="shared" si="36"/>
        <v>2</v>
      </c>
      <c r="E969" s="3" t="str">
        <f t="shared" si="37"/>
        <v>22</v>
      </c>
      <c r="F969" s="20" t="s">
        <v>517</v>
      </c>
      <c r="G969" s="21" t="s">
        <v>518</v>
      </c>
      <c r="H969" s="22">
        <v>378</v>
      </c>
      <c r="I969" s="22">
        <v>0</v>
      </c>
      <c r="J969" s="22">
        <v>378</v>
      </c>
      <c r="K969" s="22">
        <v>340.01</v>
      </c>
      <c r="L969" s="22">
        <v>340.01</v>
      </c>
    </row>
    <row r="970" spans="1:12" x14ac:dyDescent="0.3">
      <c r="A970" s="20" t="s">
        <v>57</v>
      </c>
      <c r="B970" s="20" t="s">
        <v>62</v>
      </c>
      <c r="C970" s="2" t="str">
        <f>VLOOKUP(B970,Hoja1!B:C,2,FALSE)</f>
        <v>Prevención y Extinción Incendios</v>
      </c>
      <c r="D970" s="3" t="str">
        <f t="shared" si="36"/>
        <v>2</v>
      </c>
      <c r="E970" s="3" t="str">
        <f t="shared" si="37"/>
        <v>22</v>
      </c>
      <c r="F970" s="20" t="s">
        <v>413</v>
      </c>
      <c r="G970" s="21" t="s">
        <v>414</v>
      </c>
      <c r="H970" s="22">
        <v>2838</v>
      </c>
      <c r="I970" s="22">
        <v>0</v>
      </c>
      <c r="J970" s="22">
        <v>2838</v>
      </c>
      <c r="K970" s="22">
        <v>231.35</v>
      </c>
      <c r="L970" s="22">
        <v>231.35</v>
      </c>
    </row>
    <row r="971" spans="1:12" x14ac:dyDescent="0.3">
      <c r="A971" s="20" t="s">
        <v>57</v>
      </c>
      <c r="B971" s="20" t="s">
        <v>62</v>
      </c>
      <c r="C971" s="2" t="str">
        <f>VLOOKUP(B971,Hoja1!B:C,2,FALSE)</f>
        <v>Prevención y Extinción Incendios</v>
      </c>
      <c r="D971" s="3" t="str">
        <f t="shared" si="36"/>
        <v>2</v>
      </c>
      <c r="E971" s="3" t="str">
        <f t="shared" si="37"/>
        <v>22</v>
      </c>
      <c r="F971" s="20" t="s">
        <v>403</v>
      </c>
      <c r="G971" s="21" t="s">
        <v>404</v>
      </c>
      <c r="H971" s="22">
        <v>48574</v>
      </c>
      <c r="I971" s="22">
        <v>0</v>
      </c>
      <c r="J971" s="22">
        <v>48574</v>
      </c>
      <c r="K971" s="22">
        <v>6657.65</v>
      </c>
      <c r="L971" s="22">
        <v>5397.31</v>
      </c>
    </row>
    <row r="972" spans="1:12" x14ac:dyDescent="0.3">
      <c r="A972" s="20" t="s">
        <v>57</v>
      </c>
      <c r="B972" s="20" t="s">
        <v>62</v>
      </c>
      <c r="C972" s="2" t="str">
        <f>VLOOKUP(B972,Hoja1!B:C,2,FALSE)</f>
        <v>Prevención y Extinción Incendios</v>
      </c>
      <c r="D972" s="3" t="str">
        <f t="shared" si="36"/>
        <v>2</v>
      </c>
      <c r="E972" s="3" t="str">
        <f t="shared" si="37"/>
        <v>22</v>
      </c>
      <c r="F972" s="20" t="s">
        <v>491</v>
      </c>
      <c r="G972" s="21" t="s">
        <v>492</v>
      </c>
      <c r="H972" s="22">
        <v>2030</v>
      </c>
      <c r="I972" s="22">
        <v>0</v>
      </c>
      <c r="J972" s="22">
        <v>2030</v>
      </c>
      <c r="K972" s="22">
        <v>137.08000000000001</v>
      </c>
      <c r="L972" s="22">
        <v>0</v>
      </c>
    </row>
    <row r="973" spans="1:12" x14ac:dyDescent="0.3">
      <c r="A973" s="20" t="s">
        <v>57</v>
      </c>
      <c r="B973" s="20" t="s">
        <v>62</v>
      </c>
      <c r="C973" s="2" t="str">
        <f>VLOOKUP(B973,Hoja1!B:C,2,FALSE)</f>
        <v>Prevención y Extinción Incendios</v>
      </c>
      <c r="D973" s="3" t="str">
        <f t="shared" si="36"/>
        <v>2</v>
      </c>
      <c r="E973" s="3" t="str">
        <f t="shared" si="37"/>
        <v>22</v>
      </c>
      <c r="F973" s="20" t="s">
        <v>513</v>
      </c>
      <c r="G973" s="21" t="s">
        <v>514</v>
      </c>
      <c r="H973" s="22">
        <v>400</v>
      </c>
      <c r="I973" s="22">
        <v>0</v>
      </c>
      <c r="J973" s="22">
        <v>400</v>
      </c>
      <c r="K973" s="22">
        <v>140.12</v>
      </c>
      <c r="L973" s="22">
        <v>140.12</v>
      </c>
    </row>
    <row r="974" spans="1:12" x14ac:dyDescent="0.3">
      <c r="A974" s="20" t="s">
        <v>57</v>
      </c>
      <c r="B974" s="20" t="s">
        <v>62</v>
      </c>
      <c r="C974" s="2" t="str">
        <f>VLOOKUP(B974,Hoja1!B:C,2,FALSE)</f>
        <v>Prevención y Extinción Incendios</v>
      </c>
      <c r="D974" s="3" t="str">
        <f t="shared" si="36"/>
        <v>2</v>
      </c>
      <c r="E974" s="3" t="str">
        <f t="shared" si="37"/>
        <v>22</v>
      </c>
      <c r="F974" s="20" t="s">
        <v>407</v>
      </c>
      <c r="G974" s="21" t="s">
        <v>408</v>
      </c>
      <c r="H974" s="22">
        <v>2838</v>
      </c>
      <c r="I974" s="22">
        <v>0</v>
      </c>
      <c r="J974" s="22">
        <v>2838</v>
      </c>
      <c r="K974" s="22">
        <v>695.62</v>
      </c>
      <c r="L974" s="22">
        <v>0</v>
      </c>
    </row>
    <row r="975" spans="1:12" x14ac:dyDescent="0.3">
      <c r="A975" s="20" t="s">
        <v>57</v>
      </c>
      <c r="B975" s="20" t="s">
        <v>62</v>
      </c>
      <c r="C975" s="2" t="str">
        <f>VLOOKUP(B975,Hoja1!B:C,2,FALSE)</f>
        <v>Prevención y Extinción Incendios</v>
      </c>
      <c r="D975" s="3" t="str">
        <f t="shared" si="36"/>
        <v>2</v>
      </c>
      <c r="E975" s="3" t="str">
        <f t="shared" si="37"/>
        <v>22</v>
      </c>
      <c r="F975" s="20" t="s">
        <v>469</v>
      </c>
      <c r="G975" s="21" t="s">
        <v>470</v>
      </c>
      <c r="H975" s="22">
        <v>557</v>
      </c>
      <c r="I975" s="22">
        <v>0</v>
      </c>
      <c r="J975" s="22">
        <v>557</v>
      </c>
      <c r="K975" s="22">
        <v>0</v>
      </c>
      <c r="L975" s="22">
        <v>0</v>
      </c>
    </row>
    <row r="976" spans="1:12" x14ac:dyDescent="0.3">
      <c r="A976" s="20" t="s">
        <v>57</v>
      </c>
      <c r="B976" s="20" t="s">
        <v>62</v>
      </c>
      <c r="C976" s="2" t="str">
        <f>VLOOKUP(B976,Hoja1!B:C,2,FALSE)</f>
        <v>Prevención y Extinción Incendios</v>
      </c>
      <c r="D976" s="3" t="str">
        <f t="shared" si="36"/>
        <v>2</v>
      </c>
      <c r="E976" s="3" t="str">
        <f t="shared" si="37"/>
        <v>22</v>
      </c>
      <c r="F976" s="20" t="s">
        <v>396</v>
      </c>
      <c r="G976" s="21" t="s">
        <v>397</v>
      </c>
      <c r="H976" s="22">
        <v>5392</v>
      </c>
      <c r="I976" s="22">
        <v>0</v>
      </c>
      <c r="J976" s="22">
        <v>5392</v>
      </c>
      <c r="K976" s="22">
        <v>431.08</v>
      </c>
      <c r="L976" s="22">
        <v>431.08</v>
      </c>
    </row>
    <row r="977" spans="1:12" x14ac:dyDescent="0.3">
      <c r="A977" s="20" t="s">
        <v>57</v>
      </c>
      <c r="B977" s="20" t="s">
        <v>62</v>
      </c>
      <c r="C977" s="2" t="str">
        <f>VLOOKUP(B977,Hoja1!B:C,2,FALSE)</f>
        <v>Prevención y Extinción Incendios</v>
      </c>
      <c r="D977" s="3" t="str">
        <f t="shared" si="36"/>
        <v>2</v>
      </c>
      <c r="E977" s="3" t="str">
        <f t="shared" si="37"/>
        <v>22</v>
      </c>
      <c r="F977" s="20" t="s">
        <v>467</v>
      </c>
      <c r="G977" s="21" t="s">
        <v>468</v>
      </c>
      <c r="H977" s="22">
        <v>63438</v>
      </c>
      <c r="I977" s="22">
        <v>0</v>
      </c>
      <c r="J977" s="22">
        <v>63438</v>
      </c>
      <c r="K977" s="22">
        <v>9994.98</v>
      </c>
      <c r="L977" s="22">
        <v>4997.49</v>
      </c>
    </row>
    <row r="978" spans="1:12" x14ac:dyDescent="0.3">
      <c r="A978" s="20" t="s">
        <v>57</v>
      </c>
      <c r="B978" s="20" t="s">
        <v>62</v>
      </c>
      <c r="C978" s="2" t="str">
        <f>VLOOKUP(B978,Hoja1!B:C,2,FALSE)</f>
        <v>Prevención y Extinción Incendios</v>
      </c>
      <c r="D978" s="3" t="str">
        <f t="shared" si="36"/>
        <v>2</v>
      </c>
      <c r="E978" s="3" t="str">
        <f t="shared" si="37"/>
        <v>23</v>
      </c>
      <c r="F978" s="20" t="s">
        <v>360</v>
      </c>
      <c r="G978" s="21" t="s">
        <v>361</v>
      </c>
      <c r="H978" s="22">
        <v>473</v>
      </c>
      <c r="I978" s="22">
        <v>0</v>
      </c>
      <c r="J978" s="22">
        <v>473</v>
      </c>
      <c r="K978" s="22">
        <v>0</v>
      </c>
      <c r="L978" s="22">
        <v>0</v>
      </c>
    </row>
    <row r="979" spans="1:12" x14ac:dyDescent="0.3">
      <c r="A979" s="20" t="s">
        <v>57</v>
      </c>
      <c r="B979" s="20" t="s">
        <v>62</v>
      </c>
      <c r="C979" s="2" t="str">
        <f>VLOOKUP(B979,Hoja1!B:C,2,FALSE)</f>
        <v>Prevención y Extinción Incendios</v>
      </c>
      <c r="D979" s="3" t="str">
        <f t="shared" si="36"/>
        <v>2</v>
      </c>
      <c r="E979" s="3" t="str">
        <f t="shared" si="37"/>
        <v>23</v>
      </c>
      <c r="F979" s="20" t="s">
        <v>356</v>
      </c>
      <c r="G979" s="21" t="s">
        <v>357</v>
      </c>
      <c r="H979" s="22">
        <v>473</v>
      </c>
      <c r="I979" s="22">
        <v>0</v>
      </c>
      <c r="J979" s="22">
        <v>473</v>
      </c>
      <c r="K979" s="22">
        <v>0</v>
      </c>
      <c r="L979" s="22">
        <v>0</v>
      </c>
    </row>
    <row r="980" spans="1:12" x14ac:dyDescent="0.3">
      <c r="A980" s="20" t="s">
        <v>57</v>
      </c>
      <c r="B980" s="20" t="s">
        <v>62</v>
      </c>
      <c r="C980" s="2" t="str">
        <f>VLOOKUP(B980,Hoja1!B:C,2,FALSE)</f>
        <v>Prevención y Extinción Incendios</v>
      </c>
      <c r="D980" s="3" t="str">
        <f t="shared" si="36"/>
        <v>6</v>
      </c>
      <c r="E980" s="3" t="str">
        <f t="shared" si="37"/>
        <v>62</v>
      </c>
      <c r="F980" s="20" t="s">
        <v>419</v>
      </c>
      <c r="G980" s="21" t="s">
        <v>420</v>
      </c>
      <c r="H980" s="22">
        <v>70000</v>
      </c>
      <c r="I980" s="22">
        <v>0</v>
      </c>
      <c r="J980" s="22">
        <v>70000</v>
      </c>
      <c r="K980" s="22">
        <v>0</v>
      </c>
      <c r="L980" s="22">
        <v>0</v>
      </c>
    </row>
    <row r="981" spans="1:12" x14ac:dyDescent="0.3">
      <c r="A981" s="20" t="s">
        <v>57</v>
      </c>
      <c r="B981" s="20" t="s">
        <v>62</v>
      </c>
      <c r="C981" s="2" t="str">
        <f>VLOOKUP(B981,Hoja1!B:C,2,FALSE)</f>
        <v>Prevención y Extinción Incendios</v>
      </c>
      <c r="D981" s="3" t="str">
        <f t="shared" si="36"/>
        <v>6</v>
      </c>
      <c r="E981" s="3" t="str">
        <f t="shared" si="37"/>
        <v>62</v>
      </c>
      <c r="F981" s="20" t="s">
        <v>543</v>
      </c>
      <c r="G981" s="21" t="s">
        <v>502</v>
      </c>
      <c r="H981" s="22">
        <v>1000</v>
      </c>
      <c r="I981" s="22">
        <v>0</v>
      </c>
      <c r="J981" s="22">
        <v>1000</v>
      </c>
      <c r="K981" s="22">
        <v>0</v>
      </c>
      <c r="L981" s="22">
        <v>0</v>
      </c>
    </row>
    <row r="982" spans="1:12" x14ac:dyDescent="0.3">
      <c r="A982" s="20" t="s">
        <v>57</v>
      </c>
      <c r="B982" s="20" t="s">
        <v>62</v>
      </c>
      <c r="C982" s="2" t="str">
        <f>VLOOKUP(B982,Hoja1!B:C,2,FALSE)</f>
        <v>Prevención y Extinción Incendios</v>
      </c>
      <c r="D982" s="3" t="str">
        <f t="shared" si="36"/>
        <v>6</v>
      </c>
      <c r="E982" s="3" t="str">
        <f t="shared" si="37"/>
        <v>62</v>
      </c>
      <c r="F982" s="20" t="s">
        <v>571</v>
      </c>
      <c r="G982" s="21" t="s">
        <v>572</v>
      </c>
      <c r="H982" s="22">
        <v>1000</v>
      </c>
      <c r="I982" s="22">
        <v>0</v>
      </c>
      <c r="J982" s="22">
        <v>1000</v>
      </c>
      <c r="K982" s="22">
        <v>0</v>
      </c>
      <c r="L982" s="22">
        <v>0</v>
      </c>
    </row>
    <row r="983" spans="1:12" x14ac:dyDescent="0.3">
      <c r="A983" s="20" t="s">
        <v>57</v>
      </c>
      <c r="B983" s="20" t="s">
        <v>62</v>
      </c>
      <c r="C983" s="2" t="str">
        <f>VLOOKUP(B983,Hoja1!B:C,2,FALSE)</f>
        <v>Prevención y Extinción Incendios</v>
      </c>
      <c r="D983" s="3" t="str">
        <f t="shared" si="36"/>
        <v>6</v>
      </c>
      <c r="E983" s="3" t="str">
        <f t="shared" si="37"/>
        <v>63</v>
      </c>
      <c r="F983" s="20" t="s">
        <v>452</v>
      </c>
      <c r="G983" s="21" t="s">
        <v>449</v>
      </c>
      <c r="H983" s="22">
        <v>1000</v>
      </c>
      <c r="I983" s="22">
        <v>0</v>
      </c>
      <c r="J983" s="22">
        <v>1000</v>
      </c>
      <c r="K983" s="22">
        <v>0</v>
      </c>
      <c r="L983" s="22">
        <v>0</v>
      </c>
    </row>
    <row r="984" spans="1:12" x14ac:dyDescent="0.3">
      <c r="A984" s="20" t="s">
        <v>57</v>
      </c>
      <c r="B984" s="20" t="s">
        <v>62</v>
      </c>
      <c r="C984" s="2" t="str">
        <f>VLOOKUP(B984,Hoja1!B:C,2,FALSE)</f>
        <v>Prevención y Extinción Incendios</v>
      </c>
      <c r="D984" s="3" t="str">
        <f t="shared" si="36"/>
        <v>6</v>
      </c>
      <c r="E984" s="3" t="str">
        <f t="shared" si="37"/>
        <v>63</v>
      </c>
      <c r="F984" s="20" t="s">
        <v>443</v>
      </c>
      <c r="G984" s="21" t="s">
        <v>420</v>
      </c>
      <c r="H984" s="22">
        <v>85020</v>
      </c>
      <c r="I984" s="22">
        <v>0</v>
      </c>
      <c r="J984" s="22">
        <v>85020</v>
      </c>
      <c r="K984" s="22">
        <v>0</v>
      </c>
      <c r="L984" s="22">
        <v>0</v>
      </c>
    </row>
    <row r="985" spans="1:12" x14ac:dyDescent="0.3">
      <c r="A985" s="20" t="s">
        <v>57</v>
      </c>
      <c r="B985" s="20" t="s">
        <v>62</v>
      </c>
      <c r="C985" s="2" t="str">
        <f>VLOOKUP(B985,Hoja1!B:C,2,FALSE)</f>
        <v>Prevención y Extinción Incendios</v>
      </c>
      <c r="D985" s="3" t="str">
        <f t="shared" si="36"/>
        <v>6</v>
      </c>
      <c r="E985" s="3" t="str">
        <f t="shared" si="37"/>
        <v>63</v>
      </c>
      <c r="F985" s="20" t="s">
        <v>573</v>
      </c>
      <c r="G985" s="21" t="s">
        <v>572</v>
      </c>
      <c r="H985" s="22">
        <v>14000</v>
      </c>
      <c r="I985" s="22">
        <v>0</v>
      </c>
      <c r="J985" s="22">
        <v>14000</v>
      </c>
      <c r="K985" s="22">
        <v>0</v>
      </c>
      <c r="L985" s="22">
        <v>0</v>
      </c>
    </row>
    <row r="986" spans="1:12" x14ac:dyDescent="0.3">
      <c r="A986" s="20" t="s">
        <v>57</v>
      </c>
      <c r="B986" s="20" t="s">
        <v>63</v>
      </c>
      <c r="C986" s="2" t="str">
        <f>VLOOKUP(B986,Hoja1!B:C,2,FALSE)</f>
        <v>Transporte colectivo urbano de viajeros</v>
      </c>
      <c r="D986" s="3" t="str">
        <f t="shared" si="36"/>
        <v>4</v>
      </c>
      <c r="E986" s="3" t="str">
        <f t="shared" si="37"/>
        <v>44</v>
      </c>
      <c r="F986" s="20" t="s">
        <v>576</v>
      </c>
      <c r="G986" s="21" t="s">
        <v>577</v>
      </c>
      <c r="H986" s="22">
        <v>15246000</v>
      </c>
      <c r="I986" s="22">
        <v>0</v>
      </c>
      <c r="J986" s="22">
        <v>15246000</v>
      </c>
      <c r="K986" s="22">
        <v>3810000</v>
      </c>
      <c r="L986" s="22">
        <v>3810000</v>
      </c>
    </row>
    <row r="987" spans="1:12" x14ac:dyDescent="0.3">
      <c r="A987" s="20" t="s">
        <v>57</v>
      </c>
      <c r="B987" s="20" t="s">
        <v>63</v>
      </c>
      <c r="C987" s="2" t="str">
        <f>VLOOKUP(B987,Hoja1!B:C,2,FALSE)</f>
        <v>Transporte colectivo urbano de viajeros</v>
      </c>
      <c r="D987" s="3" t="str">
        <f t="shared" si="36"/>
        <v>7</v>
      </c>
      <c r="E987" s="3" t="str">
        <f t="shared" si="37"/>
        <v>74</v>
      </c>
      <c r="F987" s="20" t="s">
        <v>578</v>
      </c>
      <c r="G987" s="21" t="s">
        <v>579</v>
      </c>
      <c r="H987" s="22">
        <v>40000</v>
      </c>
      <c r="I987" s="22">
        <v>0</v>
      </c>
      <c r="J987" s="22">
        <v>40000</v>
      </c>
      <c r="K987" s="22">
        <v>0</v>
      </c>
      <c r="L987" s="22">
        <v>0</v>
      </c>
    </row>
    <row r="988" spans="1:12" x14ac:dyDescent="0.3">
      <c r="A988" s="20" t="s">
        <v>64</v>
      </c>
      <c r="B988" s="20" t="s">
        <v>65</v>
      </c>
      <c r="C988" s="2" t="str">
        <f>VLOOKUP(B988,Hoja1!B:C,2,FALSE)</f>
        <v>Dirección del Área de Cultura</v>
      </c>
      <c r="D988" s="3" t="str">
        <f t="shared" si="36"/>
        <v>1</v>
      </c>
      <c r="E988" s="3" t="str">
        <f t="shared" si="37"/>
        <v>12</v>
      </c>
      <c r="F988" s="20" t="s">
        <v>384</v>
      </c>
      <c r="G988" s="21" t="s">
        <v>385</v>
      </c>
      <c r="H988" s="22">
        <v>46733</v>
      </c>
      <c r="I988" s="22">
        <v>0</v>
      </c>
      <c r="J988" s="22">
        <v>46733</v>
      </c>
      <c r="K988" s="22">
        <v>10593.72</v>
      </c>
      <c r="L988" s="22">
        <v>10593.72</v>
      </c>
    </row>
    <row r="989" spans="1:12" x14ac:dyDescent="0.3">
      <c r="A989" s="20" t="s">
        <v>64</v>
      </c>
      <c r="B989" s="20" t="s">
        <v>65</v>
      </c>
      <c r="C989" s="2" t="str">
        <f>VLOOKUP(B989,Hoja1!B:C,2,FALSE)</f>
        <v>Dirección del Área de Cultura</v>
      </c>
      <c r="D989" s="3" t="str">
        <f t="shared" si="36"/>
        <v>1</v>
      </c>
      <c r="E989" s="3" t="str">
        <f t="shared" si="37"/>
        <v>12</v>
      </c>
      <c r="F989" s="20" t="s">
        <v>423</v>
      </c>
      <c r="G989" s="21" t="s">
        <v>424</v>
      </c>
      <c r="H989" s="22">
        <v>13698</v>
      </c>
      <c r="I989" s="22">
        <v>0</v>
      </c>
      <c r="J989" s="22">
        <v>13698</v>
      </c>
      <c r="K989" s="22">
        <v>3053.37</v>
      </c>
      <c r="L989" s="22">
        <v>3053.37</v>
      </c>
    </row>
    <row r="990" spans="1:12" x14ac:dyDescent="0.3">
      <c r="A990" s="20" t="s">
        <v>64</v>
      </c>
      <c r="B990" s="20" t="s">
        <v>65</v>
      </c>
      <c r="C990" s="2" t="str">
        <f>VLOOKUP(B990,Hoja1!B:C,2,FALSE)</f>
        <v>Dirección del Área de Cultura</v>
      </c>
      <c r="D990" s="3" t="str">
        <f t="shared" si="36"/>
        <v>1</v>
      </c>
      <c r="E990" s="3" t="str">
        <f t="shared" si="37"/>
        <v>12</v>
      </c>
      <c r="F990" s="20" t="s">
        <v>342</v>
      </c>
      <c r="G990" s="21" t="s">
        <v>343</v>
      </c>
      <c r="H990" s="22">
        <v>31474</v>
      </c>
      <c r="I990" s="22">
        <v>0</v>
      </c>
      <c r="J990" s="22">
        <v>31474</v>
      </c>
      <c r="K990" s="22">
        <v>6877.71</v>
      </c>
      <c r="L990" s="22">
        <v>6877.71</v>
      </c>
    </row>
    <row r="991" spans="1:12" x14ac:dyDescent="0.3">
      <c r="A991" s="20" t="s">
        <v>64</v>
      </c>
      <c r="B991" s="20" t="s">
        <v>65</v>
      </c>
      <c r="C991" s="2" t="str">
        <f>VLOOKUP(B991,Hoja1!B:C,2,FALSE)</f>
        <v>Dirección del Área de Cultura</v>
      </c>
      <c r="D991" s="3" t="str">
        <f t="shared" si="36"/>
        <v>1</v>
      </c>
      <c r="E991" s="3" t="str">
        <f t="shared" si="37"/>
        <v>12</v>
      </c>
      <c r="F991" s="20" t="s">
        <v>344</v>
      </c>
      <c r="G991" s="21" t="s">
        <v>345</v>
      </c>
      <c r="H991" s="22">
        <v>30316</v>
      </c>
      <c r="I991" s="22">
        <v>0</v>
      </c>
      <c r="J991" s="22">
        <v>30316</v>
      </c>
      <c r="K991" s="22">
        <v>6809.2</v>
      </c>
      <c r="L991" s="22">
        <v>6809.2</v>
      </c>
    </row>
    <row r="992" spans="1:12" x14ac:dyDescent="0.3">
      <c r="A992" s="20" t="s">
        <v>64</v>
      </c>
      <c r="B992" s="20" t="s">
        <v>65</v>
      </c>
      <c r="C992" s="2" t="str">
        <f>VLOOKUP(B992,Hoja1!B:C,2,FALSE)</f>
        <v>Dirección del Área de Cultura</v>
      </c>
      <c r="D992" s="3" t="str">
        <f t="shared" si="36"/>
        <v>1</v>
      </c>
      <c r="E992" s="3" t="str">
        <f t="shared" si="37"/>
        <v>12</v>
      </c>
      <c r="F992" s="20" t="s">
        <v>368</v>
      </c>
      <c r="G992" s="21" t="s">
        <v>369</v>
      </c>
      <c r="H992" s="22">
        <v>69106</v>
      </c>
      <c r="I992" s="22">
        <v>0</v>
      </c>
      <c r="J992" s="22">
        <v>69106</v>
      </c>
      <c r="K992" s="22">
        <v>14808.51</v>
      </c>
      <c r="L992" s="22">
        <v>14808.51</v>
      </c>
    </row>
    <row r="993" spans="1:12" x14ac:dyDescent="0.3">
      <c r="A993" s="20" t="s">
        <v>64</v>
      </c>
      <c r="B993" s="20" t="s">
        <v>65</v>
      </c>
      <c r="C993" s="2" t="str">
        <f>VLOOKUP(B993,Hoja1!B:C,2,FALSE)</f>
        <v>Dirección del Área de Cultura</v>
      </c>
      <c r="D993" s="3" t="str">
        <f t="shared" si="36"/>
        <v>1</v>
      </c>
      <c r="E993" s="3" t="str">
        <f t="shared" si="37"/>
        <v>12</v>
      </c>
      <c r="F993" s="20" t="s">
        <v>377</v>
      </c>
      <c r="G993" s="21" t="s">
        <v>378</v>
      </c>
      <c r="H993" s="22">
        <v>173871</v>
      </c>
      <c r="I993" s="22">
        <v>0</v>
      </c>
      <c r="J993" s="22">
        <v>173871</v>
      </c>
      <c r="K993" s="22">
        <v>35919.72</v>
      </c>
      <c r="L993" s="22">
        <v>35919.72</v>
      </c>
    </row>
    <row r="994" spans="1:12" x14ac:dyDescent="0.3">
      <c r="A994" s="20" t="s">
        <v>64</v>
      </c>
      <c r="B994" s="20" t="s">
        <v>65</v>
      </c>
      <c r="C994" s="2" t="str">
        <f>VLOOKUP(B994,Hoja1!B:C,2,FALSE)</f>
        <v>Dirección del Área de Cultura</v>
      </c>
      <c r="D994" s="3" t="str">
        <f t="shared" si="36"/>
        <v>1</v>
      </c>
      <c r="E994" s="3" t="str">
        <f t="shared" si="37"/>
        <v>12</v>
      </c>
      <c r="F994" s="20" t="s">
        <v>346</v>
      </c>
      <c r="G994" s="21" t="s">
        <v>347</v>
      </c>
      <c r="H994" s="22">
        <v>14724</v>
      </c>
      <c r="I994" s="22">
        <v>0</v>
      </c>
      <c r="J994" s="22">
        <v>14724</v>
      </c>
      <c r="K994" s="22">
        <v>2923.25</v>
      </c>
      <c r="L994" s="22">
        <v>2923.25</v>
      </c>
    </row>
    <row r="995" spans="1:12" x14ac:dyDescent="0.3">
      <c r="A995" s="20" t="s">
        <v>64</v>
      </c>
      <c r="B995" s="20" t="s">
        <v>65</v>
      </c>
      <c r="C995" s="2" t="str">
        <f>VLOOKUP(B995,Hoja1!B:C,2,FALSE)</f>
        <v>Dirección del Área de Cultura</v>
      </c>
      <c r="D995" s="3" t="str">
        <f t="shared" si="36"/>
        <v>1</v>
      </c>
      <c r="E995" s="3" t="str">
        <f t="shared" si="37"/>
        <v>13</v>
      </c>
      <c r="F995" s="20" t="s">
        <v>425</v>
      </c>
      <c r="G995" s="21" t="s">
        <v>426</v>
      </c>
      <c r="H995" s="22">
        <v>61699</v>
      </c>
      <c r="I995" s="22">
        <v>0</v>
      </c>
      <c r="J995" s="22">
        <v>61699</v>
      </c>
      <c r="K995" s="22">
        <v>0</v>
      </c>
      <c r="L995" s="22">
        <v>0</v>
      </c>
    </row>
    <row r="996" spans="1:12" x14ac:dyDescent="0.3">
      <c r="A996" s="20" t="s">
        <v>64</v>
      </c>
      <c r="B996" s="20" t="s">
        <v>65</v>
      </c>
      <c r="C996" s="2" t="str">
        <f>VLOOKUP(B996,Hoja1!B:C,2,FALSE)</f>
        <v>Dirección del Área de Cultura</v>
      </c>
      <c r="D996" s="3" t="str">
        <f t="shared" si="36"/>
        <v>2</v>
      </c>
      <c r="E996" s="3" t="str">
        <f t="shared" si="37"/>
        <v>21</v>
      </c>
      <c r="F996" s="20" t="s">
        <v>382</v>
      </c>
      <c r="G996" s="21" t="s">
        <v>383</v>
      </c>
      <c r="H996" s="22">
        <v>5000</v>
      </c>
      <c r="I996" s="22">
        <v>0</v>
      </c>
      <c r="J996" s="22">
        <v>5000</v>
      </c>
      <c r="K996" s="22">
        <v>866.43</v>
      </c>
      <c r="L996" s="22">
        <v>0</v>
      </c>
    </row>
    <row r="997" spans="1:12" x14ac:dyDescent="0.3">
      <c r="A997" s="20" t="s">
        <v>64</v>
      </c>
      <c r="B997" s="20" t="s">
        <v>65</v>
      </c>
      <c r="C997" s="2" t="str">
        <f>VLOOKUP(B997,Hoja1!B:C,2,FALSE)</f>
        <v>Dirección del Área de Cultura</v>
      </c>
      <c r="D997" s="3" t="str">
        <f t="shared" si="36"/>
        <v>2</v>
      </c>
      <c r="E997" s="3" t="str">
        <f t="shared" si="37"/>
        <v>22</v>
      </c>
      <c r="F997" s="20" t="s">
        <v>370</v>
      </c>
      <c r="G997" s="21" t="s">
        <v>371</v>
      </c>
      <c r="H997" s="22">
        <v>500</v>
      </c>
      <c r="I997" s="22">
        <v>0</v>
      </c>
      <c r="J997" s="22">
        <v>500</v>
      </c>
      <c r="K997" s="22">
        <v>0</v>
      </c>
      <c r="L997" s="22">
        <v>0</v>
      </c>
    </row>
    <row r="998" spans="1:12" x14ac:dyDescent="0.3">
      <c r="A998" s="20" t="s">
        <v>64</v>
      </c>
      <c r="B998" s="20" t="s">
        <v>65</v>
      </c>
      <c r="C998" s="2" t="str">
        <f>VLOOKUP(B998,Hoja1!B:C,2,FALSE)</f>
        <v>Dirección del Área de Cultura</v>
      </c>
      <c r="D998" s="3" t="str">
        <f t="shared" si="36"/>
        <v>2</v>
      </c>
      <c r="E998" s="3" t="str">
        <f t="shared" si="37"/>
        <v>22</v>
      </c>
      <c r="F998" s="20" t="s">
        <v>396</v>
      </c>
      <c r="G998" s="21" t="s">
        <v>397</v>
      </c>
      <c r="H998" s="22">
        <v>30000</v>
      </c>
      <c r="I998" s="22">
        <v>0</v>
      </c>
      <c r="J998" s="22">
        <v>30000</v>
      </c>
      <c r="K998" s="22">
        <v>0</v>
      </c>
      <c r="L998" s="22">
        <v>0</v>
      </c>
    </row>
    <row r="999" spans="1:12" x14ac:dyDescent="0.3">
      <c r="A999" s="20" t="s">
        <v>64</v>
      </c>
      <c r="B999" s="20" t="s">
        <v>65</v>
      </c>
      <c r="C999" s="2" t="str">
        <f>VLOOKUP(B999,Hoja1!B:C,2,FALSE)</f>
        <v>Dirección del Área de Cultura</v>
      </c>
      <c r="D999" s="3" t="str">
        <f t="shared" si="36"/>
        <v>2</v>
      </c>
      <c r="E999" s="3" t="str">
        <f t="shared" si="37"/>
        <v>22</v>
      </c>
      <c r="F999" s="20" t="s">
        <v>373</v>
      </c>
      <c r="G999" s="21" t="s">
        <v>374</v>
      </c>
      <c r="H999" s="22">
        <v>110000</v>
      </c>
      <c r="I999" s="22">
        <v>0</v>
      </c>
      <c r="J999" s="22">
        <v>110000</v>
      </c>
      <c r="K999" s="22">
        <v>0</v>
      </c>
      <c r="L999" s="22">
        <v>0</v>
      </c>
    </row>
    <row r="1000" spans="1:12" x14ac:dyDescent="0.3">
      <c r="A1000" s="20" t="s">
        <v>64</v>
      </c>
      <c r="B1000" s="20" t="s">
        <v>65</v>
      </c>
      <c r="C1000" s="2" t="str">
        <f>VLOOKUP(B1000,Hoja1!B:C,2,FALSE)</f>
        <v>Dirección del Área de Cultura</v>
      </c>
      <c r="D1000" s="3" t="str">
        <f t="shared" si="36"/>
        <v>2</v>
      </c>
      <c r="E1000" s="3" t="str">
        <f t="shared" si="37"/>
        <v>22</v>
      </c>
      <c r="F1000" s="20" t="s">
        <v>392</v>
      </c>
      <c r="G1000" s="21" t="s">
        <v>393</v>
      </c>
      <c r="H1000" s="22">
        <v>80920</v>
      </c>
      <c r="I1000" s="22">
        <v>0</v>
      </c>
      <c r="J1000" s="22">
        <v>80920</v>
      </c>
      <c r="K1000" s="22">
        <v>3801.42</v>
      </c>
      <c r="L1000" s="22">
        <v>3801.42</v>
      </c>
    </row>
    <row r="1001" spans="1:12" x14ac:dyDescent="0.3">
      <c r="A1001" s="20" t="s">
        <v>64</v>
      </c>
      <c r="B1001" s="20" t="s">
        <v>65</v>
      </c>
      <c r="C1001" s="2" t="str">
        <f>VLOOKUP(B1001,Hoja1!B:C,2,FALSE)</f>
        <v>Dirección del Área de Cultura</v>
      </c>
      <c r="D1001" s="3" t="str">
        <f t="shared" si="36"/>
        <v>2</v>
      </c>
      <c r="E1001" s="3" t="str">
        <f t="shared" si="37"/>
        <v>23</v>
      </c>
      <c r="F1001" s="20" t="s">
        <v>350</v>
      </c>
      <c r="G1001" s="21" t="s">
        <v>351</v>
      </c>
      <c r="H1001" s="22">
        <v>1400</v>
      </c>
      <c r="I1001" s="22">
        <v>0</v>
      </c>
      <c r="J1001" s="22">
        <v>1400</v>
      </c>
      <c r="K1001" s="22">
        <v>0</v>
      </c>
      <c r="L1001" s="22">
        <v>0</v>
      </c>
    </row>
    <row r="1002" spans="1:12" x14ac:dyDescent="0.3">
      <c r="A1002" s="20" t="s">
        <v>64</v>
      </c>
      <c r="B1002" s="20" t="s">
        <v>65</v>
      </c>
      <c r="C1002" s="2" t="str">
        <f>VLOOKUP(B1002,Hoja1!B:C,2,FALSE)</f>
        <v>Dirección del Área de Cultura</v>
      </c>
      <c r="D1002" s="3" t="str">
        <f t="shared" si="36"/>
        <v>2</v>
      </c>
      <c r="E1002" s="3" t="str">
        <f t="shared" si="37"/>
        <v>23</v>
      </c>
      <c r="F1002" s="20" t="s">
        <v>360</v>
      </c>
      <c r="G1002" s="21" t="s">
        <v>361</v>
      </c>
      <c r="H1002" s="22">
        <v>700</v>
      </c>
      <c r="I1002" s="22">
        <v>0</v>
      </c>
      <c r="J1002" s="22">
        <v>700</v>
      </c>
      <c r="K1002" s="22">
        <v>26.67</v>
      </c>
      <c r="L1002" s="22">
        <v>0</v>
      </c>
    </row>
    <row r="1003" spans="1:12" x14ac:dyDescent="0.3">
      <c r="A1003" s="20" t="s">
        <v>64</v>
      </c>
      <c r="B1003" s="20" t="s">
        <v>65</v>
      </c>
      <c r="C1003" s="2" t="str">
        <f>VLOOKUP(B1003,Hoja1!B:C,2,FALSE)</f>
        <v>Dirección del Área de Cultura</v>
      </c>
      <c r="D1003" s="3" t="str">
        <f t="shared" si="36"/>
        <v>2</v>
      </c>
      <c r="E1003" s="3" t="str">
        <f t="shared" si="37"/>
        <v>23</v>
      </c>
      <c r="F1003" s="20" t="s">
        <v>372</v>
      </c>
      <c r="G1003" s="21" t="s">
        <v>351</v>
      </c>
      <c r="H1003" s="22">
        <v>2000</v>
      </c>
      <c r="I1003" s="22">
        <v>0</v>
      </c>
      <c r="J1003" s="22">
        <v>2000</v>
      </c>
      <c r="K1003" s="22">
        <v>0</v>
      </c>
      <c r="L1003" s="22">
        <v>0</v>
      </c>
    </row>
    <row r="1004" spans="1:12" x14ac:dyDescent="0.3">
      <c r="A1004" s="20" t="s">
        <v>64</v>
      </c>
      <c r="B1004" s="20" t="s">
        <v>65</v>
      </c>
      <c r="C1004" s="2" t="str">
        <f>VLOOKUP(B1004,Hoja1!B:C,2,FALSE)</f>
        <v>Dirección del Área de Cultura</v>
      </c>
      <c r="D1004" s="3" t="str">
        <f t="shared" si="36"/>
        <v>2</v>
      </c>
      <c r="E1004" s="3" t="str">
        <f t="shared" si="37"/>
        <v>23</v>
      </c>
      <c r="F1004" s="20" t="s">
        <v>356</v>
      </c>
      <c r="G1004" s="21" t="s">
        <v>357</v>
      </c>
      <c r="H1004" s="22">
        <v>1000</v>
      </c>
      <c r="I1004" s="22">
        <v>0</v>
      </c>
      <c r="J1004" s="22">
        <v>1000</v>
      </c>
      <c r="K1004" s="22">
        <v>66.95</v>
      </c>
      <c r="L1004" s="22">
        <v>0</v>
      </c>
    </row>
    <row r="1005" spans="1:12" x14ac:dyDescent="0.3">
      <c r="A1005" s="20" t="s">
        <v>64</v>
      </c>
      <c r="B1005" s="20" t="s">
        <v>65</v>
      </c>
      <c r="C1005" s="2" t="str">
        <f>VLOOKUP(B1005,Hoja1!B:C,2,FALSE)</f>
        <v>Dirección del Área de Cultura</v>
      </c>
      <c r="D1005" s="3" t="str">
        <f t="shared" si="36"/>
        <v>8</v>
      </c>
      <c r="E1005" s="3" t="str">
        <f t="shared" si="37"/>
        <v>82</v>
      </c>
      <c r="F1005" s="20" t="s">
        <v>580</v>
      </c>
      <c r="G1005" s="21" t="s">
        <v>581</v>
      </c>
      <c r="H1005" s="22">
        <v>200000</v>
      </c>
      <c r="I1005" s="22">
        <v>0</v>
      </c>
      <c r="J1005" s="22">
        <v>200000</v>
      </c>
      <c r="K1005" s="22">
        <v>0</v>
      </c>
      <c r="L1005" s="22">
        <v>0</v>
      </c>
    </row>
    <row r="1006" spans="1:12" x14ac:dyDescent="0.3">
      <c r="A1006" s="20" t="s">
        <v>64</v>
      </c>
      <c r="B1006" s="20" t="s">
        <v>65</v>
      </c>
      <c r="C1006" s="2" t="str">
        <f>VLOOKUP(B1006,Hoja1!B:C,2,FALSE)</f>
        <v>Dirección del Área de Cultura</v>
      </c>
      <c r="D1006" s="3" t="str">
        <f t="shared" si="36"/>
        <v>8</v>
      </c>
      <c r="E1006" s="3" t="str">
        <f t="shared" si="37"/>
        <v>83</v>
      </c>
      <c r="F1006" s="20" t="s">
        <v>431</v>
      </c>
      <c r="G1006" s="21" t="s">
        <v>432</v>
      </c>
      <c r="H1006" s="22">
        <v>15000</v>
      </c>
      <c r="I1006" s="22">
        <v>0</v>
      </c>
      <c r="J1006" s="22">
        <v>15000</v>
      </c>
      <c r="K1006" s="22">
        <v>0</v>
      </c>
      <c r="L1006" s="22">
        <v>0</v>
      </c>
    </row>
    <row r="1007" spans="1:12" x14ac:dyDescent="0.3">
      <c r="A1007" s="20" t="s">
        <v>64</v>
      </c>
      <c r="B1007" s="20" t="s">
        <v>66</v>
      </c>
      <c r="C1007" s="2" t="str">
        <f>VLOOKUP(B1007,Hoja1!B:C,2,FALSE)</f>
        <v>Coordinación de políticas culturales</v>
      </c>
      <c r="D1007" s="3" t="str">
        <f t="shared" si="36"/>
        <v>1</v>
      </c>
      <c r="E1007" s="3" t="str">
        <f t="shared" si="37"/>
        <v>12</v>
      </c>
      <c r="F1007" s="20" t="s">
        <v>423</v>
      </c>
      <c r="G1007" s="21" t="s">
        <v>424</v>
      </c>
      <c r="H1007" s="22">
        <v>13698</v>
      </c>
      <c r="I1007" s="22">
        <v>0</v>
      </c>
      <c r="J1007" s="22">
        <v>13698</v>
      </c>
      <c r="K1007" s="22">
        <v>3053.37</v>
      </c>
      <c r="L1007" s="22">
        <v>3053.37</v>
      </c>
    </row>
    <row r="1008" spans="1:12" x14ac:dyDescent="0.3">
      <c r="A1008" s="20" t="s">
        <v>64</v>
      </c>
      <c r="B1008" s="20" t="s">
        <v>66</v>
      </c>
      <c r="C1008" s="2" t="str">
        <f>VLOOKUP(B1008,Hoja1!B:C,2,FALSE)</f>
        <v>Coordinación de políticas culturales</v>
      </c>
      <c r="D1008" s="3" t="str">
        <f t="shared" si="36"/>
        <v>1</v>
      </c>
      <c r="E1008" s="3" t="str">
        <f t="shared" si="37"/>
        <v>12</v>
      </c>
      <c r="F1008" s="20" t="s">
        <v>342</v>
      </c>
      <c r="G1008" s="21" t="s">
        <v>343</v>
      </c>
      <c r="H1008" s="22">
        <v>31474</v>
      </c>
      <c r="I1008" s="22">
        <v>0</v>
      </c>
      <c r="J1008" s="22">
        <v>31474</v>
      </c>
      <c r="K1008" s="22">
        <v>6877.71</v>
      </c>
      <c r="L1008" s="22">
        <v>6877.71</v>
      </c>
    </row>
    <row r="1009" spans="1:12" x14ac:dyDescent="0.3">
      <c r="A1009" s="20" t="s">
        <v>64</v>
      </c>
      <c r="B1009" s="20" t="s">
        <v>66</v>
      </c>
      <c r="C1009" s="2" t="str">
        <f>VLOOKUP(B1009,Hoja1!B:C,2,FALSE)</f>
        <v>Coordinación de políticas culturales</v>
      </c>
      <c r="D1009" s="3" t="str">
        <f t="shared" si="36"/>
        <v>1</v>
      </c>
      <c r="E1009" s="3" t="str">
        <f t="shared" si="37"/>
        <v>12</v>
      </c>
      <c r="F1009" s="20" t="s">
        <v>344</v>
      </c>
      <c r="G1009" s="21" t="s">
        <v>345</v>
      </c>
      <c r="H1009" s="22">
        <v>15597</v>
      </c>
      <c r="I1009" s="22">
        <v>0</v>
      </c>
      <c r="J1009" s="22">
        <v>15597</v>
      </c>
      <c r="K1009" s="22">
        <v>3428.76</v>
      </c>
      <c r="L1009" s="22">
        <v>3428.76</v>
      </c>
    </row>
    <row r="1010" spans="1:12" x14ac:dyDescent="0.3">
      <c r="A1010" s="20" t="s">
        <v>64</v>
      </c>
      <c r="B1010" s="20" t="s">
        <v>66</v>
      </c>
      <c r="C1010" s="2" t="str">
        <f>VLOOKUP(B1010,Hoja1!B:C,2,FALSE)</f>
        <v>Coordinación de políticas culturales</v>
      </c>
      <c r="D1010" s="3" t="str">
        <f t="shared" si="36"/>
        <v>1</v>
      </c>
      <c r="E1010" s="3" t="str">
        <f t="shared" si="37"/>
        <v>12</v>
      </c>
      <c r="F1010" s="20" t="s">
        <v>368</v>
      </c>
      <c r="G1010" s="21" t="s">
        <v>369</v>
      </c>
      <c r="H1010" s="22">
        <v>29975</v>
      </c>
      <c r="I1010" s="22">
        <v>0</v>
      </c>
      <c r="J1010" s="22">
        <v>29975</v>
      </c>
      <c r="K1010" s="22">
        <v>6423.24</v>
      </c>
      <c r="L1010" s="22">
        <v>6423.24</v>
      </c>
    </row>
    <row r="1011" spans="1:12" x14ac:dyDescent="0.3">
      <c r="A1011" s="20" t="s">
        <v>64</v>
      </c>
      <c r="B1011" s="20" t="s">
        <v>66</v>
      </c>
      <c r="C1011" s="2" t="str">
        <f>VLOOKUP(B1011,Hoja1!B:C,2,FALSE)</f>
        <v>Coordinación de políticas culturales</v>
      </c>
      <c r="D1011" s="3" t="str">
        <f t="shared" si="36"/>
        <v>1</v>
      </c>
      <c r="E1011" s="3" t="str">
        <f t="shared" si="37"/>
        <v>12</v>
      </c>
      <c r="F1011" s="20" t="s">
        <v>377</v>
      </c>
      <c r="G1011" s="21" t="s">
        <v>378</v>
      </c>
      <c r="H1011" s="22">
        <v>66220</v>
      </c>
      <c r="I1011" s="22">
        <v>0</v>
      </c>
      <c r="J1011" s="22">
        <v>66220</v>
      </c>
      <c r="K1011" s="22">
        <v>14190</v>
      </c>
      <c r="L1011" s="22">
        <v>14190</v>
      </c>
    </row>
    <row r="1012" spans="1:12" x14ac:dyDescent="0.3">
      <c r="A1012" s="20" t="s">
        <v>64</v>
      </c>
      <c r="B1012" s="20" t="s">
        <v>66</v>
      </c>
      <c r="C1012" s="2" t="str">
        <f>VLOOKUP(B1012,Hoja1!B:C,2,FALSE)</f>
        <v>Coordinación de políticas culturales</v>
      </c>
      <c r="D1012" s="3" t="str">
        <f t="shared" si="36"/>
        <v>1</v>
      </c>
      <c r="E1012" s="3" t="str">
        <f t="shared" si="37"/>
        <v>12</v>
      </c>
      <c r="F1012" s="20" t="s">
        <v>346</v>
      </c>
      <c r="G1012" s="21" t="s">
        <v>347</v>
      </c>
      <c r="H1012" s="22">
        <v>7155</v>
      </c>
      <c r="I1012" s="22">
        <v>0</v>
      </c>
      <c r="J1012" s="22">
        <v>7155</v>
      </c>
      <c r="K1012" s="22">
        <v>1446.99</v>
      </c>
      <c r="L1012" s="22">
        <v>1446.99</v>
      </c>
    </row>
    <row r="1013" spans="1:12" x14ac:dyDescent="0.3">
      <c r="A1013" s="20" t="s">
        <v>64</v>
      </c>
      <c r="B1013" s="20" t="s">
        <v>66</v>
      </c>
      <c r="C1013" s="2" t="str">
        <f>VLOOKUP(B1013,Hoja1!B:C,2,FALSE)</f>
        <v>Coordinación de políticas culturales</v>
      </c>
      <c r="D1013" s="3" t="str">
        <f t="shared" si="36"/>
        <v>2</v>
      </c>
      <c r="E1013" s="3" t="str">
        <f t="shared" si="37"/>
        <v>21</v>
      </c>
      <c r="F1013" s="20" t="s">
        <v>463</v>
      </c>
      <c r="G1013" s="21" t="s">
        <v>464</v>
      </c>
      <c r="H1013" s="22">
        <v>2000</v>
      </c>
      <c r="I1013" s="22">
        <v>0</v>
      </c>
      <c r="J1013" s="22">
        <v>2000</v>
      </c>
      <c r="K1013" s="22">
        <v>0</v>
      </c>
      <c r="L1013" s="22">
        <v>0</v>
      </c>
    </row>
    <row r="1014" spans="1:12" x14ac:dyDescent="0.3">
      <c r="A1014" s="20" t="s">
        <v>64</v>
      </c>
      <c r="B1014" s="20" t="s">
        <v>66</v>
      </c>
      <c r="C1014" s="2" t="str">
        <f>VLOOKUP(B1014,Hoja1!B:C,2,FALSE)</f>
        <v>Coordinación de políticas culturales</v>
      </c>
      <c r="D1014" s="3" t="str">
        <f t="shared" si="36"/>
        <v>2</v>
      </c>
      <c r="E1014" s="3" t="str">
        <f t="shared" si="37"/>
        <v>21</v>
      </c>
      <c r="F1014" s="20" t="s">
        <v>382</v>
      </c>
      <c r="G1014" s="21" t="s">
        <v>383</v>
      </c>
      <c r="H1014" s="22">
        <v>10000</v>
      </c>
      <c r="I1014" s="22">
        <v>0</v>
      </c>
      <c r="J1014" s="22">
        <v>10000</v>
      </c>
      <c r="K1014" s="22">
        <v>0</v>
      </c>
      <c r="L1014" s="22">
        <v>0</v>
      </c>
    </row>
    <row r="1015" spans="1:12" x14ac:dyDescent="0.3">
      <c r="A1015" s="20" t="s">
        <v>64</v>
      </c>
      <c r="B1015" s="20" t="s">
        <v>66</v>
      </c>
      <c r="C1015" s="2" t="str">
        <f>VLOOKUP(B1015,Hoja1!B:C,2,FALSE)</f>
        <v>Coordinación de políticas culturales</v>
      </c>
      <c r="D1015" s="3" t="str">
        <f t="shared" si="36"/>
        <v>2</v>
      </c>
      <c r="E1015" s="3" t="str">
        <f t="shared" si="37"/>
        <v>22</v>
      </c>
      <c r="F1015" s="20" t="s">
        <v>421</v>
      </c>
      <c r="G1015" s="21" t="s">
        <v>422</v>
      </c>
      <c r="H1015" s="22">
        <v>92000</v>
      </c>
      <c r="I1015" s="22">
        <v>0</v>
      </c>
      <c r="J1015" s="22">
        <v>92000</v>
      </c>
      <c r="K1015" s="22">
        <v>26092.76</v>
      </c>
      <c r="L1015" s="22">
        <v>22497.66</v>
      </c>
    </row>
    <row r="1016" spans="1:12" x14ac:dyDescent="0.3">
      <c r="A1016" s="20" t="s">
        <v>64</v>
      </c>
      <c r="B1016" s="20" t="s">
        <v>66</v>
      </c>
      <c r="C1016" s="2" t="str">
        <f>VLOOKUP(B1016,Hoja1!B:C,2,FALSE)</f>
        <v>Coordinación de políticas culturales</v>
      </c>
      <c r="D1016" s="3" t="str">
        <f t="shared" si="36"/>
        <v>2</v>
      </c>
      <c r="E1016" s="3" t="str">
        <f t="shared" si="37"/>
        <v>22</v>
      </c>
      <c r="F1016" s="20" t="s">
        <v>403</v>
      </c>
      <c r="G1016" s="21" t="s">
        <v>404</v>
      </c>
      <c r="H1016" s="22">
        <v>0</v>
      </c>
      <c r="I1016" s="22">
        <v>0</v>
      </c>
      <c r="J1016" s="22">
        <v>0</v>
      </c>
      <c r="K1016" s="22">
        <v>69.8</v>
      </c>
      <c r="L1016" s="22">
        <v>0</v>
      </c>
    </row>
    <row r="1017" spans="1:12" x14ac:dyDescent="0.3">
      <c r="A1017" s="20" t="s">
        <v>64</v>
      </c>
      <c r="B1017" s="20" t="s">
        <v>66</v>
      </c>
      <c r="C1017" s="2" t="str">
        <f>VLOOKUP(B1017,Hoja1!B:C,2,FALSE)</f>
        <v>Coordinación de políticas culturales</v>
      </c>
      <c r="D1017" s="3" t="str">
        <f t="shared" si="36"/>
        <v>2</v>
      </c>
      <c r="E1017" s="3" t="str">
        <f t="shared" si="37"/>
        <v>22</v>
      </c>
      <c r="F1017" s="20" t="s">
        <v>407</v>
      </c>
      <c r="G1017" s="21" t="s">
        <v>408</v>
      </c>
      <c r="H1017" s="22">
        <v>5000</v>
      </c>
      <c r="I1017" s="22">
        <v>0</v>
      </c>
      <c r="J1017" s="22">
        <v>5000</v>
      </c>
      <c r="K1017" s="22">
        <v>0</v>
      </c>
      <c r="L1017" s="22">
        <v>0</v>
      </c>
    </row>
    <row r="1018" spans="1:12" x14ac:dyDescent="0.3">
      <c r="A1018" s="20" t="s">
        <v>64</v>
      </c>
      <c r="B1018" s="20" t="s">
        <v>66</v>
      </c>
      <c r="C1018" s="2" t="str">
        <f>VLOOKUP(B1018,Hoja1!B:C,2,FALSE)</f>
        <v>Coordinación de políticas culturales</v>
      </c>
      <c r="D1018" s="3" t="str">
        <f t="shared" si="36"/>
        <v>2</v>
      </c>
      <c r="E1018" s="3" t="str">
        <f t="shared" si="37"/>
        <v>22</v>
      </c>
      <c r="F1018" s="20" t="s">
        <v>469</v>
      </c>
      <c r="G1018" s="21" t="s">
        <v>470</v>
      </c>
      <c r="H1018" s="22">
        <v>220000</v>
      </c>
      <c r="I1018" s="22">
        <v>0</v>
      </c>
      <c r="J1018" s="22">
        <v>220000</v>
      </c>
      <c r="K1018" s="22">
        <v>262.79000000000002</v>
      </c>
      <c r="L1018" s="22">
        <v>0</v>
      </c>
    </row>
    <row r="1019" spans="1:12" x14ac:dyDescent="0.3">
      <c r="A1019" s="20" t="s">
        <v>64</v>
      </c>
      <c r="B1019" s="20" t="s">
        <v>66</v>
      </c>
      <c r="C1019" s="2" t="str">
        <f>VLOOKUP(B1019,Hoja1!B:C,2,FALSE)</f>
        <v>Coordinación de políticas culturales</v>
      </c>
      <c r="D1019" s="3" t="str">
        <f t="shared" si="36"/>
        <v>2</v>
      </c>
      <c r="E1019" s="3" t="str">
        <f t="shared" si="37"/>
        <v>22</v>
      </c>
      <c r="F1019" s="20" t="s">
        <v>396</v>
      </c>
      <c r="G1019" s="21" t="s">
        <v>397</v>
      </c>
      <c r="H1019" s="22">
        <v>60000</v>
      </c>
      <c r="I1019" s="22">
        <v>0</v>
      </c>
      <c r="J1019" s="22">
        <v>60000</v>
      </c>
      <c r="K1019" s="22">
        <v>1468.98</v>
      </c>
      <c r="L1019" s="22">
        <v>1468.98</v>
      </c>
    </row>
    <row r="1020" spans="1:12" x14ac:dyDescent="0.3">
      <c r="A1020" s="20" t="s">
        <v>64</v>
      </c>
      <c r="B1020" s="20" t="s">
        <v>66</v>
      </c>
      <c r="C1020" s="2" t="str">
        <f>VLOOKUP(B1020,Hoja1!B:C,2,FALSE)</f>
        <v>Coordinación de políticas culturales</v>
      </c>
      <c r="D1020" s="3" t="str">
        <f t="shared" si="36"/>
        <v>2</v>
      </c>
      <c r="E1020" s="3" t="str">
        <f t="shared" si="37"/>
        <v>22</v>
      </c>
      <c r="F1020" s="20" t="s">
        <v>467</v>
      </c>
      <c r="G1020" s="21" t="s">
        <v>468</v>
      </c>
      <c r="H1020" s="22">
        <v>9000</v>
      </c>
      <c r="I1020" s="22">
        <v>0</v>
      </c>
      <c r="J1020" s="22">
        <v>9000</v>
      </c>
      <c r="K1020" s="22">
        <v>1069.6600000000001</v>
      </c>
      <c r="L1020" s="22">
        <v>1069.6600000000001</v>
      </c>
    </row>
    <row r="1021" spans="1:12" x14ac:dyDescent="0.3">
      <c r="A1021" s="20" t="s">
        <v>64</v>
      </c>
      <c r="B1021" s="20" t="s">
        <v>66</v>
      </c>
      <c r="C1021" s="2" t="str">
        <f>VLOOKUP(B1021,Hoja1!B:C,2,FALSE)</f>
        <v>Coordinación de políticas culturales</v>
      </c>
      <c r="D1021" s="3" t="str">
        <f t="shared" si="36"/>
        <v>2</v>
      </c>
      <c r="E1021" s="3" t="str">
        <f t="shared" si="37"/>
        <v>22</v>
      </c>
      <c r="F1021" s="20" t="s">
        <v>392</v>
      </c>
      <c r="G1021" s="21" t="s">
        <v>393</v>
      </c>
      <c r="H1021" s="22">
        <v>290151</v>
      </c>
      <c r="I1021" s="22">
        <v>0</v>
      </c>
      <c r="J1021" s="22">
        <v>290151</v>
      </c>
      <c r="K1021" s="22">
        <v>22281.43</v>
      </c>
      <c r="L1021" s="22">
        <v>18702.36</v>
      </c>
    </row>
    <row r="1022" spans="1:12" x14ac:dyDescent="0.3">
      <c r="A1022" s="20" t="s">
        <v>64</v>
      </c>
      <c r="B1022" s="20" t="s">
        <v>66</v>
      </c>
      <c r="C1022" s="2" t="str">
        <f>VLOOKUP(B1022,Hoja1!B:C,2,FALSE)</f>
        <v>Coordinación de políticas culturales</v>
      </c>
      <c r="D1022" s="3" t="str">
        <f t="shared" si="36"/>
        <v>4</v>
      </c>
      <c r="E1022" s="3" t="str">
        <f t="shared" si="37"/>
        <v>41</v>
      </c>
      <c r="F1022" s="20" t="s">
        <v>588</v>
      </c>
      <c r="G1022" s="21" t="s">
        <v>589</v>
      </c>
      <c r="H1022" s="22">
        <v>12520334</v>
      </c>
      <c r="I1022" s="22">
        <v>0</v>
      </c>
      <c r="J1022" s="22">
        <v>12520334</v>
      </c>
      <c r="K1022" s="22">
        <v>0</v>
      </c>
      <c r="L1022" s="22">
        <v>0</v>
      </c>
    </row>
    <row r="1023" spans="1:12" x14ac:dyDescent="0.3">
      <c r="A1023" s="20" t="s">
        <v>64</v>
      </c>
      <c r="B1023" s="20" t="s">
        <v>66</v>
      </c>
      <c r="C1023" s="2" t="str">
        <f>VLOOKUP(B1023,Hoja1!B:C,2,FALSE)</f>
        <v>Coordinación de políticas culturales</v>
      </c>
      <c r="D1023" s="3" t="str">
        <f t="shared" si="36"/>
        <v>4</v>
      </c>
      <c r="E1023" s="3" t="str">
        <f t="shared" si="37"/>
        <v>47</v>
      </c>
      <c r="F1023" s="20" t="s">
        <v>515</v>
      </c>
      <c r="G1023" s="21" t="s">
        <v>516</v>
      </c>
      <c r="H1023" s="22">
        <v>108750</v>
      </c>
      <c r="I1023" s="22">
        <v>0</v>
      </c>
      <c r="J1023" s="22">
        <v>108750</v>
      </c>
      <c r="K1023" s="22">
        <v>0</v>
      </c>
      <c r="L1023" s="22">
        <v>0</v>
      </c>
    </row>
    <row r="1024" spans="1:12" x14ac:dyDescent="0.3">
      <c r="A1024" s="20" t="s">
        <v>64</v>
      </c>
      <c r="B1024" s="20" t="s">
        <v>66</v>
      </c>
      <c r="C1024" s="2" t="str">
        <f>VLOOKUP(B1024,Hoja1!B:C,2,FALSE)</f>
        <v>Coordinación de políticas culturales</v>
      </c>
      <c r="D1024" s="3" t="str">
        <f t="shared" ref="D1024:D1087" si="38">LEFT(F1024,1)</f>
        <v>4</v>
      </c>
      <c r="E1024" s="3" t="str">
        <f t="shared" ref="E1024:E1087" si="39">LEFT(F1024,2)</f>
        <v>48</v>
      </c>
      <c r="F1024" s="20" t="s">
        <v>499</v>
      </c>
      <c r="G1024" s="21" t="s">
        <v>500</v>
      </c>
      <c r="H1024" s="22">
        <v>70000</v>
      </c>
      <c r="I1024" s="22">
        <v>0</v>
      </c>
      <c r="J1024" s="22">
        <v>70000</v>
      </c>
      <c r="K1024" s="22">
        <v>0</v>
      </c>
      <c r="L1024" s="22">
        <v>0</v>
      </c>
    </row>
    <row r="1025" spans="1:12" x14ac:dyDescent="0.3">
      <c r="A1025" s="20" t="s">
        <v>64</v>
      </c>
      <c r="B1025" s="20" t="s">
        <v>66</v>
      </c>
      <c r="C1025" s="2" t="str">
        <f>VLOOKUP(B1025,Hoja1!B:C,2,FALSE)</f>
        <v>Coordinación de políticas culturales</v>
      </c>
      <c r="D1025" s="3" t="str">
        <f t="shared" si="38"/>
        <v>4</v>
      </c>
      <c r="E1025" s="3" t="str">
        <f t="shared" si="39"/>
        <v>48</v>
      </c>
      <c r="F1025" s="20" t="s">
        <v>511</v>
      </c>
      <c r="G1025" s="21" t="s">
        <v>512</v>
      </c>
      <c r="H1025" s="22">
        <v>165000</v>
      </c>
      <c r="I1025" s="22">
        <v>0</v>
      </c>
      <c r="J1025" s="22">
        <v>165000</v>
      </c>
      <c r="K1025" s="22">
        <v>130000</v>
      </c>
      <c r="L1025" s="22">
        <v>130000</v>
      </c>
    </row>
    <row r="1026" spans="1:12" x14ac:dyDescent="0.3">
      <c r="A1026" s="20" t="s">
        <v>64</v>
      </c>
      <c r="B1026" s="20" t="s">
        <v>66</v>
      </c>
      <c r="C1026" s="2" t="str">
        <f>VLOOKUP(B1026,Hoja1!B:C,2,FALSE)</f>
        <v>Coordinación de políticas culturales</v>
      </c>
      <c r="D1026" s="3" t="str">
        <f t="shared" si="38"/>
        <v>4</v>
      </c>
      <c r="E1026" s="3" t="str">
        <f t="shared" si="39"/>
        <v>48</v>
      </c>
      <c r="F1026" s="20" t="s">
        <v>366</v>
      </c>
      <c r="G1026" s="21" t="s">
        <v>367</v>
      </c>
      <c r="H1026" s="22">
        <v>440470</v>
      </c>
      <c r="I1026" s="22">
        <v>0</v>
      </c>
      <c r="J1026" s="22">
        <v>440470</v>
      </c>
      <c r="K1026" s="22">
        <v>78430.44</v>
      </c>
      <c r="L1026" s="22">
        <v>77065.33</v>
      </c>
    </row>
    <row r="1027" spans="1:12" x14ac:dyDescent="0.3">
      <c r="A1027" s="20" t="s">
        <v>64</v>
      </c>
      <c r="B1027" s="20" t="s">
        <v>66</v>
      </c>
      <c r="C1027" s="2" t="str">
        <f>VLOOKUP(B1027,Hoja1!B:C,2,FALSE)</f>
        <v>Coordinación de políticas culturales</v>
      </c>
      <c r="D1027" s="3" t="str">
        <f t="shared" si="38"/>
        <v>7</v>
      </c>
      <c r="E1027" s="3" t="str">
        <f t="shared" si="39"/>
        <v>71</v>
      </c>
      <c r="F1027" s="20" t="s">
        <v>582</v>
      </c>
      <c r="G1027" s="21" t="s">
        <v>583</v>
      </c>
      <c r="H1027" s="22">
        <v>105900</v>
      </c>
      <c r="I1027" s="22">
        <v>0</v>
      </c>
      <c r="J1027" s="22">
        <v>105900</v>
      </c>
      <c r="K1027" s="22">
        <v>0</v>
      </c>
      <c r="L1027" s="22">
        <v>0</v>
      </c>
    </row>
    <row r="1028" spans="1:12" x14ac:dyDescent="0.3">
      <c r="A1028" s="20" t="s">
        <v>64</v>
      </c>
      <c r="B1028" s="20" t="s">
        <v>66</v>
      </c>
      <c r="C1028" s="2" t="str">
        <f>VLOOKUP(B1028,Hoja1!B:C,2,FALSE)</f>
        <v>Coordinación de políticas culturales</v>
      </c>
      <c r="D1028" s="3" t="str">
        <f t="shared" si="38"/>
        <v>7</v>
      </c>
      <c r="E1028" s="3" t="str">
        <f t="shared" si="39"/>
        <v>77</v>
      </c>
      <c r="F1028" s="20" t="s">
        <v>584</v>
      </c>
      <c r="G1028" s="21" t="s">
        <v>585</v>
      </c>
      <c r="H1028" s="22">
        <v>1000</v>
      </c>
      <c r="I1028" s="22">
        <v>0</v>
      </c>
      <c r="J1028" s="22">
        <v>1000</v>
      </c>
      <c r="K1028" s="22">
        <v>0</v>
      </c>
      <c r="L1028" s="22">
        <v>0</v>
      </c>
    </row>
    <row r="1029" spans="1:12" x14ac:dyDescent="0.3">
      <c r="A1029" s="20" t="s">
        <v>64</v>
      </c>
      <c r="B1029" s="20" t="s">
        <v>66</v>
      </c>
      <c r="C1029" s="2" t="str">
        <f>VLOOKUP(B1029,Hoja1!B:C,2,FALSE)</f>
        <v>Coordinación de políticas culturales</v>
      </c>
      <c r="D1029" s="3" t="str">
        <f t="shared" si="38"/>
        <v>7</v>
      </c>
      <c r="E1029" s="3" t="str">
        <f t="shared" si="39"/>
        <v>78</v>
      </c>
      <c r="F1029" s="20" t="s">
        <v>586</v>
      </c>
      <c r="G1029" s="21" t="s">
        <v>587</v>
      </c>
      <c r="H1029" s="22">
        <v>1000</v>
      </c>
      <c r="I1029" s="22">
        <v>0</v>
      </c>
      <c r="J1029" s="22">
        <v>1000</v>
      </c>
      <c r="K1029" s="22">
        <v>0</v>
      </c>
      <c r="L1029" s="22">
        <v>0</v>
      </c>
    </row>
    <row r="1030" spans="1:12" x14ac:dyDescent="0.3">
      <c r="A1030" s="20" t="s">
        <v>64</v>
      </c>
      <c r="B1030" s="20" t="s">
        <v>67</v>
      </c>
      <c r="C1030" s="2" t="str">
        <f>VLOOKUP(B1030,Hoja1!B:C,2,FALSE)</f>
        <v>Turismo</v>
      </c>
      <c r="D1030" s="3" t="str">
        <f t="shared" si="38"/>
        <v>2</v>
      </c>
      <c r="E1030" s="3" t="str">
        <f t="shared" si="39"/>
        <v>21</v>
      </c>
      <c r="F1030" s="20" t="s">
        <v>382</v>
      </c>
      <c r="G1030" s="21" t="s">
        <v>383</v>
      </c>
      <c r="H1030" s="22">
        <v>2000</v>
      </c>
      <c r="I1030" s="22">
        <v>0</v>
      </c>
      <c r="J1030" s="22">
        <v>2000</v>
      </c>
      <c r="K1030" s="22">
        <v>0</v>
      </c>
      <c r="L1030" s="22">
        <v>0</v>
      </c>
    </row>
    <row r="1031" spans="1:12" x14ac:dyDescent="0.3">
      <c r="A1031" s="20" t="s">
        <v>64</v>
      </c>
      <c r="B1031" s="20" t="s">
        <v>67</v>
      </c>
      <c r="C1031" s="2" t="str">
        <f>VLOOKUP(B1031,Hoja1!B:C,2,FALSE)</f>
        <v>Turismo</v>
      </c>
      <c r="D1031" s="3" t="str">
        <f t="shared" si="38"/>
        <v>2</v>
      </c>
      <c r="E1031" s="3" t="str">
        <f t="shared" si="39"/>
        <v>22</v>
      </c>
      <c r="F1031" s="20" t="s">
        <v>421</v>
      </c>
      <c r="G1031" s="21" t="s">
        <v>422</v>
      </c>
      <c r="H1031" s="22">
        <v>2600</v>
      </c>
      <c r="I1031" s="22">
        <v>0</v>
      </c>
      <c r="J1031" s="22">
        <v>2600</v>
      </c>
      <c r="K1031" s="22">
        <v>453.66</v>
      </c>
      <c r="L1031" s="22">
        <v>298.51</v>
      </c>
    </row>
    <row r="1032" spans="1:12" x14ac:dyDescent="0.3">
      <c r="A1032" s="20" t="s">
        <v>64</v>
      </c>
      <c r="B1032" s="20" t="s">
        <v>67</v>
      </c>
      <c r="C1032" s="2" t="str">
        <f>VLOOKUP(B1032,Hoja1!B:C,2,FALSE)</f>
        <v>Turismo</v>
      </c>
      <c r="D1032" s="3" t="str">
        <f t="shared" si="38"/>
        <v>2</v>
      </c>
      <c r="E1032" s="3" t="str">
        <f t="shared" si="39"/>
        <v>22</v>
      </c>
      <c r="F1032" s="20" t="s">
        <v>491</v>
      </c>
      <c r="G1032" s="21" t="s">
        <v>492</v>
      </c>
      <c r="H1032" s="22">
        <v>3000</v>
      </c>
      <c r="I1032" s="22">
        <v>0</v>
      </c>
      <c r="J1032" s="22">
        <v>3000</v>
      </c>
      <c r="K1032" s="22">
        <v>497.58</v>
      </c>
      <c r="L1032" s="22">
        <v>248.79</v>
      </c>
    </row>
    <row r="1033" spans="1:12" x14ac:dyDescent="0.3">
      <c r="A1033" s="20" t="s">
        <v>64</v>
      </c>
      <c r="B1033" s="20" t="s">
        <v>67</v>
      </c>
      <c r="C1033" s="2" t="str">
        <f>VLOOKUP(B1033,Hoja1!B:C,2,FALSE)</f>
        <v>Turismo</v>
      </c>
      <c r="D1033" s="3" t="str">
        <f t="shared" si="38"/>
        <v>2</v>
      </c>
      <c r="E1033" s="3" t="str">
        <f t="shared" si="39"/>
        <v>22</v>
      </c>
      <c r="F1033" s="20" t="s">
        <v>407</v>
      </c>
      <c r="G1033" s="21" t="s">
        <v>408</v>
      </c>
      <c r="H1033" s="22">
        <v>4000</v>
      </c>
      <c r="I1033" s="22">
        <v>0</v>
      </c>
      <c r="J1033" s="22">
        <v>4000</v>
      </c>
      <c r="K1033" s="22">
        <v>2420</v>
      </c>
      <c r="L1033" s="22">
        <v>2420</v>
      </c>
    </row>
    <row r="1034" spans="1:12" x14ac:dyDescent="0.3">
      <c r="A1034" s="20" t="s">
        <v>64</v>
      </c>
      <c r="B1034" s="20" t="s">
        <v>67</v>
      </c>
      <c r="C1034" s="2" t="str">
        <f>VLOOKUP(B1034,Hoja1!B:C,2,FALSE)</f>
        <v>Turismo</v>
      </c>
      <c r="D1034" s="3" t="str">
        <f t="shared" si="38"/>
        <v>2</v>
      </c>
      <c r="E1034" s="3" t="str">
        <f t="shared" si="39"/>
        <v>22</v>
      </c>
      <c r="F1034" s="20" t="s">
        <v>469</v>
      </c>
      <c r="G1034" s="21" t="s">
        <v>470</v>
      </c>
      <c r="H1034" s="22">
        <v>15000</v>
      </c>
      <c r="I1034" s="22">
        <v>0</v>
      </c>
      <c r="J1034" s="22">
        <v>15000</v>
      </c>
      <c r="K1034" s="22">
        <v>0</v>
      </c>
      <c r="L1034" s="22">
        <v>0</v>
      </c>
    </row>
    <row r="1035" spans="1:12" x14ac:dyDescent="0.3">
      <c r="A1035" s="20" t="s">
        <v>64</v>
      </c>
      <c r="B1035" s="20" t="s">
        <v>67</v>
      </c>
      <c r="C1035" s="2" t="str">
        <f>VLOOKUP(B1035,Hoja1!B:C,2,FALSE)</f>
        <v>Turismo</v>
      </c>
      <c r="D1035" s="3" t="str">
        <f t="shared" si="38"/>
        <v>2</v>
      </c>
      <c r="E1035" s="3" t="str">
        <f t="shared" si="39"/>
        <v>22</v>
      </c>
      <c r="F1035" s="20" t="s">
        <v>396</v>
      </c>
      <c r="G1035" s="21" t="s">
        <v>397</v>
      </c>
      <c r="H1035" s="22">
        <v>55386</v>
      </c>
      <c r="I1035" s="22">
        <v>0</v>
      </c>
      <c r="J1035" s="22">
        <v>55386</v>
      </c>
      <c r="K1035" s="22">
        <v>0</v>
      </c>
      <c r="L1035" s="22">
        <v>0</v>
      </c>
    </row>
    <row r="1036" spans="1:12" x14ac:dyDescent="0.3">
      <c r="A1036" s="20" t="s">
        <v>64</v>
      </c>
      <c r="B1036" s="20" t="s">
        <v>67</v>
      </c>
      <c r="C1036" s="2" t="str">
        <f>VLOOKUP(B1036,Hoja1!B:C,2,FALSE)</f>
        <v>Turismo</v>
      </c>
      <c r="D1036" s="3" t="str">
        <f t="shared" si="38"/>
        <v>2</v>
      </c>
      <c r="E1036" s="3" t="str">
        <f t="shared" si="39"/>
        <v>22</v>
      </c>
      <c r="F1036" s="20" t="s">
        <v>392</v>
      </c>
      <c r="G1036" s="21" t="s">
        <v>393</v>
      </c>
      <c r="H1036" s="22">
        <v>89000</v>
      </c>
      <c r="I1036" s="22">
        <v>0</v>
      </c>
      <c r="J1036" s="22">
        <v>89000</v>
      </c>
      <c r="K1036" s="22">
        <v>4692.78</v>
      </c>
      <c r="L1036" s="22">
        <v>4692.78</v>
      </c>
    </row>
    <row r="1037" spans="1:12" x14ac:dyDescent="0.3">
      <c r="A1037" s="20" t="s">
        <v>64</v>
      </c>
      <c r="B1037" s="20" t="s">
        <v>67</v>
      </c>
      <c r="C1037" s="2" t="str">
        <f>VLOOKUP(B1037,Hoja1!B:C,2,FALSE)</f>
        <v>Turismo</v>
      </c>
      <c r="D1037" s="3" t="str">
        <f t="shared" si="38"/>
        <v>4</v>
      </c>
      <c r="E1037" s="3" t="str">
        <f t="shared" si="39"/>
        <v>44</v>
      </c>
      <c r="F1037" s="20" t="s">
        <v>592</v>
      </c>
      <c r="G1037" s="21" t="s">
        <v>593</v>
      </c>
      <c r="H1037" s="22">
        <v>2551000</v>
      </c>
      <c r="I1037" s="22">
        <v>0</v>
      </c>
      <c r="J1037" s="22">
        <v>2551000</v>
      </c>
      <c r="K1037" s="22">
        <v>0</v>
      </c>
      <c r="L1037" s="22">
        <v>0</v>
      </c>
    </row>
    <row r="1038" spans="1:12" x14ac:dyDescent="0.3">
      <c r="A1038" s="20" t="s">
        <v>64</v>
      </c>
      <c r="B1038" s="20" t="s">
        <v>67</v>
      </c>
      <c r="C1038" s="2" t="str">
        <f>VLOOKUP(B1038,Hoja1!B:C,2,FALSE)</f>
        <v>Turismo</v>
      </c>
      <c r="D1038" s="3" t="str">
        <f t="shared" si="38"/>
        <v>4</v>
      </c>
      <c r="E1038" s="3" t="str">
        <f t="shared" si="39"/>
        <v>48</v>
      </c>
      <c r="F1038" s="20" t="s">
        <v>366</v>
      </c>
      <c r="G1038" s="21" t="s">
        <v>367</v>
      </c>
      <c r="H1038" s="22">
        <v>283000</v>
      </c>
      <c r="I1038" s="22">
        <v>0</v>
      </c>
      <c r="J1038" s="22">
        <v>283000</v>
      </c>
      <c r="K1038" s="22">
        <v>15000</v>
      </c>
      <c r="L1038" s="22">
        <v>15000</v>
      </c>
    </row>
    <row r="1039" spans="1:12" x14ac:dyDescent="0.3">
      <c r="A1039" s="20" t="s">
        <v>64</v>
      </c>
      <c r="B1039" s="20" t="s">
        <v>67</v>
      </c>
      <c r="C1039" s="2" t="str">
        <f>VLOOKUP(B1039,Hoja1!B:C,2,FALSE)</f>
        <v>Turismo</v>
      </c>
      <c r="D1039" s="3" t="str">
        <f t="shared" si="38"/>
        <v>7</v>
      </c>
      <c r="E1039" s="3" t="str">
        <f t="shared" si="39"/>
        <v>74</v>
      </c>
      <c r="F1039" s="20" t="s">
        <v>590</v>
      </c>
      <c r="G1039" s="21" t="s">
        <v>591</v>
      </c>
      <c r="H1039" s="22">
        <v>30000</v>
      </c>
      <c r="I1039" s="22">
        <v>0</v>
      </c>
      <c r="J1039" s="22">
        <v>30000</v>
      </c>
      <c r="K1039" s="22">
        <v>0</v>
      </c>
      <c r="L1039" s="22">
        <v>0</v>
      </c>
    </row>
    <row r="1040" spans="1:12" x14ac:dyDescent="0.3">
      <c r="A1040" s="20" t="s">
        <v>68</v>
      </c>
      <c r="B1040" s="20" t="s">
        <v>69</v>
      </c>
      <c r="C1040" s="2" t="str">
        <f>VLOOKUP(B1040,Hoja1!B:C,2,FALSE)</f>
        <v>Intervención social</v>
      </c>
      <c r="D1040" s="3" t="str">
        <f t="shared" si="38"/>
        <v>1</v>
      </c>
      <c r="E1040" s="3" t="str">
        <f t="shared" si="39"/>
        <v>12</v>
      </c>
      <c r="F1040" s="20" t="s">
        <v>384</v>
      </c>
      <c r="G1040" s="21" t="s">
        <v>385</v>
      </c>
      <c r="H1040" s="22">
        <v>101254</v>
      </c>
      <c r="I1040" s="22">
        <v>0</v>
      </c>
      <c r="J1040" s="22">
        <v>101254</v>
      </c>
      <c r="K1040" s="22">
        <v>7062.48</v>
      </c>
      <c r="L1040" s="22">
        <v>7062.48</v>
      </c>
    </row>
    <row r="1041" spans="1:12" x14ac:dyDescent="0.3">
      <c r="A1041" s="20" t="s">
        <v>68</v>
      </c>
      <c r="B1041" s="20" t="s">
        <v>69</v>
      </c>
      <c r="C1041" s="2" t="str">
        <f>VLOOKUP(B1041,Hoja1!B:C,2,FALSE)</f>
        <v>Intervención social</v>
      </c>
      <c r="D1041" s="3" t="str">
        <f t="shared" si="38"/>
        <v>1</v>
      </c>
      <c r="E1041" s="3" t="str">
        <f t="shared" si="39"/>
        <v>12</v>
      </c>
      <c r="F1041" s="20" t="s">
        <v>423</v>
      </c>
      <c r="G1041" s="21" t="s">
        <v>424</v>
      </c>
      <c r="H1041" s="22">
        <v>698599</v>
      </c>
      <c r="I1041" s="22">
        <v>0</v>
      </c>
      <c r="J1041" s="22">
        <v>698599</v>
      </c>
      <c r="K1041" s="22">
        <v>123021.9</v>
      </c>
      <c r="L1041" s="22">
        <v>123021.9</v>
      </c>
    </row>
    <row r="1042" spans="1:12" x14ac:dyDescent="0.3">
      <c r="A1042" s="20" t="s">
        <v>68</v>
      </c>
      <c r="B1042" s="20" t="s">
        <v>69</v>
      </c>
      <c r="C1042" s="2" t="str">
        <f>VLOOKUP(B1042,Hoja1!B:C,2,FALSE)</f>
        <v>Intervención social</v>
      </c>
      <c r="D1042" s="3" t="str">
        <f t="shared" si="38"/>
        <v>1</v>
      </c>
      <c r="E1042" s="3" t="str">
        <f t="shared" si="39"/>
        <v>12</v>
      </c>
      <c r="F1042" s="20" t="s">
        <v>342</v>
      </c>
      <c r="G1042" s="21" t="s">
        <v>343</v>
      </c>
      <c r="H1042" s="22">
        <v>81307</v>
      </c>
      <c r="I1042" s="22">
        <v>0</v>
      </c>
      <c r="J1042" s="22">
        <v>81307</v>
      </c>
      <c r="K1042" s="22">
        <v>15029.07</v>
      </c>
      <c r="L1042" s="22">
        <v>15029.07</v>
      </c>
    </row>
    <row r="1043" spans="1:12" x14ac:dyDescent="0.3">
      <c r="A1043" s="20" t="s">
        <v>68</v>
      </c>
      <c r="B1043" s="20" t="s">
        <v>69</v>
      </c>
      <c r="C1043" s="2" t="str">
        <f>VLOOKUP(B1043,Hoja1!B:C,2,FALSE)</f>
        <v>Intervención social</v>
      </c>
      <c r="D1043" s="3" t="str">
        <f t="shared" si="38"/>
        <v>1</v>
      </c>
      <c r="E1043" s="3" t="str">
        <f t="shared" si="39"/>
        <v>12</v>
      </c>
      <c r="F1043" s="20" t="s">
        <v>390</v>
      </c>
      <c r="G1043" s="21" t="s">
        <v>391</v>
      </c>
      <c r="H1043" s="22">
        <v>113380</v>
      </c>
      <c r="I1043" s="22">
        <v>0</v>
      </c>
      <c r="J1043" s="22">
        <v>113380</v>
      </c>
      <c r="K1043" s="22">
        <v>19613.46</v>
      </c>
      <c r="L1043" s="22">
        <v>19613.46</v>
      </c>
    </row>
    <row r="1044" spans="1:12" x14ac:dyDescent="0.3">
      <c r="A1044" s="20" t="s">
        <v>68</v>
      </c>
      <c r="B1044" s="20" t="s">
        <v>69</v>
      </c>
      <c r="C1044" s="2" t="str">
        <f>VLOOKUP(B1044,Hoja1!B:C,2,FALSE)</f>
        <v>Intervención social</v>
      </c>
      <c r="D1044" s="3" t="str">
        <f t="shared" si="38"/>
        <v>1</v>
      </c>
      <c r="E1044" s="3" t="str">
        <f t="shared" si="39"/>
        <v>12</v>
      </c>
      <c r="F1044" s="20" t="s">
        <v>344</v>
      </c>
      <c r="G1044" s="21" t="s">
        <v>345</v>
      </c>
      <c r="H1044" s="22">
        <v>178297</v>
      </c>
      <c r="I1044" s="22">
        <v>0</v>
      </c>
      <c r="J1044" s="22">
        <v>178297</v>
      </c>
      <c r="K1044" s="22">
        <v>36778.800000000003</v>
      </c>
      <c r="L1044" s="22">
        <v>36778.800000000003</v>
      </c>
    </row>
    <row r="1045" spans="1:12" x14ac:dyDescent="0.3">
      <c r="A1045" s="20" t="s">
        <v>68</v>
      </c>
      <c r="B1045" s="20" t="s">
        <v>69</v>
      </c>
      <c r="C1045" s="2" t="str">
        <f>VLOOKUP(B1045,Hoja1!B:C,2,FALSE)</f>
        <v>Intervención social</v>
      </c>
      <c r="D1045" s="3" t="str">
        <f t="shared" si="38"/>
        <v>1</v>
      </c>
      <c r="E1045" s="3" t="str">
        <f t="shared" si="39"/>
        <v>12</v>
      </c>
      <c r="F1045" s="20" t="s">
        <v>368</v>
      </c>
      <c r="G1045" s="21" t="s">
        <v>369</v>
      </c>
      <c r="H1045" s="22">
        <v>507516</v>
      </c>
      <c r="I1045" s="22">
        <v>0</v>
      </c>
      <c r="J1045" s="22">
        <v>507516</v>
      </c>
      <c r="K1045" s="22">
        <v>82490.7</v>
      </c>
      <c r="L1045" s="22">
        <v>82490.7</v>
      </c>
    </row>
    <row r="1046" spans="1:12" x14ac:dyDescent="0.3">
      <c r="A1046" s="20" t="s">
        <v>68</v>
      </c>
      <c r="B1046" s="20" t="s">
        <v>69</v>
      </c>
      <c r="C1046" s="2" t="str">
        <f>VLOOKUP(B1046,Hoja1!B:C,2,FALSE)</f>
        <v>Intervención social</v>
      </c>
      <c r="D1046" s="3" t="str">
        <f t="shared" si="38"/>
        <v>1</v>
      </c>
      <c r="E1046" s="3" t="str">
        <f t="shared" si="39"/>
        <v>12</v>
      </c>
      <c r="F1046" s="20" t="s">
        <v>377</v>
      </c>
      <c r="G1046" s="21" t="s">
        <v>378</v>
      </c>
      <c r="H1046" s="22">
        <v>1229238</v>
      </c>
      <c r="I1046" s="22">
        <v>0</v>
      </c>
      <c r="J1046" s="22">
        <v>1229238</v>
      </c>
      <c r="K1046" s="22">
        <v>224713.63</v>
      </c>
      <c r="L1046" s="22">
        <v>224713.63</v>
      </c>
    </row>
    <row r="1047" spans="1:12" x14ac:dyDescent="0.3">
      <c r="A1047" s="20" t="s">
        <v>68</v>
      </c>
      <c r="B1047" s="20" t="s">
        <v>69</v>
      </c>
      <c r="C1047" s="2" t="str">
        <f>VLOOKUP(B1047,Hoja1!B:C,2,FALSE)</f>
        <v>Intervención social</v>
      </c>
      <c r="D1047" s="3" t="str">
        <f t="shared" si="38"/>
        <v>1</v>
      </c>
      <c r="E1047" s="3" t="str">
        <f t="shared" si="39"/>
        <v>12</v>
      </c>
      <c r="F1047" s="20" t="s">
        <v>346</v>
      </c>
      <c r="G1047" s="21" t="s">
        <v>347</v>
      </c>
      <c r="H1047" s="22">
        <v>91638</v>
      </c>
      <c r="I1047" s="22">
        <v>0</v>
      </c>
      <c r="J1047" s="22">
        <v>91638</v>
      </c>
      <c r="K1047" s="22">
        <v>16417.27</v>
      </c>
      <c r="L1047" s="22">
        <v>16417.27</v>
      </c>
    </row>
    <row r="1048" spans="1:12" x14ac:dyDescent="0.3">
      <c r="A1048" s="20" t="s">
        <v>68</v>
      </c>
      <c r="B1048" s="20" t="s">
        <v>69</v>
      </c>
      <c r="C1048" s="2" t="str">
        <f>VLOOKUP(B1048,Hoja1!B:C,2,FALSE)</f>
        <v>Intervención social</v>
      </c>
      <c r="D1048" s="3" t="str">
        <f t="shared" si="38"/>
        <v>1</v>
      </c>
      <c r="E1048" s="3" t="str">
        <f t="shared" si="39"/>
        <v>13</v>
      </c>
      <c r="F1048" s="20" t="s">
        <v>402</v>
      </c>
      <c r="G1048" s="21" t="s">
        <v>359</v>
      </c>
      <c r="H1048" s="22">
        <v>172468</v>
      </c>
      <c r="I1048" s="22">
        <v>0</v>
      </c>
      <c r="J1048" s="22">
        <v>172468</v>
      </c>
      <c r="K1048" s="22">
        <v>29727.1</v>
      </c>
      <c r="L1048" s="22">
        <v>29727.1</v>
      </c>
    </row>
    <row r="1049" spans="1:12" x14ac:dyDescent="0.3">
      <c r="A1049" s="20" t="s">
        <v>68</v>
      </c>
      <c r="B1049" s="20" t="s">
        <v>69</v>
      </c>
      <c r="C1049" s="2" t="str">
        <f>VLOOKUP(B1049,Hoja1!B:C,2,FALSE)</f>
        <v>Intervención social</v>
      </c>
      <c r="D1049" s="3" t="str">
        <f t="shared" si="38"/>
        <v>1</v>
      </c>
      <c r="E1049" s="3" t="str">
        <f t="shared" si="39"/>
        <v>13</v>
      </c>
      <c r="F1049" s="20" t="s">
        <v>394</v>
      </c>
      <c r="G1049" s="21" t="s">
        <v>395</v>
      </c>
      <c r="H1049" s="22">
        <v>174400</v>
      </c>
      <c r="I1049" s="22">
        <v>0</v>
      </c>
      <c r="J1049" s="22">
        <v>174400</v>
      </c>
      <c r="K1049" s="22">
        <v>32625.48</v>
      </c>
      <c r="L1049" s="22">
        <v>32625.48</v>
      </c>
    </row>
    <row r="1050" spans="1:12" x14ac:dyDescent="0.3">
      <c r="A1050" s="20" t="s">
        <v>68</v>
      </c>
      <c r="B1050" s="20" t="s">
        <v>69</v>
      </c>
      <c r="C1050" s="2" t="str">
        <f>VLOOKUP(B1050,Hoja1!B:C,2,FALSE)</f>
        <v>Intervención social</v>
      </c>
      <c r="D1050" s="3" t="str">
        <f t="shared" si="38"/>
        <v>1</v>
      </c>
      <c r="E1050" s="3" t="str">
        <f t="shared" si="39"/>
        <v>14</v>
      </c>
      <c r="F1050" s="20" t="s">
        <v>509</v>
      </c>
      <c r="G1050" s="21" t="s">
        <v>510</v>
      </c>
      <c r="H1050" s="22">
        <v>1828100</v>
      </c>
      <c r="I1050" s="22">
        <v>0</v>
      </c>
      <c r="J1050" s="22">
        <v>1828100</v>
      </c>
      <c r="K1050" s="22">
        <v>454911</v>
      </c>
      <c r="L1050" s="22">
        <v>454911</v>
      </c>
    </row>
    <row r="1051" spans="1:12" x14ac:dyDescent="0.3">
      <c r="A1051" s="20" t="s">
        <v>68</v>
      </c>
      <c r="B1051" s="20" t="s">
        <v>69</v>
      </c>
      <c r="C1051" s="2" t="str">
        <f>VLOOKUP(B1051,Hoja1!B:C,2,FALSE)</f>
        <v>Intervención social</v>
      </c>
      <c r="D1051" s="3" t="str">
        <f t="shared" si="38"/>
        <v>2</v>
      </c>
      <c r="E1051" s="3" t="str">
        <f t="shared" si="39"/>
        <v>21</v>
      </c>
      <c r="F1051" s="20" t="s">
        <v>463</v>
      </c>
      <c r="G1051" s="21" t="s">
        <v>464</v>
      </c>
      <c r="H1051" s="22">
        <v>35620</v>
      </c>
      <c r="I1051" s="22">
        <v>0</v>
      </c>
      <c r="J1051" s="22">
        <v>35620</v>
      </c>
      <c r="K1051" s="22">
        <v>1288.8599999999999</v>
      </c>
      <c r="L1051" s="22">
        <v>813.98</v>
      </c>
    </row>
    <row r="1052" spans="1:12" x14ac:dyDescent="0.3">
      <c r="A1052" s="20" t="s">
        <v>68</v>
      </c>
      <c r="B1052" s="20" t="s">
        <v>69</v>
      </c>
      <c r="C1052" s="2" t="str">
        <f>VLOOKUP(B1052,Hoja1!B:C,2,FALSE)</f>
        <v>Intervención social</v>
      </c>
      <c r="D1052" s="3" t="str">
        <f t="shared" si="38"/>
        <v>2</v>
      </c>
      <c r="E1052" s="3" t="str">
        <f t="shared" si="39"/>
        <v>21</v>
      </c>
      <c r="F1052" s="20" t="s">
        <v>382</v>
      </c>
      <c r="G1052" s="21" t="s">
        <v>383</v>
      </c>
      <c r="H1052" s="22">
        <v>27500</v>
      </c>
      <c r="I1052" s="22">
        <v>0</v>
      </c>
      <c r="J1052" s="22">
        <v>27500</v>
      </c>
      <c r="K1052" s="22">
        <v>3701.67</v>
      </c>
      <c r="L1052" s="22">
        <v>1978.32</v>
      </c>
    </row>
    <row r="1053" spans="1:12" x14ac:dyDescent="0.3">
      <c r="A1053" s="20" t="s">
        <v>68</v>
      </c>
      <c r="B1053" s="20" t="s">
        <v>69</v>
      </c>
      <c r="C1053" s="2" t="str">
        <f>VLOOKUP(B1053,Hoja1!B:C,2,FALSE)</f>
        <v>Intervención social</v>
      </c>
      <c r="D1053" s="3" t="str">
        <f t="shared" si="38"/>
        <v>2</v>
      </c>
      <c r="E1053" s="3" t="str">
        <f t="shared" si="39"/>
        <v>21</v>
      </c>
      <c r="F1053" s="20" t="s">
        <v>548</v>
      </c>
      <c r="G1053" s="21" t="s">
        <v>502</v>
      </c>
      <c r="H1053" s="22">
        <v>300</v>
      </c>
      <c r="I1053" s="22">
        <v>0</v>
      </c>
      <c r="J1053" s="22">
        <v>300</v>
      </c>
      <c r="K1053" s="22">
        <v>0</v>
      </c>
      <c r="L1053" s="22">
        <v>0</v>
      </c>
    </row>
    <row r="1054" spans="1:12" x14ac:dyDescent="0.3">
      <c r="A1054" s="20" t="s">
        <v>68</v>
      </c>
      <c r="B1054" s="20" t="s">
        <v>69</v>
      </c>
      <c r="C1054" s="2" t="str">
        <f>VLOOKUP(B1054,Hoja1!B:C,2,FALSE)</f>
        <v>Intervención social</v>
      </c>
      <c r="D1054" s="3" t="str">
        <f t="shared" si="38"/>
        <v>2</v>
      </c>
      <c r="E1054" s="3" t="str">
        <f t="shared" si="39"/>
        <v>22</v>
      </c>
      <c r="F1054" s="20" t="s">
        <v>364</v>
      </c>
      <c r="G1054" s="21" t="s">
        <v>365</v>
      </c>
      <c r="H1054" s="22">
        <v>1950</v>
      </c>
      <c r="I1054" s="22">
        <v>0</v>
      </c>
      <c r="J1054" s="22">
        <v>1950</v>
      </c>
      <c r="K1054" s="22">
        <v>1950</v>
      </c>
      <c r="L1054" s="22">
        <v>1950</v>
      </c>
    </row>
    <row r="1055" spans="1:12" x14ac:dyDescent="0.3">
      <c r="A1055" s="20" t="s">
        <v>68</v>
      </c>
      <c r="B1055" s="20" t="s">
        <v>69</v>
      </c>
      <c r="C1055" s="2" t="str">
        <f>VLOOKUP(B1055,Hoja1!B:C,2,FALSE)</f>
        <v>Intervención social</v>
      </c>
      <c r="D1055" s="3" t="str">
        <f t="shared" si="38"/>
        <v>2</v>
      </c>
      <c r="E1055" s="3" t="str">
        <f t="shared" si="39"/>
        <v>22</v>
      </c>
      <c r="F1055" s="20" t="s">
        <v>421</v>
      </c>
      <c r="G1055" s="21" t="s">
        <v>422</v>
      </c>
      <c r="H1055" s="22">
        <v>30000</v>
      </c>
      <c r="I1055" s="22">
        <v>0</v>
      </c>
      <c r="J1055" s="22">
        <v>30000</v>
      </c>
      <c r="K1055" s="22">
        <v>4213.83</v>
      </c>
      <c r="L1055" s="22">
        <v>4213.83</v>
      </c>
    </row>
    <row r="1056" spans="1:12" x14ac:dyDescent="0.3">
      <c r="A1056" s="20" t="s">
        <v>68</v>
      </c>
      <c r="B1056" s="20" t="s">
        <v>69</v>
      </c>
      <c r="C1056" s="2" t="str">
        <f>VLOOKUP(B1056,Hoja1!B:C,2,FALSE)</f>
        <v>Intervención social</v>
      </c>
      <c r="D1056" s="3" t="str">
        <f t="shared" si="38"/>
        <v>2</v>
      </c>
      <c r="E1056" s="3" t="str">
        <f t="shared" si="39"/>
        <v>22</v>
      </c>
      <c r="F1056" s="20" t="s">
        <v>465</v>
      </c>
      <c r="G1056" s="21" t="s">
        <v>466</v>
      </c>
      <c r="H1056" s="22">
        <v>29000</v>
      </c>
      <c r="I1056" s="22">
        <v>0</v>
      </c>
      <c r="J1056" s="22">
        <v>29000</v>
      </c>
      <c r="K1056" s="22">
        <v>6107.25</v>
      </c>
      <c r="L1056" s="22">
        <v>4647.5</v>
      </c>
    </row>
    <row r="1057" spans="1:12" x14ac:dyDescent="0.3">
      <c r="A1057" s="20" t="s">
        <v>68</v>
      </c>
      <c r="B1057" s="20" t="s">
        <v>69</v>
      </c>
      <c r="C1057" s="2" t="str">
        <f>VLOOKUP(B1057,Hoja1!B:C,2,FALSE)</f>
        <v>Intervención social</v>
      </c>
      <c r="D1057" s="3" t="str">
        <f t="shared" si="38"/>
        <v>2</v>
      </c>
      <c r="E1057" s="3" t="str">
        <f t="shared" si="39"/>
        <v>22</v>
      </c>
      <c r="F1057" s="20" t="s">
        <v>400</v>
      </c>
      <c r="G1057" s="21" t="s">
        <v>401</v>
      </c>
      <c r="H1057" s="22">
        <v>2000</v>
      </c>
      <c r="I1057" s="22">
        <v>0</v>
      </c>
      <c r="J1057" s="22">
        <v>2000</v>
      </c>
      <c r="K1057" s="22">
        <v>0</v>
      </c>
      <c r="L1057" s="22">
        <v>0</v>
      </c>
    </row>
    <row r="1058" spans="1:12" x14ac:dyDescent="0.3">
      <c r="A1058" s="20" t="s">
        <v>68</v>
      </c>
      <c r="B1058" s="20" t="s">
        <v>69</v>
      </c>
      <c r="C1058" s="2" t="str">
        <f>VLOOKUP(B1058,Hoja1!B:C,2,FALSE)</f>
        <v>Intervención social</v>
      </c>
      <c r="D1058" s="3" t="str">
        <f t="shared" si="38"/>
        <v>2</v>
      </c>
      <c r="E1058" s="3" t="str">
        <f t="shared" si="39"/>
        <v>22</v>
      </c>
      <c r="F1058" s="20" t="s">
        <v>517</v>
      </c>
      <c r="G1058" s="21" t="s">
        <v>518</v>
      </c>
      <c r="H1058" s="22">
        <v>100</v>
      </c>
      <c r="I1058" s="22">
        <v>0</v>
      </c>
      <c r="J1058" s="22">
        <v>100</v>
      </c>
      <c r="K1058" s="22">
        <v>0</v>
      </c>
      <c r="L1058" s="22">
        <v>0</v>
      </c>
    </row>
    <row r="1059" spans="1:12" x14ac:dyDescent="0.3">
      <c r="A1059" s="20" t="s">
        <v>68</v>
      </c>
      <c r="B1059" s="20" t="s">
        <v>69</v>
      </c>
      <c r="C1059" s="2" t="str">
        <f>VLOOKUP(B1059,Hoja1!B:C,2,FALSE)</f>
        <v>Intervención social</v>
      </c>
      <c r="D1059" s="3" t="str">
        <f t="shared" si="38"/>
        <v>2</v>
      </c>
      <c r="E1059" s="3" t="str">
        <f t="shared" si="39"/>
        <v>22</v>
      </c>
      <c r="F1059" s="20" t="s">
        <v>403</v>
      </c>
      <c r="G1059" s="21" t="s">
        <v>404</v>
      </c>
      <c r="H1059" s="22">
        <v>5600</v>
      </c>
      <c r="I1059" s="22">
        <v>0</v>
      </c>
      <c r="J1059" s="22">
        <v>5600</v>
      </c>
      <c r="K1059" s="22">
        <v>215.38</v>
      </c>
      <c r="L1059" s="22">
        <v>215.38</v>
      </c>
    </row>
    <row r="1060" spans="1:12" x14ac:dyDescent="0.3">
      <c r="A1060" s="20" t="s">
        <v>68</v>
      </c>
      <c r="B1060" s="20" t="s">
        <v>69</v>
      </c>
      <c r="C1060" s="2" t="str">
        <f>VLOOKUP(B1060,Hoja1!B:C,2,FALSE)</f>
        <v>Intervención social</v>
      </c>
      <c r="D1060" s="3" t="str">
        <f t="shared" si="38"/>
        <v>2</v>
      </c>
      <c r="E1060" s="3" t="str">
        <f t="shared" si="39"/>
        <v>22</v>
      </c>
      <c r="F1060" s="20" t="s">
        <v>491</v>
      </c>
      <c r="G1060" s="21" t="s">
        <v>492</v>
      </c>
      <c r="H1060" s="22">
        <v>34000</v>
      </c>
      <c r="I1060" s="22">
        <v>0</v>
      </c>
      <c r="J1060" s="22">
        <v>34000</v>
      </c>
      <c r="K1060" s="22">
        <v>2370.44</v>
      </c>
      <c r="L1060" s="22">
        <v>0</v>
      </c>
    </row>
    <row r="1061" spans="1:12" x14ac:dyDescent="0.3">
      <c r="A1061" s="20" t="s">
        <v>68</v>
      </c>
      <c r="B1061" s="20" t="s">
        <v>69</v>
      </c>
      <c r="C1061" s="2" t="str">
        <f>VLOOKUP(B1061,Hoja1!B:C,2,FALSE)</f>
        <v>Intervención social</v>
      </c>
      <c r="D1061" s="3" t="str">
        <f t="shared" si="38"/>
        <v>2</v>
      </c>
      <c r="E1061" s="3" t="str">
        <f t="shared" si="39"/>
        <v>22</v>
      </c>
      <c r="F1061" s="20" t="s">
        <v>370</v>
      </c>
      <c r="G1061" s="21" t="s">
        <v>371</v>
      </c>
      <c r="H1061" s="22">
        <v>1500</v>
      </c>
      <c r="I1061" s="22">
        <v>0</v>
      </c>
      <c r="J1061" s="22">
        <v>1500</v>
      </c>
      <c r="K1061" s="22">
        <v>0</v>
      </c>
      <c r="L1061" s="22">
        <v>0</v>
      </c>
    </row>
    <row r="1062" spans="1:12" x14ac:dyDescent="0.3">
      <c r="A1062" s="20" t="s">
        <v>68</v>
      </c>
      <c r="B1062" s="20" t="s">
        <v>69</v>
      </c>
      <c r="C1062" s="2" t="str">
        <f>VLOOKUP(B1062,Hoja1!B:C,2,FALSE)</f>
        <v>Intervención social</v>
      </c>
      <c r="D1062" s="3" t="str">
        <f t="shared" si="38"/>
        <v>2</v>
      </c>
      <c r="E1062" s="3" t="str">
        <f t="shared" si="39"/>
        <v>22</v>
      </c>
      <c r="F1062" s="20" t="s">
        <v>407</v>
      </c>
      <c r="G1062" s="21" t="s">
        <v>408</v>
      </c>
      <c r="H1062" s="22">
        <v>600</v>
      </c>
      <c r="I1062" s="22">
        <v>0</v>
      </c>
      <c r="J1062" s="22">
        <v>600</v>
      </c>
      <c r="K1062" s="22">
        <v>0</v>
      </c>
      <c r="L1062" s="22">
        <v>0</v>
      </c>
    </row>
    <row r="1063" spans="1:12" x14ac:dyDescent="0.3">
      <c r="A1063" s="20" t="s">
        <v>68</v>
      </c>
      <c r="B1063" s="20" t="s">
        <v>69</v>
      </c>
      <c r="C1063" s="2" t="str">
        <f>VLOOKUP(B1063,Hoja1!B:C,2,FALSE)</f>
        <v>Intervención social</v>
      </c>
      <c r="D1063" s="3" t="str">
        <f t="shared" si="38"/>
        <v>2</v>
      </c>
      <c r="E1063" s="3" t="str">
        <f t="shared" si="39"/>
        <v>22</v>
      </c>
      <c r="F1063" s="20" t="s">
        <v>396</v>
      </c>
      <c r="G1063" s="21" t="s">
        <v>397</v>
      </c>
      <c r="H1063" s="22">
        <v>43650</v>
      </c>
      <c r="I1063" s="22">
        <v>0</v>
      </c>
      <c r="J1063" s="22">
        <v>43650</v>
      </c>
      <c r="K1063" s="22">
        <v>4489.1400000000003</v>
      </c>
      <c r="L1063" s="22">
        <v>3915.53</v>
      </c>
    </row>
    <row r="1064" spans="1:12" x14ac:dyDescent="0.3">
      <c r="A1064" s="20" t="s">
        <v>68</v>
      </c>
      <c r="B1064" s="20" t="s">
        <v>69</v>
      </c>
      <c r="C1064" s="2" t="str">
        <f>VLOOKUP(B1064,Hoja1!B:C,2,FALSE)</f>
        <v>Intervención social</v>
      </c>
      <c r="D1064" s="3" t="str">
        <f t="shared" si="38"/>
        <v>2</v>
      </c>
      <c r="E1064" s="3" t="str">
        <f t="shared" si="39"/>
        <v>22</v>
      </c>
      <c r="F1064" s="20" t="s">
        <v>467</v>
      </c>
      <c r="G1064" s="21" t="s">
        <v>468</v>
      </c>
      <c r="H1064" s="22">
        <v>65275</v>
      </c>
      <c r="I1064" s="22">
        <v>0</v>
      </c>
      <c r="J1064" s="22">
        <v>65275</v>
      </c>
      <c r="K1064" s="22">
        <v>4882.6099999999997</v>
      </c>
      <c r="L1064" s="22">
        <v>160.93</v>
      </c>
    </row>
    <row r="1065" spans="1:12" x14ac:dyDescent="0.3">
      <c r="A1065" s="20" t="s">
        <v>68</v>
      </c>
      <c r="B1065" s="20" t="s">
        <v>69</v>
      </c>
      <c r="C1065" s="2" t="str">
        <f>VLOOKUP(B1065,Hoja1!B:C,2,FALSE)</f>
        <v>Intervención social</v>
      </c>
      <c r="D1065" s="3" t="str">
        <f t="shared" si="38"/>
        <v>2</v>
      </c>
      <c r="E1065" s="3" t="str">
        <f t="shared" si="39"/>
        <v>22</v>
      </c>
      <c r="F1065" s="20" t="s">
        <v>373</v>
      </c>
      <c r="G1065" s="21" t="s">
        <v>374</v>
      </c>
      <c r="H1065" s="22">
        <v>13000</v>
      </c>
      <c r="I1065" s="22">
        <v>0</v>
      </c>
      <c r="J1065" s="22">
        <v>13000</v>
      </c>
      <c r="K1065" s="22">
        <v>0</v>
      </c>
      <c r="L1065" s="22">
        <v>0</v>
      </c>
    </row>
    <row r="1066" spans="1:12" x14ac:dyDescent="0.3">
      <c r="A1066" s="20" t="s">
        <v>68</v>
      </c>
      <c r="B1066" s="20" t="s">
        <v>69</v>
      </c>
      <c r="C1066" s="2" t="str">
        <f>VLOOKUP(B1066,Hoja1!B:C,2,FALSE)</f>
        <v>Intervención social</v>
      </c>
      <c r="D1066" s="3" t="str">
        <f t="shared" si="38"/>
        <v>2</v>
      </c>
      <c r="E1066" s="3" t="str">
        <f t="shared" si="39"/>
        <v>22</v>
      </c>
      <c r="F1066" s="20" t="s">
        <v>392</v>
      </c>
      <c r="G1066" s="21" t="s">
        <v>393</v>
      </c>
      <c r="H1066" s="22">
        <v>1041200</v>
      </c>
      <c r="I1066" s="22">
        <v>0</v>
      </c>
      <c r="J1066" s="22">
        <v>1041200</v>
      </c>
      <c r="K1066" s="22">
        <v>130657.43</v>
      </c>
      <c r="L1066" s="22">
        <v>55684.41</v>
      </c>
    </row>
    <row r="1067" spans="1:12" x14ac:dyDescent="0.3">
      <c r="A1067" s="20" t="s">
        <v>68</v>
      </c>
      <c r="B1067" s="20" t="s">
        <v>69</v>
      </c>
      <c r="C1067" s="2" t="str">
        <f>VLOOKUP(B1067,Hoja1!B:C,2,FALSE)</f>
        <v>Intervención social</v>
      </c>
      <c r="D1067" s="3" t="str">
        <f t="shared" si="38"/>
        <v>2</v>
      </c>
      <c r="E1067" s="3" t="str">
        <f t="shared" si="39"/>
        <v>23</v>
      </c>
      <c r="F1067" s="20" t="s">
        <v>360</v>
      </c>
      <c r="G1067" s="21" t="s">
        <v>361</v>
      </c>
      <c r="H1067" s="22">
        <v>500</v>
      </c>
      <c r="I1067" s="22">
        <v>0</v>
      </c>
      <c r="J1067" s="22">
        <v>500</v>
      </c>
      <c r="K1067" s="22">
        <v>37.4</v>
      </c>
      <c r="L1067" s="22">
        <v>37.4</v>
      </c>
    </row>
    <row r="1068" spans="1:12" x14ac:dyDescent="0.3">
      <c r="A1068" s="20" t="s">
        <v>68</v>
      </c>
      <c r="B1068" s="20" t="s">
        <v>69</v>
      </c>
      <c r="C1068" s="2" t="str">
        <f>VLOOKUP(B1068,Hoja1!B:C,2,FALSE)</f>
        <v>Intervención social</v>
      </c>
      <c r="D1068" s="3" t="str">
        <f t="shared" si="38"/>
        <v>2</v>
      </c>
      <c r="E1068" s="3" t="str">
        <f t="shared" si="39"/>
        <v>23</v>
      </c>
      <c r="F1068" s="20" t="s">
        <v>356</v>
      </c>
      <c r="G1068" s="21" t="s">
        <v>357</v>
      </c>
      <c r="H1068" s="22">
        <v>100</v>
      </c>
      <c r="I1068" s="22">
        <v>0</v>
      </c>
      <c r="J1068" s="22">
        <v>100</v>
      </c>
      <c r="K1068" s="22">
        <v>0</v>
      </c>
      <c r="L1068" s="22">
        <v>0</v>
      </c>
    </row>
    <row r="1069" spans="1:12" x14ac:dyDescent="0.3">
      <c r="A1069" s="20" t="s">
        <v>68</v>
      </c>
      <c r="B1069" s="20" t="s">
        <v>69</v>
      </c>
      <c r="C1069" s="2" t="str">
        <f>VLOOKUP(B1069,Hoja1!B:C,2,FALSE)</f>
        <v>Intervención social</v>
      </c>
      <c r="D1069" s="3" t="str">
        <f t="shared" si="38"/>
        <v>4</v>
      </c>
      <c r="E1069" s="3" t="str">
        <f t="shared" si="39"/>
        <v>48</v>
      </c>
      <c r="F1069" s="20" t="s">
        <v>471</v>
      </c>
      <c r="G1069" s="21" t="s">
        <v>472</v>
      </c>
      <c r="H1069" s="22">
        <v>115000</v>
      </c>
      <c r="I1069" s="22">
        <v>0</v>
      </c>
      <c r="J1069" s="22">
        <v>115000</v>
      </c>
      <c r="K1069" s="22">
        <v>0</v>
      </c>
      <c r="L1069" s="22">
        <v>0</v>
      </c>
    </row>
    <row r="1070" spans="1:12" x14ac:dyDescent="0.3">
      <c r="A1070" s="20" t="s">
        <v>68</v>
      </c>
      <c r="B1070" s="20" t="s">
        <v>69</v>
      </c>
      <c r="C1070" s="2" t="str">
        <f>VLOOKUP(B1070,Hoja1!B:C,2,FALSE)</f>
        <v>Intervención social</v>
      </c>
      <c r="D1070" s="3" t="str">
        <f t="shared" si="38"/>
        <v>4</v>
      </c>
      <c r="E1070" s="3" t="str">
        <f t="shared" si="39"/>
        <v>48</v>
      </c>
      <c r="F1070" s="20" t="s">
        <v>596</v>
      </c>
      <c r="G1070" s="21" t="s">
        <v>597</v>
      </c>
      <c r="H1070" s="22">
        <v>2351000</v>
      </c>
      <c r="I1070" s="22">
        <v>0</v>
      </c>
      <c r="J1070" s="22">
        <v>2351000</v>
      </c>
      <c r="K1070" s="22">
        <v>377521.77</v>
      </c>
      <c r="L1070" s="22">
        <v>361532.86</v>
      </c>
    </row>
    <row r="1071" spans="1:12" x14ac:dyDescent="0.3">
      <c r="A1071" s="20" t="s">
        <v>68</v>
      </c>
      <c r="B1071" s="20" t="s">
        <v>69</v>
      </c>
      <c r="C1071" s="2" t="str">
        <f>VLOOKUP(B1071,Hoja1!B:C,2,FALSE)</f>
        <v>Intervención social</v>
      </c>
      <c r="D1071" s="3" t="str">
        <f t="shared" si="38"/>
        <v>4</v>
      </c>
      <c r="E1071" s="3" t="str">
        <f t="shared" si="39"/>
        <v>48</v>
      </c>
      <c r="F1071" s="20" t="s">
        <v>594</v>
      </c>
      <c r="G1071" s="21" t="s">
        <v>595</v>
      </c>
      <c r="H1071" s="22">
        <v>60000</v>
      </c>
      <c r="I1071" s="22">
        <v>0</v>
      </c>
      <c r="J1071" s="22">
        <v>60000</v>
      </c>
      <c r="K1071" s="22">
        <v>7237.35</v>
      </c>
      <c r="L1071" s="22">
        <v>7237.35</v>
      </c>
    </row>
    <row r="1072" spans="1:12" x14ac:dyDescent="0.3">
      <c r="A1072" s="20" t="s">
        <v>68</v>
      </c>
      <c r="B1072" s="20" t="s">
        <v>69</v>
      </c>
      <c r="C1072" s="2" t="str">
        <f>VLOOKUP(B1072,Hoja1!B:C,2,FALSE)</f>
        <v>Intervención social</v>
      </c>
      <c r="D1072" s="3" t="str">
        <f t="shared" si="38"/>
        <v>4</v>
      </c>
      <c r="E1072" s="3" t="str">
        <f t="shared" si="39"/>
        <v>48</v>
      </c>
      <c r="F1072" s="20" t="s">
        <v>366</v>
      </c>
      <c r="G1072" s="21" t="s">
        <v>367</v>
      </c>
      <c r="H1072" s="22">
        <v>294800</v>
      </c>
      <c r="I1072" s="22">
        <v>0</v>
      </c>
      <c r="J1072" s="22">
        <v>294800</v>
      </c>
      <c r="K1072" s="22">
        <v>0</v>
      </c>
      <c r="L1072" s="22">
        <v>0</v>
      </c>
    </row>
    <row r="1073" spans="1:12" x14ac:dyDescent="0.3">
      <c r="A1073" s="20" t="s">
        <v>68</v>
      </c>
      <c r="B1073" s="20" t="s">
        <v>69</v>
      </c>
      <c r="C1073" s="2" t="str">
        <f>VLOOKUP(B1073,Hoja1!B:C,2,FALSE)</f>
        <v>Intervención social</v>
      </c>
      <c r="D1073" s="3" t="str">
        <f t="shared" si="38"/>
        <v>6</v>
      </c>
      <c r="E1073" s="3" t="str">
        <f t="shared" si="39"/>
        <v>63</v>
      </c>
      <c r="F1073" s="20" t="s">
        <v>452</v>
      </c>
      <c r="G1073" s="21" t="s">
        <v>449</v>
      </c>
      <c r="H1073" s="22">
        <v>30000</v>
      </c>
      <c r="I1073" s="22">
        <v>0</v>
      </c>
      <c r="J1073" s="22">
        <v>30000</v>
      </c>
      <c r="K1073" s="22">
        <v>0</v>
      </c>
      <c r="L1073" s="22">
        <v>0</v>
      </c>
    </row>
    <row r="1074" spans="1:12" x14ac:dyDescent="0.3">
      <c r="A1074" s="20" t="s">
        <v>68</v>
      </c>
      <c r="B1074" s="20" t="s">
        <v>70</v>
      </c>
      <c r="C1074" s="2" t="str">
        <f>VLOOKUP(B1074,Hoja1!B:C,2,FALSE)</f>
        <v>Iniciativas sociales</v>
      </c>
      <c r="D1074" s="3" t="str">
        <f t="shared" si="38"/>
        <v>1</v>
      </c>
      <c r="E1074" s="3" t="str">
        <f t="shared" si="39"/>
        <v>12</v>
      </c>
      <c r="F1074" s="20" t="s">
        <v>384</v>
      </c>
      <c r="G1074" s="21" t="s">
        <v>385</v>
      </c>
      <c r="H1074" s="22">
        <v>46733</v>
      </c>
      <c r="I1074" s="22">
        <v>0</v>
      </c>
      <c r="J1074" s="22">
        <v>46733</v>
      </c>
      <c r="K1074" s="22">
        <v>10593.72</v>
      </c>
      <c r="L1074" s="22">
        <v>10593.72</v>
      </c>
    </row>
    <row r="1075" spans="1:12" x14ac:dyDescent="0.3">
      <c r="A1075" s="20" t="s">
        <v>68</v>
      </c>
      <c r="B1075" s="20" t="s">
        <v>70</v>
      </c>
      <c r="C1075" s="2" t="str">
        <f>VLOOKUP(B1075,Hoja1!B:C,2,FALSE)</f>
        <v>Iniciativas sociales</v>
      </c>
      <c r="D1075" s="3" t="str">
        <f t="shared" si="38"/>
        <v>1</v>
      </c>
      <c r="E1075" s="3" t="str">
        <f t="shared" si="39"/>
        <v>12</v>
      </c>
      <c r="F1075" s="20" t="s">
        <v>423</v>
      </c>
      <c r="G1075" s="21" t="s">
        <v>424</v>
      </c>
      <c r="H1075" s="22">
        <v>244282</v>
      </c>
      <c r="I1075" s="22">
        <v>0</v>
      </c>
      <c r="J1075" s="22">
        <v>244282</v>
      </c>
      <c r="K1075" s="22">
        <v>42747.18</v>
      </c>
      <c r="L1075" s="22">
        <v>42747.18</v>
      </c>
    </row>
    <row r="1076" spans="1:12" x14ac:dyDescent="0.3">
      <c r="A1076" s="20" t="s">
        <v>68</v>
      </c>
      <c r="B1076" s="20" t="s">
        <v>70</v>
      </c>
      <c r="C1076" s="2" t="str">
        <f>VLOOKUP(B1076,Hoja1!B:C,2,FALSE)</f>
        <v>Iniciativas sociales</v>
      </c>
      <c r="D1076" s="3" t="str">
        <f t="shared" si="38"/>
        <v>1</v>
      </c>
      <c r="E1076" s="3" t="str">
        <f t="shared" si="39"/>
        <v>12</v>
      </c>
      <c r="F1076" s="20" t="s">
        <v>342</v>
      </c>
      <c r="G1076" s="21" t="s">
        <v>343</v>
      </c>
      <c r="H1076" s="22">
        <v>10491</v>
      </c>
      <c r="I1076" s="22">
        <v>0</v>
      </c>
      <c r="J1076" s="22">
        <v>10491</v>
      </c>
      <c r="K1076" s="22">
        <v>2292.5700000000002</v>
      </c>
      <c r="L1076" s="22">
        <v>2292.5700000000002</v>
      </c>
    </row>
    <row r="1077" spans="1:12" x14ac:dyDescent="0.3">
      <c r="A1077" s="20" t="s">
        <v>68</v>
      </c>
      <c r="B1077" s="20" t="s">
        <v>70</v>
      </c>
      <c r="C1077" s="2" t="str">
        <f>VLOOKUP(B1077,Hoja1!B:C,2,FALSE)</f>
        <v>Iniciativas sociales</v>
      </c>
      <c r="D1077" s="3" t="str">
        <f t="shared" si="38"/>
        <v>1</v>
      </c>
      <c r="E1077" s="3" t="str">
        <f t="shared" si="39"/>
        <v>12</v>
      </c>
      <c r="F1077" s="20" t="s">
        <v>390</v>
      </c>
      <c r="G1077" s="21" t="s">
        <v>391</v>
      </c>
      <c r="H1077" s="22">
        <v>8893</v>
      </c>
      <c r="I1077" s="22">
        <v>0</v>
      </c>
      <c r="J1077" s="22">
        <v>8893</v>
      </c>
      <c r="K1077" s="22">
        <v>1908.03</v>
      </c>
      <c r="L1077" s="22">
        <v>1908.03</v>
      </c>
    </row>
    <row r="1078" spans="1:12" x14ac:dyDescent="0.3">
      <c r="A1078" s="20" t="s">
        <v>68</v>
      </c>
      <c r="B1078" s="20" t="s">
        <v>70</v>
      </c>
      <c r="C1078" s="2" t="str">
        <f>VLOOKUP(B1078,Hoja1!B:C,2,FALSE)</f>
        <v>Iniciativas sociales</v>
      </c>
      <c r="D1078" s="3" t="str">
        <f t="shared" si="38"/>
        <v>1</v>
      </c>
      <c r="E1078" s="3" t="str">
        <f t="shared" si="39"/>
        <v>12</v>
      </c>
      <c r="F1078" s="20" t="s">
        <v>344</v>
      </c>
      <c r="G1078" s="21" t="s">
        <v>345</v>
      </c>
      <c r="H1078" s="22">
        <v>67266</v>
      </c>
      <c r="I1078" s="22">
        <v>0</v>
      </c>
      <c r="J1078" s="22">
        <v>67266</v>
      </c>
      <c r="K1078" s="22">
        <v>15383.04</v>
      </c>
      <c r="L1078" s="22">
        <v>15383.04</v>
      </c>
    </row>
    <row r="1079" spans="1:12" x14ac:dyDescent="0.3">
      <c r="A1079" s="20" t="s">
        <v>68</v>
      </c>
      <c r="B1079" s="20" t="s">
        <v>70</v>
      </c>
      <c r="C1079" s="2" t="str">
        <f>VLOOKUP(B1079,Hoja1!B:C,2,FALSE)</f>
        <v>Iniciativas sociales</v>
      </c>
      <c r="D1079" s="3" t="str">
        <f t="shared" si="38"/>
        <v>1</v>
      </c>
      <c r="E1079" s="3" t="str">
        <f t="shared" si="39"/>
        <v>12</v>
      </c>
      <c r="F1079" s="20" t="s">
        <v>368</v>
      </c>
      <c r="G1079" s="21" t="s">
        <v>369</v>
      </c>
      <c r="H1079" s="22">
        <v>160026</v>
      </c>
      <c r="I1079" s="22">
        <v>0</v>
      </c>
      <c r="J1079" s="22">
        <v>160026</v>
      </c>
      <c r="K1079" s="22">
        <v>28924.65</v>
      </c>
      <c r="L1079" s="22">
        <v>28924.65</v>
      </c>
    </row>
    <row r="1080" spans="1:12" x14ac:dyDescent="0.3">
      <c r="A1080" s="20" t="s">
        <v>68</v>
      </c>
      <c r="B1080" s="20" t="s">
        <v>70</v>
      </c>
      <c r="C1080" s="2" t="str">
        <f>VLOOKUP(B1080,Hoja1!B:C,2,FALSE)</f>
        <v>Iniciativas sociales</v>
      </c>
      <c r="D1080" s="3" t="str">
        <f t="shared" si="38"/>
        <v>1</v>
      </c>
      <c r="E1080" s="3" t="str">
        <f t="shared" si="39"/>
        <v>12</v>
      </c>
      <c r="F1080" s="20" t="s">
        <v>377</v>
      </c>
      <c r="G1080" s="21" t="s">
        <v>378</v>
      </c>
      <c r="H1080" s="22">
        <v>388863</v>
      </c>
      <c r="I1080" s="22">
        <v>0</v>
      </c>
      <c r="J1080" s="22">
        <v>388863</v>
      </c>
      <c r="K1080" s="22">
        <v>70484.160000000003</v>
      </c>
      <c r="L1080" s="22">
        <v>70484.160000000003</v>
      </c>
    </row>
    <row r="1081" spans="1:12" x14ac:dyDescent="0.3">
      <c r="A1081" s="20" t="s">
        <v>68</v>
      </c>
      <c r="B1081" s="20" t="s">
        <v>70</v>
      </c>
      <c r="C1081" s="2" t="str">
        <f>VLOOKUP(B1081,Hoja1!B:C,2,FALSE)</f>
        <v>Iniciativas sociales</v>
      </c>
      <c r="D1081" s="3" t="str">
        <f t="shared" si="38"/>
        <v>1</v>
      </c>
      <c r="E1081" s="3" t="str">
        <f t="shared" si="39"/>
        <v>12</v>
      </c>
      <c r="F1081" s="20" t="s">
        <v>346</v>
      </c>
      <c r="G1081" s="21" t="s">
        <v>347</v>
      </c>
      <c r="H1081" s="22">
        <v>30470</v>
      </c>
      <c r="I1081" s="22">
        <v>0</v>
      </c>
      <c r="J1081" s="22">
        <v>30470</v>
      </c>
      <c r="K1081" s="22">
        <v>6089.64</v>
      </c>
      <c r="L1081" s="22">
        <v>6089.64</v>
      </c>
    </row>
    <row r="1082" spans="1:12" x14ac:dyDescent="0.3">
      <c r="A1082" s="20" t="s">
        <v>68</v>
      </c>
      <c r="B1082" s="20" t="s">
        <v>70</v>
      </c>
      <c r="C1082" s="2" t="str">
        <f>VLOOKUP(B1082,Hoja1!B:C,2,FALSE)</f>
        <v>Iniciativas sociales</v>
      </c>
      <c r="D1082" s="3" t="str">
        <f t="shared" si="38"/>
        <v>1</v>
      </c>
      <c r="E1082" s="3" t="str">
        <f t="shared" si="39"/>
        <v>13</v>
      </c>
      <c r="F1082" s="20" t="s">
        <v>402</v>
      </c>
      <c r="G1082" s="21" t="s">
        <v>359</v>
      </c>
      <c r="H1082" s="22">
        <v>266695</v>
      </c>
      <c r="I1082" s="22">
        <v>0</v>
      </c>
      <c r="J1082" s="22">
        <v>266695</v>
      </c>
      <c r="K1082" s="22">
        <v>37164.44</v>
      </c>
      <c r="L1082" s="22">
        <v>37164.44</v>
      </c>
    </row>
    <row r="1083" spans="1:12" x14ac:dyDescent="0.3">
      <c r="A1083" s="20" t="s">
        <v>68</v>
      </c>
      <c r="B1083" s="20" t="s">
        <v>70</v>
      </c>
      <c r="C1083" s="2" t="str">
        <f>VLOOKUP(B1083,Hoja1!B:C,2,FALSE)</f>
        <v>Iniciativas sociales</v>
      </c>
      <c r="D1083" s="3" t="str">
        <f t="shared" si="38"/>
        <v>1</v>
      </c>
      <c r="E1083" s="3" t="str">
        <f t="shared" si="39"/>
        <v>13</v>
      </c>
      <c r="F1083" s="20" t="s">
        <v>394</v>
      </c>
      <c r="G1083" s="21" t="s">
        <v>395</v>
      </c>
      <c r="H1083" s="22">
        <v>252438</v>
      </c>
      <c r="I1083" s="22">
        <v>0</v>
      </c>
      <c r="J1083" s="22">
        <v>252438</v>
      </c>
      <c r="K1083" s="22">
        <v>41371.800000000003</v>
      </c>
      <c r="L1083" s="22">
        <v>41371.800000000003</v>
      </c>
    </row>
    <row r="1084" spans="1:12" x14ac:dyDescent="0.3">
      <c r="A1084" s="20" t="s">
        <v>68</v>
      </c>
      <c r="B1084" s="20" t="s">
        <v>70</v>
      </c>
      <c r="C1084" s="2" t="str">
        <f>VLOOKUP(B1084,Hoja1!B:C,2,FALSE)</f>
        <v>Iniciativas sociales</v>
      </c>
      <c r="D1084" s="3" t="str">
        <f t="shared" si="38"/>
        <v>1</v>
      </c>
      <c r="E1084" s="3" t="str">
        <f t="shared" si="39"/>
        <v>14</v>
      </c>
      <c r="F1084" s="20" t="s">
        <v>509</v>
      </c>
      <c r="G1084" s="21" t="s">
        <v>510</v>
      </c>
      <c r="H1084" s="22">
        <v>153455</v>
      </c>
      <c r="I1084" s="22">
        <v>0</v>
      </c>
      <c r="J1084" s="22">
        <v>153455</v>
      </c>
      <c r="K1084" s="22">
        <v>32083.71</v>
      </c>
      <c r="L1084" s="22">
        <v>32083.71</v>
      </c>
    </row>
    <row r="1085" spans="1:12" x14ac:dyDescent="0.3">
      <c r="A1085" s="20" t="s">
        <v>68</v>
      </c>
      <c r="B1085" s="20" t="s">
        <v>70</v>
      </c>
      <c r="C1085" s="2" t="str">
        <f>VLOOKUP(B1085,Hoja1!B:C,2,FALSE)</f>
        <v>Iniciativas sociales</v>
      </c>
      <c r="D1085" s="3" t="str">
        <f t="shared" si="38"/>
        <v>2</v>
      </c>
      <c r="E1085" s="3" t="str">
        <f t="shared" si="39"/>
        <v>20</v>
      </c>
      <c r="F1085" s="20" t="s">
        <v>497</v>
      </c>
      <c r="G1085" s="21" t="s">
        <v>498</v>
      </c>
      <c r="H1085" s="22">
        <v>171094</v>
      </c>
      <c r="I1085" s="22">
        <v>0</v>
      </c>
      <c r="J1085" s="22">
        <v>171094</v>
      </c>
      <c r="K1085" s="22">
        <v>38215.53</v>
      </c>
      <c r="L1085" s="22">
        <v>26115.63</v>
      </c>
    </row>
    <row r="1086" spans="1:12" x14ac:dyDescent="0.3">
      <c r="A1086" s="20" t="s">
        <v>68</v>
      </c>
      <c r="B1086" s="20" t="s">
        <v>70</v>
      </c>
      <c r="C1086" s="2" t="str">
        <f>VLOOKUP(B1086,Hoja1!B:C,2,FALSE)</f>
        <v>Iniciativas sociales</v>
      </c>
      <c r="D1086" s="3" t="str">
        <f t="shared" si="38"/>
        <v>2</v>
      </c>
      <c r="E1086" s="3" t="str">
        <f t="shared" si="39"/>
        <v>21</v>
      </c>
      <c r="F1086" s="20" t="s">
        <v>463</v>
      </c>
      <c r="G1086" s="21" t="s">
        <v>464</v>
      </c>
      <c r="H1086" s="22">
        <v>70000</v>
      </c>
      <c r="I1086" s="22">
        <v>0</v>
      </c>
      <c r="J1086" s="22">
        <v>70000</v>
      </c>
      <c r="K1086" s="22">
        <v>4949.09</v>
      </c>
      <c r="L1086" s="22">
        <v>3811.34</v>
      </c>
    </row>
    <row r="1087" spans="1:12" x14ac:dyDescent="0.3">
      <c r="A1087" s="20" t="s">
        <v>68</v>
      </c>
      <c r="B1087" s="20" t="s">
        <v>70</v>
      </c>
      <c r="C1087" s="2" t="str">
        <f>VLOOKUP(B1087,Hoja1!B:C,2,FALSE)</f>
        <v>Iniciativas sociales</v>
      </c>
      <c r="D1087" s="3" t="str">
        <f t="shared" si="38"/>
        <v>2</v>
      </c>
      <c r="E1087" s="3" t="str">
        <f t="shared" si="39"/>
        <v>21</v>
      </c>
      <c r="F1087" s="20" t="s">
        <v>382</v>
      </c>
      <c r="G1087" s="21" t="s">
        <v>383</v>
      </c>
      <c r="H1087" s="22">
        <v>60000</v>
      </c>
      <c r="I1087" s="22">
        <v>0</v>
      </c>
      <c r="J1087" s="22">
        <v>60000</v>
      </c>
      <c r="K1087" s="22">
        <v>4317.55</v>
      </c>
      <c r="L1087" s="22">
        <v>1609.56</v>
      </c>
    </row>
    <row r="1088" spans="1:12" x14ac:dyDescent="0.3">
      <c r="A1088" s="20" t="s">
        <v>68</v>
      </c>
      <c r="B1088" s="20" t="s">
        <v>70</v>
      </c>
      <c r="C1088" s="2" t="str">
        <f>VLOOKUP(B1088,Hoja1!B:C,2,FALSE)</f>
        <v>Iniciativas sociales</v>
      </c>
      <c r="D1088" s="3" t="str">
        <f t="shared" ref="D1088:D1151" si="40">LEFT(F1088,1)</f>
        <v>2</v>
      </c>
      <c r="E1088" s="3" t="str">
        <f t="shared" ref="E1088:E1151" si="41">LEFT(F1088,2)</f>
        <v>21</v>
      </c>
      <c r="F1088" s="20" t="s">
        <v>548</v>
      </c>
      <c r="G1088" s="21" t="s">
        <v>502</v>
      </c>
      <c r="H1088" s="22">
        <v>3000</v>
      </c>
      <c r="I1088" s="22">
        <v>0</v>
      </c>
      <c r="J1088" s="22">
        <v>3000</v>
      </c>
      <c r="K1088" s="22">
        <v>738.1</v>
      </c>
      <c r="L1088" s="22">
        <v>738.1</v>
      </c>
    </row>
    <row r="1089" spans="1:12" x14ac:dyDescent="0.3">
      <c r="A1089" s="20" t="s">
        <v>68</v>
      </c>
      <c r="B1089" s="20" t="s">
        <v>70</v>
      </c>
      <c r="C1089" s="2" t="str">
        <f>VLOOKUP(B1089,Hoja1!B:C,2,FALSE)</f>
        <v>Iniciativas sociales</v>
      </c>
      <c r="D1089" s="3" t="str">
        <f t="shared" si="40"/>
        <v>2</v>
      </c>
      <c r="E1089" s="3" t="str">
        <f t="shared" si="41"/>
        <v>21</v>
      </c>
      <c r="F1089" s="20" t="s">
        <v>490</v>
      </c>
      <c r="G1089" s="21" t="s">
        <v>486</v>
      </c>
      <c r="H1089" s="22">
        <v>8000</v>
      </c>
      <c r="I1089" s="22">
        <v>0</v>
      </c>
      <c r="J1089" s="22">
        <v>8000</v>
      </c>
      <c r="K1089" s="22">
        <v>0</v>
      </c>
      <c r="L1089" s="22">
        <v>0</v>
      </c>
    </row>
    <row r="1090" spans="1:12" x14ac:dyDescent="0.3">
      <c r="A1090" s="20" t="s">
        <v>68</v>
      </c>
      <c r="B1090" s="20" t="s">
        <v>70</v>
      </c>
      <c r="C1090" s="2" t="str">
        <f>VLOOKUP(B1090,Hoja1!B:C,2,FALSE)</f>
        <v>Iniciativas sociales</v>
      </c>
      <c r="D1090" s="3" t="str">
        <f t="shared" si="40"/>
        <v>2</v>
      </c>
      <c r="E1090" s="3" t="str">
        <f t="shared" si="41"/>
        <v>22</v>
      </c>
      <c r="F1090" s="20" t="s">
        <v>364</v>
      </c>
      <c r="G1090" s="21" t="s">
        <v>365</v>
      </c>
      <c r="H1090" s="22">
        <v>33785</v>
      </c>
      <c r="I1090" s="22">
        <v>0</v>
      </c>
      <c r="J1090" s="22">
        <v>33785</v>
      </c>
      <c r="K1090" s="22">
        <v>29575</v>
      </c>
      <c r="L1090" s="22">
        <v>29575</v>
      </c>
    </row>
    <row r="1091" spans="1:12" x14ac:dyDescent="0.3">
      <c r="A1091" s="20" t="s">
        <v>68</v>
      </c>
      <c r="B1091" s="20" t="s">
        <v>70</v>
      </c>
      <c r="C1091" s="2" t="str">
        <f>VLOOKUP(B1091,Hoja1!B:C,2,FALSE)</f>
        <v>Iniciativas sociales</v>
      </c>
      <c r="D1091" s="3" t="str">
        <f t="shared" si="40"/>
        <v>2</v>
      </c>
      <c r="E1091" s="3" t="str">
        <f t="shared" si="41"/>
        <v>22</v>
      </c>
      <c r="F1091" s="20" t="s">
        <v>421</v>
      </c>
      <c r="G1091" s="21" t="s">
        <v>422</v>
      </c>
      <c r="H1091" s="22">
        <v>155000</v>
      </c>
      <c r="I1091" s="22">
        <v>0</v>
      </c>
      <c r="J1091" s="22">
        <v>155000</v>
      </c>
      <c r="K1091" s="22">
        <v>26095.11</v>
      </c>
      <c r="L1091" s="22">
        <v>19270.07</v>
      </c>
    </row>
    <row r="1092" spans="1:12" x14ac:dyDescent="0.3">
      <c r="A1092" s="20" t="s">
        <v>68</v>
      </c>
      <c r="B1092" s="20" t="s">
        <v>70</v>
      </c>
      <c r="C1092" s="2" t="str">
        <f>VLOOKUP(B1092,Hoja1!B:C,2,FALSE)</f>
        <v>Iniciativas sociales</v>
      </c>
      <c r="D1092" s="3" t="str">
        <f t="shared" si="40"/>
        <v>2</v>
      </c>
      <c r="E1092" s="3" t="str">
        <f t="shared" si="41"/>
        <v>22</v>
      </c>
      <c r="F1092" s="20" t="s">
        <v>465</v>
      </c>
      <c r="G1092" s="21" t="s">
        <v>466</v>
      </c>
      <c r="H1092" s="22">
        <v>105000</v>
      </c>
      <c r="I1092" s="22">
        <v>0</v>
      </c>
      <c r="J1092" s="22">
        <v>105000</v>
      </c>
      <c r="K1092" s="22">
        <v>33471.550000000003</v>
      </c>
      <c r="L1092" s="22">
        <v>33471.550000000003</v>
      </c>
    </row>
    <row r="1093" spans="1:12" x14ac:dyDescent="0.3">
      <c r="A1093" s="20" t="s">
        <v>68</v>
      </c>
      <c r="B1093" s="20" t="s">
        <v>70</v>
      </c>
      <c r="C1093" s="2" t="str">
        <f>VLOOKUP(B1093,Hoja1!B:C,2,FALSE)</f>
        <v>Iniciativas sociales</v>
      </c>
      <c r="D1093" s="3" t="str">
        <f t="shared" si="40"/>
        <v>2</v>
      </c>
      <c r="E1093" s="3" t="str">
        <f t="shared" si="41"/>
        <v>22</v>
      </c>
      <c r="F1093" s="20" t="s">
        <v>400</v>
      </c>
      <c r="G1093" s="21" t="s">
        <v>401</v>
      </c>
      <c r="H1093" s="22">
        <v>6000</v>
      </c>
      <c r="I1093" s="22">
        <v>0</v>
      </c>
      <c r="J1093" s="22">
        <v>6000</v>
      </c>
      <c r="K1093" s="22">
        <v>0</v>
      </c>
      <c r="L1093" s="22">
        <v>0</v>
      </c>
    </row>
    <row r="1094" spans="1:12" x14ac:dyDescent="0.3">
      <c r="A1094" s="20" t="s">
        <v>68</v>
      </c>
      <c r="B1094" s="20" t="s">
        <v>70</v>
      </c>
      <c r="C1094" s="2" t="str">
        <f>VLOOKUP(B1094,Hoja1!B:C,2,FALSE)</f>
        <v>Iniciativas sociales</v>
      </c>
      <c r="D1094" s="3" t="str">
        <f t="shared" si="40"/>
        <v>2</v>
      </c>
      <c r="E1094" s="3" t="str">
        <f t="shared" si="41"/>
        <v>22</v>
      </c>
      <c r="F1094" s="20" t="s">
        <v>403</v>
      </c>
      <c r="G1094" s="21" t="s">
        <v>404</v>
      </c>
      <c r="H1094" s="22">
        <v>36000</v>
      </c>
      <c r="I1094" s="22">
        <v>0</v>
      </c>
      <c r="J1094" s="22">
        <v>36000</v>
      </c>
      <c r="K1094" s="22">
        <v>2228.8200000000002</v>
      </c>
      <c r="L1094" s="22">
        <v>1597.2</v>
      </c>
    </row>
    <row r="1095" spans="1:12" x14ac:dyDescent="0.3">
      <c r="A1095" s="20" t="s">
        <v>68</v>
      </c>
      <c r="B1095" s="20" t="s">
        <v>70</v>
      </c>
      <c r="C1095" s="2" t="str">
        <f>VLOOKUP(B1095,Hoja1!B:C,2,FALSE)</f>
        <v>Iniciativas sociales</v>
      </c>
      <c r="D1095" s="3" t="str">
        <f t="shared" si="40"/>
        <v>2</v>
      </c>
      <c r="E1095" s="3" t="str">
        <f t="shared" si="41"/>
        <v>22</v>
      </c>
      <c r="F1095" s="20" t="s">
        <v>491</v>
      </c>
      <c r="G1095" s="21" t="s">
        <v>492</v>
      </c>
      <c r="H1095" s="22">
        <v>37850</v>
      </c>
      <c r="I1095" s="22">
        <v>0</v>
      </c>
      <c r="J1095" s="22">
        <v>37850</v>
      </c>
      <c r="K1095" s="22">
        <v>2607.9299999999998</v>
      </c>
      <c r="L1095" s="22">
        <v>0</v>
      </c>
    </row>
    <row r="1096" spans="1:12" x14ac:dyDescent="0.3">
      <c r="A1096" s="20" t="s">
        <v>68</v>
      </c>
      <c r="B1096" s="20" t="s">
        <v>70</v>
      </c>
      <c r="C1096" s="2" t="str">
        <f>VLOOKUP(B1096,Hoja1!B:C,2,FALSE)</f>
        <v>Iniciativas sociales</v>
      </c>
      <c r="D1096" s="3" t="str">
        <f t="shared" si="40"/>
        <v>2</v>
      </c>
      <c r="E1096" s="3" t="str">
        <f t="shared" si="41"/>
        <v>22</v>
      </c>
      <c r="F1096" s="20" t="s">
        <v>370</v>
      </c>
      <c r="G1096" s="21" t="s">
        <v>371</v>
      </c>
      <c r="H1096" s="22">
        <v>3000</v>
      </c>
      <c r="I1096" s="22">
        <v>0</v>
      </c>
      <c r="J1096" s="22">
        <v>3000</v>
      </c>
      <c r="K1096" s="22">
        <v>0</v>
      </c>
      <c r="L1096" s="22">
        <v>0</v>
      </c>
    </row>
    <row r="1097" spans="1:12" x14ac:dyDescent="0.3">
      <c r="A1097" s="20" t="s">
        <v>68</v>
      </c>
      <c r="B1097" s="20" t="s">
        <v>70</v>
      </c>
      <c r="C1097" s="2" t="str">
        <f>VLOOKUP(B1097,Hoja1!B:C,2,FALSE)</f>
        <v>Iniciativas sociales</v>
      </c>
      <c r="D1097" s="3" t="str">
        <f t="shared" si="40"/>
        <v>2</v>
      </c>
      <c r="E1097" s="3" t="str">
        <f t="shared" si="41"/>
        <v>22</v>
      </c>
      <c r="F1097" s="20" t="s">
        <v>407</v>
      </c>
      <c r="G1097" s="21" t="s">
        <v>408</v>
      </c>
      <c r="H1097" s="22">
        <v>3100</v>
      </c>
      <c r="I1097" s="22">
        <v>0</v>
      </c>
      <c r="J1097" s="22">
        <v>3100</v>
      </c>
      <c r="K1097" s="22">
        <v>151.19999999999999</v>
      </c>
      <c r="L1097" s="22">
        <v>151.19999999999999</v>
      </c>
    </row>
    <row r="1098" spans="1:12" x14ac:dyDescent="0.3">
      <c r="A1098" s="20" t="s">
        <v>68</v>
      </c>
      <c r="B1098" s="20" t="s">
        <v>70</v>
      </c>
      <c r="C1098" s="2" t="str">
        <f>VLOOKUP(B1098,Hoja1!B:C,2,FALSE)</f>
        <v>Iniciativas sociales</v>
      </c>
      <c r="D1098" s="3" t="str">
        <f t="shared" si="40"/>
        <v>2</v>
      </c>
      <c r="E1098" s="3" t="str">
        <f t="shared" si="41"/>
        <v>22</v>
      </c>
      <c r="F1098" s="20" t="s">
        <v>415</v>
      </c>
      <c r="G1098" s="21" t="s">
        <v>416</v>
      </c>
      <c r="H1098" s="22">
        <v>24000</v>
      </c>
      <c r="I1098" s="22">
        <v>0</v>
      </c>
      <c r="J1098" s="22">
        <v>24000</v>
      </c>
      <c r="K1098" s="22">
        <v>0</v>
      </c>
      <c r="L1098" s="22">
        <v>0</v>
      </c>
    </row>
    <row r="1099" spans="1:12" x14ac:dyDescent="0.3">
      <c r="A1099" s="20" t="s">
        <v>68</v>
      </c>
      <c r="B1099" s="20" t="s">
        <v>70</v>
      </c>
      <c r="C1099" s="2" t="str">
        <f>VLOOKUP(B1099,Hoja1!B:C,2,FALSE)</f>
        <v>Iniciativas sociales</v>
      </c>
      <c r="D1099" s="3" t="str">
        <f t="shared" si="40"/>
        <v>2</v>
      </c>
      <c r="E1099" s="3" t="str">
        <f t="shared" si="41"/>
        <v>22</v>
      </c>
      <c r="F1099" s="20" t="s">
        <v>600</v>
      </c>
      <c r="G1099" s="21" t="s">
        <v>601</v>
      </c>
      <c r="H1099" s="22">
        <v>29000</v>
      </c>
      <c r="I1099" s="22">
        <v>0</v>
      </c>
      <c r="J1099" s="22">
        <v>29000</v>
      </c>
      <c r="K1099" s="22">
        <v>0</v>
      </c>
      <c r="L1099" s="22">
        <v>0</v>
      </c>
    </row>
    <row r="1100" spans="1:12" x14ac:dyDescent="0.3">
      <c r="A1100" s="20" t="s">
        <v>68</v>
      </c>
      <c r="B1100" s="20" t="s">
        <v>70</v>
      </c>
      <c r="C1100" s="2" t="str">
        <f>VLOOKUP(B1100,Hoja1!B:C,2,FALSE)</f>
        <v>Iniciativas sociales</v>
      </c>
      <c r="D1100" s="3" t="str">
        <f t="shared" si="40"/>
        <v>2</v>
      </c>
      <c r="E1100" s="3" t="str">
        <f t="shared" si="41"/>
        <v>22</v>
      </c>
      <c r="F1100" s="20" t="s">
        <v>604</v>
      </c>
      <c r="G1100" s="21" t="s">
        <v>605</v>
      </c>
      <c r="H1100" s="22">
        <v>10000</v>
      </c>
      <c r="I1100" s="22">
        <v>0</v>
      </c>
      <c r="J1100" s="22">
        <v>10000</v>
      </c>
      <c r="K1100" s="22">
        <v>0</v>
      </c>
      <c r="L1100" s="22">
        <v>0</v>
      </c>
    </row>
    <row r="1101" spans="1:12" x14ac:dyDescent="0.3">
      <c r="A1101" s="20" t="s">
        <v>68</v>
      </c>
      <c r="B1101" s="20" t="s">
        <v>70</v>
      </c>
      <c r="C1101" s="2" t="str">
        <f>VLOOKUP(B1101,Hoja1!B:C,2,FALSE)</f>
        <v>Iniciativas sociales</v>
      </c>
      <c r="D1101" s="3" t="str">
        <f t="shared" si="40"/>
        <v>2</v>
      </c>
      <c r="E1101" s="3" t="str">
        <f t="shared" si="41"/>
        <v>22</v>
      </c>
      <c r="F1101" s="20" t="s">
        <v>602</v>
      </c>
      <c r="G1101" s="21" t="s">
        <v>603</v>
      </c>
      <c r="H1101" s="22">
        <v>13500</v>
      </c>
      <c r="I1101" s="22">
        <v>0</v>
      </c>
      <c r="J1101" s="22">
        <v>13500</v>
      </c>
      <c r="K1101" s="22">
        <v>0</v>
      </c>
      <c r="L1101" s="22">
        <v>0</v>
      </c>
    </row>
    <row r="1102" spans="1:12" x14ac:dyDescent="0.3">
      <c r="A1102" s="20" t="s">
        <v>68</v>
      </c>
      <c r="B1102" s="20" t="s">
        <v>70</v>
      </c>
      <c r="C1102" s="2" t="str">
        <f>VLOOKUP(B1102,Hoja1!B:C,2,FALSE)</f>
        <v>Iniciativas sociales</v>
      </c>
      <c r="D1102" s="3" t="str">
        <f t="shared" si="40"/>
        <v>2</v>
      </c>
      <c r="E1102" s="3" t="str">
        <f t="shared" si="41"/>
        <v>22</v>
      </c>
      <c r="F1102" s="20" t="s">
        <v>598</v>
      </c>
      <c r="G1102" s="21" t="s">
        <v>599</v>
      </c>
      <c r="H1102" s="22">
        <v>5000</v>
      </c>
      <c r="I1102" s="22">
        <v>0</v>
      </c>
      <c r="J1102" s="22">
        <v>5000</v>
      </c>
      <c r="K1102" s="22">
        <v>0</v>
      </c>
      <c r="L1102" s="22">
        <v>0</v>
      </c>
    </row>
    <row r="1103" spans="1:12" x14ac:dyDescent="0.3">
      <c r="A1103" s="20" t="s">
        <v>68</v>
      </c>
      <c r="B1103" s="20" t="s">
        <v>70</v>
      </c>
      <c r="C1103" s="2" t="str">
        <f>VLOOKUP(B1103,Hoja1!B:C,2,FALSE)</f>
        <v>Iniciativas sociales</v>
      </c>
      <c r="D1103" s="3" t="str">
        <f t="shared" si="40"/>
        <v>2</v>
      </c>
      <c r="E1103" s="3" t="str">
        <f t="shared" si="41"/>
        <v>22</v>
      </c>
      <c r="F1103" s="20" t="s">
        <v>606</v>
      </c>
      <c r="G1103" s="21" t="s">
        <v>607</v>
      </c>
      <c r="H1103" s="22">
        <v>5000</v>
      </c>
      <c r="I1103" s="22">
        <v>0</v>
      </c>
      <c r="J1103" s="22">
        <v>5000</v>
      </c>
      <c r="K1103" s="22">
        <v>0</v>
      </c>
      <c r="L1103" s="22">
        <v>0</v>
      </c>
    </row>
    <row r="1104" spans="1:12" x14ac:dyDescent="0.3">
      <c r="A1104" s="20" t="s">
        <v>68</v>
      </c>
      <c r="B1104" s="20" t="s">
        <v>70</v>
      </c>
      <c r="C1104" s="2" t="str">
        <f>VLOOKUP(B1104,Hoja1!B:C,2,FALSE)</f>
        <v>Iniciativas sociales</v>
      </c>
      <c r="D1104" s="3" t="str">
        <f t="shared" si="40"/>
        <v>2</v>
      </c>
      <c r="E1104" s="3" t="str">
        <f t="shared" si="41"/>
        <v>22</v>
      </c>
      <c r="F1104" s="20" t="s">
        <v>396</v>
      </c>
      <c r="G1104" s="21" t="s">
        <v>397</v>
      </c>
      <c r="H1104" s="22">
        <v>21290</v>
      </c>
      <c r="I1104" s="22">
        <v>0</v>
      </c>
      <c r="J1104" s="22">
        <v>21290</v>
      </c>
      <c r="K1104" s="22">
        <v>3860.31</v>
      </c>
      <c r="L1104" s="22">
        <v>3670.31</v>
      </c>
    </row>
    <row r="1105" spans="1:12" x14ac:dyDescent="0.3">
      <c r="A1105" s="20" t="s">
        <v>68</v>
      </c>
      <c r="B1105" s="20" t="s">
        <v>70</v>
      </c>
      <c r="C1105" s="2" t="str">
        <f>VLOOKUP(B1105,Hoja1!B:C,2,FALSE)</f>
        <v>Iniciativas sociales</v>
      </c>
      <c r="D1105" s="3" t="str">
        <f t="shared" si="40"/>
        <v>2</v>
      </c>
      <c r="E1105" s="3" t="str">
        <f t="shared" si="41"/>
        <v>22</v>
      </c>
      <c r="F1105" s="20" t="s">
        <v>467</v>
      </c>
      <c r="G1105" s="21" t="s">
        <v>468</v>
      </c>
      <c r="H1105" s="22">
        <v>302000</v>
      </c>
      <c r="I1105" s="22">
        <v>0</v>
      </c>
      <c r="J1105" s="22">
        <v>302000</v>
      </c>
      <c r="K1105" s="22">
        <v>46980.47</v>
      </c>
      <c r="L1105" s="22">
        <v>43811.06</v>
      </c>
    </row>
    <row r="1106" spans="1:12" x14ac:dyDescent="0.3">
      <c r="A1106" s="20" t="s">
        <v>68</v>
      </c>
      <c r="B1106" s="20" t="s">
        <v>70</v>
      </c>
      <c r="C1106" s="2" t="str">
        <f>VLOOKUP(B1106,Hoja1!B:C,2,FALSE)</f>
        <v>Iniciativas sociales</v>
      </c>
      <c r="D1106" s="3" t="str">
        <f t="shared" si="40"/>
        <v>2</v>
      </c>
      <c r="E1106" s="3" t="str">
        <f t="shared" si="41"/>
        <v>22</v>
      </c>
      <c r="F1106" s="20" t="s">
        <v>373</v>
      </c>
      <c r="G1106" s="21" t="s">
        <v>374</v>
      </c>
      <c r="H1106" s="22">
        <v>36000</v>
      </c>
      <c r="I1106" s="22">
        <v>0</v>
      </c>
      <c r="J1106" s="22">
        <v>36000</v>
      </c>
      <c r="K1106" s="22">
        <v>0</v>
      </c>
      <c r="L1106" s="22">
        <v>0</v>
      </c>
    </row>
    <row r="1107" spans="1:12" x14ac:dyDescent="0.3">
      <c r="A1107" s="20" t="s">
        <v>68</v>
      </c>
      <c r="B1107" s="20" t="s">
        <v>70</v>
      </c>
      <c r="C1107" s="2" t="str">
        <f>VLOOKUP(B1107,Hoja1!B:C,2,FALSE)</f>
        <v>Iniciativas sociales</v>
      </c>
      <c r="D1107" s="3" t="str">
        <f t="shared" si="40"/>
        <v>2</v>
      </c>
      <c r="E1107" s="3" t="str">
        <f t="shared" si="41"/>
        <v>22</v>
      </c>
      <c r="F1107" s="20" t="s">
        <v>392</v>
      </c>
      <c r="G1107" s="21" t="s">
        <v>393</v>
      </c>
      <c r="H1107" s="22">
        <v>11835016</v>
      </c>
      <c r="I1107" s="22">
        <v>0</v>
      </c>
      <c r="J1107" s="22">
        <v>11835016</v>
      </c>
      <c r="K1107" s="22">
        <v>1284739.54</v>
      </c>
      <c r="L1107" s="22">
        <v>652428.22</v>
      </c>
    </row>
    <row r="1108" spans="1:12" x14ac:dyDescent="0.3">
      <c r="A1108" s="20" t="s">
        <v>68</v>
      </c>
      <c r="B1108" s="20" t="s">
        <v>70</v>
      </c>
      <c r="C1108" s="2" t="str">
        <f>VLOOKUP(B1108,Hoja1!B:C,2,FALSE)</f>
        <v>Iniciativas sociales</v>
      </c>
      <c r="D1108" s="3" t="str">
        <f t="shared" si="40"/>
        <v>2</v>
      </c>
      <c r="E1108" s="3" t="str">
        <f t="shared" si="41"/>
        <v>23</v>
      </c>
      <c r="F1108" s="20" t="s">
        <v>360</v>
      </c>
      <c r="G1108" s="21" t="s">
        <v>361</v>
      </c>
      <c r="H1108" s="22">
        <v>300</v>
      </c>
      <c r="I1108" s="22">
        <v>0</v>
      </c>
      <c r="J1108" s="22">
        <v>300</v>
      </c>
      <c r="K1108" s="22">
        <v>0</v>
      </c>
      <c r="L1108" s="22">
        <v>0</v>
      </c>
    </row>
    <row r="1109" spans="1:12" x14ac:dyDescent="0.3">
      <c r="A1109" s="20" t="s">
        <v>68</v>
      </c>
      <c r="B1109" s="20" t="s">
        <v>70</v>
      </c>
      <c r="C1109" s="2" t="str">
        <f>VLOOKUP(B1109,Hoja1!B:C,2,FALSE)</f>
        <v>Iniciativas sociales</v>
      </c>
      <c r="D1109" s="3" t="str">
        <f t="shared" si="40"/>
        <v>2</v>
      </c>
      <c r="E1109" s="3" t="str">
        <f t="shared" si="41"/>
        <v>23</v>
      </c>
      <c r="F1109" s="20" t="s">
        <v>356</v>
      </c>
      <c r="G1109" s="21" t="s">
        <v>357</v>
      </c>
      <c r="H1109" s="22">
        <v>300</v>
      </c>
      <c r="I1109" s="22">
        <v>0</v>
      </c>
      <c r="J1109" s="22">
        <v>300</v>
      </c>
      <c r="K1109" s="22">
        <v>0</v>
      </c>
      <c r="L1109" s="22">
        <v>0</v>
      </c>
    </row>
    <row r="1110" spans="1:12" x14ac:dyDescent="0.3">
      <c r="A1110" s="20" t="s">
        <v>68</v>
      </c>
      <c r="B1110" s="20" t="s">
        <v>70</v>
      </c>
      <c r="C1110" s="2" t="str">
        <f>VLOOKUP(B1110,Hoja1!B:C,2,FALSE)</f>
        <v>Iniciativas sociales</v>
      </c>
      <c r="D1110" s="3" t="str">
        <f t="shared" si="40"/>
        <v>4</v>
      </c>
      <c r="E1110" s="3" t="str">
        <f t="shared" si="41"/>
        <v>48</v>
      </c>
      <c r="F1110" s="20" t="s">
        <v>471</v>
      </c>
      <c r="G1110" s="21" t="s">
        <v>472</v>
      </c>
      <c r="H1110" s="22">
        <v>88100</v>
      </c>
      <c r="I1110" s="22">
        <v>0</v>
      </c>
      <c r="J1110" s="22">
        <v>88100</v>
      </c>
      <c r="K1110" s="22">
        <v>0</v>
      </c>
      <c r="L1110" s="22">
        <v>0</v>
      </c>
    </row>
    <row r="1111" spans="1:12" x14ac:dyDescent="0.3">
      <c r="A1111" s="20" t="s">
        <v>68</v>
      </c>
      <c r="B1111" s="20" t="s">
        <v>70</v>
      </c>
      <c r="C1111" s="2" t="str">
        <f>VLOOKUP(B1111,Hoja1!B:C,2,FALSE)</f>
        <v>Iniciativas sociales</v>
      </c>
      <c r="D1111" s="3" t="str">
        <f t="shared" si="40"/>
        <v>4</v>
      </c>
      <c r="E1111" s="3" t="str">
        <f t="shared" si="41"/>
        <v>48</v>
      </c>
      <c r="F1111" s="20" t="s">
        <v>596</v>
      </c>
      <c r="G1111" s="21" t="s">
        <v>597</v>
      </c>
      <c r="H1111" s="22">
        <v>130000</v>
      </c>
      <c r="I1111" s="22">
        <v>0</v>
      </c>
      <c r="J1111" s="22">
        <v>130000</v>
      </c>
      <c r="K1111" s="22">
        <v>0</v>
      </c>
      <c r="L1111" s="22">
        <v>0</v>
      </c>
    </row>
    <row r="1112" spans="1:12" x14ac:dyDescent="0.3">
      <c r="A1112" s="20" t="s">
        <v>68</v>
      </c>
      <c r="B1112" s="20" t="s">
        <v>70</v>
      </c>
      <c r="C1112" s="2" t="str">
        <f>VLOOKUP(B1112,Hoja1!B:C,2,FALSE)</f>
        <v>Iniciativas sociales</v>
      </c>
      <c r="D1112" s="3" t="str">
        <f t="shared" si="40"/>
        <v>4</v>
      </c>
      <c r="E1112" s="3" t="str">
        <f t="shared" si="41"/>
        <v>48</v>
      </c>
      <c r="F1112" s="20" t="s">
        <v>366</v>
      </c>
      <c r="G1112" s="21" t="s">
        <v>367</v>
      </c>
      <c r="H1112" s="22">
        <v>124935</v>
      </c>
      <c r="I1112" s="22">
        <v>0</v>
      </c>
      <c r="J1112" s="22">
        <v>124935</v>
      </c>
      <c r="K1112" s="22">
        <v>0</v>
      </c>
      <c r="L1112" s="22">
        <v>0</v>
      </c>
    </row>
    <row r="1113" spans="1:12" x14ac:dyDescent="0.3">
      <c r="A1113" s="20" t="s">
        <v>68</v>
      </c>
      <c r="B1113" s="20" t="s">
        <v>70</v>
      </c>
      <c r="C1113" s="2" t="str">
        <f>VLOOKUP(B1113,Hoja1!B:C,2,FALSE)</f>
        <v>Iniciativas sociales</v>
      </c>
      <c r="D1113" s="3" t="str">
        <f t="shared" si="40"/>
        <v>4</v>
      </c>
      <c r="E1113" s="3" t="str">
        <f t="shared" si="41"/>
        <v>49</v>
      </c>
      <c r="F1113" s="20" t="s">
        <v>608</v>
      </c>
      <c r="G1113" s="21" t="s">
        <v>609</v>
      </c>
      <c r="H1113" s="22">
        <v>497155</v>
      </c>
      <c r="I1113" s="22">
        <v>0</v>
      </c>
      <c r="J1113" s="22">
        <v>497155</v>
      </c>
      <c r="K1113" s="22">
        <v>0</v>
      </c>
      <c r="L1113" s="22">
        <v>0</v>
      </c>
    </row>
    <row r="1114" spans="1:12" x14ac:dyDescent="0.3">
      <c r="A1114" s="20" t="s">
        <v>68</v>
      </c>
      <c r="B1114" s="20" t="s">
        <v>70</v>
      </c>
      <c r="C1114" s="2" t="str">
        <f>VLOOKUP(B1114,Hoja1!B:C,2,FALSE)</f>
        <v>Iniciativas sociales</v>
      </c>
      <c r="D1114" s="3" t="str">
        <f t="shared" si="40"/>
        <v>6</v>
      </c>
      <c r="E1114" s="3" t="str">
        <f t="shared" si="41"/>
        <v>62</v>
      </c>
      <c r="F1114" s="20" t="s">
        <v>448</v>
      </c>
      <c r="G1114" s="21" t="s">
        <v>449</v>
      </c>
      <c r="H1114" s="22">
        <v>20000</v>
      </c>
      <c r="I1114" s="22">
        <v>0</v>
      </c>
      <c r="J1114" s="22">
        <v>20000</v>
      </c>
      <c r="K1114" s="22">
        <v>0</v>
      </c>
      <c r="L1114" s="22">
        <v>0</v>
      </c>
    </row>
    <row r="1115" spans="1:12" x14ac:dyDescent="0.3">
      <c r="A1115" s="20" t="s">
        <v>68</v>
      </c>
      <c r="B1115" s="20" t="s">
        <v>70</v>
      </c>
      <c r="C1115" s="2" t="str">
        <f>VLOOKUP(B1115,Hoja1!B:C,2,FALSE)</f>
        <v>Iniciativas sociales</v>
      </c>
      <c r="D1115" s="3" t="str">
        <f t="shared" si="40"/>
        <v>6</v>
      </c>
      <c r="E1115" s="3" t="str">
        <f t="shared" si="41"/>
        <v>62</v>
      </c>
      <c r="F1115" s="20" t="s">
        <v>419</v>
      </c>
      <c r="G1115" s="21" t="s">
        <v>420</v>
      </c>
      <c r="H1115" s="22">
        <v>55000</v>
      </c>
      <c r="I1115" s="22">
        <v>0</v>
      </c>
      <c r="J1115" s="22">
        <v>55000</v>
      </c>
      <c r="K1115" s="22">
        <v>0</v>
      </c>
      <c r="L1115" s="22">
        <v>0</v>
      </c>
    </row>
    <row r="1116" spans="1:12" x14ac:dyDescent="0.3">
      <c r="A1116" s="20" t="s">
        <v>68</v>
      </c>
      <c r="B1116" s="20" t="s">
        <v>70</v>
      </c>
      <c r="C1116" s="2" t="str">
        <f>VLOOKUP(B1116,Hoja1!B:C,2,FALSE)</f>
        <v>Iniciativas sociales</v>
      </c>
      <c r="D1116" s="3" t="str">
        <f t="shared" si="40"/>
        <v>6</v>
      </c>
      <c r="E1116" s="3" t="str">
        <f t="shared" si="41"/>
        <v>62</v>
      </c>
      <c r="F1116" s="20" t="s">
        <v>543</v>
      </c>
      <c r="G1116" s="21" t="s">
        <v>502</v>
      </c>
      <c r="H1116" s="22">
        <v>10000</v>
      </c>
      <c r="I1116" s="22">
        <v>0</v>
      </c>
      <c r="J1116" s="22">
        <v>10000</v>
      </c>
      <c r="K1116" s="22">
        <v>0</v>
      </c>
      <c r="L1116" s="22">
        <v>0</v>
      </c>
    </row>
    <row r="1117" spans="1:12" x14ac:dyDescent="0.3">
      <c r="A1117" s="20" t="s">
        <v>68</v>
      </c>
      <c r="B1117" s="20" t="s">
        <v>70</v>
      </c>
      <c r="C1117" s="2" t="str">
        <f>VLOOKUP(B1117,Hoja1!B:C,2,FALSE)</f>
        <v>Iniciativas sociales</v>
      </c>
      <c r="D1117" s="3" t="str">
        <f t="shared" si="40"/>
        <v>6</v>
      </c>
      <c r="E1117" s="3" t="str">
        <f t="shared" si="41"/>
        <v>63</v>
      </c>
      <c r="F1117" s="20" t="s">
        <v>452</v>
      </c>
      <c r="G1117" s="21" t="s">
        <v>449</v>
      </c>
      <c r="H1117" s="22">
        <v>60000</v>
      </c>
      <c r="I1117" s="22">
        <v>0</v>
      </c>
      <c r="J1117" s="22">
        <v>60000</v>
      </c>
      <c r="K1117" s="22">
        <v>0</v>
      </c>
      <c r="L1117" s="22">
        <v>0</v>
      </c>
    </row>
    <row r="1118" spans="1:12" x14ac:dyDescent="0.3">
      <c r="A1118" s="20" t="s">
        <v>68</v>
      </c>
      <c r="B1118" s="20" t="s">
        <v>71</v>
      </c>
      <c r="C1118" s="2" t="str">
        <f>VLOOKUP(B1118,Hoja1!B:C,2,FALSE)</f>
        <v>Dirección del Área de Servicios Sociales</v>
      </c>
      <c r="D1118" s="3" t="str">
        <f t="shared" si="40"/>
        <v>1</v>
      </c>
      <c r="E1118" s="3" t="str">
        <f t="shared" si="41"/>
        <v>12</v>
      </c>
      <c r="F1118" s="20" t="s">
        <v>384</v>
      </c>
      <c r="G1118" s="21" t="s">
        <v>385</v>
      </c>
      <c r="H1118" s="22">
        <v>31155</v>
      </c>
      <c r="I1118" s="22">
        <v>0</v>
      </c>
      <c r="J1118" s="22">
        <v>31155</v>
      </c>
      <c r="K1118" s="22">
        <v>7062.48</v>
      </c>
      <c r="L1118" s="22">
        <v>7062.48</v>
      </c>
    </row>
    <row r="1119" spans="1:12" x14ac:dyDescent="0.3">
      <c r="A1119" s="20" t="s">
        <v>68</v>
      </c>
      <c r="B1119" s="20" t="s">
        <v>71</v>
      </c>
      <c r="C1119" s="2" t="str">
        <f>VLOOKUP(B1119,Hoja1!B:C,2,FALSE)</f>
        <v>Dirección del Área de Servicios Sociales</v>
      </c>
      <c r="D1119" s="3" t="str">
        <f t="shared" si="40"/>
        <v>1</v>
      </c>
      <c r="E1119" s="3" t="str">
        <f t="shared" si="41"/>
        <v>12</v>
      </c>
      <c r="F1119" s="20" t="s">
        <v>423</v>
      </c>
      <c r="G1119" s="21" t="s">
        <v>424</v>
      </c>
      <c r="H1119" s="22">
        <v>13698</v>
      </c>
      <c r="I1119" s="22">
        <v>0</v>
      </c>
      <c r="J1119" s="22">
        <v>13698</v>
      </c>
      <c r="K1119" s="22">
        <v>3053.37</v>
      </c>
      <c r="L1119" s="22">
        <v>3053.37</v>
      </c>
    </row>
    <row r="1120" spans="1:12" x14ac:dyDescent="0.3">
      <c r="A1120" s="20" t="s">
        <v>68</v>
      </c>
      <c r="B1120" s="20" t="s">
        <v>71</v>
      </c>
      <c r="C1120" s="2" t="str">
        <f>VLOOKUP(B1120,Hoja1!B:C,2,FALSE)</f>
        <v>Dirección del Área de Servicios Sociales</v>
      </c>
      <c r="D1120" s="3" t="str">
        <f t="shared" si="40"/>
        <v>1</v>
      </c>
      <c r="E1120" s="3" t="str">
        <f t="shared" si="41"/>
        <v>12</v>
      </c>
      <c r="F1120" s="20" t="s">
        <v>342</v>
      </c>
      <c r="G1120" s="21" t="s">
        <v>343</v>
      </c>
      <c r="H1120" s="22">
        <v>29725</v>
      </c>
      <c r="I1120" s="22">
        <v>0</v>
      </c>
      <c r="J1120" s="22">
        <v>29725</v>
      </c>
      <c r="K1120" s="22">
        <v>4585.1400000000003</v>
      </c>
      <c r="L1120" s="22">
        <v>4585.1400000000003</v>
      </c>
    </row>
    <row r="1121" spans="1:12" x14ac:dyDescent="0.3">
      <c r="A1121" s="20" t="s">
        <v>68</v>
      </c>
      <c r="B1121" s="20" t="s">
        <v>71</v>
      </c>
      <c r="C1121" s="2" t="str">
        <f>VLOOKUP(B1121,Hoja1!B:C,2,FALSE)</f>
        <v>Dirección del Área de Servicios Sociales</v>
      </c>
      <c r="D1121" s="3" t="str">
        <f t="shared" si="40"/>
        <v>1</v>
      </c>
      <c r="E1121" s="3" t="str">
        <f t="shared" si="41"/>
        <v>12</v>
      </c>
      <c r="F1121" s="20" t="s">
        <v>390</v>
      </c>
      <c r="G1121" s="21" t="s">
        <v>391</v>
      </c>
      <c r="H1121" s="22">
        <v>0</v>
      </c>
      <c r="I1121" s="22">
        <v>0</v>
      </c>
      <c r="J1121" s="22">
        <v>0</v>
      </c>
      <c r="K1121" s="22">
        <v>1636.53</v>
      </c>
      <c r="L1121" s="22">
        <v>1636.53</v>
      </c>
    </row>
    <row r="1122" spans="1:12" x14ac:dyDescent="0.3">
      <c r="A1122" s="20" t="s">
        <v>68</v>
      </c>
      <c r="B1122" s="20" t="s">
        <v>71</v>
      </c>
      <c r="C1122" s="2" t="str">
        <f>VLOOKUP(B1122,Hoja1!B:C,2,FALSE)</f>
        <v>Dirección del Área de Servicios Sociales</v>
      </c>
      <c r="D1122" s="3" t="str">
        <f t="shared" si="40"/>
        <v>1</v>
      </c>
      <c r="E1122" s="3" t="str">
        <f t="shared" si="41"/>
        <v>12</v>
      </c>
      <c r="F1122" s="20" t="s">
        <v>344</v>
      </c>
      <c r="G1122" s="21" t="s">
        <v>345</v>
      </c>
      <c r="H1122" s="22">
        <v>23466</v>
      </c>
      <c r="I1122" s="22">
        <v>0</v>
      </c>
      <c r="J1122" s="22">
        <v>23466</v>
      </c>
      <c r="K1122" s="22">
        <v>5248.89</v>
      </c>
      <c r="L1122" s="22">
        <v>5248.89</v>
      </c>
    </row>
    <row r="1123" spans="1:12" x14ac:dyDescent="0.3">
      <c r="A1123" s="20" t="s">
        <v>68</v>
      </c>
      <c r="B1123" s="20" t="s">
        <v>71</v>
      </c>
      <c r="C1123" s="2" t="str">
        <f>VLOOKUP(B1123,Hoja1!B:C,2,FALSE)</f>
        <v>Dirección del Área de Servicios Sociales</v>
      </c>
      <c r="D1123" s="3" t="str">
        <f t="shared" si="40"/>
        <v>1</v>
      </c>
      <c r="E1123" s="3" t="str">
        <f t="shared" si="41"/>
        <v>12</v>
      </c>
      <c r="F1123" s="20" t="s">
        <v>368</v>
      </c>
      <c r="G1123" s="21" t="s">
        <v>369</v>
      </c>
      <c r="H1123" s="22">
        <v>54425</v>
      </c>
      <c r="I1123" s="22">
        <v>0</v>
      </c>
      <c r="J1123" s="22">
        <v>54425</v>
      </c>
      <c r="K1123" s="22">
        <v>11449.64</v>
      </c>
      <c r="L1123" s="22">
        <v>11449.64</v>
      </c>
    </row>
    <row r="1124" spans="1:12" x14ac:dyDescent="0.3">
      <c r="A1124" s="20" t="s">
        <v>68</v>
      </c>
      <c r="B1124" s="20" t="s">
        <v>71</v>
      </c>
      <c r="C1124" s="2" t="str">
        <f>VLOOKUP(B1124,Hoja1!B:C,2,FALSE)</f>
        <v>Dirección del Área de Servicios Sociales</v>
      </c>
      <c r="D1124" s="3" t="str">
        <f t="shared" si="40"/>
        <v>1</v>
      </c>
      <c r="E1124" s="3" t="str">
        <f t="shared" si="41"/>
        <v>12</v>
      </c>
      <c r="F1124" s="20" t="s">
        <v>377</v>
      </c>
      <c r="G1124" s="21" t="s">
        <v>378</v>
      </c>
      <c r="H1124" s="22">
        <v>129156</v>
      </c>
      <c r="I1124" s="22">
        <v>0</v>
      </c>
      <c r="J1124" s="22">
        <v>129156</v>
      </c>
      <c r="K1124" s="22">
        <v>27534.47</v>
      </c>
      <c r="L1124" s="22">
        <v>27534.47</v>
      </c>
    </row>
    <row r="1125" spans="1:12" x14ac:dyDescent="0.3">
      <c r="A1125" s="20" t="s">
        <v>68</v>
      </c>
      <c r="B1125" s="20" t="s">
        <v>71</v>
      </c>
      <c r="C1125" s="2" t="str">
        <f>VLOOKUP(B1125,Hoja1!B:C,2,FALSE)</f>
        <v>Dirección del Área de Servicios Sociales</v>
      </c>
      <c r="D1125" s="3" t="str">
        <f t="shared" si="40"/>
        <v>1</v>
      </c>
      <c r="E1125" s="3" t="str">
        <f t="shared" si="41"/>
        <v>12</v>
      </c>
      <c r="F1125" s="20" t="s">
        <v>346</v>
      </c>
      <c r="G1125" s="21" t="s">
        <v>347</v>
      </c>
      <c r="H1125" s="22">
        <v>11493</v>
      </c>
      <c r="I1125" s="22">
        <v>0</v>
      </c>
      <c r="J1125" s="22">
        <v>11493</v>
      </c>
      <c r="K1125" s="22">
        <v>2242.5300000000002</v>
      </c>
      <c r="L1125" s="22">
        <v>2242.5300000000002</v>
      </c>
    </row>
    <row r="1126" spans="1:12" x14ac:dyDescent="0.3">
      <c r="A1126" s="20" t="s">
        <v>68</v>
      </c>
      <c r="B1126" s="20" t="s">
        <v>71</v>
      </c>
      <c r="C1126" s="2" t="str">
        <f>VLOOKUP(B1126,Hoja1!B:C,2,FALSE)</f>
        <v>Dirección del Área de Servicios Sociales</v>
      </c>
      <c r="D1126" s="3" t="str">
        <f t="shared" si="40"/>
        <v>2</v>
      </c>
      <c r="E1126" s="3" t="str">
        <f t="shared" si="41"/>
        <v>21</v>
      </c>
      <c r="F1126" s="20" t="s">
        <v>382</v>
      </c>
      <c r="G1126" s="21" t="s">
        <v>383</v>
      </c>
      <c r="H1126" s="22">
        <v>5000</v>
      </c>
      <c r="I1126" s="22">
        <v>0</v>
      </c>
      <c r="J1126" s="22">
        <v>5000</v>
      </c>
      <c r="K1126" s="22">
        <v>0</v>
      </c>
      <c r="L1126" s="22">
        <v>0</v>
      </c>
    </row>
    <row r="1127" spans="1:12" x14ac:dyDescent="0.3">
      <c r="A1127" s="20" t="s">
        <v>68</v>
      </c>
      <c r="B1127" s="20" t="s">
        <v>71</v>
      </c>
      <c r="C1127" s="2" t="str">
        <f>VLOOKUP(B1127,Hoja1!B:C,2,FALSE)</f>
        <v>Dirección del Área de Servicios Sociales</v>
      </c>
      <c r="D1127" s="3" t="str">
        <f t="shared" si="40"/>
        <v>2</v>
      </c>
      <c r="E1127" s="3" t="str">
        <f t="shared" si="41"/>
        <v>22</v>
      </c>
      <c r="F1127" s="20" t="s">
        <v>396</v>
      </c>
      <c r="G1127" s="21" t="s">
        <v>397</v>
      </c>
      <c r="H1127" s="22">
        <v>2000</v>
      </c>
      <c r="I1127" s="22">
        <v>0</v>
      </c>
      <c r="J1127" s="22">
        <v>2000</v>
      </c>
      <c r="K1127" s="22">
        <v>38.28</v>
      </c>
      <c r="L1127" s="22">
        <v>38.28</v>
      </c>
    </row>
    <row r="1128" spans="1:12" x14ac:dyDescent="0.3">
      <c r="A1128" s="20" t="s">
        <v>68</v>
      </c>
      <c r="B1128" s="20" t="s">
        <v>71</v>
      </c>
      <c r="C1128" s="2" t="str">
        <f>VLOOKUP(B1128,Hoja1!B:C,2,FALSE)</f>
        <v>Dirección del Área de Servicios Sociales</v>
      </c>
      <c r="D1128" s="3" t="str">
        <f t="shared" si="40"/>
        <v>2</v>
      </c>
      <c r="E1128" s="3" t="str">
        <f t="shared" si="41"/>
        <v>22</v>
      </c>
      <c r="F1128" s="20" t="s">
        <v>392</v>
      </c>
      <c r="G1128" s="21" t="s">
        <v>393</v>
      </c>
      <c r="H1128" s="22">
        <v>50000</v>
      </c>
      <c r="I1128" s="22">
        <v>0</v>
      </c>
      <c r="J1128" s="22">
        <v>50000</v>
      </c>
      <c r="K1128" s="22">
        <v>0</v>
      </c>
      <c r="L1128" s="22">
        <v>0</v>
      </c>
    </row>
    <row r="1129" spans="1:12" x14ac:dyDescent="0.3">
      <c r="A1129" s="20" t="s">
        <v>68</v>
      </c>
      <c r="B1129" s="20" t="s">
        <v>71</v>
      </c>
      <c r="C1129" s="2" t="str">
        <f>VLOOKUP(B1129,Hoja1!B:C,2,FALSE)</f>
        <v>Dirección del Área de Servicios Sociales</v>
      </c>
      <c r="D1129" s="3" t="str">
        <f t="shared" si="40"/>
        <v>8</v>
      </c>
      <c r="E1129" s="3" t="str">
        <f t="shared" si="41"/>
        <v>83</v>
      </c>
      <c r="F1129" s="20" t="s">
        <v>431</v>
      </c>
      <c r="G1129" s="21" t="s">
        <v>432</v>
      </c>
      <c r="H1129" s="22">
        <v>5000</v>
      </c>
      <c r="I1129" s="22">
        <v>0</v>
      </c>
      <c r="J1129" s="22">
        <v>5000</v>
      </c>
      <c r="K1129" s="22">
        <v>69.599999999999994</v>
      </c>
      <c r="L1129" s="22">
        <v>69.599999999999994</v>
      </c>
    </row>
    <row r="1130" spans="1:12" x14ac:dyDescent="0.3">
      <c r="A1130" s="20" t="s">
        <v>68</v>
      </c>
      <c r="B1130" s="20" t="s">
        <v>72</v>
      </c>
      <c r="C1130" s="2" t="str">
        <f>VLOOKUP(B1130,Hoja1!B:C,2,FALSE)</f>
        <v>Formación para el Empleo</v>
      </c>
      <c r="D1130" s="3" t="str">
        <f t="shared" si="40"/>
        <v>1</v>
      </c>
      <c r="E1130" s="3" t="str">
        <f t="shared" si="41"/>
        <v>12</v>
      </c>
      <c r="F1130" s="20" t="s">
        <v>423</v>
      </c>
      <c r="G1130" s="21" t="s">
        <v>424</v>
      </c>
      <c r="H1130" s="22">
        <v>25113</v>
      </c>
      <c r="I1130" s="22">
        <v>0</v>
      </c>
      <c r="J1130" s="22">
        <v>25113</v>
      </c>
      <c r="K1130" s="22">
        <v>2806.36</v>
      </c>
      <c r="L1130" s="22">
        <v>2806.36</v>
      </c>
    </row>
    <row r="1131" spans="1:12" x14ac:dyDescent="0.3">
      <c r="A1131" s="20" t="s">
        <v>68</v>
      </c>
      <c r="B1131" s="20" t="s">
        <v>72</v>
      </c>
      <c r="C1131" s="2" t="str">
        <f>VLOOKUP(B1131,Hoja1!B:C,2,FALSE)</f>
        <v>Formación para el Empleo</v>
      </c>
      <c r="D1131" s="3" t="str">
        <f t="shared" si="40"/>
        <v>1</v>
      </c>
      <c r="E1131" s="3" t="str">
        <f t="shared" si="41"/>
        <v>12</v>
      </c>
      <c r="F1131" s="20" t="s">
        <v>342</v>
      </c>
      <c r="G1131" s="21" t="s">
        <v>343</v>
      </c>
      <c r="H1131" s="22">
        <v>10491</v>
      </c>
      <c r="I1131" s="22">
        <v>0</v>
      </c>
      <c r="J1131" s="22">
        <v>10491</v>
      </c>
      <c r="K1131" s="22">
        <v>2292.5700000000002</v>
      </c>
      <c r="L1131" s="22">
        <v>2292.5700000000002</v>
      </c>
    </row>
    <row r="1132" spans="1:12" x14ac:dyDescent="0.3">
      <c r="A1132" s="20" t="s">
        <v>68</v>
      </c>
      <c r="B1132" s="20" t="s">
        <v>72</v>
      </c>
      <c r="C1132" s="2" t="str">
        <f>VLOOKUP(B1132,Hoja1!B:C,2,FALSE)</f>
        <v>Formación para el Empleo</v>
      </c>
      <c r="D1132" s="3" t="str">
        <f t="shared" si="40"/>
        <v>1</v>
      </c>
      <c r="E1132" s="3" t="str">
        <f t="shared" si="41"/>
        <v>12</v>
      </c>
      <c r="F1132" s="20" t="s">
        <v>344</v>
      </c>
      <c r="G1132" s="21" t="s">
        <v>345</v>
      </c>
      <c r="H1132" s="22">
        <v>7925</v>
      </c>
      <c r="I1132" s="22">
        <v>0</v>
      </c>
      <c r="J1132" s="22">
        <v>7925</v>
      </c>
      <c r="K1132" s="22">
        <v>862.37</v>
      </c>
      <c r="L1132" s="22">
        <v>862.37</v>
      </c>
    </row>
    <row r="1133" spans="1:12" x14ac:dyDescent="0.3">
      <c r="A1133" s="20" t="s">
        <v>68</v>
      </c>
      <c r="B1133" s="20" t="s">
        <v>72</v>
      </c>
      <c r="C1133" s="2" t="str">
        <f>VLOOKUP(B1133,Hoja1!B:C,2,FALSE)</f>
        <v>Formación para el Empleo</v>
      </c>
      <c r="D1133" s="3" t="str">
        <f t="shared" si="40"/>
        <v>1</v>
      </c>
      <c r="E1133" s="3" t="str">
        <f t="shared" si="41"/>
        <v>12</v>
      </c>
      <c r="F1133" s="20" t="s">
        <v>368</v>
      </c>
      <c r="G1133" s="21" t="s">
        <v>369</v>
      </c>
      <c r="H1133" s="22">
        <v>20639</v>
      </c>
      <c r="I1133" s="22">
        <v>0</v>
      </c>
      <c r="J1133" s="22">
        <v>20639</v>
      </c>
      <c r="K1133" s="22">
        <v>2669.02</v>
      </c>
      <c r="L1133" s="22">
        <v>2669.02</v>
      </c>
    </row>
    <row r="1134" spans="1:12" x14ac:dyDescent="0.3">
      <c r="A1134" s="20" t="s">
        <v>68</v>
      </c>
      <c r="B1134" s="20" t="s">
        <v>72</v>
      </c>
      <c r="C1134" s="2" t="str">
        <f>VLOOKUP(B1134,Hoja1!B:C,2,FALSE)</f>
        <v>Formación para el Empleo</v>
      </c>
      <c r="D1134" s="3" t="str">
        <f t="shared" si="40"/>
        <v>1</v>
      </c>
      <c r="E1134" s="3" t="str">
        <f t="shared" si="41"/>
        <v>12</v>
      </c>
      <c r="F1134" s="20" t="s">
        <v>377</v>
      </c>
      <c r="G1134" s="21" t="s">
        <v>378</v>
      </c>
      <c r="H1134" s="22">
        <v>49949</v>
      </c>
      <c r="I1134" s="22">
        <v>0</v>
      </c>
      <c r="J1134" s="22">
        <v>49949</v>
      </c>
      <c r="K1134" s="22">
        <v>14948.49</v>
      </c>
      <c r="L1134" s="22">
        <v>14948.49</v>
      </c>
    </row>
    <row r="1135" spans="1:12" x14ac:dyDescent="0.3">
      <c r="A1135" s="20" t="s">
        <v>68</v>
      </c>
      <c r="B1135" s="20" t="s">
        <v>72</v>
      </c>
      <c r="C1135" s="2" t="str">
        <f>VLOOKUP(B1135,Hoja1!B:C,2,FALSE)</f>
        <v>Formación para el Empleo</v>
      </c>
      <c r="D1135" s="3" t="str">
        <f t="shared" si="40"/>
        <v>1</v>
      </c>
      <c r="E1135" s="3" t="str">
        <f t="shared" si="41"/>
        <v>12</v>
      </c>
      <c r="F1135" s="20" t="s">
        <v>346</v>
      </c>
      <c r="G1135" s="21" t="s">
        <v>347</v>
      </c>
      <c r="H1135" s="22">
        <v>3547</v>
      </c>
      <c r="I1135" s="22">
        <v>0</v>
      </c>
      <c r="J1135" s="22">
        <v>3547</v>
      </c>
      <c r="K1135" s="22">
        <v>333.18</v>
      </c>
      <c r="L1135" s="22">
        <v>333.18</v>
      </c>
    </row>
    <row r="1136" spans="1:12" x14ac:dyDescent="0.3">
      <c r="A1136" s="20" t="s">
        <v>68</v>
      </c>
      <c r="B1136" s="20" t="s">
        <v>72</v>
      </c>
      <c r="C1136" s="2" t="str">
        <f>VLOOKUP(B1136,Hoja1!B:C,2,FALSE)</f>
        <v>Formación para el Empleo</v>
      </c>
      <c r="D1136" s="3" t="str">
        <f t="shared" si="40"/>
        <v>1</v>
      </c>
      <c r="E1136" s="3" t="str">
        <f t="shared" si="41"/>
        <v>14</v>
      </c>
      <c r="F1136" s="20" t="s">
        <v>509</v>
      </c>
      <c r="G1136" s="21" t="s">
        <v>510</v>
      </c>
      <c r="H1136" s="22">
        <v>457981</v>
      </c>
      <c r="I1136" s="22">
        <v>0</v>
      </c>
      <c r="J1136" s="22">
        <v>457981</v>
      </c>
      <c r="K1136" s="22">
        <v>121846.28</v>
      </c>
      <c r="L1136" s="22">
        <v>121846.28</v>
      </c>
    </row>
    <row r="1137" spans="1:12" x14ac:dyDescent="0.3">
      <c r="A1137" s="20" t="s">
        <v>68</v>
      </c>
      <c r="B1137" s="20" t="s">
        <v>72</v>
      </c>
      <c r="C1137" s="2" t="str">
        <f>VLOOKUP(B1137,Hoja1!B:C,2,FALSE)</f>
        <v>Formación para el Empleo</v>
      </c>
      <c r="D1137" s="3" t="str">
        <f t="shared" si="40"/>
        <v>2</v>
      </c>
      <c r="E1137" s="3" t="str">
        <f t="shared" si="41"/>
        <v>20</v>
      </c>
      <c r="F1137" s="20" t="s">
        <v>386</v>
      </c>
      <c r="G1137" s="21" t="s">
        <v>387</v>
      </c>
      <c r="H1137" s="22">
        <v>2500</v>
      </c>
      <c r="I1137" s="22">
        <v>0</v>
      </c>
      <c r="J1137" s="22">
        <v>2500</v>
      </c>
      <c r="K1137" s="22">
        <v>0</v>
      </c>
      <c r="L1137" s="22">
        <v>0</v>
      </c>
    </row>
    <row r="1138" spans="1:12" x14ac:dyDescent="0.3">
      <c r="A1138" s="20" t="s">
        <v>68</v>
      </c>
      <c r="B1138" s="20" t="s">
        <v>72</v>
      </c>
      <c r="C1138" s="2" t="str">
        <f>VLOOKUP(B1138,Hoja1!B:C,2,FALSE)</f>
        <v>Formación para el Empleo</v>
      </c>
      <c r="D1138" s="3" t="str">
        <f t="shared" si="40"/>
        <v>2</v>
      </c>
      <c r="E1138" s="3" t="str">
        <f t="shared" si="41"/>
        <v>21</v>
      </c>
      <c r="F1138" s="20" t="s">
        <v>463</v>
      </c>
      <c r="G1138" s="21" t="s">
        <v>464</v>
      </c>
      <c r="H1138" s="22">
        <v>6000</v>
      </c>
      <c r="I1138" s="22">
        <v>0</v>
      </c>
      <c r="J1138" s="22">
        <v>6000</v>
      </c>
      <c r="K1138" s="22">
        <v>284.69</v>
      </c>
      <c r="L1138" s="22">
        <v>205.7</v>
      </c>
    </row>
    <row r="1139" spans="1:12" x14ac:dyDescent="0.3">
      <c r="A1139" s="20" t="s">
        <v>68</v>
      </c>
      <c r="B1139" s="20" t="s">
        <v>72</v>
      </c>
      <c r="C1139" s="2" t="str">
        <f>VLOOKUP(B1139,Hoja1!B:C,2,FALSE)</f>
        <v>Formación para el Empleo</v>
      </c>
      <c r="D1139" s="3" t="str">
        <f t="shared" si="40"/>
        <v>2</v>
      </c>
      <c r="E1139" s="3" t="str">
        <f t="shared" si="41"/>
        <v>21</v>
      </c>
      <c r="F1139" s="20" t="s">
        <v>382</v>
      </c>
      <c r="G1139" s="21" t="s">
        <v>383</v>
      </c>
      <c r="H1139" s="22">
        <v>11800</v>
      </c>
      <c r="I1139" s="22">
        <v>0</v>
      </c>
      <c r="J1139" s="22">
        <v>11800</v>
      </c>
      <c r="K1139" s="22">
        <v>904.74</v>
      </c>
      <c r="L1139" s="22">
        <v>904.74</v>
      </c>
    </row>
    <row r="1140" spans="1:12" x14ac:dyDescent="0.3">
      <c r="A1140" s="20" t="s">
        <v>68</v>
      </c>
      <c r="B1140" s="20" t="s">
        <v>72</v>
      </c>
      <c r="C1140" s="2" t="str">
        <f>VLOOKUP(B1140,Hoja1!B:C,2,FALSE)</f>
        <v>Formación para el Empleo</v>
      </c>
      <c r="D1140" s="3" t="str">
        <f t="shared" si="40"/>
        <v>2</v>
      </c>
      <c r="E1140" s="3" t="str">
        <f t="shared" si="41"/>
        <v>21</v>
      </c>
      <c r="F1140" s="20" t="s">
        <v>417</v>
      </c>
      <c r="G1140" s="21" t="s">
        <v>418</v>
      </c>
      <c r="H1140" s="22">
        <v>2000</v>
      </c>
      <c r="I1140" s="22">
        <v>0</v>
      </c>
      <c r="J1140" s="22">
        <v>2000</v>
      </c>
      <c r="K1140" s="22">
        <v>0</v>
      </c>
      <c r="L1140" s="22">
        <v>0</v>
      </c>
    </row>
    <row r="1141" spans="1:12" x14ac:dyDescent="0.3">
      <c r="A1141" s="20" t="s">
        <v>68</v>
      </c>
      <c r="B1141" s="20" t="s">
        <v>72</v>
      </c>
      <c r="C1141" s="2" t="str">
        <f>VLOOKUP(B1141,Hoja1!B:C,2,FALSE)</f>
        <v>Formación para el Empleo</v>
      </c>
      <c r="D1141" s="3" t="str">
        <f t="shared" si="40"/>
        <v>2</v>
      </c>
      <c r="E1141" s="3" t="str">
        <f t="shared" si="41"/>
        <v>22</v>
      </c>
      <c r="F1141" s="20" t="s">
        <v>379</v>
      </c>
      <c r="G1141" s="21" t="s">
        <v>380</v>
      </c>
      <c r="H1141" s="22">
        <v>933</v>
      </c>
      <c r="I1141" s="22">
        <v>0</v>
      </c>
      <c r="J1141" s="22">
        <v>933</v>
      </c>
      <c r="K1141" s="22">
        <v>0</v>
      </c>
      <c r="L1141" s="22">
        <v>0</v>
      </c>
    </row>
    <row r="1142" spans="1:12" x14ac:dyDescent="0.3">
      <c r="A1142" s="20" t="s">
        <v>68</v>
      </c>
      <c r="B1142" s="20" t="s">
        <v>72</v>
      </c>
      <c r="C1142" s="2" t="str">
        <f>VLOOKUP(B1142,Hoja1!B:C,2,FALSE)</f>
        <v>Formación para el Empleo</v>
      </c>
      <c r="D1142" s="3" t="str">
        <f t="shared" si="40"/>
        <v>2</v>
      </c>
      <c r="E1142" s="3" t="str">
        <f t="shared" si="41"/>
        <v>22</v>
      </c>
      <c r="F1142" s="20" t="s">
        <v>364</v>
      </c>
      <c r="G1142" s="21" t="s">
        <v>365</v>
      </c>
      <c r="H1142" s="22">
        <v>9134</v>
      </c>
      <c r="I1142" s="22">
        <v>0</v>
      </c>
      <c r="J1142" s="22">
        <v>9134</v>
      </c>
      <c r="K1142" s="22">
        <v>0</v>
      </c>
      <c r="L1142" s="22">
        <v>0</v>
      </c>
    </row>
    <row r="1143" spans="1:12" x14ac:dyDescent="0.3">
      <c r="A1143" s="20" t="s">
        <v>68</v>
      </c>
      <c r="B1143" s="20" t="s">
        <v>72</v>
      </c>
      <c r="C1143" s="2" t="str">
        <f>VLOOKUP(B1143,Hoja1!B:C,2,FALSE)</f>
        <v>Formación para el Empleo</v>
      </c>
      <c r="D1143" s="3" t="str">
        <f t="shared" si="40"/>
        <v>2</v>
      </c>
      <c r="E1143" s="3" t="str">
        <f t="shared" si="41"/>
        <v>22</v>
      </c>
      <c r="F1143" s="20" t="s">
        <v>421</v>
      </c>
      <c r="G1143" s="21" t="s">
        <v>422</v>
      </c>
      <c r="H1143" s="22">
        <v>13500</v>
      </c>
      <c r="I1143" s="22">
        <v>0</v>
      </c>
      <c r="J1143" s="22">
        <v>13500</v>
      </c>
      <c r="K1143" s="22">
        <v>1714.15</v>
      </c>
      <c r="L1143" s="22">
        <v>0</v>
      </c>
    </row>
    <row r="1144" spans="1:12" x14ac:dyDescent="0.3">
      <c r="A1144" s="20" t="s">
        <v>68</v>
      </c>
      <c r="B1144" s="20" t="s">
        <v>72</v>
      </c>
      <c r="C1144" s="2" t="str">
        <f>VLOOKUP(B1144,Hoja1!B:C,2,FALSE)</f>
        <v>Formación para el Empleo</v>
      </c>
      <c r="D1144" s="3" t="str">
        <f t="shared" si="40"/>
        <v>2</v>
      </c>
      <c r="E1144" s="3" t="str">
        <f t="shared" si="41"/>
        <v>22</v>
      </c>
      <c r="F1144" s="20" t="s">
        <v>465</v>
      </c>
      <c r="G1144" s="21" t="s">
        <v>466</v>
      </c>
      <c r="H1144" s="22">
        <v>12500</v>
      </c>
      <c r="I1144" s="22">
        <v>0</v>
      </c>
      <c r="J1144" s="22">
        <v>12500</v>
      </c>
      <c r="K1144" s="22">
        <v>4140.99</v>
      </c>
      <c r="L1144" s="22">
        <v>4140.99</v>
      </c>
    </row>
    <row r="1145" spans="1:12" x14ac:dyDescent="0.3">
      <c r="A1145" s="20" t="s">
        <v>68</v>
      </c>
      <c r="B1145" s="20" t="s">
        <v>72</v>
      </c>
      <c r="C1145" s="2" t="str">
        <f>VLOOKUP(B1145,Hoja1!B:C,2,FALSE)</f>
        <v>Formación para el Empleo</v>
      </c>
      <c r="D1145" s="3" t="str">
        <f t="shared" si="40"/>
        <v>2</v>
      </c>
      <c r="E1145" s="3" t="str">
        <f t="shared" si="41"/>
        <v>22</v>
      </c>
      <c r="F1145" s="20" t="s">
        <v>398</v>
      </c>
      <c r="G1145" s="21" t="s">
        <v>399</v>
      </c>
      <c r="H1145" s="22">
        <v>4500</v>
      </c>
      <c r="I1145" s="22">
        <v>0</v>
      </c>
      <c r="J1145" s="22">
        <v>4500</v>
      </c>
      <c r="K1145" s="22">
        <v>78.180000000000007</v>
      </c>
      <c r="L1145" s="22">
        <v>0</v>
      </c>
    </row>
    <row r="1146" spans="1:12" x14ac:dyDescent="0.3">
      <c r="A1146" s="20" t="s">
        <v>68</v>
      </c>
      <c r="B1146" s="20" t="s">
        <v>72</v>
      </c>
      <c r="C1146" s="2" t="str">
        <f>VLOOKUP(B1146,Hoja1!B:C,2,FALSE)</f>
        <v>Formación para el Empleo</v>
      </c>
      <c r="D1146" s="3" t="str">
        <f t="shared" si="40"/>
        <v>2</v>
      </c>
      <c r="E1146" s="3" t="str">
        <f t="shared" si="41"/>
        <v>22</v>
      </c>
      <c r="F1146" s="20" t="s">
        <v>400</v>
      </c>
      <c r="G1146" s="21" t="s">
        <v>401</v>
      </c>
      <c r="H1146" s="22">
        <v>13600</v>
      </c>
      <c r="I1146" s="22">
        <v>0</v>
      </c>
      <c r="J1146" s="22">
        <v>13600</v>
      </c>
      <c r="K1146" s="22">
        <v>0</v>
      </c>
      <c r="L1146" s="22">
        <v>0</v>
      </c>
    </row>
    <row r="1147" spans="1:12" x14ac:dyDescent="0.3">
      <c r="A1147" s="20" t="s">
        <v>68</v>
      </c>
      <c r="B1147" s="20" t="s">
        <v>72</v>
      </c>
      <c r="C1147" s="2" t="str">
        <f>VLOOKUP(B1147,Hoja1!B:C,2,FALSE)</f>
        <v>Formación para el Empleo</v>
      </c>
      <c r="D1147" s="3" t="str">
        <f t="shared" si="40"/>
        <v>2</v>
      </c>
      <c r="E1147" s="3" t="str">
        <f t="shared" si="41"/>
        <v>22</v>
      </c>
      <c r="F1147" s="20" t="s">
        <v>517</v>
      </c>
      <c r="G1147" s="21" t="s">
        <v>518</v>
      </c>
      <c r="H1147" s="22">
        <v>1150</v>
      </c>
      <c r="I1147" s="22">
        <v>0</v>
      </c>
      <c r="J1147" s="22">
        <v>1150</v>
      </c>
      <c r="K1147" s="22">
        <v>0</v>
      </c>
      <c r="L1147" s="22">
        <v>0</v>
      </c>
    </row>
    <row r="1148" spans="1:12" x14ac:dyDescent="0.3">
      <c r="A1148" s="20" t="s">
        <v>68</v>
      </c>
      <c r="B1148" s="20" t="s">
        <v>72</v>
      </c>
      <c r="C1148" s="2" t="str">
        <f>VLOOKUP(B1148,Hoja1!B:C,2,FALSE)</f>
        <v>Formación para el Empleo</v>
      </c>
      <c r="D1148" s="3" t="str">
        <f t="shared" si="40"/>
        <v>2</v>
      </c>
      <c r="E1148" s="3" t="str">
        <f t="shared" si="41"/>
        <v>22</v>
      </c>
      <c r="F1148" s="20" t="s">
        <v>413</v>
      </c>
      <c r="G1148" s="21" t="s">
        <v>414</v>
      </c>
      <c r="H1148" s="22">
        <v>428</v>
      </c>
      <c r="I1148" s="22">
        <v>0</v>
      </c>
      <c r="J1148" s="22">
        <v>428</v>
      </c>
      <c r="K1148" s="22">
        <v>0</v>
      </c>
      <c r="L1148" s="22">
        <v>0</v>
      </c>
    </row>
    <row r="1149" spans="1:12" x14ac:dyDescent="0.3">
      <c r="A1149" s="20" t="s">
        <v>68</v>
      </c>
      <c r="B1149" s="20" t="s">
        <v>72</v>
      </c>
      <c r="C1149" s="2" t="str">
        <f>VLOOKUP(B1149,Hoja1!B:C,2,FALSE)</f>
        <v>Formación para el Empleo</v>
      </c>
      <c r="D1149" s="3" t="str">
        <f t="shared" si="40"/>
        <v>2</v>
      </c>
      <c r="E1149" s="3" t="str">
        <f t="shared" si="41"/>
        <v>22</v>
      </c>
      <c r="F1149" s="20" t="s">
        <v>403</v>
      </c>
      <c r="G1149" s="21" t="s">
        <v>404</v>
      </c>
      <c r="H1149" s="22">
        <v>26180</v>
      </c>
      <c r="I1149" s="22">
        <v>0</v>
      </c>
      <c r="J1149" s="22">
        <v>26180</v>
      </c>
      <c r="K1149" s="22">
        <v>8331.9699999999993</v>
      </c>
      <c r="L1149" s="22">
        <v>5818.37</v>
      </c>
    </row>
    <row r="1150" spans="1:12" x14ac:dyDescent="0.3">
      <c r="A1150" s="20" t="s">
        <v>68</v>
      </c>
      <c r="B1150" s="20" t="s">
        <v>72</v>
      </c>
      <c r="C1150" s="2" t="str">
        <f>VLOOKUP(B1150,Hoja1!B:C,2,FALSE)</f>
        <v>Formación para el Empleo</v>
      </c>
      <c r="D1150" s="3" t="str">
        <f t="shared" si="40"/>
        <v>2</v>
      </c>
      <c r="E1150" s="3" t="str">
        <f t="shared" si="41"/>
        <v>22</v>
      </c>
      <c r="F1150" s="20" t="s">
        <v>491</v>
      </c>
      <c r="G1150" s="21" t="s">
        <v>492</v>
      </c>
      <c r="H1150" s="22">
        <v>2500</v>
      </c>
      <c r="I1150" s="22">
        <v>0</v>
      </c>
      <c r="J1150" s="22">
        <v>2500</v>
      </c>
      <c r="K1150" s="22">
        <v>205.62</v>
      </c>
      <c r="L1150" s="22">
        <v>0</v>
      </c>
    </row>
    <row r="1151" spans="1:12" x14ac:dyDescent="0.3">
      <c r="A1151" s="20" t="s">
        <v>68</v>
      </c>
      <c r="B1151" s="20" t="s">
        <v>72</v>
      </c>
      <c r="C1151" s="2" t="str">
        <f>VLOOKUP(B1151,Hoja1!B:C,2,FALSE)</f>
        <v>Formación para el Empleo</v>
      </c>
      <c r="D1151" s="3" t="str">
        <f t="shared" si="40"/>
        <v>2</v>
      </c>
      <c r="E1151" s="3" t="str">
        <f t="shared" si="41"/>
        <v>22</v>
      </c>
      <c r="F1151" s="20" t="s">
        <v>370</v>
      </c>
      <c r="G1151" s="21" t="s">
        <v>371</v>
      </c>
      <c r="H1151" s="22">
        <v>600</v>
      </c>
      <c r="I1151" s="22">
        <v>0</v>
      </c>
      <c r="J1151" s="22">
        <v>600</v>
      </c>
      <c r="K1151" s="22">
        <v>0</v>
      </c>
      <c r="L1151" s="22">
        <v>0</v>
      </c>
    </row>
    <row r="1152" spans="1:12" x14ac:dyDescent="0.3">
      <c r="A1152" s="20" t="s">
        <v>68</v>
      </c>
      <c r="B1152" s="20" t="s">
        <v>72</v>
      </c>
      <c r="C1152" s="2" t="str">
        <f>VLOOKUP(B1152,Hoja1!B:C,2,FALSE)</f>
        <v>Formación para el Empleo</v>
      </c>
      <c r="D1152" s="3" t="str">
        <f t="shared" ref="D1152:D1160" si="42">LEFT(F1152,1)</f>
        <v>2</v>
      </c>
      <c r="E1152" s="3" t="str">
        <f t="shared" ref="E1152:E1160" si="43">LEFT(F1152,2)</f>
        <v>22</v>
      </c>
      <c r="F1152" s="20" t="s">
        <v>407</v>
      </c>
      <c r="G1152" s="21" t="s">
        <v>408</v>
      </c>
      <c r="H1152" s="22">
        <v>100</v>
      </c>
      <c r="I1152" s="22">
        <v>0</v>
      </c>
      <c r="J1152" s="22">
        <v>100</v>
      </c>
      <c r="K1152" s="22">
        <v>0</v>
      </c>
      <c r="L1152" s="22">
        <v>0</v>
      </c>
    </row>
    <row r="1153" spans="1:12" x14ac:dyDescent="0.3">
      <c r="A1153" s="20" t="s">
        <v>68</v>
      </c>
      <c r="B1153" s="20" t="s">
        <v>72</v>
      </c>
      <c r="C1153" s="2" t="str">
        <f>VLOOKUP(B1153,Hoja1!B:C,2,FALSE)</f>
        <v>Formación para el Empleo</v>
      </c>
      <c r="D1153" s="3" t="str">
        <f t="shared" si="42"/>
        <v>2</v>
      </c>
      <c r="E1153" s="3" t="str">
        <f t="shared" si="43"/>
        <v>22</v>
      </c>
      <c r="F1153" s="20" t="s">
        <v>396</v>
      </c>
      <c r="G1153" s="21" t="s">
        <v>397</v>
      </c>
      <c r="H1153" s="22">
        <v>36138</v>
      </c>
      <c r="I1153" s="22">
        <v>0</v>
      </c>
      <c r="J1153" s="22">
        <v>36138</v>
      </c>
      <c r="K1153" s="22">
        <v>1099.8499999999999</v>
      </c>
      <c r="L1153" s="22">
        <v>401.5</v>
      </c>
    </row>
    <row r="1154" spans="1:12" x14ac:dyDescent="0.3">
      <c r="A1154" s="20" t="s">
        <v>68</v>
      </c>
      <c r="B1154" s="20" t="s">
        <v>72</v>
      </c>
      <c r="C1154" s="2" t="str">
        <f>VLOOKUP(B1154,Hoja1!B:C,2,FALSE)</f>
        <v>Formación para el Empleo</v>
      </c>
      <c r="D1154" s="3" t="str">
        <f t="shared" si="42"/>
        <v>2</v>
      </c>
      <c r="E1154" s="3" t="str">
        <f t="shared" si="43"/>
        <v>22</v>
      </c>
      <c r="F1154" s="20" t="s">
        <v>467</v>
      </c>
      <c r="G1154" s="21" t="s">
        <v>468</v>
      </c>
      <c r="H1154" s="22">
        <v>28000</v>
      </c>
      <c r="I1154" s="22">
        <v>0</v>
      </c>
      <c r="J1154" s="22">
        <v>28000</v>
      </c>
      <c r="K1154" s="22">
        <v>1949.78</v>
      </c>
      <c r="L1154" s="22">
        <v>1949.78</v>
      </c>
    </row>
    <row r="1155" spans="1:12" x14ac:dyDescent="0.3">
      <c r="A1155" s="20" t="s">
        <v>68</v>
      </c>
      <c r="B1155" s="20" t="s">
        <v>72</v>
      </c>
      <c r="C1155" s="2" t="str">
        <f>VLOOKUP(B1155,Hoja1!B:C,2,FALSE)</f>
        <v>Formación para el Empleo</v>
      </c>
      <c r="D1155" s="3" t="str">
        <f t="shared" si="42"/>
        <v>2</v>
      </c>
      <c r="E1155" s="3" t="str">
        <f t="shared" si="43"/>
        <v>22</v>
      </c>
      <c r="F1155" s="20" t="s">
        <v>373</v>
      </c>
      <c r="G1155" s="21" t="s">
        <v>374</v>
      </c>
      <c r="H1155" s="22">
        <v>6000</v>
      </c>
      <c r="I1155" s="22">
        <v>0</v>
      </c>
      <c r="J1155" s="22">
        <v>6000</v>
      </c>
      <c r="K1155" s="22">
        <v>0</v>
      </c>
      <c r="L1155" s="22">
        <v>0</v>
      </c>
    </row>
    <row r="1156" spans="1:12" x14ac:dyDescent="0.3">
      <c r="A1156" s="20" t="s">
        <v>68</v>
      </c>
      <c r="B1156" s="20" t="s">
        <v>72</v>
      </c>
      <c r="C1156" s="2" t="str">
        <f>VLOOKUP(B1156,Hoja1!B:C,2,FALSE)</f>
        <v>Formación para el Empleo</v>
      </c>
      <c r="D1156" s="3" t="str">
        <f t="shared" si="42"/>
        <v>2</v>
      </c>
      <c r="E1156" s="3" t="str">
        <f t="shared" si="43"/>
        <v>22</v>
      </c>
      <c r="F1156" s="20" t="s">
        <v>392</v>
      </c>
      <c r="G1156" s="21" t="s">
        <v>393</v>
      </c>
      <c r="H1156" s="22">
        <v>141000</v>
      </c>
      <c r="I1156" s="22">
        <v>0</v>
      </c>
      <c r="J1156" s="22">
        <v>141000</v>
      </c>
      <c r="K1156" s="22">
        <v>13070.72</v>
      </c>
      <c r="L1156" s="22">
        <v>13070.72</v>
      </c>
    </row>
    <row r="1157" spans="1:12" x14ac:dyDescent="0.3">
      <c r="A1157" s="20" t="s">
        <v>68</v>
      </c>
      <c r="B1157" s="20" t="s">
        <v>72</v>
      </c>
      <c r="C1157" s="2" t="str">
        <f>VLOOKUP(B1157,Hoja1!B:C,2,FALSE)</f>
        <v>Formación para el Empleo</v>
      </c>
      <c r="D1157" s="3" t="str">
        <f t="shared" si="42"/>
        <v>4</v>
      </c>
      <c r="E1157" s="3" t="str">
        <f t="shared" si="43"/>
        <v>48</v>
      </c>
      <c r="F1157" s="20" t="s">
        <v>366</v>
      </c>
      <c r="G1157" s="21" t="s">
        <v>367</v>
      </c>
      <c r="H1157" s="22">
        <v>158230</v>
      </c>
      <c r="I1157" s="22">
        <v>0</v>
      </c>
      <c r="J1157" s="22">
        <v>158230</v>
      </c>
      <c r="K1157" s="22">
        <v>0</v>
      </c>
      <c r="L1157" s="22">
        <v>0</v>
      </c>
    </row>
    <row r="1158" spans="1:12" x14ac:dyDescent="0.3">
      <c r="A1158" s="20" t="s">
        <v>68</v>
      </c>
      <c r="B1158" s="20" t="s">
        <v>72</v>
      </c>
      <c r="C1158" s="2" t="str">
        <f>VLOOKUP(B1158,Hoja1!B:C,2,FALSE)</f>
        <v>Formación para el Empleo</v>
      </c>
      <c r="D1158" s="3" t="str">
        <f t="shared" si="42"/>
        <v>6</v>
      </c>
      <c r="E1158" s="3" t="str">
        <f t="shared" si="43"/>
        <v>63</v>
      </c>
      <c r="F1158" s="20" t="s">
        <v>452</v>
      </c>
      <c r="G1158" s="21" t="s">
        <v>449</v>
      </c>
      <c r="H1158" s="22">
        <v>55000</v>
      </c>
      <c r="I1158" s="22">
        <v>0</v>
      </c>
      <c r="J1158" s="22">
        <v>55000</v>
      </c>
      <c r="K1158" s="22">
        <v>0</v>
      </c>
      <c r="L1158" s="22">
        <v>0</v>
      </c>
    </row>
    <row r="1159" spans="1:12" x14ac:dyDescent="0.3">
      <c r="A1159" s="20" t="s">
        <v>68</v>
      </c>
      <c r="B1159" s="20" t="s">
        <v>72</v>
      </c>
      <c r="C1159" s="2" t="str">
        <f>VLOOKUP(B1159,Hoja1!B:C,2,FALSE)</f>
        <v>Formación para el Empleo</v>
      </c>
      <c r="D1159" s="3" t="str">
        <f t="shared" si="42"/>
        <v>6</v>
      </c>
      <c r="E1159" s="3" t="str">
        <f t="shared" si="43"/>
        <v>63</v>
      </c>
      <c r="F1159" s="20" t="s">
        <v>443</v>
      </c>
      <c r="G1159" s="21" t="s">
        <v>420</v>
      </c>
      <c r="H1159" s="22">
        <v>10000</v>
      </c>
      <c r="I1159" s="22">
        <v>0</v>
      </c>
      <c r="J1159" s="22">
        <v>10000</v>
      </c>
      <c r="K1159" s="22">
        <v>0</v>
      </c>
      <c r="L1159" s="22">
        <v>0</v>
      </c>
    </row>
    <row r="1160" spans="1:12" x14ac:dyDescent="0.3">
      <c r="A1160" s="20" t="s">
        <v>68</v>
      </c>
      <c r="B1160" s="20" t="s">
        <v>72</v>
      </c>
      <c r="C1160" s="2" t="str">
        <f>VLOOKUP(B1160,Hoja1!B:C,2,FALSE)</f>
        <v>Formación para el Empleo</v>
      </c>
      <c r="D1160" s="3" t="str">
        <f t="shared" si="42"/>
        <v>6</v>
      </c>
      <c r="E1160" s="3" t="str">
        <f t="shared" si="43"/>
        <v>63</v>
      </c>
      <c r="F1160" s="20" t="s">
        <v>501</v>
      </c>
      <c r="G1160" s="21" t="s">
        <v>502</v>
      </c>
      <c r="H1160" s="22">
        <v>5000</v>
      </c>
      <c r="I1160" s="22">
        <v>0</v>
      </c>
      <c r="J1160" s="22">
        <v>5000</v>
      </c>
      <c r="K1160" s="22">
        <v>0</v>
      </c>
      <c r="L1160" s="22">
        <v>0</v>
      </c>
    </row>
  </sheetData>
  <autoFilter ref="A1:L1160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PRIMER TRIMESTRE DE 2019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sqref="A1:C69"/>
    </sheetView>
  </sheetViews>
  <sheetFormatPr baseColWidth="10" defaultRowHeight="12.65" customHeight="1" x14ac:dyDescent="0.35"/>
  <cols>
    <col min="1" max="1" width="48.3984375" style="13" customWidth="1"/>
    <col min="2" max="2" width="7.09765625" style="13" customWidth="1"/>
    <col min="3" max="3" width="48.3984375" style="13" customWidth="1"/>
  </cols>
  <sheetData>
    <row r="1" spans="1:3" ht="12.65" customHeight="1" x14ac:dyDescent="0.35">
      <c r="A1" s="10" t="s">
        <v>144</v>
      </c>
      <c r="B1" s="10" t="str">
        <f t="shared" ref="B1:B32" si="0">MID(A1,1,4)</f>
        <v>9121</v>
      </c>
      <c r="C1" s="10" t="str">
        <f t="shared" ref="C1:C32" si="1">MID(A1,6,80)</f>
        <v>Órganos de Gobierno</v>
      </c>
    </row>
    <row r="2" spans="1:3" ht="12.65" customHeight="1" x14ac:dyDescent="0.35">
      <c r="A2" s="10" t="s">
        <v>145</v>
      </c>
      <c r="B2" s="10" t="str">
        <f t="shared" si="0"/>
        <v>9201</v>
      </c>
      <c r="C2" s="10" t="str">
        <f t="shared" si="1"/>
        <v>Secretaría General</v>
      </c>
    </row>
    <row r="3" spans="1:3" ht="12.65" customHeight="1" x14ac:dyDescent="0.35">
      <c r="A3" s="10" t="s">
        <v>146</v>
      </c>
      <c r="B3" s="10" t="str">
        <f t="shared" si="0"/>
        <v>9203</v>
      </c>
      <c r="C3" s="10" t="str">
        <f t="shared" si="1"/>
        <v>Unidad de Régimen Interior</v>
      </c>
    </row>
    <row r="4" spans="1:3" ht="12.65" customHeight="1" x14ac:dyDescent="0.35">
      <c r="A4" s="10" t="s">
        <v>147</v>
      </c>
      <c r="B4" s="10" t="str">
        <f t="shared" si="0"/>
        <v>9205</v>
      </c>
      <c r="C4" s="10" t="str">
        <f t="shared" si="1"/>
        <v>Imprenta Municipal</v>
      </c>
    </row>
    <row r="5" spans="1:3" ht="12.65" customHeight="1" x14ac:dyDescent="0.35">
      <c r="A5" s="10" t="s">
        <v>148</v>
      </c>
      <c r="B5" s="10" t="str">
        <f t="shared" si="0"/>
        <v>9206</v>
      </c>
      <c r="C5" s="10" t="str">
        <f t="shared" si="1"/>
        <v>Archivo Municipal</v>
      </c>
    </row>
    <row r="6" spans="1:3" ht="12.65" customHeight="1" x14ac:dyDescent="0.35">
      <c r="A6" s="10" t="s">
        <v>149</v>
      </c>
      <c r="B6" s="10" t="str">
        <f t="shared" si="0"/>
        <v>9207</v>
      </c>
      <c r="C6" s="10" t="str">
        <f t="shared" si="1"/>
        <v>Gobierno y Relaciones</v>
      </c>
    </row>
    <row r="7" spans="1:3" ht="12.65" customHeight="1" x14ac:dyDescent="0.35">
      <c r="A7" s="10" t="s">
        <v>150</v>
      </c>
      <c r="B7" s="10" t="str">
        <f t="shared" si="0"/>
        <v>9312</v>
      </c>
      <c r="C7" s="10" t="str">
        <f t="shared" si="1"/>
        <v>Intervención General</v>
      </c>
    </row>
    <row r="8" spans="1:3" ht="12.65" customHeight="1" x14ac:dyDescent="0.35">
      <c r="A8" s="10" t="s">
        <v>151</v>
      </c>
      <c r="B8" s="10" t="str">
        <f t="shared" si="0"/>
        <v>1501</v>
      </c>
      <c r="C8" s="10" t="str">
        <f t="shared" si="1"/>
        <v>Dirección del Área de Urbanismo</v>
      </c>
    </row>
    <row r="9" spans="1:3" ht="12.65" customHeight="1" x14ac:dyDescent="0.35">
      <c r="A9" s="11" t="s">
        <v>152</v>
      </c>
      <c r="B9" s="10" t="str">
        <f t="shared" si="0"/>
        <v>1511</v>
      </c>
      <c r="C9" s="11" t="str">
        <f t="shared" si="1"/>
        <v>Planificación y Gestión del Urbanismo</v>
      </c>
    </row>
    <row r="10" spans="1:3" ht="12.65" customHeight="1" x14ac:dyDescent="0.35">
      <c r="A10" s="11" t="s">
        <v>153</v>
      </c>
      <c r="B10" s="10" t="str">
        <f t="shared" si="0"/>
        <v>1512</v>
      </c>
      <c r="C10" s="11" t="str">
        <f t="shared" si="1"/>
        <v>Conservación y Ampliación del Patrimonio Municipal del Suelo</v>
      </c>
    </row>
    <row r="11" spans="1:3" ht="12.65" customHeight="1" x14ac:dyDescent="0.35">
      <c r="A11" s="12" t="s">
        <v>154</v>
      </c>
      <c r="B11" s="10" t="str">
        <f t="shared" si="0"/>
        <v>1532</v>
      </c>
      <c r="C11" s="12" t="str">
        <f t="shared" si="1"/>
        <v>Pavimentación de vías públicas y otros servicios urbanísticos</v>
      </c>
    </row>
    <row r="12" spans="1:3" ht="12.65" customHeight="1" x14ac:dyDescent="0.35">
      <c r="A12" s="10" t="s">
        <v>155</v>
      </c>
      <c r="B12" s="10" t="str">
        <f t="shared" si="0"/>
        <v>1651</v>
      </c>
      <c r="C12" s="10" t="str">
        <f t="shared" si="1"/>
        <v>Alumbrado Público</v>
      </c>
    </row>
    <row r="13" spans="1:3" ht="12.65" customHeight="1" x14ac:dyDescent="0.35">
      <c r="A13" s="10" t="s">
        <v>156</v>
      </c>
      <c r="B13" s="10" t="str">
        <f t="shared" si="0"/>
        <v>9332</v>
      </c>
      <c r="C13" s="10" t="str">
        <f t="shared" si="1"/>
        <v>Mantenimiento de Edificios e Instalaciones</v>
      </c>
    </row>
    <row r="14" spans="1:3" ht="12.65" customHeight="1" x14ac:dyDescent="0.35">
      <c r="A14" s="10" t="s">
        <v>157</v>
      </c>
      <c r="B14" s="10" t="str">
        <f t="shared" si="0"/>
        <v>2314</v>
      </c>
      <c r="C14" s="10" t="str">
        <f t="shared" si="1"/>
        <v>Centro de programas juveniles</v>
      </c>
    </row>
    <row r="15" spans="1:3" ht="12.65" customHeight="1" x14ac:dyDescent="0.35">
      <c r="A15" s="13" t="s">
        <v>158</v>
      </c>
      <c r="B15" s="10" t="str">
        <f t="shared" si="0"/>
        <v>3411</v>
      </c>
      <c r="C15" s="13" t="str">
        <f t="shared" si="1"/>
        <v>Promoción y Fomento del Deportes</v>
      </c>
    </row>
    <row r="16" spans="1:3" ht="12.65" customHeight="1" x14ac:dyDescent="0.35">
      <c r="A16" s="10" t="s">
        <v>159</v>
      </c>
      <c r="B16" s="10" t="str">
        <f t="shared" si="0"/>
        <v>4911</v>
      </c>
      <c r="C16" s="10" t="str">
        <f t="shared" si="1"/>
        <v>Sociedad de la Información</v>
      </c>
    </row>
    <row r="17" spans="1:3" ht="12.65" customHeight="1" x14ac:dyDescent="0.35">
      <c r="A17" s="10" t="s">
        <v>160</v>
      </c>
      <c r="B17" s="10" t="str">
        <f t="shared" si="0"/>
        <v>9200</v>
      </c>
      <c r="C17" s="10" t="str">
        <f t="shared" si="1"/>
        <v>Dirección del Área de Participación Ciudadana</v>
      </c>
    </row>
    <row r="18" spans="1:3" ht="12.65" customHeight="1" x14ac:dyDescent="0.35">
      <c r="A18" s="10" t="s">
        <v>161</v>
      </c>
      <c r="B18" s="10" t="str">
        <f t="shared" si="0"/>
        <v>9204</v>
      </c>
      <c r="C18" s="10" t="str">
        <f t="shared" si="1"/>
        <v>Tecnolog. de Información y Comunicación</v>
      </c>
    </row>
    <row r="19" spans="1:3" ht="12.65" customHeight="1" x14ac:dyDescent="0.35">
      <c r="A19" s="10" t="s">
        <v>162</v>
      </c>
      <c r="B19" s="10" t="str">
        <f t="shared" si="0"/>
        <v>9231</v>
      </c>
      <c r="C19" s="10" t="str">
        <f t="shared" si="1"/>
        <v xml:space="preserve">Información, Registro y Gestión del Padrón </v>
      </c>
    </row>
    <row r="20" spans="1:3" ht="12.65" customHeight="1" x14ac:dyDescent="0.35">
      <c r="A20" s="10" t="s">
        <v>163</v>
      </c>
      <c r="B20" s="10" t="str">
        <f t="shared" si="0"/>
        <v>9241</v>
      </c>
      <c r="C20" s="10" t="str">
        <f t="shared" si="1"/>
        <v>Participación Ciudadana</v>
      </c>
    </row>
    <row r="21" spans="1:3" ht="12.65" customHeight="1" x14ac:dyDescent="0.35">
      <c r="A21" s="10" t="s">
        <v>164</v>
      </c>
      <c r="B21" s="10" t="str">
        <f t="shared" si="0"/>
        <v>9333</v>
      </c>
      <c r="C21" s="10" t="str">
        <f t="shared" si="1"/>
        <v>Patrimonio I.F.S. Area 03</v>
      </c>
    </row>
    <row r="22" spans="1:3" ht="12.65" customHeight="1" x14ac:dyDescent="0.35">
      <c r="A22" s="10" t="s">
        <v>165</v>
      </c>
      <c r="B22" s="10" t="str">
        <f t="shared" si="0"/>
        <v>0111</v>
      </c>
      <c r="C22" s="10" t="str">
        <f t="shared" si="1"/>
        <v>Deuda Pública</v>
      </c>
    </row>
    <row r="23" spans="1:3" ht="12.65" customHeight="1" x14ac:dyDescent="0.35">
      <c r="A23" s="10" t="s">
        <v>166</v>
      </c>
      <c r="B23" s="10" t="str">
        <f t="shared" si="0"/>
        <v>2411</v>
      </c>
      <c r="C23" s="10" t="str">
        <f t="shared" si="1"/>
        <v>Agencia de Innovación y Desarrollo Económico</v>
      </c>
    </row>
    <row r="24" spans="1:3" ht="12.65" customHeight="1" x14ac:dyDescent="0.35">
      <c r="A24" s="10" t="s">
        <v>167</v>
      </c>
      <c r="B24" s="10" t="str">
        <f t="shared" si="0"/>
        <v>3121</v>
      </c>
      <c r="C24" s="10" t="str">
        <f t="shared" si="1"/>
        <v>Prevención y Salud Laboral</v>
      </c>
    </row>
    <row r="25" spans="1:3" ht="12.65" customHeight="1" x14ac:dyDescent="0.35">
      <c r="A25" s="10" t="s">
        <v>168</v>
      </c>
      <c r="B25" s="10" t="str">
        <f t="shared" si="0"/>
        <v>4314</v>
      </c>
      <c r="C25" s="10" t="str">
        <f t="shared" si="1"/>
        <v xml:space="preserve">Fomento del Comercio </v>
      </c>
    </row>
    <row r="26" spans="1:3" ht="12.65" customHeight="1" x14ac:dyDescent="0.35">
      <c r="A26" s="12" t="s">
        <v>169</v>
      </c>
      <c r="B26" s="10" t="str">
        <f t="shared" si="0"/>
        <v>9202</v>
      </c>
      <c r="C26" s="12" t="str">
        <f t="shared" si="1"/>
        <v>Gestión de Recursos Humanos</v>
      </c>
    </row>
    <row r="27" spans="1:3" s="9" customFormat="1" ht="12.65" customHeight="1" x14ac:dyDescent="0.35">
      <c r="A27" s="12" t="s">
        <v>170</v>
      </c>
      <c r="B27" s="10" t="str">
        <f t="shared" si="0"/>
        <v>9208</v>
      </c>
      <c r="C27" s="12" t="str">
        <f t="shared" si="1"/>
        <v>Innovación y Formación Continua</v>
      </c>
    </row>
    <row r="28" spans="1:3" ht="12.65" customHeight="1" x14ac:dyDescent="0.35">
      <c r="A28" s="10" t="s">
        <v>171</v>
      </c>
      <c r="B28" s="10" t="str">
        <f t="shared" si="0"/>
        <v>9209</v>
      </c>
      <c r="C28" s="10" t="str">
        <f t="shared" si="1"/>
        <v>Dirección del Área de Hacienda</v>
      </c>
    </row>
    <row r="29" spans="1:3" ht="12.65" customHeight="1" x14ac:dyDescent="0.35">
      <c r="A29" s="14" t="s">
        <v>172</v>
      </c>
      <c r="B29" s="10" t="str">
        <f t="shared" si="0"/>
        <v>9291</v>
      </c>
      <c r="C29" s="14" t="str">
        <f t="shared" si="1"/>
        <v>Imprevistos y contingencias de ejecución</v>
      </c>
    </row>
    <row r="30" spans="1:3" ht="12.65" customHeight="1" x14ac:dyDescent="0.35">
      <c r="A30" s="10" t="s">
        <v>173</v>
      </c>
      <c r="B30" s="10" t="str">
        <f t="shared" si="0"/>
        <v>9311</v>
      </c>
      <c r="C30" s="10" t="str">
        <f t="shared" si="1"/>
        <v>Planificación Económico-financiera</v>
      </c>
    </row>
    <row r="31" spans="1:3" ht="12.65" customHeight="1" x14ac:dyDescent="0.35">
      <c r="A31" s="12" t="s">
        <v>174</v>
      </c>
      <c r="B31" s="10" t="str">
        <f t="shared" si="0"/>
        <v>9321</v>
      </c>
      <c r="C31" s="12" t="str">
        <f t="shared" si="1"/>
        <v>Gestión Ingresos e Inspección</v>
      </c>
    </row>
    <row r="32" spans="1:3" ht="12.65" customHeight="1" x14ac:dyDescent="0.35">
      <c r="A32" s="10" t="s">
        <v>175</v>
      </c>
      <c r="B32" s="10" t="str">
        <f t="shared" si="0"/>
        <v>9331</v>
      </c>
      <c r="C32" s="10" t="str">
        <f t="shared" si="1"/>
        <v>Gestión del Patrimonio</v>
      </c>
    </row>
    <row r="33" spans="1:3" ht="12.65" customHeight="1" x14ac:dyDescent="0.35">
      <c r="A33" s="10" t="s">
        <v>176</v>
      </c>
      <c r="B33" s="10" t="str">
        <f t="shared" ref="B33:B64" si="2">MID(A33,1,4)</f>
        <v>9341</v>
      </c>
      <c r="C33" s="10" t="str">
        <f t="shared" ref="C33:C67" si="3">MID(A33,6,80)</f>
        <v>Tesorería y Recaudación</v>
      </c>
    </row>
    <row r="34" spans="1:3" ht="12.65" customHeight="1" x14ac:dyDescent="0.35">
      <c r="A34" s="10" t="s">
        <v>177</v>
      </c>
      <c r="B34" s="10" t="str">
        <f t="shared" si="2"/>
        <v>2315</v>
      </c>
      <c r="C34" s="10" t="str">
        <f t="shared" si="3"/>
        <v>Politicas de Igualdad e infancia</v>
      </c>
    </row>
    <row r="35" spans="1:3" ht="12.65" customHeight="1" x14ac:dyDescent="0.35">
      <c r="A35" s="10" t="s">
        <v>178</v>
      </c>
      <c r="B35" s="10" t="str">
        <f t="shared" si="2"/>
        <v>3232</v>
      </c>
      <c r="C35" s="10" t="str">
        <f t="shared" si="3"/>
        <v>Conservación centros de educación infantil y primaria</v>
      </c>
    </row>
    <row r="36" spans="1:3" ht="12.65" customHeight="1" x14ac:dyDescent="0.35">
      <c r="A36" s="10" t="s">
        <v>179</v>
      </c>
      <c r="B36" s="10" t="str">
        <f t="shared" si="2"/>
        <v>3202</v>
      </c>
      <c r="C36" s="10" t="str">
        <f t="shared" si="3"/>
        <v>Dirección del Área de Educación</v>
      </c>
    </row>
    <row r="37" spans="1:3" ht="12.65" customHeight="1" x14ac:dyDescent="0.35">
      <c r="A37" s="10" t="s">
        <v>180</v>
      </c>
      <c r="B37" s="10" t="str">
        <f t="shared" si="2"/>
        <v>3231</v>
      </c>
      <c r="C37" s="10" t="str">
        <f t="shared" si="3"/>
        <v>Escuelas Infantiles</v>
      </c>
    </row>
    <row r="38" spans="1:3" ht="12.65" customHeight="1" x14ac:dyDescent="0.35">
      <c r="A38" s="10" t="s">
        <v>181</v>
      </c>
      <c r="B38" s="10" t="str">
        <f t="shared" si="2"/>
        <v>3261</v>
      </c>
      <c r="C38" s="10" t="str">
        <f t="shared" si="3"/>
        <v>Servicios Complementarios Educación</v>
      </c>
    </row>
    <row r="39" spans="1:3" ht="12.65" customHeight="1" x14ac:dyDescent="0.35">
      <c r="A39" s="10" t="s">
        <v>182</v>
      </c>
      <c r="B39" s="10" t="str">
        <f t="shared" si="2"/>
        <v>3321</v>
      </c>
      <c r="C39" s="10" t="str">
        <f t="shared" si="3"/>
        <v>Bibliotecas Públicas</v>
      </c>
    </row>
    <row r="40" spans="1:3" ht="12.65" customHeight="1" x14ac:dyDescent="0.35">
      <c r="A40" s="10" t="s">
        <v>183</v>
      </c>
      <c r="B40" s="10" t="str">
        <f t="shared" si="2"/>
        <v>9334</v>
      </c>
      <c r="C40" s="10" t="str">
        <f t="shared" si="3"/>
        <v>Patrimonio I.F.S. Area 06</v>
      </c>
    </row>
    <row r="41" spans="1:3" ht="12.65" customHeight="1" x14ac:dyDescent="0.35">
      <c r="A41" s="10" t="s">
        <v>184</v>
      </c>
      <c r="B41" s="10" t="str">
        <f t="shared" si="2"/>
        <v>1611</v>
      </c>
      <c r="C41" s="10" t="str">
        <f t="shared" si="3"/>
        <v>Control del Ciclo Integral del Agua</v>
      </c>
    </row>
    <row r="42" spans="1:3" ht="12.65" customHeight="1" x14ac:dyDescent="0.35">
      <c r="A42" s="10" t="s">
        <v>185</v>
      </c>
      <c r="B42" s="10" t="str">
        <f t="shared" si="2"/>
        <v>1621</v>
      </c>
      <c r="C42" s="10" t="str">
        <f t="shared" si="3"/>
        <v>Servicio de Limpieza</v>
      </c>
    </row>
    <row r="43" spans="1:3" ht="12.65" customHeight="1" x14ac:dyDescent="0.35">
      <c r="A43" s="12" t="s">
        <v>186</v>
      </c>
      <c r="B43" s="10" t="str">
        <f t="shared" si="2"/>
        <v>1623</v>
      </c>
      <c r="C43" s="12" t="str">
        <f t="shared" si="3"/>
        <v>Tratamiento de residuos</v>
      </c>
    </row>
    <row r="44" spans="1:3" ht="12.65" customHeight="1" x14ac:dyDescent="0.35">
      <c r="A44" s="10" t="s">
        <v>187</v>
      </c>
      <c r="B44" s="10" t="str">
        <f t="shared" si="2"/>
        <v>1631</v>
      </c>
      <c r="C44" s="10" t="str">
        <f t="shared" si="3"/>
        <v>Limpieza viaria</v>
      </c>
    </row>
    <row r="45" spans="1:3" ht="12.65" customHeight="1" x14ac:dyDescent="0.35">
      <c r="A45" s="10" t="s">
        <v>188</v>
      </c>
      <c r="B45" s="10" t="str">
        <f t="shared" si="2"/>
        <v>1701</v>
      </c>
      <c r="C45" s="10" t="str">
        <f t="shared" si="3"/>
        <v>Dirección del Área de M. Ambiente</v>
      </c>
    </row>
    <row r="46" spans="1:3" ht="12.65" customHeight="1" x14ac:dyDescent="0.35">
      <c r="A46" s="10" t="s">
        <v>189</v>
      </c>
      <c r="B46" s="10" t="str">
        <f t="shared" si="2"/>
        <v>1711</v>
      </c>
      <c r="C46" s="10" t="str">
        <f t="shared" si="3"/>
        <v>Parques y Jardines</v>
      </c>
    </row>
    <row r="47" spans="1:3" ht="12.65" customHeight="1" x14ac:dyDescent="0.35">
      <c r="A47" s="10" t="s">
        <v>190</v>
      </c>
      <c r="B47" s="10" t="str">
        <f t="shared" si="2"/>
        <v>1721</v>
      </c>
      <c r="C47" s="10" t="str">
        <f t="shared" si="3"/>
        <v>Protección del Medio Ambiente</v>
      </c>
    </row>
    <row r="48" spans="1:3" ht="12.65" customHeight="1" x14ac:dyDescent="0.35">
      <c r="A48" s="12" t="s">
        <v>191</v>
      </c>
      <c r="B48" s="10" t="str">
        <f t="shared" si="2"/>
        <v>3111</v>
      </c>
      <c r="C48" s="12" t="str">
        <f t="shared" si="3"/>
        <v>Protección de la Salubridad Pública</v>
      </c>
    </row>
    <row r="49" spans="1:3" ht="12.65" customHeight="1" x14ac:dyDescent="0.35">
      <c r="A49" s="12" t="s">
        <v>192</v>
      </c>
      <c r="B49" s="10" t="str">
        <f t="shared" si="2"/>
        <v>4312</v>
      </c>
      <c r="C49" s="12" t="str">
        <f t="shared" si="3"/>
        <v>Mercados, abastos y lonjas</v>
      </c>
    </row>
    <row r="50" spans="1:3" ht="12.65" customHeight="1" x14ac:dyDescent="0.35">
      <c r="A50" s="10" t="s">
        <v>193</v>
      </c>
      <c r="B50" s="10" t="str">
        <f t="shared" si="2"/>
        <v>9335</v>
      </c>
      <c r="C50" s="10" t="str">
        <f t="shared" si="3"/>
        <v>Patrimonio I.F.S. Area 07</v>
      </c>
    </row>
    <row r="51" spans="1:3" ht="12.65" customHeight="1" x14ac:dyDescent="0.35">
      <c r="A51" s="10" t="s">
        <v>194</v>
      </c>
      <c r="B51" s="10" t="str">
        <f t="shared" si="2"/>
        <v>1301</v>
      </c>
      <c r="C51" s="10" t="str">
        <f t="shared" si="3"/>
        <v>Dirección del Área de Seguridad</v>
      </c>
    </row>
    <row r="52" spans="1:3" ht="12.65" customHeight="1" x14ac:dyDescent="0.35">
      <c r="A52" s="10" t="s">
        <v>195</v>
      </c>
      <c r="B52" s="10" t="str">
        <f t="shared" si="2"/>
        <v>1321</v>
      </c>
      <c r="C52" s="10" t="str">
        <f t="shared" si="3"/>
        <v>Policía Municipal</v>
      </c>
    </row>
    <row r="53" spans="1:3" ht="12.65" customHeight="1" x14ac:dyDescent="0.35">
      <c r="A53" s="10" t="s">
        <v>196</v>
      </c>
      <c r="B53" s="10" t="str">
        <f t="shared" si="2"/>
        <v>1331</v>
      </c>
      <c r="C53" s="10" t="str">
        <f t="shared" si="3"/>
        <v>Ordenación del trafico y del estacionamiento</v>
      </c>
    </row>
    <row r="54" spans="1:3" ht="12.65" customHeight="1" x14ac:dyDescent="0.35">
      <c r="A54" s="10" t="s">
        <v>197</v>
      </c>
      <c r="B54" s="10" t="str">
        <f t="shared" si="2"/>
        <v>1341</v>
      </c>
      <c r="C54" s="10" t="str">
        <f t="shared" si="3"/>
        <v>Movilidad</v>
      </c>
    </row>
    <row r="55" spans="1:3" ht="12.65" customHeight="1" x14ac:dyDescent="0.35">
      <c r="A55" s="10" t="s">
        <v>198</v>
      </c>
      <c r="B55" s="10" t="str">
        <f t="shared" si="2"/>
        <v>1351</v>
      </c>
      <c r="C55" s="10" t="str">
        <f t="shared" si="3"/>
        <v>Protección Civil</v>
      </c>
    </row>
    <row r="56" spans="1:3" ht="12.65" customHeight="1" x14ac:dyDescent="0.35">
      <c r="A56" s="10" t="s">
        <v>199</v>
      </c>
      <c r="B56" s="10" t="str">
        <f t="shared" si="2"/>
        <v>1361</v>
      </c>
      <c r="C56" s="10" t="str">
        <f t="shared" si="3"/>
        <v>Prevención y Extinción Incendios</v>
      </c>
    </row>
    <row r="57" spans="1:3" ht="12.65" customHeight="1" x14ac:dyDescent="0.35">
      <c r="A57" s="10" t="s">
        <v>200</v>
      </c>
      <c r="B57" s="10" t="str">
        <f t="shared" si="2"/>
        <v>4411</v>
      </c>
      <c r="C57" s="10" t="str">
        <f t="shared" si="3"/>
        <v>Transporte colectivo urbano de viajeros</v>
      </c>
    </row>
    <row r="58" spans="1:3" ht="12.65" customHeight="1" x14ac:dyDescent="0.35">
      <c r="A58" s="10" t="s">
        <v>201</v>
      </c>
      <c r="B58" s="10" t="str">
        <f t="shared" si="2"/>
        <v>9336</v>
      </c>
      <c r="C58" s="10" t="str">
        <f t="shared" si="3"/>
        <v>Patrimonio I.F.S. Area 08</v>
      </c>
    </row>
    <row r="59" spans="1:3" ht="12.65" customHeight="1" x14ac:dyDescent="0.35">
      <c r="A59" s="12" t="s">
        <v>202</v>
      </c>
      <c r="B59" s="10" t="str">
        <f t="shared" si="2"/>
        <v>3301</v>
      </c>
      <c r="C59" s="12" t="str">
        <f t="shared" si="3"/>
        <v>Dirección del Área de Cultura</v>
      </c>
    </row>
    <row r="60" spans="1:3" ht="12.65" customHeight="1" x14ac:dyDescent="0.35">
      <c r="A60" s="12" t="s">
        <v>203</v>
      </c>
      <c r="B60" s="10" t="str">
        <f t="shared" si="2"/>
        <v>3341</v>
      </c>
      <c r="C60" s="12" t="str">
        <f t="shared" si="3"/>
        <v>Coordinación de políticas culturales</v>
      </c>
    </row>
    <row r="61" spans="1:3" ht="12.65" customHeight="1" x14ac:dyDescent="0.35">
      <c r="A61" s="10" t="s">
        <v>204</v>
      </c>
      <c r="B61" s="10" t="str">
        <f t="shared" si="2"/>
        <v>4321</v>
      </c>
      <c r="C61" s="10" t="str">
        <f t="shared" si="3"/>
        <v>Turismo</v>
      </c>
    </row>
    <row r="62" spans="1:3" ht="12.65" customHeight="1" x14ac:dyDescent="0.35">
      <c r="A62" s="10" t="s">
        <v>205</v>
      </c>
      <c r="B62" s="10" t="str">
        <f t="shared" si="2"/>
        <v>9337</v>
      </c>
      <c r="C62" s="10" t="str">
        <f t="shared" si="3"/>
        <v>Patrimonio I.F.S. Area 09</v>
      </c>
    </row>
    <row r="63" spans="1:3" ht="12.65" customHeight="1" x14ac:dyDescent="0.35">
      <c r="A63" s="10" t="s">
        <v>206</v>
      </c>
      <c r="B63" s="10" t="str">
        <f t="shared" si="2"/>
        <v>2311</v>
      </c>
      <c r="C63" s="10" t="str">
        <f t="shared" si="3"/>
        <v>Intervención social</v>
      </c>
    </row>
    <row r="64" spans="1:3" ht="12.65" customHeight="1" x14ac:dyDescent="0.35">
      <c r="A64" s="10" t="s">
        <v>207</v>
      </c>
      <c r="B64" s="10" t="str">
        <f t="shared" si="2"/>
        <v>2312</v>
      </c>
      <c r="C64" s="10" t="str">
        <f t="shared" si="3"/>
        <v>Iniciativas sociales</v>
      </c>
    </row>
    <row r="65" spans="1:3" ht="12.65" customHeight="1" x14ac:dyDescent="0.35">
      <c r="A65" s="10" t="s">
        <v>208</v>
      </c>
      <c r="B65" s="10" t="str">
        <f t="shared" ref="B65:B67" si="4">MID(A65,1,4)</f>
        <v>2313</v>
      </c>
      <c r="C65" s="10" t="str">
        <f t="shared" si="3"/>
        <v>Dirección del Área de Servicios Sociales</v>
      </c>
    </row>
    <row r="66" spans="1:3" ht="12.65" customHeight="1" x14ac:dyDescent="0.35">
      <c r="A66" s="10" t="s">
        <v>209</v>
      </c>
      <c r="B66" s="10" t="str">
        <f t="shared" si="4"/>
        <v>2412</v>
      </c>
      <c r="C66" s="10" t="str">
        <f t="shared" si="3"/>
        <v>Formación para el Empleo</v>
      </c>
    </row>
    <row r="67" spans="1:3" ht="12.65" customHeight="1" x14ac:dyDescent="0.35">
      <c r="A67" s="10" t="s">
        <v>210</v>
      </c>
      <c r="B67" s="10" t="str">
        <f t="shared" si="4"/>
        <v>9338</v>
      </c>
      <c r="C67" s="10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1º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2019-04-04T11:00:41Z</cp:lastPrinted>
  <dcterms:created xsi:type="dcterms:W3CDTF">2016-04-19T12:18:23Z</dcterms:created>
  <dcterms:modified xsi:type="dcterms:W3CDTF">2019-04-04T11:20:52Z</dcterms:modified>
</cp:coreProperties>
</file>