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19\CUARTO TRIMESTRE\FMD\"/>
    </mc:Choice>
  </mc:AlternateContent>
  <bookViews>
    <workbookView xWindow="-20" yWindow="-20" windowWidth="12890" windowHeight="5930"/>
  </bookViews>
  <sheets>
    <sheet name="Tabla Dinámica" sheetId="2" r:id="rId1"/>
    <sheet name="Gastos 4º trimestre" sheetId="1" r:id="rId2"/>
    <sheet name="Hoja1" sheetId="3" r:id="rId3"/>
  </sheets>
  <definedNames>
    <definedName name="_xlnm._FilterDatabase" localSheetId="1" hidden="1">'Gastos 4º trimestre'!$A$5:$L$5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47" i="1" l="1"/>
  <c r="E147" i="1"/>
  <c r="C146" i="1" l="1"/>
  <c r="C147" i="1"/>
  <c r="D146" i="1" l="1"/>
  <c r="E146" i="1"/>
  <c r="D144" i="1" l="1"/>
  <c r="E144" i="1"/>
  <c r="D145" i="1"/>
  <c r="E14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6" i="1"/>
  <c r="D135" i="1" l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33" i="1"/>
  <c r="E133" i="1"/>
  <c r="D134" i="1"/>
  <c r="E134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E6" i="1"/>
  <c r="D6" i="1"/>
</calcChain>
</file>

<file path=xl/sharedStrings.xml><?xml version="1.0" encoding="utf-8"?>
<sst xmlns="http://schemas.openxmlformats.org/spreadsheetml/2006/main" count="493" uniqueCount="184">
  <si>
    <t>Fundación Municipal de Deportes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</si>
  <si>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</si>
  <si>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</si>
  <si>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</si>
  <si>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</si>
  <si>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</si>
  <si>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</si>
  <si>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</si>
  <si>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</si>
  <si>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</si>
  <si>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</si>
  <si>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</si>
  <si>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</si>
  <si>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</si>
  <si>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</si>
  <si>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</si>
  <si>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</si>
  <si>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</si>
  <si>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</si>
  <si>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</si>
  <si>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</si>
  <si>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</si>
  <si>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</si>
  <si>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</si>
  <si>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</si>
  <si>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</si>
  <si>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</si>
  <si>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</si>
  <si>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</si>
  <si>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</si>
  <si>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</si>
  <si>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</si>
  <si>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</si>
  <si>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</si>
  <si>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</si>
  <si>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</si>
  <si>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</si>
  <si>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</si>
  <si>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</si>
  <si>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</si>
  <si>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</si>
  <si>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</si>
  <si>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</si>
  <si>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</si>
  <si>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</si>
  <si>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</si>
  <si>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</si>
  <si>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</si>
  <si>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</si>
  <si>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</si>
  <si>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</si>
  <si>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</si>
  <si>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</si>
  <si>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</si>
  <si>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</si>
  <si>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</si>
  <si>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</si>
  <si>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</si>
  <si>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481</t>
  </si>
  <si>
    <t>Premios, becas, etc.</t>
  </si>
  <si>
    <t>83000</t>
  </si>
  <si>
    <t>83001</t>
  </si>
  <si>
    <t>Anticipos al personal</t>
  </si>
  <si>
    <t>83101</t>
  </si>
  <si>
    <t>Prestamos al personal</t>
  </si>
  <si>
    <t>223</t>
  </si>
  <si>
    <t>Transportes.</t>
  </si>
  <si>
    <t>22699</t>
  </si>
  <si>
    <t>Otros gastos diversos</t>
  </si>
  <si>
    <t>22701</t>
  </si>
  <si>
    <t>Seguridad.</t>
  </si>
  <si>
    <t>23020</t>
  </si>
  <si>
    <t>Dietas del personal no directivo</t>
  </si>
  <si>
    <t>23120</t>
  </si>
  <si>
    <t>Locomoción del personal no directivo.</t>
  </si>
  <si>
    <t>48900</t>
  </si>
  <si>
    <t>Otras transf. a Familias e Instituciones sin fines de lucro.</t>
  </si>
  <si>
    <t>48902</t>
  </si>
  <si>
    <t>Subvenciones según normativa</t>
  </si>
  <si>
    <t>12004</t>
  </si>
  <si>
    <t>Sueldos del Grupo C2.</t>
  </si>
  <si>
    <t>213</t>
  </si>
  <si>
    <t>Reparación de maquinaria, instalaciones técnicas y utillaje.</t>
  </si>
  <si>
    <t>22104</t>
  </si>
  <si>
    <t>Vestuario.</t>
  </si>
  <si>
    <t>48903</t>
  </si>
  <si>
    <t>Subvenciones a la práctica deportiva escolar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</si>
  <si>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</si>
  <si>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</si>
  <si>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</si>
  <si>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</si>
  <si>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</si>
  <si>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</si>
  <si>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</si>
  <si>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</si>
  <si>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208</t>
  </si>
  <si>
    <t>Arrendamientos de otro inmovilizado material.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</si>
  <si>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</si>
  <si>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</si>
  <si>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</si>
  <si>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</si>
  <si>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</si>
  <si>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</si>
  <si>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</si>
  <si>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</si>
  <si>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</si>
  <si>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</si>
  <si>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</si>
  <si>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</si>
  <si>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</si>
  <si>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</si>
  <si>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626</t>
  </si>
  <si>
    <t>Equipos para procesos de información.</t>
  </si>
  <si>
    <t>632</t>
  </si>
  <si>
    <t>Edificios y otras construcciones.</t>
  </si>
  <si>
    <t>633</t>
  </si>
  <si>
    <t>Maquinaria, instalaciones técnicas y utillaje.</t>
  </si>
  <si>
    <t>636</t>
  </si>
  <si>
    <t>781</t>
  </si>
  <si>
    <t>Transferencias  familias e instituciones sin fines de lucro.</t>
  </si>
  <si>
    <t>ESTADO DE EJECUCIÓN HASTA</t>
  </si>
  <si>
    <t>Cap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</si>
  <si>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</si>
  <si>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</si>
  <si>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</si>
  <si>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</si>
  <si>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</si>
  <si>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Denominación</t>
  </si>
  <si>
    <t>Descripción</t>
  </si>
  <si>
    <t>Total general</t>
  </si>
  <si>
    <t>Total 3401</t>
  </si>
  <si>
    <t>Total 3412</t>
  </si>
  <si>
    <t>Total 3413</t>
  </si>
  <si>
    <t>Total 3421</t>
  </si>
  <si>
    <t>Total 3422</t>
  </si>
  <si>
    <t>1</t>
  </si>
  <si>
    <t>2</t>
  </si>
  <si>
    <t>4</t>
  </si>
  <si>
    <t>8</t>
  </si>
  <si>
    <t>Total ADMINISTRACIÓN GENERAL DE DEPORTES</t>
  </si>
  <si>
    <t>Total EVENTOS Y ASOCIACIONISMO DEPORTIVO</t>
  </si>
  <si>
    <t>Total ACTIVIDADES DEPORTIVAS</t>
  </si>
  <si>
    <t>Total GESTIÓN DE ACTIVIDADES DEPORTIVAS</t>
  </si>
  <si>
    <t>6</t>
  </si>
  <si>
    <t>Total MANTENIMIENTO DE INFRAESTRUCTURAS DEPORTIVAS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</si>
  <si>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</si>
  <si>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</si>
  <si>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</si>
  <si>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</si>
  <si>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</si>
  <si>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</si>
  <si>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</si>
  <si>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622</t>
  </si>
  <si>
    <t>Art.</t>
  </si>
  <si>
    <t>16205</t>
  </si>
  <si>
    <t>Seguros.</t>
  </si>
  <si>
    <t>623</t>
  </si>
  <si>
    <t>489</t>
  </si>
  <si>
    <t>639</t>
  </si>
  <si>
    <t>Otras inver de reposición asoc al func operat de los serv</t>
  </si>
  <si>
    <t>641</t>
  </si>
  <si>
    <t>Gastos en aplicaciones informáticas.</t>
  </si>
  <si>
    <t>216</t>
  </si>
  <si>
    <t>150</t>
  </si>
  <si>
    <t>13001</t>
  </si>
  <si>
    <t>Horas extraordinarias</t>
  </si>
  <si>
    <t>Productividad.</t>
  </si>
  <si>
    <t>Anuncios por cuenta de particulares</t>
  </si>
  <si>
    <t>609</t>
  </si>
  <si>
    <t>Otras invers nuevas en infraest y bienes dest al uso gral</t>
  </si>
  <si>
    <t>PATRIMONIO I.F.S.</t>
  </si>
  <si>
    <t>619</t>
  </si>
  <si>
    <t>Otras inver de reposic en infraest y bienes dest al uso gral</t>
  </si>
  <si>
    <t>151</t>
  </si>
  <si>
    <t>Gratificaciones.</t>
  </si>
  <si>
    <t>22604</t>
  </si>
  <si>
    <t>Jurídicos, contenciosos.</t>
  </si>
  <si>
    <t>625</t>
  </si>
  <si>
    <t>Mobiliario.</t>
  </si>
  <si>
    <t>202</t>
  </si>
  <si>
    <t>Arrendamientos de edificios y otras construcciones.</t>
  </si>
  <si>
    <t>03</t>
  </si>
  <si>
    <t>Total 03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</si>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</sst>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vertical="center"/>
    </xf>
    <xf numFmtId="1" fontId="6" fillId="0" borderId="0" xfId="1" applyNumberFormat="1" applyFont="1"/>
    <xf numFmtId="0" fontId="4" fillId="0" borderId="0" xfId="0" applyNumberFormat="1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vertical="center"/>
    </xf>
    <xf numFmtId="0" fontId="4" fillId="0" borderId="0" xfId="0" pivotButton="1" applyNumberFormat="1" applyFont="1" applyFill="1" applyBorder="1" applyAlignment="1" applyProtection="1">
      <alignment horizontal="left" vertical="center"/>
    </xf>
    <xf numFmtId="0" fontId="4" fillId="0" borderId="0" xfId="0" pivotButton="1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1" fontId="6" fillId="0" borderId="0" xfId="2" applyNumberFormat="1" applyFont="1" applyAlignment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0" xfId="2" applyNumberFormat="1" applyFont="1" applyAlignment="1">
      <alignment horizontal="center"/>
    </xf>
    <xf numFmtId="1" fontId="1" fillId="0" borderId="0" xfId="5" applyNumberFormat="1"/>
    <xf numFmtId="0" fontId="1" fillId="0" borderId="0" xfId="5" applyNumberFormat="1"/>
    <xf numFmtId="49" fontId="1" fillId="0" borderId="0" xfId="5" applyNumberFormat="1"/>
    <xf numFmtId="4" fontId="1" fillId="0" borderId="0" xfId="5" applyNumberFormat="1"/>
  </cellXfs>
  <cellStyles count="6">
    <cellStyle name="Buena" xfId="3"/>
    <cellStyle name="Normal" xfId="0" builtinId="0"/>
    <cellStyle name="Normal_Gastos 4º trimestre" xfId="5"/>
    <cellStyle name="Normal_Gastos tercer trimestre" xfId="1"/>
    <cellStyle name="Normal_Gastos tercer trimestre_1" xfId="2"/>
    <cellStyle name="Título 1" xfId="4"/>
  </cellStyles>
  <dxfs count="18">
    <dxf>
      <alignment horizontal="general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860.578251388892" createdVersion="6" refreshedVersion="6" minRefreshableVersion="3" recordCount="142">
  <cacheSource type="worksheet">
    <worksheetSource ref="A5:L147" sheet="Gastos 4º trimestre"/>
  </cacheSource>
  <cacheFields count="13">
    <cacheField name="Org." numFmtId="1">
      <sharedItems containsMixedTypes="1" containsNumber="1" containsInteger="1" minValue="3" maxValue="3" count="2">
        <s v="03"/>
        <n v="3" u="1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1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ntainsBlank="1" count="7">
        <s v="1"/>
        <s v="2"/>
        <s v="4"/>
        <s v="8"/>
        <s v="6"/>
        <s v="7"/>
        <m u="1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943000"/>
    </cacheField>
    <cacheField name="Modificaciones" numFmtId="4">
      <sharedItems containsSemiMixedTypes="0" containsString="0" containsNumber="1" minValue="-155640" maxValue="1691797.18"/>
    </cacheField>
    <cacheField name="Créditos Totales" numFmtId="4">
      <sharedItems containsSemiMixedTypes="0" containsString="0" containsNumber="1" minValue="0" maxValue="3087797.18"/>
    </cacheField>
    <cacheField name="Obligaciones Reconocidas" numFmtId="4">
      <sharedItems containsSemiMixedTypes="0" containsString="0" containsNumber="1" minValue="0" maxValue="1807235.64"/>
    </cacheField>
    <cacheField name="Pagos Realizados" numFmtId="4">
      <sharedItems containsSemiMixedTypes="0" containsString="0" containsNumber="1" minValue="0" maxValue="1761896.14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">
  <r>
    <x v="0"/>
    <x v="0"/>
    <x v="0"/>
    <x v="0"/>
    <s v="12"/>
    <s v="12000"/>
    <s v="Sueldos del Grupo A1."/>
    <n v="15600"/>
    <n v="0"/>
    <n v="15600"/>
    <n v="9688.65"/>
    <n v="9688.65"/>
  </r>
  <r>
    <x v="0"/>
    <x v="0"/>
    <x v="0"/>
    <x v="0"/>
    <s v="12"/>
    <s v="12001"/>
    <s v="Sueldos del Grupo A2."/>
    <n v="27400"/>
    <n v="-12000"/>
    <n v="15400"/>
    <n v="15879.4"/>
    <n v="15879.4"/>
  </r>
  <r>
    <x v="0"/>
    <x v="0"/>
    <x v="0"/>
    <x v="0"/>
    <s v="12"/>
    <s v="12003"/>
    <s v="Sueldos del Grupo C1."/>
    <n v="63000"/>
    <n v="0"/>
    <n v="63000"/>
    <n v="46222.39"/>
    <n v="46222.39"/>
  </r>
  <r>
    <x v="0"/>
    <x v="0"/>
    <x v="0"/>
    <x v="0"/>
    <s v="12"/>
    <s v="12004"/>
    <s v="Sueldos del Grupo C2."/>
    <n v="0"/>
    <n v="0"/>
    <n v="0"/>
    <n v="14632.66"/>
    <n v="14632.66"/>
  </r>
  <r>
    <x v="0"/>
    <x v="0"/>
    <x v="0"/>
    <x v="0"/>
    <s v="12"/>
    <s v="12006"/>
    <s v="Trienios."/>
    <n v="34000"/>
    <n v="0"/>
    <n v="34000"/>
    <n v="28515.85"/>
    <n v="28515.85"/>
  </r>
  <r>
    <x v="0"/>
    <x v="0"/>
    <x v="0"/>
    <x v="0"/>
    <s v="12"/>
    <s v="12100"/>
    <s v="Complemento de destino."/>
    <n v="67000"/>
    <n v="0"/>
    <n v="67000"/>
    <n v="53708.83"/>
    <n v="53708.83"/>
  </r>
  <r>
    <x v="0"/>
    <x v="0"/>
    <x v="0"/>
    <x v="0"/>
    <s v="12"/>
    <s v="12101"/>
    <s v="Complemento específico."/>
    <n v="150700"/>
    <n v="0"/>
    <n v="150700"/>
    <n v="132071.82999999999"/>
    <n v="132071.82999999999"/>
  </r>
  <r>
    <x v="0"/>
    <x v="0"/>
    <x v="0"/>
    <x v="0"/>
    <s v="12"/>
    <s v="12103"/>
    <s v="Otros complementos."/>
    <n v="16700"/>
    <n v="0"/>
    <n v="16700"/>
    <n v="13055.91"/>
    <n v="13055.91"/>
  </r>
  <r>
    <x v="0"/>
    <x v="0"/>
    <x v="0"/>
    <x v="0"/>
    <s v="13"/>
    <s v="13000"/>
    <s v="Retribuciones básicas."/>
    <n v="117000"/>
    <n v="-13000"/>
    <n v="104000"/>
    <n v="101144.45"/>
    <n v="101144.45"/>
  </r>
  <r>
    <x v="0"/>
    <x v="0"/>
    <x v="0"/>
    <x v="0"/>
    <s v="13"/>
    <s v="13001"/>
    <s v="Horas extraordinarias"/>
    <n v="4100"/>
    <n v="0"/>
    <n v="4100"/>
    <n v="0"/>
    <n v="0"/>
  </r>
  <r>
    <x v="0"/>
    <x v="0"/>
    <x v="0"/>
    <x v="0"/>
    <s v="13"/>
    <s v="13002"/>
    <s v="Otras remuneraciones."/>
    <n v="60500"/>
    <n v="-20000"/>
    <n v="40500"/>
    <n v="33147.339999999997"/>
    <n v="33147.339999999997"/>
  </r>
  <r>
    <x v="0"/>
    <x v="0"/>
    <x v="0"/>
    <x v="0"/>
    <s v="15"/>
    <s v="150"/>
    <s v="Productividad."/>
    <n v="1680"/>
    <n v="1680"/>
    <n v="3360"/>
    <n v="1920.47"/>
    <n v="1920.47"/>
  </r>
  <r>
    <x v="0"/>
    <x v="0"/>
    <x v="0"/>
    <x v="0"/>
    <s v="15"/>
    <s v="151"/>
    <s v="Gratificaciones."/>
    <n v="0"/>
    <n v="10000"/>
    <n v="10000"/>
    <n v="4442.62"/>
    <n v="4442.62"/>
  </r>
  <r>
    <x v="0"/>
    <x v="0"/>
    <x v="0"/>
    <x v="0"/>
    <s v="16"/>
    <s v="16000"/>
    <s v="Seguridad Social."/>
    <n v="1049000"/>
    <n v="-155640"/>
    <n v="893360"/>
    <n v="895071.64"/>
    <n v="895071.64"/>
  </r>
  <r>
    <x v="0"/>
    <x v="0"/>
    <x v="0"/>
    <x v="0"/>
    <s v="16"/>
    <s v="16200"/>
    <s v="Formación y perfeccionamiento del personal."/>
    <n v="10000"/>
    <n v="0"/>
    <n v="10000"/>
    <n v="0"/>
    <n v="0"/>
  </r>
  <r>
    <x v="0"/>
    <x v="0"/>
    <x v="0"/>
    <x v="0"/>
    <s v="16"/>
    <s v="16204"/>
    <s v="Acción social."/>
    <n v="34500"/>
    <n v="0"/>
    <n v="34500"/>
    <n v="22605.65"/>
    <n v="22605.65"/>
  </r>
  <r>
    <x v="0"/>
    <x v="0"/>
    <x v="0"/>
    <x v="0"/>
    <s v="16"/>
    <s v="16205"/>
    <s v="Seguros."/>
    <n v="12900"/>
    <n v="0"/>
    <n v="12900"/>
    <n v="10470.299999999999"/>
    <n v="10470.299999999999"/>
  </r>
  <r>
    <x v="0"/>
    <x v="0"/>
    <x v="0"/>
    <x v="1"/>
    <s v="20"/>
    <s v="202"/>
    <s v="Arrendamientos de edificios y otras construcciones."/>
    <n v="0"/>
    <n v="6000"/>
    <n v="6000"/>
    <n v="6007.21"/>
    <n v="0"/>
  </r>
  <r>
    <x v="0"/>
    <x v="0"/>
    <x v="0"/>
    <x v="1"/>
    <s v="20"/>
    <s v="208"/>
    <s v="Arrendamientos de otro inmovilizado material."/>
    <n v="16000"/>
    <n v="0"/>
    <n v="16000"/>
    <n v="13877.45"/>
    <n v="13042.1"/>
  </r>
  <r>
    <x v="0"/>
    <x v="0"/>
    <x v="0"/>
    <x v="1"/>
    <s v="21"/>
    <s v="216"/>
    <s v="Equipos para procesos de información."/>
    <n v="43000"/>
    <n v="13915"/>
    <n v="56915"/>
    <n v="53708.68"/>
    <n v="46374.63"/>
  </r>
  <r>
    <x v="0"/>
    <x v="0"/>
    <x v="0"/>
    <x v="1"/>
    <s v="22"/>
    <s v="22000"/>
    <s v="Ordinario no inventariable."/>
    <n v="12500"/>
    <n v="0"/>
    <n v="12500"/>
    <n v="7071.37"/>
    <n v="6748.66"/>
  </r>
  <r>
    <x v="0"/>
    <x v="0"/>
    <x v="0"/>
    <x v="1"/>
    <s v="22"/>
    <s v="22001"/>
    <s v="Prensa, revistas, libros y otras publicaciones."/>
    <n v="4500"/>
    <n v="0"/>
    <n v="4500"/>
    <n v="5783.34"/>
    <n v="5783.34"/>
  </r>
  <r>
    <x v="0"/>
    <x v="0"/>
    <x v="0"/>
    <x v="1"/>
    <s v="22"/>
    <s v="22002"/>
    <s v="Material informático no inventariable."/>
    <n v="10100"/>
    <n v="0"/>
    <n v="10100"/>
    <n v="16303.84"/>
    <n v="14744.16"/>
  </r>
  <r>
    <x v="0"/>
    <x v="0"/>
    <x v="0"/>
    <x v="1"/>
    <s v="22"/>
    <s v="22199"/>
    <s v="Otros suministros."/>
    <n v="19000"/>
    <n v="0"/>
    <n v="19000"/>
    <n v="22587.599999999999"/>
    <n v="19645.72"/>
  </r>
  <r>
    <x v="0"/>
    <x v="0"/>
    <x v="0"/>
    <x v="1"/>
    <s v="22"/>
    <s v="224"/>
    <s v="Primas de seguros."/>
    <n v="92100"/>
    <n v="0"/>
    <n v="92100"/>
    <n v="88358.080000000002"/>
    <n v="88358.080000000002"/>
  </r>
  <r>
    <x v="0"/>
    <x v="0"/>
    <x v="0"/>
    <x v="1"/>
    <s v="22"/>
    <s v="22602"/>
    <s v="Publicidad y propaganda."/>
    <n v="20500"/>
    <n v="0"/>
    <n v="20500"/>
    <n v="13426.24"/>
    <n v="13426.24"/>
  </r>
  <r>
    <x v="0"/>
    <x v="0"/>
    <x v="0"/>
    <x v="1"/>
    <s v="22"/>
    <s v="22604"/>
    <s v="Jurídicos, contenciosos."/>
    <n v="0"/>
    <n v="0"/>
    <n v="0"/>
    <n v="853.07"/>
    <n v="853.07"/>
  </r>
  <r>
    <x v="0"/>
    <x v="0"/>
    <x v="0"/>
    <x v="1"/>
    <s v="22"/>
    <s v="22609"/>
    <s v="Actividades culturales y deportivas"/>
    <n v="18000"/>
    <n v="55000"/>
    <n v="73000"/>
    <n v="41101.35"/>
    <n v="38695.769999999997"/>
  </r>
  <r>
    <x v="0"/>
    <x v="0"/>
    <x v="0"/>
    <x v="1"/>
    <s v="22"/>
    <s v="22610"/>
    <s v="Premios y Trofeos"/>
    <n v="18000"/>
    <n v="0"/>
    <n v="18000"/>
    <n v="17579.919999999998"/>
    <n v="17579.919999999998"/>
  </r>
  <r>
    <x v="0"/>
    <x v="0"/>
    <x v="0"/>
    <x v="1"/>
    <s v="22"/>
    <s v="22706"/>
    <s v="Estudios y trabajos técnicos."/>
    <n v="0"/>
    <n v="0"/>
    <n v="0"/>
    <n v="2091.2199999999998"/>
    <n v="1835.91"/>
  </r>
  <r>
    <x v="0"/>
    <x v="0"/>
    <x v="0"/>
    <x v="1"/>
    <s v="22"/>
    <s v="22799"/>
    <s v="Otros trabajos realizados por otras empresas y profes."/>
    <n v="28500"/>
    <n v="197.68"/>
    <n v="28697.68"/>
    <n v="20582.97"/>
    <n v="20263.919999999998"/>
  </r>
  <r>
    <x v="0"/>
    <x v="0"/>
    <x v="0"/>
    <x v="2"/>
    <s v="48"/>
    <s v="481"/>
    <s v="Premios, becas, etc."/>
    <n v="12100"/>
    <n v="0"/>
    <n v="12100"/>
    <n v="6950"/>
    <n v="0"/>
  </r>
  <r>
    <x v="0"/>
    <x v="0"/>
    <x v="0"/>
    <x v="2"/>
    <s v="48"/>
    <s v="489"/>
    <s v="Otras transf. a Familias e Instituciones sin fines de lucro."/>
    <n v="6000"/>
    <n v="0"/>
    <n v="6000"/>
    <n v="0"/>
    <n v="0"/>
  </r>
  <r>
    <x v="0"/>
    <x v="0"/>
    <x v="0"/>
    <x v="3"/>
    <s v="83"/>
    <s v="83000"/>
    <s v="Anuncios por cuenta de particulares"/>
    <n v="1500"/>
    <n v="0"/>
    <n v="1500"/>
    <n v="0"/>
    <n v="0"/>
  </r>
  <r>
    <x v="0"/>
    <x v="0"/>
    <x v="0"/>
    <x v="3"/>
    <s v="83"/>
    <s v="83001"/>
    <s v="Anticipos al personal"/>
    <n v="16500"/>
    <n v="0"/>
    <n v="16500"/>
    <n v="0"/>
    <n v="0"/>
  </r>
  <r>
    <x v="0"/>
    <x v="0"/>
    <x v="0"/>
    <x v="3"/>
    <s v="83"/>
    <s v="83101"/>
    <s v="Prestamos al personal"/>
    <n v="12000"/>
    <n v="0"/>
    <n v="12000"/>
    <n v="0"/>
    <n v="0"/>
  </r>
  <r>
    <x v="0"/>
    <x v="1"/>
    <x v="1"/>
    <x v="0"/>
    <s v="12"/>
    <s v="12000"/>
    <s v="Sueldos del Grupo A1."/>
    <n v="31000"/>
    <n v="-10000"/>
    <n v="21000"/>
    <n v="0"/>
    <n v="0"/>
  </r>
  <r>
    <x v="0"/>
    <x v="1"/>
    <x v="1"/>
    <x v="0"/>
    <s v="12"/>
    <s v="12006"/>
    <s v="Trienios."/>
    <n v="7800"/>
    <n v="0"/>
    <n v="7800"/>
    <n v="0"/>
    <n v="0"/>
  </r>
  <r>
    <x v="0"/>
    <x v="1"/>
    <x v="1"/>
    <x v="0"/>
    <s v="12"/>
    <s v="12100"/>
    <s v="Complemento de destino."/>
    <n v="16300"/>
    <n v="0"/>
    <n v="16300"/>
    <n v="0"/>
    <n v="0"/>
  </r>
  <r>
    <x v="0"/>
    <x v="1"/>
    <x v="1"/>
    <x v="0"/>
    <s v="12"/>
    <s v="12101"/>
    <s v="Complemento específico."/>
    <n v="44000"/>
    <n v="-15000"/>
    <n v="29000"/>
    <n v="83.07"/>
    <n v="83.07"/>
  </r>
  <r>
    <x v="0"/>
    <x v="1"/>
    <x v="1"/>
    <x v="0"/>
    <s v="12"/>
    <s v="12103"/>
    <s v="Otros complementos."/>
    <n v="4200"/>
    <n v="0"/>
    <n v="4200"/>
    <n v="0"/>
    <n v="0"/>
  </r>
  <r>
    <x v="0"/>
    <x v="1"/>
    <x v="1"/>
    <x v="0"/>
    <s v="13"/>
    <s v="13000"/>
    <s v="Retribuciones básicas."/>
    <n v="83000"/>
    <n v="0"/>
    <n v="83000"/>
    <n v="72994.240000000005"/>
    <n v="72994.240000000005"/>
  </r>
  <r>
    <x v="0"/>
    <x v="1"/>
    <x v="1"/>
    <x v="0"/>
    <s v="13"/>
    <s v="13001"/>
    <s v="Horas extraordinarias"/>
    <n v="700"/>
    <n v="0"/>
    <n v="700"/>
    <n v="962.24"/>
    <n v="962.24"/>
  </r>
  <r>
    <x v="0"/>
    <x v="1"/>
    <x v="1"/>
    <x v="0"/>
    <s v="13"/>
    <s v="13002"/>
    <s v="Otras remuneraciones."/>
    <n v="76400"/>
    <n v="0"/>
    <n v="76400"/>
    <n v="65737.100000000006"/>
    <n v="65737.100000000006"/>
  </r>
  <r>
    <x v="0"/>
    <x v="1"/>
    <x v="1"/>
    <x v="0"/>
    <s v="15"/>
    <s v="150"/>
    <s v="Productividad."/>
    <n v="960"/>
    <n v="960"/>
    <n v="1920"/>
    <n v="1078.1300000000001"/>
    <n v="1078.1300000000001"/>
  </r>
  <r>
    <x v="0"/>
    <x v="1"/>
    <x v="1"/>
    <x v="1"/>
    <s v="22"/>
    <s v="22199"/>
    <s v="Otros suministros."/>
    <n v="4500"/>
    <n v="0"/>
    <n v="4500"/>
    <n v="724.79"/>
    <n v="0"/>
  </r>
  <r>
    <x v="0"/>
    <x v="1"/>
    <x v="1"/>
    <x v="1"/>
    <s v="22"/>
    <s v="223"/>
    <s v="Transportes."/>
    <n v="850"/>
    <n v="0"/>
    <n v="850"/>
    <n v="0"/>
    <n v="0"/>
  </r>
  <r>
    <x v="0"/>
    <x v="1"/>
    <x v="1"/>
    <x v="1"/>
    <s v="22"/>
    <s v="22602"/>
    <s v="Publicidad y propaganda."/>
    <n v="850"/>
    <n v="0"/>
    <n v="850"/>
    <n v="0"/>
    <n v="0"/>
  </r>
  <r>
    <x v="0"/>
    <x v="1"/>
    <x v="1"/>
    <x v="1"/>
    <s v="22"/>
    <s v="22609"/>
    <s v="Actividades culturales y deportivas"/>
    <n v="9200"/>
    <n v="0"/>
    <n v="9200"/>
    <n v="5501.61"/>
    <n v="3218.6"/>
  </r>
  <r>
    <x v="0"/>
    <x v="1"/>
    <x v="1"/>
    <x v="1"/>
    <s v="22"/>
    <s v="22699"/>
    <s v="Otros gastos diversos"/>
    <n v="4500"/>
    <n v="0"/>
    <n v="4500"/>
    <n v="0"/>
    <n v="0"/>
  </r>
  <r>
    <x v="0"/>
    <x v="1"/>
    <x v="1"/>
    <x v="1"/>
    <s v="22"/>
    <s v="22700"/>
    <s v="Limpieza y aseo."/>
    <n v="1500"/>
    <n v="0"/>
    <n v="1500"/>
    <n v="0"/>
    <n v="0"/>
  </r>
  <r>
    <x v="0"/>
    <x v="1"/>
    <x v="1"/>
    <x v="1"/>
    <s v="22"/>
    <s v="22701"/>
    <s v="Seguridad."/>
    <n v="13000"/>
    <n v="-12000"/>
    <n v="1000"/>
    <n v="0"/>
    <n v="0"/>
  </r>
  <r>
    <x v="0"/>
    <x v="1"/>
    <x v="1"/>
    <x v="1"/>
    <s v="22"/>
    <s v="22799"/>
    <s v="Otros trabajos realizados por otras empresas y profes."/>
    <n v="32150"/>
    <n v="0"/>
    <n v="32150"/>
    <n v="27838.43"/>
    <n v="25014.29"/>
  </r>
  <r>
    <x v="0"/>
    <x v="1"/>
    <x v="1"/>
    <x v="2"/>
    <s v="48"/>
    <s v="48900"/>
    <s v="Otras transf. a Familias e Instituciones sin fines de lucro."/>
    <n v="326000"/>
    <n v="0"/>
    <n v="326000"/>
    <n v="350100"/>
    <n v="318200"/>
  </r>
  <r>
    <x v="0"/>
    <x v="1"/>
    <x v="1"/>
    <x v="2"/>
    <s v="48"/>
    <s v="48902"/>
    <s v="Subvenciones según normativa"/>
    <n v="235000"/>
    <n v="0"/>
    <n v="235000"/>
    <n v="231000"/>
    <n v="192450"/>
  </r>
  <r>
    <x v="0"/>
    <x v="2"/>
    <x v="2"/>
    <x v="0"/>
    <s v="12"/>
    <s v="12000"/>
    <s v="Sueldos del Grupo A1."/>
    <n v="15700"/>
    <n v="0"/>
    <n v="15700"/>
    <n v="15164.93"/>
    <n v="15164.93"/>
  </r>
  <r>
    <x v="0"/>
    <x v="2"/>
    <x v="2"/>
    <x v="0"/>
    <s v="12"/>
    <s v="12001"/>
    <s v="Sueldos del Grupo A2."/>
    <n v="13900"/>
    <n v="-10000"/>
    <n v="3900"/>
    <n v="0"/>
    <n v="0"/>
  </r>
  <r>
    <x v="0"/>
    <x v="2"/>
    <x v="2"/>
    <x v="0"/>
    <s v="12"/>
    <s v="12003"/>
    <s v="Sueldos del Grupo C1."/>
    <n v="31000"/>
    <n v="-10000"/>
    <n v="21000"/>
    <n v="25101.4"/>
    <n v="25101.4"/>
  </r>
  <r>
    <x v="0"/>
    <x v="2"/>
    <x v="2"/>
    <x v="0"/>
    <s v="12"/>
    <s v="12004"/>
    <s v="Sueldos del Grupo C2."/>
    <n v="8900"/>
    <n v="0"/>
    <n v="8900"/>
    <n v="8903.4500000000007"/>
    <n v="8903.4500000000007"/>
  </r>
  <r>
    <x v="0"/>
    <x v="2"/>
    <x v="2"/>
    <x v="0"/>
    <s v="12"/>
    <s v="12006"/>
    <s v="Trienios."/>
    <n v="14000"/>
    <n v="0"/>
    <n v="14000"/>
    <n v="16767.37"/>
    <n v="16767.37"/>
  </r>
  <r>
    <x v="0"/>
    <x v="2"/>
    <x v="2"/>
    <x v="0"/>
    <s v="12"/>
    <s v="12100"/>
    <s v="Complemento de destino."/>
    <n v="38800"/>
    <n v="-10000"/>
    <n v="28800"/>
    <n v="28606.11"/>
    <n v="28606.11"/>
  </r>
  <r>
    <x v="0"/>
    <x v="2"/>
    <x v="2"/>
    <x v="0"/>
    <s v="12"/>
    <s v="12101"/>
    <s v="Complemento específico."/>
    <n v="92500"/>
    <n v="-30000"/>
    <n v="62500"/>
    <n v="68794.84"/>
    <n v="68794.84"/>
  </r>
  <r>
    <x v="0"/>
    <x v="2"/>
    <x v="2"/>
    <x v="0"/>
    <s v="12"/>
    <s v="12103"/>
    <s v="Otros complementos."/>
    <n v="7400"/>
    <n v="0"/>
    <n v="7400"/>
    <n v="8668.1299999999992"/>
    <n v="8668.1299999999992"/>
  </r>
  <r>
    <x v="0"/>
    <x v="2"/>
    <x v="2"/>
    <x v="0"/>
    <s v="13"/>
    <s v="13000"/>
    <s v="Retribuciones básicas."/>
    <n v="389500"/>
    <n v="-61000"/>
    <n v="328500"/>
    <n v="308831.38"/>
    <n v="308831.38"/>
  </r>
  <r>
    <x v="0"/>
    <x v="2"/>
    <x v="2"/>
    <x v="0"/>
    <s v="13"/>
    <s v="13001"/>
    <s v="Horas extraordinarias"/>
    <n v="9200"/>
    <n v="0"/>
    <n v="9200"/>
    <n v="1699.8"/>
    <n v="1699.8"/>
  </r>
  <r>
    <x v="0"/>
    <x v="2"/>
    <x v="2"/>
    <x v="0"/>
    <s v="13"/>
    <s v="13002"/>
    <s v="Otras remuneraciones."/>
    <n v="350000"/>
    <n v="-40000"/>
    <n v="310000"/>
    <n v="323321.24"/>
    <n v="323321.24"/>
  </r>
  <r>
    <x v="0"/>
    <x v="2"/>
    <x v="2"/>
    <x v="0"/>
    <s v="15"/>
    <s v="150"/>
    <s v="Productividad."/>
    <n v="4100"/>
    <n v="4100"/>
    <n v="8200"/>
    <n v="4726.6400000000003"/>
    <n v="4726.6400000000003"/>
  </r>
  <r>
    <x v="0"/>
    <x v="2"/>
    <x v="2"/>
    <x v="1"/>
    <s v="21"/>
    <s v="213"/>
    <s v="Reparación de maquinaria, instalaciones técnicas y utillaje."/>
    <n v="3500"/>
    <n v="0"/>
    <n v="3500"/>
    <n v="314.60000000000002"/>
    <n v="314.60000000000002"/>
  </r>
  <r>
    <x v="0"/>
    <x v="2"/>
    <x v="2"/>
    <x v="1"/>
    <s v="22"/>
    <s v="22104"/>
    <s v="Vestuario."/>
    <n v="4100"/>
    <n v="0"/>
    <n v="4100"/>
    <n v="1371.8"/>
    <n v="1371.8"/>
  </r>
  <r>
    <x v="0"/>
    <x v="2"/>
    <x v="2"/>
    <x v="1"/>
    <s v="22"/>
    <s v="22106"/>
    <s v="Productos farmacéuticos y material sanitario."/>
    <n v="0"/>
    <n v="0"/>
    <n v="0"/>
    <n v="246.29"/>
    <n v="246.29"/>
  </r>
  <r>
    <x v="0"/>
    <x v="2"/>
    <x v="2"/>
    <x v="1"/>
    <s v="22"/>
    <s v="22199"/>
    <s v="Otros suministros."/>
    <n v="42000"/>
    <n v="0"/>
    <n v="42000"/>
    <n v="40121.06"/>
    <n v="36422.25"/>
  </r>
  <r>
    <x v="0"/>
    <x v="2"/>
    <x v="2"/>
    <x v="1"/>
    <s v="22"/>
    <s v="223"/>
    <s v="Transportes."/>
    <n v="65000"/>
    <n v="0"/>
    <n v="65000"/>
    <n v="45247.25"/>
    <n v="36931.69"/>
  </r>
  <r>
    <x v="0"/>
    <x v="2"/>
    <x v="2"/>
    <x v="1"/>
    <s v="22"/>
    <s v="224"/>
    <s v="Primas de seguros."/>
    <n v="52000"/>
    <n v="-8000"/>
    <n v="44000"/>
    <n v="42996.54"/>
    <n v="42996.54"/>
  </r>
  <r>
    <x v="0"/>
    <x v="2"/>
    <x v="2"/>
    <x v="1"/>
    <s v="22"/>
    <s v="22602"/>
    <s v="Publicidad y propaganda."/>
    <n v="11100"/>
    <n v="0"/>
    <n v="11100"/>
    <n v="13383.81"/>
    <n v="11447.81"/>
  </r>
  <r>
    <x v="0"/>
    <x v="2"/>
    <x v="2"/>
    <x v="1"/>
    <s v="22"/>
    <s v="22609"/>
    <s v="Actividades culturales y deportivas"/>
    <n v="1200"/>
    <n v="0"/>
    <n v="1200"/>
    <n v="4439.37"/>
    <n v="4239.37"/>
  </r>
  <r>
    <x v="0"/>
    <x v="2"/>
    <x v="2"/>
    <x v="1"/>
    <s v="22"/>
    <s v="22799"/>
    <s v="Otros trabajos realizados por otras empresas y profes."/>
    <n v="1943000"/>
    <n v="132925.5"/>
    <n v="2075925.5"/>
    <n v="1740559.62"/>
    <n v="1510808.4"/>
  </r>
  <r>
    <x v="0"/>
    <x v="2"/>
    <x v="2"/>
    <x v="1"/>
    <s v="23"/>
    <s v="23020"/>
    <s v="Dietas del personal no directivo"/>
    <n v="3000"/>
    <n v="0"/>
    <n v="3000"/>
    <n v="1811.96"/>
    <n v="1811.96"/>
  </r>
  <r>
    <x v="0"/>
    <x v="2"/>
    <x v="2"/>
    <x v="1"/>
    <s v="23"/>
    <s v="23120"/>
    <s v="Locomoción del personal no directivo."/>
    <n v="2000"/>
    <n v="0"/>
    <n v="2000"/>
    <n v="0"/>
    <n v="0"/>
  </r>
  <r>
    <x v="0"/>
    <x v="2"/>
    <x v="2"/>
    <x v="2"/>
    <s v="48"/>
    <s v="48902"/>
    <s v="Subvenciones según normativa"/>
    <n v="21000"/>
    <n v="0"/>
    <n v="21000"/>
    <n v="27609.279999999999"/>
    <n v="26586.28"/>
  </r>
  <r>
    <x v="0"/>
    <x v="2"/>
    <x v="2"/>
    <x v="2"/>
    <s v="48"/>
    <s v="48903"/>
    <s v="Subvenciones a la práctica deportiva escolar"/>
    <n v="321000"/>
    <n v="0"/>
    <n v="321000"/>
    <n v="280658.58"/>
    <n v="280144.58"/>
  </r>
  <r>
    <x v="0"/>
    <x v="3"/>
    <x v="3"/>
    <x v="0"/>
    <s v="12"/>
    <s v="12001"/>
    <s v="Sueldos del Grupo A2."/>
    <n v="13800"/>
    <n v="0"/>
    <n v="13800"/>
    <n v="13714.82"/>
    <n v="13714.82"/>
  </r>
  <r>
    <x v="0"/>
    <x v="3"/>
    <x v="3"/>
    <x v="0"/>
    <s v="12"/>
    <s v="12003"/>
    <s v="Sueldos del Grupo C1."/>
    <n v="10600"/>
    <n v="0"/>
    <n v="10600"/>
    <n v="10504.08"/>
    <n v="10504.08"/>
  </r>
  <r>
    <x v="0"/>
    <x v="3"/>
    <x v="3"/>
    <x v="0"/>
    <s v="12"/>
    <s v="12004"/>
    <s v="Sueldos del Grupo C2."/>
    <n v="17900"/>
    <n v="0"/>
    <n v="17900"/>
    <n v="17803.400000000001"/>
    <n v="17803.400000000001"/>
  </r>
  <r>
    <x v="0"/>
    <x v="3"/>
    <x v="3"/>
    <x v="0"/>
    <s v="12"/>
    <s v="12006"/>
    <s v="Trienios."/>
    <n v="17100"/>
    <n v="0"/>
    <n v="17100"/>
    <n v="16739.61"/>
    <n v="16739.61"/>
  </r>
  <r>
    <x v="0"/>
    <x v="3"/>
    <x v="3"/>
    <x v="0"/>
    <s v="12"/>
    <s v="12100"/>
    <s v="Complemento de destino."/>
    <n v="24500"/>
    <n v="0"/>
    <n v="24500"/>
    <n v="24287.71"/>
    <n v="24287.71"/>
  </r>
  <r>
    <x v="0"/>
    <x v="3"/>
    <x v="3"/>
    <x v="0"/>
    <s v="12"/>
    <s v="12101"/>
    <s v="Complemento específico."/>
    <n v="58000"/>
    <n v="0"/>
    <n v="58000"/>
    <n v="59705.88"/>
    <n v="59705.88"/>
  </r>
  <r>
    <x v="0"/>
    <x v="3"/>
    <x v="3"/>
    <x v="0"/>
    <s v="12"/>
    <s v="12103"/>
    <s v="Otros complementos."/>
    <n v="12500"/>
    <n v="0"/>
    <n v="12500"/>
    <n v="12063.17"/>
    <n v="12063.17"/>
  </r>
  <r>
    <x v="0"/>
    <x v="3"/>
    <x v="3"/>
    <x v="0"/>
    <s v="13"/>
    <s v="13000"/>
    <s v="Retribuciones básicas."/>
    <n v="616500"/>
    <n v="-40000"/>
    <n v="576500"/>
    <n v="522142.5"/>
    <n v="522142.5"/>
  </r>
  <r>
    <x v="0"/>
    <x v="3"/>
    <x v="3"/>
    <x v="0"/>
    <s v="13"/>
    <s v="13001"/>
    <s v="Horas extraordinarias"/>
    <n v="11400"/>
    <n v="0"/>
    <n v="11400"/>
    <n v="1182.18"/>
    <n v="1182.18"/>
  </r>
  <r>
    <x v="0"/>
    <x v="3"/>
    <x v="3"/>
    <x v="0"/>
    <s v="13"/>
    <s v="13002"/>
    <s v="Otras remuneraciones."/>
    <n v="573000"/>
    <n v="0"/>
    <n v="573000"/>
    <n v="548972.56999999995"/>
    <n v="548972.56999999995"/>
  </r>
  <r>
    <x v="0"/>
    <x v="3"/>
    <x v="3"/>
    <x v="0"/>
    <s v="13"/>
    <s v="131"/>
    <s v="Laboral temporal."/>
    <n v="20000"/>
    <n v="0"/>
    <n v="20000"/>
    <n v="21427.51"/>
    <n v="21427.51"/>
  </r>
  <r>
    <x v="0"/>
    <x v="3"/>
    <x v="3"/>
    <x v="0"/>
    <s v="15"/>
    <s v="150"/>
    <s v="Productividad."/>
    <n v="6200"/>
    <n v="6200"/>
    <n v="12400"/>
    <n v="8734.69"/>
    <n v="8734.69"/>
  </r>
  <r>
    <x v="0"/>
    <x v="3"/>
    <x v="3"/>
    <x v="1"/>
    <s v="20"/>
    <s v="203"/>
    <s v="Arrendamientos de maquinaria, instalaciones y utillaje."/>
    <n v="7500"/>
    <n v="0"/>
    <n v="7500"/>
    <n v="7263.47"/>
    <n v="7263.47"/>
  </r>
  <r>
    <x v="0"/>
    <x v="3"/>
    <x v="3"/>
    <x v="1"/>
    <s v="21"/>
    <s v="212"/>
    <s v="Reparación de edificios y otras construcciones."/>
    <n v="0"/>
    <n v="0"/>
    <n v="0"/>
    <n v="7168.81"/>
    <n v="7168.81"/>
  </r>
  <r>
    <x v="0"/>
    <x v="3"/>
    <x v="3"/>
    <x v="1"/>
    <s v="21"/>
    <s v="213"/>
    <s v="Reparación de maquinaria, instalaciones técnicas y utillaje."/>
    <n v="14500"/>
    <n v="0"/>
    <n v="14500"/>
    <n v="14160.01"/>
    <n v="13830.46"/>
  </r>
  <r>
    <x v="0"/>
    <x v="3"/>
    <x v="3"/>
    <x v="1"/>
    <s v="22"/>
    <s v="22104"/>
    <s v="Vestuario."/>
    <n v="11000"/>
    <n v="0"/>
    <n v="11000"/>
    <n v="12065.35"/>
    <n v="12065.35"/>
  </r>
  <r>
    <x v="0"/>
    <x v="3"/>
    <x v="3"/>
    <x v="1"/>
    <s v="22"/>
    <s v="22106"/>
    <s v="Productos farmacéuticos y material sanitario."/>
    <n v="3850"/>
    <n v="0"/>
    <n v="3850"/>
    <n v="2901.4"/>
    <n v="2524.04"/>
  </r>
  <r>
    <x v="0"/>
    <x v="3"/>
    <x v="3"/>
    <x v="1"/>
    <s v="22"/>
    <s v="22199"/>
    <s v="Otros suministros."/>
    <n v="30500"/>
    <n v="0"/>
    <n v="30500"/>
    <n v="15838.69"/>
    <n v="15297.82"/>
  </r>
  <r>
    <x v="0"/>
    <x v="3"/>
    <x v="3"/>
    <x v="1"/>
    <s v="22"/>
    <s v="22200"/>
    <s v="Servicios de Telecomunicaciones."/>
    <n v="23500"/>
    <n v="0"/>
    <n v="23500"/>
    <n v="20861.830000000002"/>
    <n v="17458.61"/>
  </r>
  <r>
    <x v="0"/>
    <x v="3"/>
    <x v="3"/>
    <x v="1"/>
    <s v="22"/>
    <s v="22201"/>
    <s v="Postales."/>
    <n v="12600"/>
    <n v="0"/>
    <n v="12600"/>
    <n v="13112.62"/>
    <n v="12146.4"/>
  </r>
  <r>
    <x v="0"/>
    <x v="3"/>
    <x v="3"/>
    <x v="1"/>
    <s v="22"/>
    <s v="223"/>
    <s v="Transportes."/>
    <n v="15700"/>
    <n v="0"/>
    <n v="15700"/>
    <n v="992.2"/>
    <n v="992.2"/>
  </r>
  <r>
    <x v="0"/>
    <x v="3"/>
    <x v="3"/>
    <x v="1"/>
    <s v="22"/>
    <s v="22609"/>
    <s v="Actividades culturales y deportivas"/>
    <n v="2500"/>
    <n v="0"/>
    <n v="2500"/>
    <n v="1707"/>
    <n v="1707"/>
  </r>
  <r>
    <x v="0"/>
    <x v="3"/>
    <x v="3"/>
    <x v="1"/>
    <s v="22"/>
    <s v="22700"/>
    <s v="Limpieza y aseo."/>
    <n v="428500"/>
    <n v="14405.54"/>
    <n v="442905.54"/>
    <n v="429840.29"/>
    <n v="359123.66"/>
  </r>
  <r>
    <x v="0"/>
    <x v="3"/>
    <x v="3"/>
    <x v="1"/>
    <s v="22"/>
    <s v="22701"/>
    <s v="Seguridad."/>
    <n v="1647210"/>
    <n v="20000"/>
    <n v="1667210"/>
    <n v="1515606.7"/>
    <n v="1264476.6000000001"/>
  </r>
  <r>
    <x v="0"/>
    <x v="3"/>
    <x v="3"/>
    <x v="1"/>
    <s v="22"/>
    <s v="22799"/>
    <s v="Otros trabajos realizados por otras empresas y profes."/>
    <n v="700000"/>
    <n v="40000"/>
    <n v="740000"/>
    <n v="702274.26"/>
    <n v="588018.04"/>
  </r>
  <r>
    <x v="0"/>
    <x v="3"/>
    <x v="3"/>
    <x v="2"/>
    <s v="48"/>
    <s v="48902"/>
    <s v="Subvenciones según normativa"/>
    <n v="15000"/>
    <n v="8500"/>
    <n v="23500"/>
    <n v="23500"/>
    <n v="20500"/>
  </r>
  <r>
    <x v="0"/>
    <x v="4"/>
    <x v="4"/>
    <x v="0"/>
    <s v="12"/>
    <s v="12001"/>
    <s v="Sueldos del Grupo A2."/>
    <n v="26800"/>
    <n v="-12000"/>
    <n v="14800"/>
    <n v="13714.82"/>
    <n v="13714.82"/>
  </r>
  <r>
    <x v="0"/>
    <x v="4"/>
    <x v="4"/>
    <x v="0"/>
    <s v="12"/>
    <s v="12003"/>
    <s v="Sueldos del Grupo C1."/>
    <n v="10500"/>
    <n v="0"/>
    <n v="10500"/>
    <n v="10478.549999999999"/>
    <n v="10478.549999999999"/>
  </r>
  <r>
    <x v="0"/>
    <x v="4"/>
    <x v="4"/>
    <x v="0"/>
    <s v="12"/>
    <s v="12006"/>
    <s v="Trienios."/>
    <n v="8600"/>
    <n v="0"/>
    <n v="8600"/>
    <n v="8753.26"/>
    <n v="8753.26"/>
  </r>
  <r>
    <x v="0"/>
    <x v="4"/>
    <x v="4"/>
    <x v="0"/>
    <s v="12"/>
    <s v="12100"/>
    <s v="Complemento de destino."/>
    <n v="20600"/>
    <n v="0"/>
    <n v="20600"/>
    <n v="14110.97"/>
    <n v="14110.97"/>
  </r>
  <r>
    <x v="0"/>
    <x v="4"/>
    <x v="4"/>
    <x v="0"/>
    <s v="12"/>
    <s v="12101"/>
    <s v="Complemento específico."/>
    <n v="51200"/>
    <n v="-14000"/>
    <n v="37200"/>
    <n v="36121.83"/>
    <n v="36121.83"/>
  </r>
  <r>
    <x v="0"/>
    <x v="4"/>
    <x v="4"/>
    <x v="0"/>
    <s v="12"/>
    <s v="12103"/>
    <s v="Otros complementos."/>
    <n v="3900"/>
    <n v="0"/>
    <n v="3900"/>
    <n v="3915.09"/>
    <n v="3915.09"/>
  </r>
  <r>
    <x v="0"/>
    <x v="4"/>
    <x v="4"/>
    <x v="0"/>
    <s v="13"/>
    <s v="13000"/>
    <s v="Retribuciones básicas."/>
    <n v="209500"/>
    <n v="-10000"/>
    <n v="199500"/>
    <n v="144527.76999999999"/>
    <n v="144527.76999999999"/>
  </r>
  <r>
    <x v="0"/>
    <x v="4"/>
    <x v="4"/>
    <x v="0"/>
    <s v="13"/>
    <s v="13001"/>
    <s v="Horas extraordinarias"/>
    <n v="6100"/>
    <n v="0"/>
    <n v="6100"/>
    <n v="0"/>
    <n v="0"/>
  </r>
  <r>
    <x v="0"/>
    <x v="4"/>
    <x v="4"/>
    <x v="0"/>
    <s v="13"/>
    <s v="13002"/>
    <s v="Otras remuneraciones."/>
    <n v="209500"/>
    <n v="-47000"/>
    <n v="162500"/>
    <n v="143103.45000000001"/>
    <n v="143103.45000000001"/>
  </r>
  <r>
    <x v="0"/>
    <x v="4"/>
    <x v="4"/>
    <x v="0"/>
    <s v="15"/>
    <s v="150"/>
    <s v="Productividad."/>
    <n v="2200"/>
    <n v="2200"/>
    <n v="4400"/>
    <n v="2632.21"/>
    <n v="2632.21"/>
  </r>
  <r>
    <x v="0"/>
    <x v="4"/>
    <x v="4"/>
    <x v="1"/>
    <s v="20"/>
    <s v="203"/>
    <s v="Arrendamientos de maquinaria, instalaciones y utillaje."/>
    <n v="27600"/>
    <n v="10000"/>
    <n v="37600"/>
    <n v="39447.129999999997"/>
    <n v="37678.42"/>
  </r>
  <r>
    <x v="0"/>
    <x v="4"/>
    <x v="4"/>
    <x v="1"/>
    <s v="20"/>
    <s v="208"/>
    <s v="Arrendamientos de otro inmovilizado material."/>
    <n v="8200"/>
    <n v="0"/>
    <n v="8200"/>
    <n v="3510.94"/>
    <n v="3510.94"/>
  </r>
  <r>
    <x v="0"/>
    <x v="4"/>
    <x v="4"/>
    <x v="1"/>
    <s v="21"/>
    <s v="212"/>
    <s v="Reparación de edificios y otras construcciones."/>
    <n v="113000"/>
    <n v="70832.2"/>
    <n v="183832.2"/>
    <n v="219690.45"/>
    <n v="190552.5"/>
  </r>
  <r>
    <x v="0"/>
    <x v="4"/>
    <x v="4"/>
    <x v="1"/>
    <s v="21"/>
    <s v="213"/>
    <s v="Reparación de maquinaria, instalaciones técnicas y utillaje."/>
    <n v="94500"/>
    <n v="0"/>
    <n v="94500"/>
    <n v="49467.61"/>
    <n v="19384.72"/>
  </r>
  <r>
    <x v="0"/>
    <x v="4"/>
    <x v="4"/>
    <x v="1"/>
    <s v="21"/>
    <s v="214"/>
    <s v="Reparación de elementos de transporte."/>
    <n v="4750"/>
    <n v="0"/>
    <n v="4750"/>
    <n v="4803.1000000000004"/>
    <n v="3843.42"/>
  </r>
  <r>
    <x v="0"/>
    <x v="4"/>
    <x v="4"/>
    <x v="1"/>
    <s v="22"/>
    <s v="22100"/>
    <s v="Energía eléctrica."/>
    <n v="624500"/>
    <n v="-30000"/>
    <n v="594500"/>
    <n v="533275.03"/>
    <n v="480565.21"/>
  </r>
  <r>
    <x v="0"/>
    <x v="4"/>
    <x v="4"/>
    <x v="1"/>
    <s v="22"/>
    <s v="22101"/>
    <s v="Agua."/>
    <n v="5000"/>
    <n v="0"/>
    <n v="5000"/>
    <n v="0"/>
    <n v="0"/>
  </r>
  <r>
    <x v="0"/>
    <x v="4"/>
    <x v="4"/>
    <x v="1"/>
    <s v="22"/>
    <s v="22102"/>
    <s v="Gas."/>
    <n v="792000"/>
    <n v="-30000"/>
    <n v="762000"/>
    <n v="704731.57"/>
    <n v="617114.18999999994"/>
  </r>
  <r>
    <x v="0"/>
    <x v="4"/>
    <x v="4"/>
    <x v="1"/>
    <s v="22"/>
    <s v="22103"/>
    <s v="Combustibles y carburantes."/>
    <n v="30500"/>
    <n v="0"/>
    <n v="30500"/>
    <n v="18348.75"/>
    <n v="14866.88"/>
  </r>
  <r>
    <x v="0"/>
    <x v="4"/>
    <x v="4"/>
    <x v="1"/>
    <s v="22"/>
    <s v="22110"/>
    <s v="Productos de limpieza y aseo."/>
    <n v="44000"/>
    <n v="0"/>
    <n v="44000"/>
    <n v="50730.9"/>
    <n v="43729.2"/>
  </r>
  <r>
    <x v="0"/>
    <x v="4"/>
    <x v="4"/>
    <x v="1"/>
    <s v="22"/>
    <s v="22199"/>
    <s v="Otros suministros."/>
    <n v="124500"/>
    <n v="110000"/>
    <n v="234500"/>
    <n v="242243.68"/>
    <n v="216434.63"/>
  </r>
  <r>
    <x v="0"/>
    <x v="4"/>
    <x v="4"/>
    <x v="1"/>
    <s v="22"/>
    <s v="223"/>
    <s v="Transportes."/>
    <n v="7500"/>
    <n v="0"/>
    <n v="7500"/>
    <n v="5590.28"/>
    <n v="5590.28"/>
  </r>
  <r>
    <x v="0"/>
    <x v="4"/>
    <x v="4"/>
    <x v="1"/>
    <s v="22"/>
    <s v="22706"/>
    <s v="Estudios y trabajos técnicos."/>
    <n v="8000"/>
    <n v="0"/>
    <n v="8000"/>
    <n v="2057"/>
    <n v="2057"/>
  </r>
  <r>
    <x v="0"/>
    <x v="4"/>
    <x v="4"/>
    <x v="1"/>
    <s v="22"/>
    <s v="22799"/>
    <s v="Otros trabajos realizados por otras empresas y profes."/>
    <n v="293500"/>
    <n v="1897.32"/>
    <n v="295397.32"/>
    <n v="293323.28000000003"/>
    <n v="249693.55"/>
  </r>
  <r>
    <x v="0"/>
    <x v="4"/>
    <x v="4"/>
    <x v="4"/>
    <s v="60"/>
    <s v="609"/>
    <s v="Otras invers nuevas en infraest y bienes dest al uso gral"/>
    <n v="129600"/>
    <n v="142.55000000000001"/>
    <n v="129742.55"/>
    <n v="97114.53"/>
    <n v="12231.68"/>
  </r>
  <r>
    <x v="0"/>
    <x v="4"/>
    <x v="4"/>
    <x v="4"/>
    <s v="61"/>
    <s v="619"/>
    <s v="Otras inver de reposic en infraest y bienes dest al uso gral"/>
    <n v="3000"/>
    <n v="0"/>
    <n v="3000"/>
    <n v="2904"/>
    <n v="0"/>
  </r>
  <r>
    <x v="0"/>
    <x v="4"/>
    <x v="4"/>
    <x v="4"/>
    <s v="62"/>
    <s v="622"/>
    <s v="Edificios y otras construcciones."/>
    <n v="1396000"/>
    <n v="1691797.18"/>
    <n v="3087797.18"/>
    <n v="1807235.64"/>
    <n v="1761896.14"/>
  </r>
  <r>
    <x v="0"/>
    <x v="4"/>
    <x v="4"/>
    <x v="4"/>
    <s v="62"/>
    <s v="623"/>
    <s v="Maquinaria, instalaciones técnicas y utillaje."/>
    <n v="120000"/>
    <n v="144585.26"/>
    <n v="264585.26"/>
    <n v="356047.7"/>
    <n v="264835.59999999998"/>
  </r>
  <r>
    <x v="0"/>
    <x v="4"/>
    <x v="4"/>
    <x v="4"/>
    <s v="62"/>
    <s v="625"/>
    <s v="Mobiliario."/>
    <n v="0"/>
    <n v="0"/>
    <n v="0"/>
    <n v="5690.27"/>
    <n v="3821.3"/>
  </r>
  <r>
    <x v="0"/>
    <x v="4"/>
    <x v="4"/>
    <x v="4"/>
    <s v="62"/>
    <s v="626"/>
    <s v="Equipos para procesos de información."/>
    <n v="18000"/>
    <n v="0"/>
    <n v="18000"/>
    <n v="12153.37"/>
    <n v="2432.94"/>
  </r>
  <r>
    <x v="0"/>
    <x v="4"/>
    <x v="4"/>
    <x v="4"/>
    <s v="63"/>
    <s v="632"/>
    <s v="Edificios y otras construcciones."/>
    <n v="300000"/>
    <n v="865820.53"/>
    <n v="1165820.53"/>
    <n v="880938.48"/>
    <n v="666465.71"/>
  </r>
  <r>
    <x v="0"/>
    <x v="4"/>
    <x v="4"/>
    <x v="4"/>
    <s v="63"/>
    <s v="633"/>
    <s v="Maquinaria, instalaciones técnicas y utillaje."/>
    <n v="75000"/>
    <n v="22082.5"/>
    <n v="97082.5"/>
    <n v="158737.70000000001"/>
    <n v="118542.15"/>
  </r>
  <r>
    <x v="0"/>
    <x v="4"/>
    <x v="4"/>
    <x v="4"/>
    <s v="63"/>
    <s v="636"/>
    <s v="Equipos para procesos de información."/>
    <n v="15000"/>
    <n v="0"/>
    <n v="15000"/>
    <n v="13445.9"/>
    <n v="6849.12"/>
  </r>
  <r>
    <x v="0"/>
    <x v="4"/>
    <x v="4"/>
    <x v="4"/>
    <s v="63"/>
    <s v="639"/>
    <s v="Otras inver de reposición asoc al func operat de los serv"/>
    <n v="23400"/>
    <n v="0"/>
    <n v="23400"/>
    <n v="0"/>
    <n v="0"/>
  </r>
  <r>
    <x v="0"/>
    <x v="4"/>
    <x v="4"/>
    <x v="4"/>
    <s v="64"/>
    <s v="641"/>
    <s v="Gastos en aplicaciones informáticas."/>
    <n v="20000"/>
    <n v="0"/>
    <n v="20000"/>
    <n v="15730"/>
    <n v="15730"/>
  </r>
  <r>
    <x v="0"/>
    <x v="4"/>
    <x v="4"/>
    <x v="5"/>
    <s v="78"/>
    <s v="781"/>
    <s v="Transferencias  familias e instituciones sin fines de lucro."/>
    <n v="24000"/>
    <n v="0"/>
    <n v="24000"/>
    <n v="23185.35"/>
    <n v="22906.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33" firstHeaderRow="1" firstDataRow="2" firstDataCol="4"/>
  <pivotFields count="13">
    <pivotField axis="axisRow" compact="0" outline="0" subtotalTop="0" showAll="0" includeNewItemsInFilter="1">
      <items count="3">
        <item m="1" x="1"/>
        <item x="0"/>
        <item t="default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ubtotalTop="0" showAll="0" includeNewItemsInFilter="1">
      <items count="6">
        <item x="2"/>
        <item x="0"/>
        <item x="1"/>
        <item x="3"/>
        <item x="4"/>
        <item t="default"/>
      </items>
    </pivotField>
    <pivotField axis="axisRow" compact="0" outline="0" subtotalTop="0" showAll="0" includeNewItemsInFilter="1">
      <items count="8">
        <item x="0"/>
        <item x="1"/>
        <item x="2"/>
        <item x="4"/>
        <item x="3"/>
        <item m="1" x="6"/>
        <item x="5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 v="1"/>
      <x/>
      <x v="1"/>
      <x/>
    </i>
    <i r="3">
      <x v="1"/>
    </i>
    <i r="3">
      <x v="2"/>
    </i>
    <i r="3">
      <x v="4"/>
    </i>
    <i t="default" r="2">
      <x v="1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r="1">
      <x v="2"/>
      <x/>
      <x/>
    </i>
    <i r="3">
      <x v="1"/>
    </i>
    <i r="3">
      <x v="2"/>
    </i>
    <i t="default" r="2">
      <x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6"/>
    </i>
    <i t="default" r="2">
      <x v="4"/>
    </i>
    <i t="default" r="1">
      <x v="4"/>
    </i>
    <i t="default"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Grado Ejecución" fld="12" baseField="0" baseItem="0" numFmtId="10"/>
  </dataFields>
  <formats count="18">
    <format dxfId="17">
      <pivotArea type="all" dataOnly="0" outline="0" fieldPosition="0"/>
    </format>
    <format dxfId="1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3">
      <pivotArea outline="0" fieldPosition="0">
        <references count="1">
          <reference field="4294967294" count="1">
            <x v="5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1">
      <pivotArea field="3" type="button" dataOnly="0" labelOnly="1" outline="0" axis="axisRow" fieldPosition="3"/>
    </format>
    <format dxfId="10">
      <pivotArea dataOnly="0" labelOnly="1" outline="0" fieldPosition="0">
        <references count="1">
          <reference field="0" count="0" defaultSubtotal="1"/>
        </references>
      </pivotArea>
    </format>
    <format dxfId="9">
      <pivotArea field="2" type="button" dataOnly="0" labelOnly="1" outline="0" axis="axisRow" fieldPosition="2"/>
    </format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">
      <pivotArea type="origin" dataOnly="0" labelOnly="1" outline="0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grandRow="1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4"/>
  <sheetViews>
    <sheetView tabSelected="1" view="pageLayout" zoomScaleNormal="100" workbookViewId="0">
      <selection activeCell="C6" sqref="C6"/>
    </sheetView>
  </sheetViews>
  <sheetFormatPr baseColWidth="10" defaultColWidth="11.3984375" defaultRowHeight="13" x14ac:dyDescent="0.3"/>
  <cols>
    <col min="1" max="1" width="6.296875" style="1" customWidth="1"/>
    <col min="2" max="2" width="6.8984375" style="1" customWidth="1"/>
    <col min="3" max="3" width="49.8984375" style="13" customWidth="1"/>
    <col min="4" max="4" width="8.09765625" style="8" customWidth="1"/>
    <col min="5" max="5" width="11.3984375" style="1" customWidth="1"/>
    <col min="6" max="6" width="11.59765625" style="1" customWidth="1"/>
    <col min="7" max="9" width="11.3984375" style="1" customWidth="1"/>
    <col min="10" max="10" width="7.796875" style="1" customWidth="1"/>
    <col min="11" max="16384" width="11.3984375" style="1"/>
  </cols>
  <sheetData>
    <row r="3" spans="1:10" s="20" customFormat="1" x14ac:dyDescent="0.35">
      <c r="E3" s="16" t="s">
        <v>146</v>
      </c>
    </row>
    <row r="4" spans="1:10" s="20" customFormat="1" ht="39" x14ac:dyDescent="0.35">
      <c r="A4" s="16" t="s">
        <v>7</v>
      </c>
      <c r="B4" s="16" t="s">
        <v>8</v>
      </c>
      <c r="C4" s="17" t="s">
        <v>127</v>
      </c>
      <c r="D4" s="18" t="s">
        <v>121</v>
      </c>
      <c r="E4" s="19" t="s">
        <v>145</v>
      </c>
      <c r="F4" s="19" t="s">
        <v>147</v>
      </c>
      <c r="G4" s="19" t="s">
        <v>148</v>
      </c>
      <c r="H4" s="19" t="s">
        <v>149</v>
      </c>
      <c r="I4" s="19" t="s">
        <v>150</v>
      </c>
      <c r="J4" s="19" t="s">
        <v>151</v>
      </c>
    </row>
    <row r="5" spans="1:10" x14ac:dyDescent="0.3">
      <c r="A5" s="1" t="s">
        <v>181</v>
      </c>
      <c r="B5" s="1">
        <v>3401</v>
      </c>
      <c r="C5" s="1" t="s">
        <v>122</v>
      </c>
      <c r="D5" s="1" t="s">
        <v>135</v>
      </c>
      <c r="E5" s="14">
        <v>1664080</v>
      </c>
      <c r="F5" s="14">
        <v>-188960</v>
      </c>
      <c r="G5" s="14">
        <v>1475120</v>
      </c>
      <c r="H5" s="14">
        <v>1382577.99</v>
      </c>
      <c r="I5" s="14">
        <v>1382577.99</v>
      </c>
      <c r="J5" s="15">
        <v>0.93726475812137322</v>
      </c>
    </row>
    <row r="6" spans="1:10" x14ac:dyDescent="0.3">
      <c r="C6" s="1"/>
      <c r="D6" s="1" t="s">
        <v>136</v>
      </c>
      <c r="E6" s="14">
        <v>282200</v>
      </c>
      <c r="F6" s="14">
        <v>75112.679999999993</v>
      </c>
      <c r="G6" s="14">
        <v>357312.68</v>
      </c>
      <c r="H6" s="14">
        <v>309332.33999999997</v>
      </c>
      <c r="I6" s="14">
        <v>287351.51999999996</v>
      </c>
      <c r="J6" s="15">
        <v>0.86571889920055445</v>
      </c>
    </row>
    <row r="7" spans="1:10" x14ac:dyDescent="0.3">
      <c r="C7" s="1"/>
      <c r="D7" s="1" t="s">
        <v>137</v>
      </c>
      <c r="E7" s="14">
        <v>18100</v>
      </c>
      <c r="F7" s="14">
        <v>0</v>
      </c>
      <c r="G7" s="14">
        <v>18100</v>
      </c>
      <c r="H7" s="14">
        <v>6950</v>
      </c>
      <c r="I7" s="14">
        <v>0</v>
      </c>
      <c r="J7" s="15">
        <v>0.38397790055248621</v>
      </c>
    </row>
    <row r="8" spans="1:10" x14ac:dyDescent="0.3">
      <c r="C8" s="1"/>
      <c r="D8" s="1" t="s">
        <v>138</v>
      </c>
      <c r="E8" s="14">
        <v>30000</v>
      </c>
      <c r="F8" s="14">
        <v>0</v>
      </c>
      <c r="G8" s="14">
        <v>30000</v>
      </c>
      <c r="H8" s="14">
        <v>0</v>
      </c>
      <c r="I8" s="14">
        <v>0</v>
      </c>
      <c r="J8" s="15">
        <v>0</v>
      </c>
    </row>
    <row r="9" spans="1:10" x14ac:dyDescent="0.3">
      <c r="C9" s="1" t="s">
        <v>139</v>
      </c>
      <c r="D9" s="1"/>
      <c r="E9" s="14">
        <v>1994380</v>
      </c>
      <c r="F9" s="14">
        <v>-113847.32</v>
      </c>
      <c r="G9" s="14">
        <v>1880532.68</v>
      </c>
      <c r="H9" s="14">
        <v>1698860.33</v>
      </c>
      <c r="I9" s="14">
        <v>1669929.51</v>
      </c>
      <c r="J9" s="15">
        <v>0.90339314390431136</v>
      </c>
    </row>
    <row r="10" spans="1:10" x14ac:dyDescent="0.3">
      <c r="B10" s="1" t="s">
        <v>130</v>
      </c>
      <c r="C10" s="1"/>
      <c r="D10" s="1"/>
      <c r="E10" s="14">
        <v>1994380</v>
      </c>
      <c r="F10" s="14">
        <v>-113847.32</v>
      </c>
      <c r="G10" s="14">
        <v>1880532.68</v>
      </c>
      <c r="H10" s="14">
        <v>1698860.33</v>
      </c>
      <c r="I10" s="14">
        <v>1669929.51</v>
      </c>
      <c r="J10" s="15">
        <v>0.90339314390431136</v>
      </c>
    </row>
    <row r="11" spans="1:10" x14ac:dyDescent="0.3">
      <c r="B11" s="1">
        <v>3412</v>
      </c>
      <c r="C11" s="1" t="s">
        <v>123</v>
      </c>
      <c r="D11" s="1" t="s">
        <v>135</v>
      </c>
      <c r="E11" s="14">
        <v>264360</v>
      </c>
      <c r="F11" s="14">
        <v>-24040</v>
      </c>
      <c r="G11" s="14">
        <v>240320</v>
      </c>
      <c r="H11" s="14">
        <v>140854.78000000003</v>
      </c>
      <c r="I11" s="14">
        <v>140854.78000000003</v>
      </c>
      <c r="J11" s="15">
        <v>0.586113432090546</v>
      </c>
    </row>
    <row r="12" spans="1:10" x14ac:dyDescent="0.3">
      <c r="C12" s="1"/>
      <c r="D12" s="1" t="s">
        <v>136</v>
      </c>
      <c r="E12" s="14">
        <v>66550</v>
      </c>
      <c r="F12" s="14">
        <v>-12000</v>
      </c>
      <c r="G12" s="14">
        <v>54550</v>
      </c>
      <c r="H12" s="14">
        <v>34064.83</v>
      </c>
      <c r="I12" s="14">
        <v>28232.89</v>
      </c>
      <c r="J12" s="15">
        <v>0.62446984417965168</v>
      </c>
    </row>
    <row r="13" spans="1:10" x14ac:dyDescent="0.3">
      <c r="C13" s="1"/>
      <c r="D13" s="1" t="s">
        <v>137</v>
      </c>
      <c r="E13" s="14">
        <v>561000</v>
      </c>
      <c r="F13" s="14">
        <v>0</v>
      </c>
      <c r="G13" s="14">
        <v>561000</v>
      </c>
      <c r="H13" s="14">
        <v>581100</v>
      </c>
      <c r="I13" s="14">
        <v>510650</v>
      </c>
      <c r="J13" s="15">
        <v>1.0358288770053476</v>
      </c>
    </row>
    <row r="14" spans="1:10" x14ac:dyDescent="0.3">
      <c r="C14" s="1" t="s">
        <v>140</v>
      </c>
      <c r="D14" s="1"/>
      <c r="E14" s="14">
        <v>891910</v>
      </c>
      <c r="F14" s="14">
        <v>-36040</v>
      </c>
      <c r="G14" s="14">
        <v>855870</v>
      </c>
      <c r="H14" s="14">
        <v>756019.6100000001</v>
      </c>
      <c r="I14" s="14">
        <v>679737.67</v>
      </c>
      <c r="J14" s="15">
        <v>0.88333463025926828</v>
      </c>
    </row>
    <row r="15" spans="1:10" x14ac:dyDescent="0.3">
      <c r="B15" s="1" t="s">
        <v>131</v>
      </c>
      <c r="C15" s="1"/>
      <c r="D15" s="1"/>
      <c r="E15" s="14">
        <v>891910</v>
      </c>
      <c r="F15" s="14">
        <v>-36040</v>
      </c>
      <c r="G15" s="14">
        <v>855870</v>
      </c>
      <c r="H15" s="14">
        <v>756019.6100000001</v>
      </c>
      <c r="I15" s="14">
        <v>679737.67</v>
      </c>
      <c r="J15" s="15">
        <v>0.88333463025926828</v>
      </c>
    </row>
    <row r="16" spans="1:10" x14ac:dyDescent="0.3">
      <c r="B16" s="1">
        <v>3413</v>
      </c>
      <c r="C16" s="1" t="s">
        <v>124</v>
      </c>
      <c r="D16" s="1" t="s">
        <v>135</v>
      </c>
      <c r="E16" s="14">
        <v>975000</v>
      </c>
      <c r="F16" s="14">
        <v>-156900</v>
      </c>
      <c r="G16" s="14">
        <v>818100</v>
      </c>
      <c r="H16" s="14">
        <v>810585.28999999992</v>
      </c>
      <c r="I16" s="14">
        <v>810585.28999999992</v>
      </c>
      <c r="J16" s="15">
        <v>0.9908144358880332</v>
      </c>
    </row>
    <row r="17" spans="1:10" x14ac:dyDescent="0.3">
      <c r="C17" s="1"/>
      <c r="D17" s="1" t="s">
        <v>136</v>
      </c>
      <c r="E17" s="14">
        <v>2126900</v>
      </c>
      <c r="F17" s="14">
        <v>124925.5</v>
      </c>
      <c r="G17" s="14">
        <v>2251825.5</v>
      </c>
      <c r="H17" s="14">
        <v>1890492.3</v>
      </c>
      <c r="I17" s="14">
        <v>1646590.71</v>
      </c>
      <c r="J17" s="15">
        <v>0.83953765511581602</v>
      </c>
    </row>
    <row r="18" spans="1:10" x14ac:dyDescent="0.3">
      <c r="C18" s="1"/>
      <c r="D18" s="1" t="s">
        <v>137</v>
      </c>
      <c r="E18" s="14">
        <v>342000</v>
      </c>
      <c r="F18" s="14">
        <v>0</v>
      </c>
      <c r="G18" s="14">
        <v>342000</v>
      </c>
      <c r="H18" s="14">
        <v>308267.86</v>
      </c>
      <c r="I18" s="14">
        <v>306730.86</v>
      </c>
      <c r="J18" s="15">
        <v>0.90136801169590641</v>
      </c>
    </row>
    <row r="19" spans="1:10" x14ac:dyDescent="0.3">
      <c r="C19" s="1" t="s">
        <v>141</v>
      </c>
      <c r="D19" s="1"/>
      <c r="E19" s="14">
        <v>3443900</v>
      </c>
      <c r="F19" s="14">
        <v>-31974.5</v>
      </c>
      <c r="G19" s="14">
        <v>3411925.5</v>
      </c>
      <c r="H19" s="14">
        <v>3009345.4499999997</v>
      </c>
      <c r="I19" s="14">
        <v>2763906.86</v>
      </c>
      <c r="J19" s="15">
        <v>0.88200796002140147</v>
      </c>
    </row>
    <row r="20" spans="1:10" x14ac:dyDescent="0.3">
      <c r="B20" s="1" t="s">
        <v>132</v>
      </c>
      <c r="C20" s="1"/>
      <c r="D20" s="1"/>
      <c r="E20" s="14">
        <v>3443900</v>
      </c>
      <c r="F20" s="14">
        <v>-31974.5</v>
      </c>
      <c r="G20" s="14">
        <v>3411925.5</v>
      </c>
      <c r="H20" s="14">
        <v>3009345.4499999997</v>
      </c>
      <c r="I20" s="14">
        <v>2763906.86</v>
      </c>
      <c r="J20" s="15">
        <v>0.88200796002140147</v>
      </c>
    </row>
    <row r="21" spans="1:10" x14ac:dyDescent="0.3">
      <c r="B21" s="1">
        <v>3421</v>
      </c>
      <c r="C21" s="1" t="s">
        <v>125</v>
      </c>
      <c r="D21" s="1" t="s">
        <v>135</v>
      </c>
      <c r="E21" s="14">
        <v>1381500</v>
      </c>
      <c r="F21" s="14">
        <v>-33800</v>
      </c>
      <c r="G21" s="14">
        <v>1347700</v>
      </c>
      <c r="H21" s="14">
        <v>1257278.1199999999</v>
      </c>
      <c r="I21" s="14">
        <v>1257278.1199999999</v>
      </c>
      <c r="J21" s="15">
        <v>0.9329065222230466</v>
      </c>
    </row>
    <row r="22" spans="1:10" x14ac:dyDescent="0.3">
      <c r="C22" s="1"/>
      <c r="D22" s="1" t="s">
        <v>136</v>
      </c>
      <c r="E22" s="14">
        <v>2897360</v>
      </c>
      <c r="F22" s="14">
        <v>74405.540000000008</v>
      </c>
      <c r="G22" s="14">
        <v>2971765.54</v>
      </c>
      <c r="H22" s="14">
        <v>2743792.63</v>
      </c>
      <c r="I22" s="14">
        <v>2302072.46</v>
      </c>
      <c r="J22" s="15">
        <v>0.92328704706630382</v>
      </c>
    </row>
    <row r="23" spans="1:10" x14ac:dyDescent="0.3">
      <c r="C23" s="1"/>
      <c r="D23" s="1" t="s">
        <v>137</v>
      </c>
      <c r="E23" s="14">
        <v>15000</v>
      </c>
      <c r="F23" s="14">
        <v>8500</v>
      </c>
      <c r="G23" s="14">
        <v>23500</v>
      </c>
      <c r="H23" s="14">
        <v>23500</v>
      </c>
      <c r="I23" s="14">
        <v>20500</v>
      </c>
      <c r="J23" s="15">
        <v>1</v>
      </c>
    </row>
    <row r="24" spans="1:10" x14ac:dyDescent="0.3">
      <c r="C24" s="1" t="s">
        <v>142</v>
      </c>
      <c r="D24" s="1"/>
      <c r="E24" s="14">
        <v>4293860</v>
      </c>
      <c r="F24" s="14">
        <v>49105.540000000008</v>
      </c>
      <c r="G24" s="14">
        <v>4342965.54</v>
      </c>
      <c r="H24" s="14">
        <v>4024570.75</v>
      </c>
      <c r="I24" s="14">
        <v>3579850.58</v>
      </c>
      <c r="J24" s="15">
        <v>0.92668724007420977</v>
      </c>
    </row>
    <row r="25" spans="1:10" x14ac:dyDescent="0.3">
      <c r="B25" s="1" t="s">
        <v>133</v>
      </c>
      <c r="C25" s="1"/>
      <c r="D25" s="1"/>
      <c r="E25" s="14">
        <v>4293860</v>
      </c>
      <c r="F25" s="14">
        <v>49105.540000000008</v>
      </c>
      <c r="G25" s="14">
        <v>4342965.54</v>
      </c>
      <c r="H25" s="14">
        <v>4024570.75</v>
      </c>
      <c r="I25" s="14">
        <v>3579850.58</v>
      </c>
      <c r="J25" s="15">
        <v>0.92668724007420977</v>
      </c>
    </row>
    <row r="26" spans="1:10" x14ac:dyDescent="0.3">
      <c r="B26" s="1">
        <v>3422</v>
      </c>
      <c r="C26" s="1" t="s">
        <v>126</v>
      </c>
      <c r="D26" s="1" t="s">
        <v>135</v>
      </c>
      <c r="E26" s="14">
        <v>548900</v>
      </c>
      <c r="F26" s="14">
        <v>-80800</v>
      </c>
      <c r="G26" s="14">
        <v>468100</v>
      </c>
      <c r="H26" s="14">
        <v>377357.95</v>
      </c>
      <c r="I26" s="14">
        <v>377357.95</v>
      </c>
      <c r="J26" s="15">
        <v>0.80614815210425128</v>
      </c>
    </row>
    <row r="27" spans="1:10" x14ac:dyDescent="0.3">
      <c r="C27" s="1"/>
      <c r="D27" s="1" t="s">
        <v>136</v>
      </c>
      <c r="E27" s="14">
        <v>2177550</v>
      </c>
      <c r="F27" s="14">
        <v>132729.51999999999</v>
      </c>
      <c r="G27" s="14">
        <v>2310279.52</v>
      </c>
      <c r="H27" s="14">
        <v>2167219.7199999997</v>
      </c>
      <c r="I27" s="14">
        <v>1885020.94</v>
      </c>
      <c r="J27" s="15">
        <v>0.93807684361933819</v>
      </c>
    </row>
    <row r="28" spans="1:10" x14ac:dyDescent="0.3">
      <c r="C28" s="1"/>
      <c r="D28" s="1" t="s">
        <v>143</v>
      </c>
      <c r="E28" s="14">
        <v>2100000</v>
      </c>
      <c r="F28" s="14">
        <v>2724428.02</v>
      </c>
      <c r="G28" s="14">
        <v>4824428.0200000005</v>
      </c>
      <c r="H28" s="14">
        <v>3349997.5900000003</v>
      </c>
      <c r="I28" s="14">
        <v>2852804.64</v>
      </c>
      <c r="J28" s="15">
        <v>0.69438233426063223</v>
      </c>
    </row>
    <row r="29" spans="1:10" x14ac:dyDescent="0.3">
      <c r="C29" s="1"/>
      <c r="D29" s="1" t="s">
        <v>183</v>
      </c>
      <c r="E29" s="14">
        <v>24000</v>
      </c>
      <c r="F29" s="14">
        <v>0</v>
      </c>
      <c r="G29" s="14">
        <v>24000</v>
      </c>
      <c r="H29" s="14">
        <v>23185.35</v>
      </c>
      <c r="I29" s="14">
        <v>22906.37</v>
      </c>
      <c r="J29" s="15">
        <v>0.96605624999999995</v>
      </c>
    </row>
    <row r="30" spans="1:10" x14ac:dyDescent="0.3">
      <c r="C30" s="1" t="s">
        <v>144</v>
      </c>
      <c r="D30" s="1"/>
      <c r="E30" s="14">
        <v>4850450</v>
      </c>
      <c r="F30" s="14">
        <v>2776357.54</v>
      </c>
      <c r="G30" s="14">
        <v>7626807.540000001</v>
      </c>
      <c r="H30" s="14">
        <v>5917760.6099999994</v>
      </c>
      <c r="I30" s="14">
        <v>5138089.9000000004</v>
      </c>
      <c r="J30" s="15">
        <v>0.77591581785214425</v>
      </c>
    </row>
    <row r="31" spans="1:10" x14ac:dyDescent="0.3">
      <c r="B31" s="1" t="s">
        <v>134</v>
      </c>
      <c r="C31" s="1"/>
      <c r="D31" s="1"/>
      <c r="E31" s="14">
        <v>4850450</v>
      </c>
      <c r="F31" s="14">
        <v>2776357.54</v>
      </c>
      <c r="G31" s="14">
        <v>7626807.540000001</v>
      </c>
      <c r="H31" s="14">
        <v>5917760.6099999994</v>
      </c>
      <c r="I31" s="14">
        <v>5138089.9000000004</v>
      </c>
      <c r="J31" s="15">
        <v>0.77591581785214425</v>
      </c>
    </row>
    <row r="32" spans="1:10" x14ac:dyDescent="0.3">
      <c r="A32" s="8" t="s">
        <v>182</v>
      </c>
      <c r="B32" s="8"/>
      <c r="C32" s="8"/>
      <c r="E32" s="14">
        <v>15474500</v>
      </c>
      <c r="F32" s="14">
        <v>2643601.2599999998</v>
      </c>
      <c r="G32" s="14">
        <v>18118101.259999998</v>
      </c>
      <c r="H32" s="14">
        <v>15406556.749999998</v>
      </c>
      <c r="I32" s="14">
        <v>13831514.52</v>
      </c>
      <c r="J32" s="15">
        <v>0.8503405808871165</v>
      </c>
    </row>
    <row r="33" spans="1:10" x14ac:dyDescent="0.3">
      <c r="A33" s="1" t="s">
        <v>129</v>
      </c>
      <c r="C33" s="1"/>
      <c r="D33" s="1"/>
      <c r="E33" s="14">
        <v>15474500</v>
      </c>
      <c r="F33" s="14">
        <v>2643601.2599999998</v>
      </c>
      <c r="G33" s="14">
        <v>18118101.259999998</v>
      </c>
      <c r="H33" s="14">
        <v>15406556.749999998</v>
      </c>
      <c r="I33" s="14">
        <v>13831514.52</v>
      </c>
      <c r="J33" s="15">
        <v>0.8503405808871165</v>
      </c>
    </row>
    <row r="34" spans="1:10" ht="13.5" x14ac:dyDescent="0.35">
      <c r="A34"/>
      <c r="B34"/>
      <c r="C34"/>
      <c r="D34"/>
      <c r="E34"/>
      <c r="F34"/>
      <c r="G34"/>
      <c r="H34"/>
      <c r="I34"/>
      <c r="J34"/>
    </row>
    <row r="35" spans="1:10" ht="13.5" x14ac:dyDescent="0.35">
      <c r="A35"/>
      <c r="B35"/>
      <c r="C35"/>
      <c r="D35"/>
      <c r="E35"/>
      <c r="F35"/>
      <c r="G35"/>
      <c r="H35"/>
      <c r="I35"/>
      <c r="J35"/>
    </row>
    <row r="36" spans="1:10" ht="13.5" x14ac:dyDescent="0.35">
      <c r="A36"/>
      <c r="B36"/>
      <c r="C36"/>
      <c r="D36"/>
      <c r="E36"/>
      <c r="F36"/>
      <c r="G36"/>
      <c r="H36"/>
      <c r="I36"/>
      <c r="J36"/>
    </row>
    <row r="37" spans="1:10" ht="13.5" x14ac:dyDescent="0.35">
      <c r="A37"/>
      <c r="B37"/>
      <c r="C37"/>
      <c r="D37"/>
      <c r="E37"/>
      <c r="F37"/>
      <c r="G37"/>
      <c r="H37"/>
      <c r="I37"/>
      <c r="J37"/>
    </row>
    <row r="38" spans="1:10" ht="13.5" x14ac:dyDescent="0.35">
      <c r="A38"/>
      <c r="B38"/>
      <c r="C38"/>
      <c r="D38"/>
      <c r="E38"/>
      <c r="F38"/>
      <c r="G38"/>
      <c r="H38"/>
      <c r="I38"/>
      <c r="J38"/>
    </row>
    <row r="39" spans="1:10" ht="13.5" x14ac:dyDescent="0.35">
      <c r="A39"/>
      <c r="B39"/>
      <c r="C39"/>
      <c r="D39"/>
      <c r="E39"/>
      <c r="F39"/>
      <c r="G39"/>
      <c r="H39"/>
      <c r="I39"/>
      <c r="J39"/>
    </row>
    <row r="40" spans="1:10" ht="13.5" x14ac:dyDescent="0.35">
      <c r="A40"/>
      <c r="B40"/>
      <c r="C40"/>
      <c r="D40"/>
      <c r="E40"/>
      <c r="F40"/>
      <c r="G40"/>
      <c r="H40"/>
      <c r="I40"/>
      <c r="J40"/>
    </row>
    <row r="41" spans="1:10" ht="13.5" x14ac:dyDescent="0.35">
      <c r="A41"/>
      <c r="B41"/>
      <c r="C41"/>
      <c r="D41"/>
      <c r="E41"/>
      <c r="F41"/>
      <c r="G41"/>
      <c r="H41"/>
      <c r="I41"/>
      <c r="J41"/>
    </row>
    <row r="42" spans="1:10" ht="13.5" x14ac:dyDescent="0.35">
      <c r="A42"/>
      <c r="B42"/>
      <c r="C42"/>
      <c r="D42"/>
      <c r="E42"/>
      <c r="F42"/>
      <c r="G42"/>
      <c r="H42"/>
      <c r="I42"/>
      <c r="J42"/>
    </row>
    <row r="43" spans="1:10" ht="13.5" x14ac:dyDescent="0.35">
      <c r="A43"/>
      <c r="B43"/>
      <c r="C43"/>
      <c r="D43"/>
      <c r="E43"/>
      <c r="F43"/>
      <c r="G43"/>
      <c r="H43"/>
      <c r="I43"/>
      <c r="J43"/>
    </row>
    <row r="44" spans="1:10" ht="13.5" x14ac:dyDescent="0.35">
      <c r="A44"/>
      <c r="B44"/>
      <c r="C44"/>
      <c r="D44"/>
      <c r="E44"/>
      <c r="F44"/>
      <c r="G44"/>
      <c r="H44"/>
      <c r="I44"/>
      <c r="J44"/>
    </row>
  </sheetData>
  <pageMargins left="0.82677165354330717" right="0.70866141732283472" top="0.70866141732283472" bottom="0.74803149606299213" header="0.55118110236220474" footer="0.31496062992125984"/>
  <pageSetup paperSize="9" scale="85" fitToHeight="0" orientation="landscape" verticalDpi="0" r:id="rId2"/>
  <headerFooter>
    <oddHeader>&amp;C&amp;"MS Sans Serif,Negrita"&amp;12FUNDACIÓN MUNICIPAL DE DEPORTES  -  ESTADO EJECUCIÓN GASTOS CUARTO TRIMESTRE 2019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workbookViewId="0">
      <pane ySplit="5" topLeftCell="A141" activePane="bottomLeft" state="frozen"/>
      <selection pane="bottomLeft" activeCell="D146" sqref="D146:E147"/>
    </sheetView>
  </sheetViews>
  <sheetFormatPr baseColWidth="10" defaultColWidth="11.3984375" defaultRowHeight="13" x14ac:dyDescent="0.3"/>
  <cols>
    <col min="1" max="1" width="3.59765625" style="1" customWidth="1"/>
    <col min="2" max="2" width="5.59765625" style="1" customWidth="1"/>
    <col min="3" max="3" width="38.8984375" style="1" customWidth="1"/>
    <col min="4" max="4" width="4" style="1" bestFit="1" customWidth="1"/>
    <col min="5" max="5" width="4" style="1" customWidth="1"/>
    <col min="6" max="6" width="5.8984375" style="1" customWidth="1"/>
    <col min="7" max="7" width="38.59765625" style="1" customWidth="1"/>
    <col min="8" max="8" width="11.3984375" style="1" bestFit="1" customWidth="1"/>
    <col min="9" max="9" width="12.3984375" style="1" customWidth="1"/>
    <col min="10" max="10" width="11.3984375" style="1" bestFit="1" customWidth="1"/>
    <col min="11" max="11" width="12.296875" style="1" customWidth="1"/>
    <col min="12" max="12" width="10.59765625" style="1" customWidth="1"/>
    <col min="13" max="16384" width="11.3984375" style="1"/>
  </cols>
  <sheetData>
    <row r="1" spans="1:12" s="4" customFormat="1" x14ac:dyDescent="0.3">
      <c r="A1" s="9" t="s">
        <v>0</v>
      </c>
    </row>
    <row r="2" spans="1:12" s="4" customFormat="1" x14ac:dyDescent="0.3">
      <c r="A2" s="9" t="s">
        <v>1</v>
      </c>
      <c r="H2" s="10">
        <v>2019</v>
      </c>
    </row>
    <row r="3" spans="1:12" s="4" customFormat="1" x14ac:dyDescent="0.3">
      <c r="A3" s="6" t="s">
        <v>120</v>
      </c>
      <c r="H3" s="11">
        <v>43830</v>
      </c>
    </row>
    <row r="5" spans="1:12" s="4" customFormat="1" ht="26" x14ac:dyDescent="0.3">
      <c r="A5" s="2" t="s">
        <v>7</v>
      </c>
      <c r="B5" s="2" t="s">
        <v>8</v>
      </c>
      <c r="C5" s="6" t="s">
        <v>127</v>
      </c>
      <c r="D5" s="2" t="s">
        <v>121</v>
      </c>
      <c r="E5" s="2" t="s">
        <v>153</v>
      </c>
      <c r="F5" s="2" t="s">
        <v>9</v>
      </c>
      <c r="G5" s="7" t="s">
        <v>128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</row>
    <row r="6" spans="1:12" ht="14.5" x14ac:dyDescent="0.35">
      <c r="A6" s="24" t="s">
        <v>181</v>
      </c>
      <c r="B6" s="25">
        <v>3401</v>
      </c>
      <c r="C6" s="12" t="str">
        <f>VLOOKUP(B6,Hoja1!A:B,2,FALSE)</f>
        <v>ADMINISTRACIÓN GENERAL DE DEPORTES</v>
      </c>
      <c r="D6" s="3" t="str">
        <f>LEFT(F6,1)</f>
        <v>1</v>
      </c>
      <c r="E6" s="3" t="str">
        <f>LEFT(F6,2)</f>
        <v>12</v>
      </c>
      <c r="F6" s="24" t="s">
        <v>10</v>
      </c>
      <c r="G6" s="26" t="s">
        <v>11</v>
      </c>
      <c r="H6" s="27">
        <v>15600</v>
      </c>
      <c r="I6" s="27">
        <v>0</v>
      </c>
      <c r="J6" s="27">
        <v>15600</v>
      </c>
      <c r="K6" s="27">
        <v>9688.65</v>
      </c>
      <c r="L6" s="27">
        <v>9688.65</v>
      </c>
    </row>
    <row r="7" spans="1:12" ht="14.5" x14ac:dyDescent="0.35">
      <c r="A7" s="24" t="s">
        <v>181</v>
      </c>
      <c r="B7" s="25">
        <v>3401</v>
      </c>
      <c r="C7" s="12" t="str">
        <f>VLOOKUP(B7,Hoja1!A:B,2,FALSE)</f>
        <v>ADMINISTRACIÓN GENERAL DE DEPORTES</v>
      </c>
      <c r="D7" s="3" t="str">
        <f t="shared" ref="D7:D70" si="0">LEFT(F7,1)</f>
        <v>1</v>
      </c>
      <c r="E7" s="3" t="str">
        <f t="shared" ref="E7:E70" si="1">LEFT(F7,2)</f>
        <v>12</v>
      </c>
      <c r="F7" s="24" t="s">
        <v>12</v>
      </c>
      <c r="G7" s="26" t="s">
        <v>13</v>
      </c>
      <c r="H7" s="27">
        <v>27400</v>
      </c>
      <c r="I7" s="27">
        <v>-12000</v>
      </c>
      <c r="J7" s="27">
        <v>15400</v>
      </c>
      <c r="K7" s="27">
        <v>15879.4</v>
      </c>
      <c r="L7" s="27">
        <v>15879.4</v>
      </c>
    </row>
    <row r="8" spans="1:12" ht="14.5" x14ac:dyDescent="0.35">
      <c r="A8" s="24" t="s">
        <v>181</v>
      </c>
      <c r="B8" s="25">
        <v>3401</v>
      </c>
      <c r="C8" s="12" t="str">
        <f>VLOOKUP(B8,Hoja1!A:B,2,FALSE)</f>
        <v>ADMINISTRACIÓN GENERAL DE DEPORTES</v>
      </c>
      <c r="D8" s="3" t="str">
        <f t="shared" si="0"/>
        <v>1</v>
      </c>
      <c r="E8" s="3" t="str">
        <f t="shared" si="1"/>
        <v>12</v>
      </c>
      <c r="F8" s="24" t="s">
        <v>14</v>
      </c>
      <c r="G8" s="26" t="s">
        <v>15</v>
      </c>
      <c r="H8" s="27">
        <v>63000</v>
      </c>
      <c r="I8" s="27">
        <v>0</v>
      </c>
      <c r="J8" s="27">
        <v>63000</v>
      </c>
      <c r="K8" s="27">
        <v>46222.39</v>
      </c>
      <c r="L8" s="27">
        <v>46222.39</v>
      </c>
    </row>
    <row r="9" spans="1:12" ht="14.5" x14ac:dyDescent="0.35">
      <c r="A9" s="24" t="s">
        <v>181</v>
      </c>
      <c r="B9" s="25">
        <v>3401</v>
      </c>
      <c r="C9" s="12" t="str">
        <f>VLOOKUP(B9,Hoja1!A:B,2,FALSE)</f>
        <v>ADMINISTRACIÓN GENERAL DE DEPORTES</v>
      </c>
      <c r="D9" s="3" t="str">
        <f t="shared" si="0"/>
        <v>1</v>
      </c>
      <c r="E9" s="3" t="str">
        <f t="shared" si="1"/>
        <v>12</v>
      </c>
      <c r="F9" s="24" t="s">
        <v>79</v>
      </c>
      <c r="G9" s="26" t="s">
        <v>80</v>
      </c>
      <c r="H9" s="27">
        <v>0</v>
      </c>
      <c r="I9" s="27">
        <v>0</v>
      </c>
      <c r="J9" s="27">
        <v>0</v>
      </c>
      <c r="K9" s="27">
        <v>14632.66</v>
      </c>
      <c r="L9" s="27">
        <v>14632.66</v>
      </c>
    </row>
    <row r="10" spans="1:12" ht="14.5" x14ac:dyDescent="0.35">
      <c r="A10" s="24" t="s">
        <v>181</v>
      </c>
      <c r="B10" s="25">
        <v>3401</v>
      </c>
      <c r="C10" s="12" t="str">
        <f>VLOOKUP(B10,Hoja1!A:B,2,FALSE)</f>
        <v>ADMINISTRACIÓN GENERAL DE DEPORTES</v>
      </c>
      <c r="D10" s="3" t="str">
        <f t="shared" si="0"/>
        <v>1</v>
      </c>
      <c r="E10" s="3" t="str">
        <f t="shared" si="1"/>
        <v>12</v>
      </c>
      <c r="F10" s="24" t="s">
        <v>16</v>
      </c>
      <c r="G10" s="26" t="s">
        <v>17</v>
      </c>
      <c r="H10" s="27">
        <v>34000</v>
      </c>
      <c r="I10" s="27">
        <v>0</v>
      </c>
      <c r="J10" s="27">
        <v>34000</v>
      </c>
      <c r="K10" s="27">
        <v>28515.85</v>
      </c>
      <c r="L10" s="27">
        <v>28515.85</v>
      </c>
    </row>
    <row r="11" spans="1:12" ht="14.5" x14ac:dyDescent="0.35">
      <c r="A11" s="24" t="s">
        <v>181</v>
      </c>
      <c r="B11" s="25">
        <v>3401</v>
      </c>
      <c r="C11" s="12" t="str">
        <f>VLOOKUP(B11,Hoja1!A:B,2,FALSE)</f>
        <v>ADMINISTRACIÓN GENERAL DE DEPORTES</v>
      </c>
      <c r="D11" s="3" t="str">
        <f t="shared" si="0"/>
        <v>1</v>
      </c>
      <c r="E11" s="3" t="str">
        <f t="shared" si="1"/>
        <v>12</v>
      </c>
      <c r="F11" s="24" t="s">
        <v>18</v>
      </c>
      <c r="G11" s="26" t="s">
        <v>19</v>
      </c>
      <c r="H11" s="27">
        <v>67000</v>
      </c>
      <c r="I11" s="27">
        <v>0</v>
      </c>
      <c r="J11" s="27">
        <v>67000</v>
      </c>
      <c r="K11" s="27">
        <v>53708.83</v>
      </c>
      <c r="L11" s="27">
        <v>53708.83</v>
      </c>
    </row>
    <row r="12" spans="1:12" ht="14.5" x14ac:dyDescent="0.35">
      <c r="A12" s="24" t="s">
        <v>181</v>
      </c>
      <c r="B12" s="25">
        <v>3401</v>
      </c>
      <c r="C12" s="12" t="str">
        <f>VLOOKUP(B12,Hoja1!A:B,2,FALSE)</f>
        <v>ADMINISTRACIÓN GENERAL DE DEPORTES</v>
      </c>
      <c r="D12" s="3" t="str">
        <f t="shared" si="0"/>
        <v>1</v>
      </c>
      <c r="E12" s="3" t="str">
        <f t="shared" si="1"/>
        <v>12</v>
      </c>
      <c r="F12" s="24" t="s">
        <v>20</v>
      </c>
      <c r="G12" s="26" t="s">
        <v>21</v>
      </c>
      <c r="H12" s="27">
        <v>150700</v>
      </c>
      <c r="I12" s="27">
        <v>0</v>
      </c>
      <c r="J12" s="27">
        <v>150700</v>
      </c>
      <c r="K12" s="27">
        <v>132071.82999999999</v>
      </c>
      <c r="L12" s="27">
        <v>132071.82999999999</v>
      </c>
    </row>
    <row r="13" spans="1:12" ht="14.5" x14ac:dyDescent="0.35">
      <c r="A13" s="24" t="s">
        <v>181</v>
      </c>
      <c r="B13" s="25">
        <v>3401</v>
      </c>
      <c r="C13" s="12" t="str">
        <f>VLOOKUP(B13,Hoja1!A:B,2,FALSE)</f>
        <v>ADMINISTRACIÓN GENERAL DE DEPORTES</v>
      </c>
      <c r="D13" s="3" t="str">
        <f t="shared" si="0"/>
        <v>1</v>
      </c>
      <c r="E13" s="3" t="str">
        <f t="shared" si="1"/>
        <v>12</v>
      </c>
      <c r="F13" s="24" t="s">
        <v>22</v>
      </c>
      <c r="G13" s="26" t="s">
        <v>23</v>
      </c>
      <c r="H13" s="27">
        <v>16700</v>
      </c>
      <c r="I13" s="27">
        <v>0</v>
      </c>
      <c r="J13" s="27">
        <v>16700</v>
      </c>
      <c r="K13" s="27">
        <v>13055.91</v>
      </c>
      <c r="L13" s="27">
        <v>13055.91</v>
      </c>
    </row>
    <row r="14" spans="1:12" ht="14.5" x14ac:dyDescent="0.35">
      <c r="A14" s="24" t="s">
        <v>181</v>
      </c>
      <c r="B14" s="25">
        <v>3401</v>
      </c>
      <c r="C14" s="12" t="str">
        <f>VLOOKUP(B14,Hoja1!A:B,2,FALSE)</f>
        <v>ADMINISTRACIÓN GENERAL DE DEPORTES</v>
      </c>
      <c r="D14" s="3" t="str">
        <f t="shared" si="0"/>
        <v>1</v>
      </c>
      <c r="E14" s="3" t="str">
        <f t="shared" si="1"/>
        <v>13</v>
      </c>
      <c r="F14" s="24" t="s">
        <v>24</v>
      </c>
      <c r="G14" s="26" t="s">
        <v>25</v>
      </c>
      <c r="H14" s="27">
        <v>117000</v>
      </c>
      <c r="I14" s="27">
        <v>-13000</v>
      </c>
      <c r="J14" s="27">
        <v>104000</v>
      </c>
      <c r="K14" s="27">
        <v>101144.45</v>
      </c>
      <c r="L14" s="27">
        <v>101144.45</v>
      </c>
    </row>
    <row r="15" spans="1:12" ht="14.5" x14ac:dyDescent="0.35">
      <c r="A15" s="24" t="s">
        <v>181</v>
      </c>
      <c r="B15" s="25">
        <v>3401</v>
      </c>
      <c r="C15" s="12" t="str">
        <f>VLOOKUP(B15,Hoja1!A:B,2,FALSE)</f>
        <v>ADMINISTRACIÓN GENERAL DE DEPORTES</v>
      </c>
      <c r="D15" s="3" t="str">
        <f t="shared" si="0"/>
        <v>1</v>
      </c>
      <c r="E15" s="3" t="str">
        <f t="shared" si="1"/>
        <v>13</v>
      </c>
      <c r="F15" s="24" t="s">
        <v>164</v>
      </c>
      <c r="G15" s="26" t="s">
        <v>165</v>
      </c>
      <c r="H15" s="27">
        <v>4100</v>
      </c>
      <c r="I15" s="27">
        <v>0</v>
      </c>
      <c r="J15" s="27">
        <v>4100</v>
      </c>
      <c r="K15" s="27">
        <v>0</v>
      </c>
      <c r="L15" s="27">
        <v>0</v>
      </c>
    </row>
    <row r="16" spans="1:12" ht="14.5" x14ac:dyDescent="0.35">
      <c r="A16" s="24" t="s">
        <v>181</v>
      </c>
      <c r="B16" s="25">
        <v>3401</v>
      </c>
      <c r="C16" s="12" t="str">
        <f>VLOOKUP(B16,Hoja1!A:B,2,FALSE)</f>
        <v>ADMINISTRACIÓN GENERAL DE DEPORTES</v>
      </c>
      <c r="D16" s="3" t="str">
        <f t="shared" si="0"/>
        <v>1</v>
      </c>
      <c r="E16" s="3" t="str">
        <f t="shared" si="1"/>
        <v>13</v>
      </c>
      <c r="F16" s="24" t="s">
        <v>26</v>
      </c>
      <c r="G16" s="26" t="s">
        <v>27</v>
      </c>
      <c r="H16" s="27">
        <v>60500</v>
      </c>
      <c r="I16" s="27">
        <v>-20000</v>
      </c>
      <c r="J16" s="27">
        <v>40500</v>
      </c>
      <c r="K16" s="27">
        <v>33147.339999999997</v>
      </c>
      <c r="L16" s="27">
        <v>33147.339999999997</v>
      </c>
    </row>
    <row r="17" spans="1:12" ht="14.5" x14ac:dyDescent="0.35">
      <c r="A17" s="24" t="s">
        <v>181</v>
      </c>
      <c r="B17" s="25">
        <v>3401</v>
      </c>
      <c r="C17" s="12" t="str">
        <f>VLOOKUP(B17,Hoja1!A:B,2,FALSE)</f>
        <v>ADMINISTRACIÓN GENERAL DE DEPORTES</v>
      </c>
      <c r="D17" s="3" t="str">
        <f t="shared" si="0"/>
        <v>1</v>
      </c>
      <c r="E17" s="3" t="str">
        <f t="shared" si="1"/>
        <v>15</v>
      </c>
      <c r="F17" s="24" t="s">
        <v>163</v>
      </c>
      <c r="G17" s="26" t="s">
        <v>166</v>
      </c>
      <c r="H17" s="27">
        <v>1680</v>
      </c>
      <c r="I17" s="27">
        <v>1680</v>
      </c>
      <c r="J17" s="27">
        <v>3360</v>
      </c>
      <c r="K17" s="27">
        <v>1920.47</v>
      </c>
      <c r="L17" s="27">
        <v>1920.47</v>
      </c>
    </row>
    <row r="18" spans="1:12" ht="14.5" x14ac:dyDescent="0.35">
      <c r="A18" s="24" t="s">
        <v>181</v>
      </c>
      <c r="B18" s="25">
        <v>3401</v>
      </c>
      <c r="C18" s="12" t="str">
        <f>VLOOKUP(B18,Hoja1!A:B,2,FALSE)</f>
        <v>ADMINISTRACIÓN GENERAL DE DEPORTES</v>
      </c>
      <c r="D18" s="3" t="str">
        <f t="shared" si="0"/>
        <v>1</v>
      </c>
      <c r="E18" s="3" t="str">
        <f t="shared" si="1"/>
        <v>15</v>
      </c>
      <c r="F18" s="24" t="s">
        <v>173</v>
      </c>
      <c r="G18" s="26" t="s">
        <v>174</v>
      </c>
      <c r="H18" s="27">
        <v>0</v>
      </c>
      <c r="I18" s="27">
        <v>10000</v>
      </c>
      <c r="J18" s="27">
        <v>10000</v>
      </c>
      <c r="K18" s="27">
        <v>4442.62</v>
      </c>
      <c r="L18" s="27">
        <v>4442.62</v>
      </c>
    </row>
    <row r="19" spans="1:12" ht="14.5" x14ac:dyDescent="0.35">
      <c r="A19" s="24" t="s">
        <v>181</v>
      </c>
      <c r="B19" s="25">
        <v>3401</v>
      </c>
      <c r="C19" s="12" t="str">
        <f>VLOOKUP(B19,Hoja1!A:B,2,FALSE)</f>
        <v>ADMINISTRACIÓN GENERAL DE DEPORTES</v>
      </c>
      <c r="D19" s="3" t="str">
        <f t="shared" si="0"/>
        <v>1</v>
      </c>
      <c r="E19" s="3" t="str">
        <f t="shared" si="1"/>
        <v>16</v>
      </c>
      <c r="F19" s="24" t="s">
        <v>30</v>
      </c>
      <c r="G19" s="26" t="s">
        <v>31</v>
      </c>
      <c r="H19" s="27">
        <v>1049000</v>
      </c>
      <c r="I19" s="27">
        <v>-155640</v>
      </c>
      <c r="J19" s="27">
        <v>893360</v>
      </c>
      <c r="K19" s="27">
        <v>895071.64</v>
      </c>
      <c r="L19" s="27">
        <v>895071.64</v>
      </c>
    </row>
    <row r="20" spans="1:12" ht="14.5" x14ac:dyDescent="0.35">
      <c r="A20" s="24" t="s">
        <v>181</v>
      </c>
      <c r="B20" s="25">
        <v>3401</v>
      </c>
      <c r="C20" s="12" t="str">
        <f>VLOOKUP(B20,Hoja1!A:B,2,FALSE)</f>
        <v>ADMINISTRACIÓN GENERAL DE DEPORTES</v>
      </c>
      <c r="D20" s="3" t="str">
        <f t="shared" si="0"/>
        <v>1</v>
      </c>
      <c r="E20" s="3" t="str">
        <f t="shared" si="1"/>
        <v>16</v>
      </c>
      <c r="F20" s="24" t="s">
        <v>32</v>
      </c>
      <c r="G20" s="26" t="s">
        <v>33</v>
      </c>
      <c r="H20" s="27">
        <v>10000</v>
      </c>
      <c r="I20" s="27">
        <v>0</v>
      </c>
      <c r="J20" s="27">
        <v>10000</v>
      </c>
      <c r="K20" s="27">
        <v>0</v>
      </c>
      <c r="L20" s="27">
        <v>0</v>
      </c>
    </row>
    <row r="21" spans="1:12" ht="14.5" x14ac:dyDescent="0.35">
      <c r="A21" s="24" t="s">
        <v>181</v>
      </c>
      <c r="B21" s="25">
        <v>3401</v>
      </c>
      <c r="C21" s="12" t="str">
        <f>VLOOKUP(B21,Hoja1!A:B,2,FALSE)</f>
        <v>ADMINISTRACIÓN GENERAL DE DEPORTES</v>
      </c>
      <c r="D21" s="3" t="str">
        <f t="shared" si="0"/>
        <v>1</v>
      </c>
      <c r="E21" s="3" t="str">
        <f t="shared" si="1"/>
        <v>16</v>
      </c>
      <c r="F21" s="24" t="s">
        <v>34</v>
      </c>
      <c r="G21" s="26" t="s">
        <v>35</v>
      </c>
      <c r="H21" s="27">
        <v>34500</v>
      </c>
      <c r="I21" s="27">
        <v>0</v>
      </c>
      <c r="J21" s="27">
        <v>34500</v>
      </c>
      <c r="K21" s="27">
        <v>22605.65</v>
      </c>
      <c r="L21" s="27">
        <v>22605.65</v>
      </c>
    </row>
    <row r="22" spans="1:12" ht="14.5" x14ac:dyDescent="0.35">
      <c r="A22" s="24" t="s">
        <v>181</v>
      </c>
      <c r="B22" s="25">
        <v>3401</v>
      </c>
      <c r="C22" s="12" t="str">
        <f>VLOOKUP(B22,Hoja1!A:B,2,FALSE)</f>
        <v>ADMINISTRACIÓN GENERAL DE DEPORTES</v>
      </c>
      <c r="D22" s="3" t="str">
        <f t="shared" si="0"/>
        <v>1</v>
      </c>
      <c r="E22" s="3" t="str">
        <f t="shared" si="1"/>
        <v>16</v>
      </c>
      <c r="F22" s="24" t="s">
        <v>154</v>
      </c>
      <c r="G22" s="26" t="s">
        <v>155</v>
      </c>
      <c r="H22" s="27">
        <v>12900</v>
      </c>
      <c r="I22" s="27">
        <v>0</v>
      </c>
      <c r="J22" s="27">
        <v>12900</v>
      </c>
      <c r="K22" s="27">
        <v>10470.299999999999</v>
      </c>
      <c r="L22" s="27">
        <v>10470.299999999999</v>
      </c>
    </row>
    <row r="23" spans="1:12" ht="14.5" x14ac:dyDescent="0.35">
      <c r="A23" s="24" t="s">
        <v>181</v>
      </c>
      <c r="B23" s="25">
        <v>3401</v>
      </c>
      <c r="C23" s="12" t="str">
        <f>VLOOKUP(B23,Hoja1!A:B,2,FALSE)</f>
        <v>ADMINISTRACIÓN GENERAL DE DEPORTES</v>
      </c>
      <c r="D23" s="3" t="str">
        <f t="shared" si="0"/>
        <v>2</v>
      </c>
      <c r="E23" s="3" t="str">
        <f t="shared" si="1"/>
        <v>20</v>
      </c>
      <c r="F23" s="24" t="s">
        <v>179</v>
      </c>
      <c r="G23" s="26" t="s">
        <v>180</v>
      </c>
      <c r="H23" s="27">
        <v>0</v>
      </c>
      <c r="I23" s="27">
        <v>6000</v>
      </c>
      <c r="J23" s="27">
        <v>6000</v>
      </c>
      <c r="K23" s="27">
        <v>6007.21</v>
      </c>
      <c r="L23" s="27">
        <v>0</v>
      </c>
    </row>
    <row r="24" spans="1:12" ht="14.5" x14ac:dyDescent="0.35">
      <c r="A24" s="24" t="s">
        <v>181</v>
      </c>
      <c r="B24" s="25">
        <v>3401</v>
      </c>
      <c r="C24" s="12" t="str">
        <f>VLOOKUP(B24,Hoja1!A:B,2,FALSE)</f>
        <v>ADMINISTRACIÓN GENERAL DE DEPORTES</v>
      </c>
      <c r="D24" s="3" t="str">
        <f t="shared" si="0"/>
        <v>2</v>
      </c>
      <c r="E24" s="3" t="str">
        <f t="shared" si="1"/>
        <v>20</v>
      </c>
      <c r="F24" s="24" t="s">
        <v>95</v>
      </c>
      <c r="G24" s="26" t="s">
        <v>96</v>
      </c>
      <c r="H24" s="27">
        <v>16000</v>
      </c>
      <c r="I24" s="27">
        <v>0</v>
      </c>
      <c r="J24" s="27">
        <v>16000</v>
      </c>
      <c r="K24" s="27">
        <v>13877.45</v>
      </c>
      <c r="L24" s="27">
        <v>13042.1</v>
      </c>
    </row>
    <row r="25" spans="1:12" ht="14.5" x14ac:dyDescent="0.35">
      <c r="A25" s="24" t="s">
        <v>181</v>
      </c>
      <c r="B25" s="25">
        <v>3401</v>
      </c>
      <c r="C25" s="12" t="str">
        <f>VLOOKUP(B25,Hoja1!A:B,2,FALSE)</f>
        <v>ADMINISTRACIÓN GENERAL DE DEPORTES</v>
      </c>
      <c r="D25" s="3" t="str">
        <f t="shared" si="0"/>
        <v>2</v>
      </c>
      <c r="E25" s="3" t="str">
        <f t="shared" si="1"/>
        <v>21</v>
      </c>
      <c r="F25" s="24" t="s">
        <v>162</v>
      </c>
      <c r="G25" s="26" t="s">
        <v>112</v>
      </c>
      <c r="H25" s="27">
        <v>43000</v>
      </c>
      <c r="I25" s="27">
        <v>13915</v>
      </c>
      <c r="J25" s="27">
        <v>56915</v>
      </c>
      <c r="K25" s="27">
        <v>53708.68</v>
      </c>
      <c r="L25" s="27">
        <v>46374.63</v>
      </c>
    </row>
    <row r="26" spans="1:12" ht="14.5" x14ac:dyDescent="0.35">
      <c r="A26" s="24" t="s">
        <v>181</v>
      </c>
      <c r="B26" s="25">
        <v>3401</v>
      </c>
      <c r="C26" s="12" t="str">
        <f>VLOOKUP(B26,Hoja1!A:B,2,FALSE)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4" t="s">
        <v>36</v>
      </c>
      <c r="G26" s="26" t="s">
        <v>37</v>
      </c>
      <c r="H26" s="27">
        <v>12500</v>
      </c>
      <c r="I26" s="27">
        <v>0</v>
      </c>
      <c r="J26" s="27">
        <v>12500</v>
      </c>
      <c r="K26" s="27">
        <v>7071.37</v>
      </c>
      <c r="L26" s="27">
        <v>6748.66</v>
      </c>
    </row>
    <row r="27" spans="1:12" ht="14.5" x14ac:dyDescent="0.35">
      <c r="A27" s="24" t="s">
        <v>181</v>
      </c>
      <c r="B27" s="25">
        <v>3401</v>
      </c>
      <c r="C27" s="12" t="str">
        <f>VLOOKUP(B27,Hoja1!A:B,2,FALSE)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4" t="s">
        <v>38</v>
      </c>
      <c r="G27" s="26" t="s">
        <v>39</v>
      </c>
      <c r="H27" s="27">
        <v>4500</v>
      </c>
      <c r="I27" s="27">
        <v>0</v>
      </c>
      <c r="J27" s="27">
        <v>4500</v>
      </c>
      <c r="K27" s="27">
        <v>5783.34</v>
      </c>
      <c r="L27" s="27">
        <v>5783.34</v>
      </c>
    </row>
    <row r="28" spans="1:12" ht="14.5" x14ac:dyDescent="0.35">
      <c r="A28" s="24" t="s">
        <v>181</v>
      </c>
      <c r="B28" s="25">
        <v>3401</v>
      </c>
      <c r="C28" s="12" t="str">
        <f>VLOOKUP(B28,Hoja1!A:B,2,FALSE)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4" t="s">
        <v>40</v>
      </c>
      <c r="G28" s="26" t="s">
        <v>41</v>
      </c>
      <c r="H28" s="27">
        <v>10100</v>
      </c>
      <c r="I28" s="27">
        <v>0</v>
      </c>
      <c r="J28" s="27">
        <v>10100</v>
      </c>
      <c r="K28" s="27">
        <v>16303.84</v>
      </c>
      <c r="L28" s="27">
        <v>14744.16</v>
      </c>
    </row>
    <row r="29" spans="1:12" ht="14.5" x14ac:dyDescent="0.35">
      <c r="A29" s="24" t="s">
        <v>181</v>
      </c>
      <c r="B29" s="25">
        <v>3401</v>
      </c>
      <c r="C29" s="12" t="str">
        <f>VLOOKUP(B29,Hoja1!A:B,2,FALSE)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4" t="s">
        <v>42</v>
      </c>
      <c r="G29" s="26" t="s">
        <v>43</v>
      </c>
      <c r="H29" s="27">
        <v>19000</v>
      </c>
      <c r="I29" s="27">
        <v>0</v>
      </c>
      <c r="J29" s="27">
        <v>19000</v>
      </c>
      <c r="K29" s="27">
        <v>22587.599999999999</v>
      </c>
      <c r="L29" s="27">
        <v>19645.72</v>
      </c>
    </row>
    <row r="30" spans="1:12" ht="14.5" x14ac:dyDescent="0.35">
      <c r="A30" s="24" t="s">
        <v>181</v>
      </c>
      <c r="B30" s="25">
        <v>3401</v>
      </c>
      <c r="C30" s="12" t="str">
        <f>VLOOKUP(B30,Hoja1!A:B,2,FALSE)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4" t="s">
        <v>44</v>
      </c>
      <c r="G30" s="26" t="s">
        <v>45</v>
      </c>
      <c r="H30" s="27">
        <v>92100</v>
      </c>
      <c r="I30" s="27">
        <v>0</v>
      </c>
      <c r="J30" s="27">
        <v>92100</v>
      </c>
      <c r="K30" s="27">
        <v>88358.080000000002</v>
      </c>
      <c r="L30" s="27">
        <v>88358.080000000002</v>
      </c>
    </row>
    <row r="31" spans="1:12" ht="14.5" x14ac:dyDescent="0.35">
      <c r="A31" s="24" t="s">
        <v>181</v>
      </c>
      <c r="B31" s="25">
        <v>3401</v>
      </c>
      <c r="C31" s="12" t="str">
        <f>VLOOKUP(B31,Hoja1!A:B,2,FALSE)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4" t="s">
        <v>46</v>
      </c>
      <c r="G31" s="26" t="s">
        <v>47</v>
      </c>
      <c r="H31" s="27">
        <v>20500</v>
      </c>
      <c r="I31" s="27">
        <v>0</v>
      </c>
      <c r="J31" s="27">
        <v>20500</v>
      </c>
      <c r="K31" s="27">
        <v>13426.24</v>
      </c>
      <c r="L31" s="27">
        <v>13426.24</v>
      </c>
    </row>
    <row r="32" spans="1:12" ht="14.5" x14ac:dyDescent="0.35">
      <c r="A32" s="24" t="s">
        <v>181</v>
      </c>
      <c r="B32" s="25">
        <v>3401</v>
      </c>
      <c r="C32" s="12" t="str">
        <f>VLOOKUP(B32,Hoja1!A:B,2,FALSE)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4" t="s">
        <v>175</v>
      </c>
      <c r="G32" s="26" t="s">
        <v>176</v>
      </c>
      <c r="H32" s="27">
        <v>0</v>
      </c>
      <c r="I32" s="27">
        <v>0</v>
      </c>
      <c r="J32" s="27">
        <v>0</v>
      </c>
      <c r="K32" s="27">
        <v>853.07</v>
      </c>
      <c r="L32" s="27">
        <v>853.07</v>
      </c>
    </row>
    <row r="33" spans="1:12" ht="14.5" x14ac:dyDescent="0.35">
      <c r="A33" s="24" t="s">
        <v>181</v>
      </c>
      <c r="B33" s="25">
        <v>3401</v>
      </c>
      <c r="C33" s="12" t="str">
        <f>VLOOKUP(B33,Hoja1!A:B,2,FALSE)</f>
        <v>ADMINISTRACIÓN GENERAL DE DEPORTES</v>
      </c>
      <c r="D33" s="3" t="str">
        <f t="shared" si="0"/>
        <v>2</v>
      </c>
      <c r="E33" s="3" t="str">
        <f t="shared" si="1"/>
        <v>22</v>
      </c>
      <c r="F33" s="24" t="s">
        <v>48</v>
      </c>
      <c r="G33" s="26" t="s">
        <v>49</v>
      </c>
      <c r="H33" s="27">
        <v>18000</v>
      </c>
      <c r="I33" s="27">
        <v>55000</v>
      </c>
      <c r="J33" s="27">
        <v>73000</v>
      </c>
      <c r="K33" s="27">
        <v>41101.35</v>
      </c>
      <c r="L33" s="27">
        <v>38695.769999999997</v>
      </c>
    </row>
    <row r="34" spans="1:12" ht="14.5" x14ac:dyDescent="0.35">
      <c r="A34" s="24" t="s">
        <v>181</v>
      </c>
      <c r="B34" s="25">
        <v>3401</v>
      </c>
      <c r="C34" s="12" t="str">
        <f>VLOOKUP(B34,Hoja1!A:B,2,FALSE)</f>
        <v>ADMINISTRACIÓN GENERAL DE DEPORTES</v>
      </c>
      <c r="D34" s="3" t="str">
        <f t="shared" si="0"/>
        <v>2</v>
      </c>
      <c r="E34" s="3" t="str">
        <f t="shared" si="1"/>
        <v>22</v>
      </c>
      <c r="F34" s="24" t="s">
        <v>50</v>
      </c>
      <c r="G34" s="26" t="s">
        <v>51</v>
      </c>
      <c r="H34" s="27">
        <v>18000</v>
      </c>
      <c r="I34" s="27">
        <v>0</v>
      </c>
      <c r="J34" s="27">
        <v>18000</v>
      </c>
      <c r="K34" s="27">
        <v>17579.919999999998</v>
      </c>
      <c r="L34" s="27">
        <v>17579.919999999998</v>
      </c>
    </row>
    <row r="35" spans="1:12" ht="14.5" x14ac:dyDescent="0.35">
      <c r="A35" s="24" t="s">
        <v>181</v>
      </c>
      <c r="B35" s="25">
        <v>3401</v>
      </c>
      <c r="C35" s="12" t="str">
        <f>VLOOKUP(B35,Hoja1!A:B,2,FALSE)</f>
        <v>ADMINISTRACIÓN GENERAL DE DEPORTES</v>
      </c>
      <c r="D35" s="3" t="str">
        <f t="shared" si="0"/>
        <v>2</v>
      </c>
      <c r="E35" s="3" t="str">
        <f t="shared" si="1"/>
        <v>22</v>
      </c>
      <c r="F35" s="24" t="s">
        <v>54</v>
      </c>
      <c r="G35" s="26" t="s">
        <v>55</v>
      </c>
      <c r="H35" s="27">
        <v>0</v>
      </c>
      <c r="I35" s="27">
        <v>0</v>
      </c>
      <c r="J35" s="27">
        <v>0</v>
      </c>
      <c r="K35" s="27">
        <v>2091.2199999999998</v>
      </c>
      <c r="L35" s="27">
        <v>1835.91</v>
      </c>
    </row>
    <row r="36" spans="1:12" ht="14.5" x14ac:dyDescent="0.35">
      <c r="A36" s="24" t="s">
        <v>181</v>
      </c>
      <c r="B36" s="25">
        <v>3401</v>
      </c>
      <c r="C36" s="12" t="str">
        <f>VLOOKUP(B36,Hoja1!A:B,2,FALSE)</f>
        <v>ADMINISTRACIÓN GENERAL DE DEPORTES</v>
      </c>
      <c r="D36" s="3" t="str">
        <f t="shared" si="0"/>
        <v>2</v>
      </c>
      <c r="E36" s="3" t="str">
        <f t="shared" si="1"/>
        <v>22</v>
      </c>
      <c r="F36" s="24" t="s">
        <v>56</v>
      </c>
      <c r="G36" s="26" t="s">
        <v>57</v>
      </c>
      <c r="H36" s="27">
        <v>28500</v>
      </c>
      <c r="I36" s="27">
        <v>197.68</v>
      </c>
      <c r="J36" s="27">
        <v>28697.68</v>
      </c>
      <c r="K36" s="27">
        <v>20582.97</v>
      </c>
      <c r="L36" s="27">
        <v>20263.919999999998</v>
      </c>
    </row>
    <row r="37" spans="1:12" ht="14.5" x14ac:dyDescent="0.35">
      <c r="A37" s="24" t="s">
        <v>181</v>
      </c>
      <c r="B37" s="25">
        <v>3401</v>
      </c>
      <c r="C37" s="12" t="str">
        <f>VLOOKUP(B37,Hoja1!A:B,2,FALSE)</f>
        <v>ADMINISTRACIÓN GENERAL DE DEPORTES</v>
      </c>
      <c r="D37" s="3" t="str">
        <f t="shared" si="0"/>
        <v>4</v>
      </c>
      <c r="E37" s="3" t="str">
        <f t="shared" si="1"/>
        <v>48</v>
      </c>
      <c r="F37" s="24" t="s">
        <v>58</v>
      </c>
      <c r="G37" s="26" t="s">
        <v>59</v>
      </c>
      <c r="H37" s="27">
        <v>12100</v>
      </c>
      <c r="I37" s="27">
        <v>0</v>
      </c>
      <c r="J37" s="27">
        <v>12100</v>
      </c>
      <c r="K37" s="27">
        <v>6950</v>
      </c>
      <c r="L37" s="27">
        <v>0</v>
      </c>
    </row>
    <row r="38" spans="1:12" ht="14.5" x14ac:dyDescent="0.35">
      <c r="A38" s="24" t="s">
        <v>181</v>
      </c>
      <c r="B38" s="25">
        <v>3401</v>
      </c>
      <c r="C38" s="12" t="str">
        <f>VLOOKUP(B38,Hoja1!A:B,2,FALSE)</f>
        <v>ADMINISTRACIÓN GENERAL DE DEPORTES</v>
      </c>
      <c r="D38" s="3" t="str">
        <f t="shared" si="0"/>
        <v>4</v>
      </c>
      <c r="E38" s="3" t="str">
        <f t="shared" si="1"/>
        <v>48</v>
      </c>
      <c r="F38" s="24" t="s">
        <v>157</v>
      </c>
      <c r="G38" s="26" t="s">
        <v>76</v>
      </c>
      <c r="H38" s="27">
        <v>6000</v>
      </c>
      <c r="I38" s="27">
        <v>0</v>
      </c>
      <c r="J38" s="27">
        <v>6000</v>
      </c>
      <c r="K38" s="27">
        <v>0</v>
      </c>
      <c r="L38" s="27">
        <v>0</v>
      </c>
    </row>
    <row r="39" spans="1:12" ht="14.5" x14ac:dyDescent="0.35">
      <c r="A39" s="24" t="s">
        <v>181</v>
      </c>
      <c r="B39" s="25">
        <v>3401</v>
      </c>
      <c r="C39" s="12" t="str">
        <f>VLOOKUP(B39,Hoja1!A:B,2,FALSE)</f>
        <v>ADMINISTRACIÓN GENERAL DE DEPORTES</v>
      </c>
      <c r="D39" s="3" t="str">
        <f t="shared" si="0"/>
        <v>8</v>
      </c>
      <c r="E39" s="3" t="str">
        <f t="shared" si="1"/>
        <v>83</v>
      </c>
      <c r="F39" s="24" t="s">
        <v>60</v>
      </c>
      <c r="G39" s="26" t="s">
        <v>167</v>
      </c>
      <c r="H39" s="27">
        <v>1500</v>
      </c>
      <c r="I39" s="27">
        <v>0</v>
      </c>
      <c r="J39" s="27">
        <v>1500</v>
      </c>
      <c r="K39" s="27">
        <v>0</v>
      </c>
      <c r="L39" s="27">
        <v>0</v>
      </c>
    </row>
    <row r="40" spans="1:12" ht="14.5" x14ac:dyDescent="0.35">
      <c r="A40" s="24" t="s">
        <v>181</v>
      </c>
      <c r="B40" s="25">
        <v>3401</v>
      </c>
      <c r="C40" s="12" t="str">
        <f>VLOOKUP(B40,Hoja1!A:B,2,FALSE)</f>
        <v>ADMINISTRACIÓN GENERAL DE DEPORTES</v>
      </c>
      <c r="D40" s="3" t="str">
        <f t="shared" si="0"/>
        <v>8</v>
      </c>
      <c r="E40" s="3" t="str">
        <f t="shared" si="1"/>
        <v>83</v>
      </c>
      <c r="F40" s="24" t="s">
        <v>61</v>
      </c>
      <c r="G40" s="26" t="s">
        <v>62</v>
      </c>
      <c r="H40" s="27">
        <v>16500</v>
      </c>
      <c r="I40" s="27">
        <v>0</v>
      </c>
      <c r="J40" s="27">
        <v>16500</v>
      </c>
      <c r="K40" s="27">
        <v>0</v>
      </c>
      <c r="L40" s="27">
        <v>0</v>
      </c>
    </row>
    <row r="41" spans="1:12" ht="14.5" x14ac:dyDescent="0.35">
      <c r="A41" s="24" t="s">
        <v>181</v>
      </c>
      <c r="B41" s="25">
        <v>3401</v>
      </c>
      <c r="C41" s="12" t="str">
        <f>VLOOKUP(B41,Hoja1!A:B,2,FALSE)</f>
        <v>ADMINISTRACIÓN GENERAL DE DEPORTES</v>
      </c>
      <c r="D41" s="3" t="str">
        <f t="shared" si="0"/>
        <v>8</v>
      </c>
      <c r="E41" s="3" t="str">
        <f t="shared" si="1"/>
        <v>83</v>
      </c>
      <c r="F41" s="24" t="s">
        <v>63</v>
      </c>
      <c r="G41" s="26" t="s">
        <v>64</v>
      </c>
      <c r="H41" s="27">
        <v>12000</v>
      </c>
      <c r="I41" s="27">
        <v>0</v>
      </c>
      <c r="J41" s="27">
        <v>12000</v>
      </c>
      <c r="K41" s="27">
        <v>0</v>
      </c>
      <c r="L41" s="27">
        <v>0</v>
      </c>
    </row>
    <row r="42" spans="1:12" ht="14.5" x14ac:dyDescent="0.35">
      <c r="A42" s="24" t="s">
        <v>181</v>
      </c>
      <c r="B42" s="25">
        <v>3412</v>
      </c>
      <c r="C42" s="12" t="str">
        <f>VLOOKUP(B42,Hoja1!A:B,2,FALSE)</f>
        <v>EVENTOS Y ASOCIACIONISMO DEPORTIVO</v>
      </c>
      <c r="D42" s="3" t="str">
        <f t="shared" si="0"/>
        <v>1</v>
      </c>
      <c r="E42" s="3" t="str">
        <f t="shared" si="1"/>
        <v>12</v>
      </c>
      <c r="F42" s="24" t="s">
        <v>10</v>
      </c>
      <c r="G42" s="26" t="s">
        <v>11</v>
      </c>
      <c r="H42" s="27">
        <v>31000</v>
      </c>
      <c r="I42" s="27">
        <v>-10000</v>
      </c>
      <c r="J42" s="27">
        <v>21000</v>
      </c>
      <c r="K42" s="27">
        <v>0</v>
      </c>
      <c r="L42" s="27">
        <v>0</v>
      </c>
    </row>
    <row r="43" spans="1:12" ht="14.5" x14ac:dyDescent="0.35">
      <c r="A43" s="24" t="s">
        <v>181</v>
      </c>
      <c r="B43" s="25">
        <v>3412</v>
      </c>
      <c r="C43" s="12" t="str">
        <f>VLOOKUP(B43,Hoja1!A:B,2,FALSE)</f>
        <v>EVENTOS Y ASOCIACIONISMO DEPORTIVO</v>
      </c>
      <c r="D43" s="3" t="str">
        <f t="shared" si="0"/>
        <v>1</v>
      </c>
      <c r="E43" s="3" t="str">
        <f t="shared" si="1"/>
        <v>12</v>
      </c>
      <c r="F43" s="24" t="s">
        <v>16</v>
      </c>
      <c r="G43" s="26" t="s">
        <v>17</v>
      </c>
      <c r="H43" s="27">
        <v>7800</v>
      </c>
      <c r="I43" s="27">
        <v>0</v>
      </c>
      <c r="J43" s="27">
        <v>7800</v>
      </c>
      <c r="K43" s="27">
        <v>0</v>
      </c>
      <c r="L43" s="27">
        <v>0</v>
      </c>
    </row>
    <row r="44" spans="1:12" ht="14.5" x14ac:dyDescent="0.35">
      <c r="A44" s="24" t="s">
        <v>181</v>
      </c>
      <c r="B44" s="25">
        <v>3412</v>
      </c>
      <c r="C44" s="12" t="str">
        <f>VLOOKUP(B44,Hoja1!A:B,2,FALSE)</f>
        <v>EVENTOS Y ASOCIACIONISMO DEPORTIVO</v>
      </c>
      <c r="D44" s="3" t="str">
        <f t="shared" si="0"/>
        <v>1</v>
      </c>
      <c r="E44" s="3" t="str">
        <f t="shared" si="1"/>
        <v>12</v>
      </c>
      <c r="F44" s="24" t="s">
        <v>18</v>
      </c>
      <c r="G44" s="26" t="s">
        <v>19</v>
      </c>
      <c r="H44" s="27">
        <v>16300</v>
      </c>
      <c r="I44" s="27">
        <v>0</v>
      </c>
      <c r="J44" s="27">
        <v>16300</v>
      </c>
      <c r="K44" s="27">
        <v>0</v>
      </c>
      <c r="L44" s="27">
        <v>0</v>
      </c>
    </row>
    <row r="45" spans="1:12" ht="14.5" x14ac:dyDescent="0.35">
      <c r="A45" s="24" t="s">
        <v>181</v>
      </c>
      <c r="B45" s="25">
        <v>3412</v>
      </c>
      <c r="C45" s="12" t="str">
        <f>VLOOKUP(B45,Hoja1!A:B,2,FALSE)</f>
        <v>EVENTOS Y ASOCIACIONISMO DEPORTIVO</v>
      </c>
      <c r="D45" s="3" t="str">
        <f t="shared" si="0"/>
        <v>1</v>
      </c>
      <c r="E45" s="3" t="str">
        <f t="shared" si="1"/>
        <v>12</v>
      </c>
      <c r="F45" s="24" t="s">
        <v>20</v>
      </c>
      <c r="G45" s="26" t="s">
        <v>21</v>
      </c>
      <c r="H45" s="27">
        <v>44000</v>
      </c>
      <c r="I45" s="27">
        <v>-15000</v>
      </c>
      <c r="J45" s="27">
        <v>29000</v>
      </c>
      <c r="K45" s="27">
        <v>83.07</v>
      </c>
      <c r="L45" s="27">
        <v>83.07</v>
      </c>
    </row>
    <row r="46" spans="1:12" ht="14.5" x14ac:dyDescent="0.35">
      <c r="A46" s="24" t="s">
        <v>181</v>
      </c>
      <c r="B46" s="25">
        <v>3412</v>
      </c>
      <c r="C46" s="12" t="str">
        <f>VLOOKUP(B46,Hoja1!A:B,2,FALSE)</f>
        <v>EVENTOS Y ASOCIACIONISMO DEPORTIVO</v>
      </c>
      <c r="D46" s="3" t="str">
        <f t="shared" si="0"/>
        <v>1</v>
      </c>
      <c r="E46" s="3" t="str">
        <f t="shared" si="1"/>
        <v>12</v>
      </c>
      <c r="F46" s="24" t="s">
        <v>22</v>
      </c>
      <c r="G46" s="26" t="s">
        <v>23</v>
      </c>
      <c r="H46" s="27">
        <v>4200</v>
      </c>
      <c r="I46" s="27">
        <v>0</v>
      </c>
      <c r="J46" s="27">
        <v>4200</v>
      </c>
      <c r="K46" s="27">
        <v>0</v>
      </c>
      <c r="L46" s="27">
        <v>0</v>
      </c>
    </row>
    <row r="47" spans="1:12" ht="14.5" x14ac:dyDescent="0.35">
      <c r="A47" s="24" t="s">
        <v>181</v>
      </c>
      <c r="B47" s="25">
        <v>3412</v>
      </c>
      <c r="C47" s="12" t="str">
        <f>VLOOKUP(B47,Hoja1!A:B,2,FALSE)</f>
        <v>EVENTOS Y ASOCIACIONISMO DEPORTIVO</v>
      </c>
      <c r="D47" s="3" t="str">
        <f t="shared" si="0"/>
        <v>1</v>
      </c>
      <c r="E47" s="3" t="str">
        <f t="shared" si="1"/>
        <v>13</v>
      </c>
      <c r="F47" s="24" t="s">
        <v>24</v>
      </c>
      <c r="G47" s="26" t="s">
        <v>25</v>
      </c>
      <c r="H47" s="27">
        <v>83000</v>
      </c>
      <c r="I47" s="27">
        <v>0</v>
      </c>
      <c r="J47" s="27">
        <v>83000</v>
      </c>
      <c r="K47" s="27">
        <v>72994.240000000005</v>
      </c>
      <c r="L47" s="27">
        <v>72994.240000000005</v>
      </c>
    </row>
    <row r="48" spans="1:12" ht="14.5" x14ac:dyDescent="0.35">
      <c r="A48" s="24" t="s">
        <v>181</v>
      </c>
      <c r="B48" s="25">
        <v>3412</v>
      </c>
      <c r="C48" s="12" t="str">
        <f>VLOOKUP(B48,Hoja1!A:B,2,FALSE)</f>
        <v>EVENTOS Y ASOCIACIONISMO DEPORTIVO</v>
      </c>
      <c r="D48" s="3" t="str">
        <f t="shared" si="0"/>
        <v>1</v>
      </c>
      <c r="E48" s="3" t="str">
        <f t="shared" si="1"/>
        <v>13</v>
      </c>
      <c r="F48" s="24" t="s">
        <v>164</v>
      </c>
      <c r="G48" s="26" t="s">
        <v>165</v>
      </c>
      <c r="H48" s="27">
        <v>700</v>
      </c>
      <c r="I48" s="27">
        <v>0</v>
      </c>
      <c r="J48" s="27">
        <v>700</v>
      </c>
      <c r="K48" s="27">
        <v>962.24</v>
      </c>
      <c r="L48" s="27">
        <v>962.24</v>
      </c>
    </row>
    <row r="49" spans="1:12" ht="14.5" x14ac:dyDescent="0.35">
      <c r="A49" s="24" t="s">
        <v>181</v>
      </c>
      <c r="B49" s="25">
        <v>3412</v>
      </c>
      <c r="C49" s="12" t="str">
        <f>VLOOKUP(B49,Hoja1!A:B,2,FALSE)</f>
        <v>EVENTOS Y ASOCIACIONISMO DEPORTIVO</v>
      </c>
      <c r="D49" s="3" t="str">
        <f t="shared" si="0"/>
        <v>1</v>
      </c>
      <c r="E49" s="3" t="str">
        <f t="shared" si="1"/>
        <v>13</v>
      </c>
      <c r="F49" s="24" t="s">
        <v>26</v>
      </c>
      <c r="G49" s="26" t="s">
        <v>27</v>
      </c>
      <c r="H49" s="27">
        <v>76400</v>
      </c>
      <c r="I49" s="27">
        <v>0</v>
      </c>
      <c r="J49" s="27">
        <v>76400</v>
      </c>
      <c r="K49" s="27">
        <v>65737.100000000006</v>
      </c>
      <c r="L49" s="27">
        <v>65737.100000000006</v>
      </c>
    </row>
    <row r="50" spans="1:12" ht="14.5" x14ac:dyDescent="0.35">
      <c r="A50" s="24" t="s">
        <v>181</v>
      </c>
      <c r="B50" s="25">
        <v>3412</v>
      </c>
      <c r="C50" s="12" t="str">
        <f>VLOOKUP(B50,Hoja1!A:B,2,FALSE)</f>
        <v>EVENTOS Y ASOCIACIONISMO DEPORTIVO</v>
      </c>
      <c r="D50" s="3" t="str">
        <f t="shared" si="0"/>
        <v>1</v>
      </c>
      <c r="E50" s="3" t="str">
        <f t="shared" si="1"/>
        <v>15</v>
      </c>
      <c r="F50" s="24" t="s">
        <v>163</v>
      </c>
      <c r="G50" s="26" t="s">
        <v>166</v>
      </c>
      <c r="H50" s="27">
        <v>960</v>
      </c>
      <c r="I50" s="27">
        <v>960</v>
      </c>
      <c r="J50" s="27">
        <v>1920</v>
      </c>
      <c r="K50" s="27">
        <v>1078.1300000000001</v>
      </c>
      <c r="L50" s="27">
        <v>1078.1300000000001</v>
      </c>
    </row>
    <row r="51" spans="1:12" ht="14.5" x14ac:dyDescent="0.35">
      <c r="A51" s="24" t="s">
        <v>181</v>
      </c>
      <c r="B51" s="25">
        <v>3412</v>
      </c>
      <c r="C51" s="12" t="str">
        <f>VLOOKUP(B51,Hoja1!A:B,2,FALSE)</f>
        <v>EVENTOS Y ASOCIACIONISMO DEPORTIVO</v>
      </c>
      <c r="D51" s="3" t="str">
        <f t="shared" si="0"/>
        <v>2</v>
      </c>
      <c r="E51" s="3" t="str">
        <f t="shared" si="1"/>
        <v>22</v>
      </c>
      <c r="F51" s="24" t="s">
        <v>42</v>
      </c>
      <c r="G51" s="26" t="s">
        <v>43</v>
      </c>
      <c r="H51" s="27">
        <v>4500</v>
      </c>
      <c r="I51" s="27">
        <v>0</v>
      </c>
      <c r="J51" s="27">
        <v>4500</v>
      </c>
      <c r="K51" s="27">
        <v>724.79</v>
      </c>
      <c r="L51" s="27">
        <v>0</v>
      </c>
    </row>
    <row r="52" spans="1:12" ht="14.5" x14ac:dyDescent="0.35">
      <c r="A52" s="24" t="s">
        <v>181</v>
      </c>
      <c r="B52" s="25">
        <v>3412</v>
      </c>
      <c r="C52" s="12" t="str">
        <f>VLOOKUP(B52,Hoja1!A:B,2,FALSE)</f>
        <v>EVENTOS Y ASOCIACIONISMO DEPORTIVO</v>
      </c>
      <c r="D52" s="3" t="str">
        <f t="shared" si="0"/>
        <v>2</v>
      </c>
      <c r="E52" s="3" t="str">
        <f t="shared" si="1"/>
        <v>22</v>
      </c>
      <c r="F52" s="24" t="s">
        <v>65</v>
      </c>
      <c r="G52" s="26" t="s">
        <v>66</v>
      </c>
      <c r="H52" s="27">
        <v>850</v>
      </c>
      <c r="I52" s="27">
        <v>0</v>
      </c>
      <c r="J52" s="27">
        <v>850</v>
      </c>
      <c r="K52" s="27">
        <v>0</v>
      </c>
      <c r="L52" s="27">
        <v>0</v>
      </c>
    </row>
    <row r="53" spans="1:12" ht="14.5" x14ac:dyDescent="0.35">
      <c r="A53" s="24" t="s">
        <v>181</v>
      </c>
      <c r="B53" s="25">
        <v>3412</v>
      </c>
      <c r="C53" s="12" t="str">
        <f>VLOOKUP(B53,Hoja1!A:B,2,FALSE)</f>
        <v>EVENTOS Y ASOCIACIONISMO DEPORTIVO</v>
      </c>
      <c r="D53" s="3" t="str">
        <f t="shared" si="0"/>
        <v>2</v>
      </c>
      <c r="E53" s="3" t="str">
        <f t="shared" si="1"/>
        <v>22</v>
      </c>
      <c r="F53" s="24" t="s">
        <v>46</v>
      </c>
      <c r="G53" s="26" t="s">
        <v>47</v>
      </c>
      <c r="H53" s="27">
        <v>850</v>
      </c>
      <c r="I53" s="27">
        <v>0</v>
      </c>
      <c r="J53" s="27">
        <v>850</v>
      </c>
      <c r="K53" s="27">
        <v>0</v>
      </c>
      <c r="L53" s="27">
        <v>0</v>
      </c>
    </row>
    <row r="54" spans="1:12" ht="14.5" x14ac:dyDescent="0.35">
      <c r="A54" s="24" t="s">
        <v>181</v>
      </c>
      <c r="B54" s="25">
        <v>3412</v>
      </c>
      <c r="C54" s="12" t="str">
        <f>VLOOKUP(B54,Hoja1!A:B,2,FALSE)</f>
        <v>EVENTOS Y ASOCIACIONISMO DEPORTIVO</v>
      </c>
      <c r="D54" s="3" t="str">
        <f t="shared" si="0"/>
        <v>2</v>
      </c>
      <c r="E54" s="3" t="str">
        <f t="shared" si="1"/>
        <v>22</v>
      </c>
      <c r="F54" s="24" t="s">
        <v>48</v>
      </c>
      <c r="G54" s="26" t="s">
        <v>49</v>
      </c>
      <c r="H54" s="27">
        <v>9200</v>
      </c>
      <c r="I54" s="27">
        <v>0</v>
      </c>
      <c r="J54" s="27">
        <v>9200</v>
      </c>
      <c r="K54" s="27">
        <v>5501.61</v>
      </c>
      <c r="L54" s="27">
        <v>3218.6</v>
      </c>
    </row>
    <row r="55" spans="1:12" ht="14.5" x14ac:dyDescent="0.35">
      <c r="A55" s="24" t="s">
        <v>181</v>
      </c>
      <c r="B55" s="25">
        <v>3412</v>
      </c>
      <c r="C55" s="12" t="str">
        <f>VLOOKUP(B55,Hoja1!A:B,2,FALSE)</f>
        <v>EVENTOS Y ASOCIACIONISMO DEPORTIVO</v>
      </c>
      <c r="D55" s="3" t="str">
        <f t="shared" si="0"/>
        <v>2</v>
      </c>
      <c r="E55" s="3" t="str">
        <f t="shared" si="1"/>
        <v>22</v>
      </c>
      <c r="F55" s="24" t="s">
        <v>67</v>
      </c>
      <c r="G55" s="26" t="s">
        <v>68</v>
      </c>
      <c r="H55" s="27">
        <v>4500</v>
      </c>
      <c r="I55" s="27">
        <v>0</v>
      </c>
      <c r="J55" s="27">
        <v>4500</v>
      </c>
      <c r="K55" s="27">
        <v>0</v>
      </c>
      <c r="L55" s="27">
        <v>0</v>
      </c>
    </row>
    <row r="56" spans="1:12" ht="14.5" x14ac:dyDescent="0.35">
      <c r="A56" s="24" t="s">
        <v>181</v>
      </c>
      <c r="B56" s="25">
        <v>3412</v>
      </c>
      <c r="C56" s="12" t="str">
        <f>VLOOKUP(B56,Hoja1!A:B,2,FALSE)</f>
        <v>EVENTOS Y ASOCIACIONISMO DEPORTIVO</v>
      </c>
      <c r="D56" s="3" t="str">
        <f t="shared" si="0"/>
        <v>2</v>
      </c>
      <c r="E56" s="3" t="str">
        <f t="shared" si="1"/>
        <v>22</v>
      </c>
      <c r="F56" s="24" t="s">
        <v>52</v>
      </c>
      <c r="G56" s="26" t="s">
        <v>53</v>
      </c>
      <c r="H56" s="27">
        <v>1500</v>
      </c>
      <c r="I56" s="27">
        <v>0</v>
      </c>
      <c r="J56" s="27">
        <v>1500</v>
      </c>
      <c r="K56" s="27">
        <v>0</v>
      </c>
      <c r="L56" s="27">
        <v>0</v>
      </c>
    </row>
    <row r="57" spans="1:12" ht="14.5" x14ac:dyDescent="0.35">
      <c r="A57" s="24" t="s">
        <v>181</v>
      </c>
      <c r="B57" s="25">
        <v>3412</v>
      </c>
      <c r="C57" s="12" t="str">
        <f>VLOOKUP(B57,Hoja1!A:B,2,FALSE)</f>
        <v>EVENTOS Y ASOCIACIONISMO DEPORTIVO</v>
      </c>
      <c r="D57" s="3" t="str">
        <f t="shared" si="0"/>
        <v>2</v>
      </c>
      <c r="E57" s="3" t="str">
        <f t="shared" si="1"/>
        <v>22</v>
      </c>
      <c r="F57" s="24" t="s">
        <v>69</v>
      </c>
      <c r="G57" s="26" t="s">
        <v>70</v>
      </c>
      <c r="H57" s="27">
        <v>13000</v>
      </c>
      <c r="I57" s="27">
        <v>-12000</v>
      </c>
      <c r="J57" s="27">
        <v>1000</v>
      </c>
      <c r="K57" s="27">
        <v>0</v>
      </c>
      <c r="L57" s="27">
        <v>0</v>
      </c>
    </row>
    <row r="58" spans="1:12" ht="14.5" x14ac:dyDescent="0.35">
      <c r="A58" s="24" t="s">
        <v>181</v>
      </c>
      <c r="B58" s="25">
        <v>3412</v>
      </c>
      <c r="C58" s="12" t="str">
        <f>VLOOKUP(B58,Hoja1!A:B,2,FALSE)</f>
        <v>EVENTOS Y ASOCIACIONISMO DEPORTIVO</v>
      </c>
      <c r="D58" s="3" t="str">
        <f t="shared" si="0"/>
        <v>2</v>
      </c>
      <c r="E58" s="3" t="str">
        <f t="shared" si="1"/>
        <v>22</v>
      </c>
      <c r="F58" s="24" t="s">
        <v>56</v>
      </c>
      <c r="G58" s="26" t="s">
        <v>57</v>
      </c>
      <c r="H58" s="27">
        <v>32150</v>
      </c>
      <c r="I58" s="27">
        <v>0</v>
      </c>
      <c r="J58" s="27">
        <v>32150</v>
      </c>
      <c r="K58" s="27">
        <v>27838.43</v>
      </c>
      <c r="L58" s="27">
        <v>25014.29</v>
      </c>
    </row>
    <row r="59" spans="1:12" ht="14.5" x14ac:dyDescent="0.35">
      <c r="A59" s="24" t="s">
        <v>181</v>
      </c>
      <c r="B59" s="25">
        <v>3412</v>
      </c>
      <c r="C59" s="12" t="str">
        <f>VLOOKUP(B59,Hoja1!A:B,2,FALSE)</f>
        <v>EVENTOS Y ASOCIACIONISMO DEPORTIVO</v>
      </c>
      <c r="D59" s="3" t="str">
        <f t="shared" si="0"/>
        <v>4</v>
      </c>
      <c r="E59" s="3" t="str">
        <f t="shared" si="1"/>
        <v>48</v>
      </c>
      <c r="F59" s="24" t="s">
        <v>75</v>
      </c>
      <c r="G59" s="26" t="s">
        <v>76</v>
      </c>
      <c r="H59" s="27">
        <v>326000</v>
      </c>
      <c r="I59" s="27">
        <v>0</v>
      </c>
      <c r="J59" s="27">
        <v>326000</v>
      </c>
      <c r="K59" s="27">
        <v>350100</v>
      </c>
      <c r="L59" s="27">
        <v>318200</v>
      </c>
    </row>
    <row r="60" spans="1:12" ht="14.5" x14ac:dyDescent="0.35">
      <c r="A60" s="24" t="s">
        <v>181</v>
      </c>
      <c r="B60" s="25">
        <v>3412</v>
      </c>
      <c r="C60" s="12" t="str">
        <f>VLOOKUP(B60,Hoja1!A:B,2,FALSE)</f>
        <v>EVENTOS Y ASOCIACIONISMO DEPORTIVO</v>
      </c>
      <c r="D60" s="3" t="str">
        <f t="shared" si="0"/>
        <v>4</v>
      </c>
      <c r="E60" s="3" t="str">
        <f t="shared" si="1"/>
        <v>48</v>
      </c>
      <c r="F60" s="24" t="s">
        <v>77</v>
      </c>
      <c r="G60" s="26" t="s">
        <v>78</v>
      </c>
      <c r="H60" s="27">
        <v>235000</v>
      </c>
      <c r="I60" s="27">
        <v>0</v>
      </c>
      <c r="J60" s="27">
        <v>235000</v>
      </c>
      <c r="K60" s="27">
        <v>231000</v>
      </c>
      <c r="L60" s="27">
        <v>192450</v>
      </c>
    </row>
    <row r="61" spans="1:12" ht="14.5" x14ac:dyDescent="0.35">
      <c r="A61" s="24" t="s">
        <v>181</v>
      </c>
      <c r="B61" s="25">
        <v>3413</v>
      </c>
      <c r="C61" s="12" t="str">
        <f>VLOOKUP(B61,Hoja1!A:B,2,FALSE)</f>
        <v>ACTIVIDADES DEPORTIVAS</v>
      </c>
      <c r="D61" s="3" t="str">
        <f t="shared" si="0"/>
        <v>1</v>
      </c>
      <c r="E61" s="3" t="str">
        <f t="shared" si="1"/>
        <v>12</v>
      </c>
      <c r="F61" s="24" t="s">
        <v>10</v>
      </c>
      <c r="G61" s="26" t="s">
        <v>11</v>
      </c>
      <c r="H61" s="27">
        <v>15700</v>
      </c>
      <c r="I61" s="27">
        <v>0</v>
      </c>
      <c r="J61" s="27">
        <v>15700</v>
      </c>
      <c r="K61" s="27">
        <v>15164.93</v>
      </c>
      <c r="L61" s="27">
        <v>15164.93</v>
      </c>
    </row>
    <row r="62" spans="1:12" ht="14.5" x14ac:dyDescent="0.35">
      <c r="A62" s="24" t="s">
        <v>181</v>
      </c>
      <c r="B62" s="25">
        <v>3413</v>
      </c>
      <c r="C62" s="12" t="str">
        <f>VLOOKUP(B62,Hoja1!A:B,2,FALSE)</f>
        <v>ACTIVIDADES DEPORTIVAS</v>
      </c>
      <c r="D62" s="3" t="str">
        <f t="shared" si="0"/>
        <v>1</v>
      </c>
      <c r="E62" s="3" t="str">
        <f t="shared" si="1"/>
        <v>12</v>
      </c>
      <c r="F62" s="24" t="s">
        <v>12</v>
      </c>
      <c r="G62" s="26" t="s">
        <v>13</v>
      </c>
      <c r="H62" s="27">
        <v>13900</v>
      </c>
      <c r="I62" s="27">
        <v>-10000</v>
      </c>
      <c r="J62" s="27">
        <v>3900</v>
      </c>
      <c r="K62" s="27">
        <v>0</v>
      </c>
      <c r="L62" s="27">
        <v>0</v>
      </c>
    </row>
    <row r="63" spans="1:12" ht="14.5" x14ac:dyDescent="0.35">
      <c r="A63" s="24" t="s">
        <v>181</v>
      </c>
      <c r="B63" s="25">
        <v>3413</v>
      </c>
      <c r="C63" s="12" t="str">
        <f>VLOOKUP(B63,Hoja1!A:B,2,FALSE)</f>
        <v>ACTIVIDADES DEPORTIVAS</v>
      </c>
      <c r="D63" s="3" t="str">
        <f t="shared" si="0"/>
        <v>1</v>
      </c>
      <c r="E63" s="3" t="str">
        <f t="shared" si="1"/>
        <v>12</v>
      </c>
      <c r="F63" s="24" t="s">
        <v>14</v>
      </c>
      <c r="G63" s="26" t="s">
        <v>15</v>
      </c>
      <c r="H63" s="27">
        <v>31000</v>
      </c>
      <c r="I63" s="27">
        <v>-10000</v>
      </c>
      <c r="J63" s="27">
        <v>21000</v>
      </c>
      <c r="K63" s="27">
        <v>25101.4</v>
      </c>
      <c r="L63" s="27">
        <v>25101.4</v>
      </c>
    </row>
    <row r="64" spans="1:12" ht="14.5" x14ac:dyDescent="0.35">
      <c r="A64" s="24" t="s">
        <v>181</v>
      </c>
      <c r="B64" s="25">
        <v>3413</v>
      </c>
      <c r="C64" s="12" t="str">
        <f>VLOOKUP(B64,Hoja1!A:B,2,FALSE)</f>
        <v>ACTIVIDADES DEPORTIVAS</v>
      </c>
      <c r="D64" s="3" t="str">
        <f t="shared" si="0"/>
        <v>1</v>
      </c>
      <c r="E64" s="3" t="str">
        <f t="shared" si="1"/>
        <v>12</v>
      </c>
      <c r="F64" s="24" t="s">
        <v>79</v>
      </c>
      <c r="G64" s="26" t="s">
        <v>80</v>
      </c>
      <c r="H64" s="27">
        <v>8900</v>
      </c>
      <c r="I64" s="27">
        <v>0</v>
      </c>
      <c r="J64" s="27">
        <v>8900</v>
      </c>
      <c r="K64" s="27">
        <v>8903.4500000000007</v>
      </c>
      <c r="L64" s="27">
        <v>8903.4500000000007</v>
      </c>
    </row>
    <row r="65" spans="1:12" ht="14.5" x14ac:dyDescent="0.35">
      <c r="A65" s="24" t="s">
        <v>181</v>
      </c>
      <c r="B65" s="25">
        <v>3413</v>
      </c>
      <c r="C65" s="12" t="str">
        <f>VLOOKUP(B65,Hoja1!A:B,2,FALSE)</f>
        <v>ACTIVIDADES DEPORTIVAS</v>
      </c>
      <c r="D65" s="3" t="str">
        <f t="shared" si="0"/>
        <v>1</v>
      </c>
      <c r="E65" s="3" t="str">
        <f t="shared" si="1"/>
        <v>12</v>
      </c>
      <c r="F65" s="24" t="s">
        <v>16</v>
      </c>
      <c r="G65" s="26" t="s">
        <v>17</v>
      </c>
      <c r="H65" s="27">
        <v>14000</v>
      </c>
      <c r="I65" s="27">
        <v>0</v>
      </c>
      <c r="J65" s="27">
        <v>14000</v>
      </c>
      <c r="K65" s="27">
        <v>16767.37</v>
      </c>
      <c r="L65" s="27">
        <v>16767.37</v>
      </c>
    </row>
    <row r="66" spans="1:12" ht="14.5" x14ac:dyDescent="0.35">
      <c r="A66" s="24" t="s">
        <v>181</v>
      </c>
      <c r="B66" s="25">
        <v>3413</v>
      </c>
      <c r="C66" s="12" t="str">
        <f>VLOOKUP(B66,Hoja1!A:B,2,FALSE)</f>
        <v>ACTIVIDADES DEPORTIVAS</v>
      </c>
      <c r="D66" s="3" t="str">
        <f t="shared" si="0"/>
        <v>1</v>
      </c>
      <c r="E66" s="3" t="str">
        <f t="shared" si="1"/>
        <v>12</v>
      </c>
      <c r="F66" s="24" t="s">
        <v>18</v>
      </c>
      <c r="G66" s="26" t="s">
        <v>19</v>
      </c>
      <c r="H66" s="27">
        <v>38800</v>
      </c>
      <c r="I66" s="27">
        <v>-10000</v>
      </c>
      <c r="J66" s="27">
        <v>28800</v>
      </c>
      <c r="K66" s="27">
        <v>28606.11</v>
      </c>
      <c r="L66" s="27">
        <v>28606.11</v>
      </c>
    </row>
    <row r="67" spans="1:12" ht="14.5" x14ac:dyDescent="0.35">
      <c r="A67" s="24" t="s">
        <v>181</v>
      </c>
      <c r="B67" s="25">
        <v>3413</v>
      </c>
      <c r="C67" s="12" t="str">
        <f>VLOOKUP(B67,Hoja1!A:B,2,FALSE)</f>
        <v>ACTIVIDADES DEPORTIVAS</v>
      </c>
      <c r="D67" s="3" t="str">
        <f t="shared" si="0"/>
        <v>1</v>
      </c>
      <c r="E67" s="3" t="str">
        <f t="shared" si="1"/>
        <v>12</v>
      </c>
      <c r="F67" s="24" t="s">
        <v>20</v>
      </c>
      <c r="G67" s="26" t="s">
        <v>21</v>
      </c>
      <c r="H67" s="27">
        <v>92500</v>
      </c>
      <c r="I67" s="27">
        <v>-30000</v>
      </c>
      <c r="J67" s="27">
        <v>62500</v>
      </c>
      <c r="K67" s="27">
        <v>68794.84</v>
      </c>
      <c r="L67" s="27">
        <v>68794.84</v>
      </c>
    </row>
    <row r="68" spans="1:12" ht="14.5" x14ac:dyDescent="0.35">
      <c r="A68" s="24" t="s">
        <v>181</v>
      </c>
      <c r="B68" s="25">
        <v>3413</v>
      </c>
      <c r="C68" s="12" t="str">
        <f>VLOOKUP(B68,Hoja1!A:B,2,FALSE)</f>
        <v>ACTIVIDADES DEPORTIVAS</v>
      </c>
      <c r="D68" s="3" t="str">
        <f t="shared" si="0"/>
        <v>1</v>
      </c>
      <c r="E68" s="3" t="str">
        <f t="shared" si="1"/>
        <v>12</v>
      </c>
      <c r="F68" s="24" t="s">
        <v>22</v>
      </c>
      <c r="G68" s="26" t="s">
        <v>23</v>
      </c>
      <c r="H68" s="27">
        <v>7400</v>
      </c>
      <c r="I68" s="27">
        <v>0</v>
      </c>
      <c r="J68" s="27">
        <v>7400</v>
      </c>
      <c r="K68" s="27">
        <v>8668.1299999999992</v>
      </c>
      <c r="L68" s="27">
        <v>8668.1299999999992</v>
      </c>
    </row>
    <row r="69" spans="1:12" ht="14.5" x14ac:dyDescent="0.35">
      <c r="A69" s="24" t="s">
        <v>181</v>
      </c>
      <c r="B69" s="25">
        <v>3413</v>
      </c>
      <c r="C69" s="12" t="str">
        <f>VLOOKUP(B69,Hoja1!A:B,2,FALSE)</f>
        <v>ACTIVIDADES DEPORTIVAS</v>
      </c>
      <c r="D69" s="3" t="str">
        <f t="shared" si="0"/>
        <v>1</v>
      </c>
      <c r="E69" s="3" t="str">
        <f t="shared" si="1"/>
        <v>13</v>
      </c>
      <c r="F69" s="24" t="s">
        <v>24</v>
      </c>
      <c r="G69" s="26" t="s">
        <v>25</v>
      </c>
      <c r="H69" s="27">
        <v>389500</v>
      </c>
      <c r="I69" s="27">
        <v>-61000</v>
      </c>
      <c r="J69" s="27">
        <v>328500</v>
      </c>
      <c r="K69" s="27">
        <v>308831.38</v>
      </c>
      <c r="L69" s="27">
        <v>308831.38</v>
      </c>
    </row>
    <row r="70" spans="1:12" ht="14.5" x14ac:dyDescent="0.35">
      <c r="A70" s="24" t="s">
        <v>181</v>
      </c>
      <c r="B70" s="25">
        <v>3413</v>
      </c>
      <c r="C70" s="12" t="str">
        <f>VLOOKUP(B70,Hoja1!A:B,2,FALSE)</f>
        <v>ACTIVIDADES DEPORTIVAS</v>
      </c>
      <c r="D70" s="3" t="str">
        <f t="shared" si="0"/>
        <v>1</v>
      </c>
      <c r="E70" s="3" t="str">
        <f t="shared" si="1"/>
        <v>13</v>
      </c>
      <c r="F70" s="24" t="s">
        <v>164</v>
      </c>
      <c r="G70" s="26" t="s">
        <v>165</v>
      </c>
      <c r="H70" s="27">
        <v>9200</v>
      </c>
      <c r="I70" s="27">
        <v>0</v>
      </c>
      <c r="J70" s="27">
        <v>9200</v>
      </c>
      <c r="K70" s="27">
        <v>1699.8</v>
      </c>
      <c r="L70" s="27">
        <v>1699.8</v>
      </c>
    </row>
    <row r="71" spans="1:12" ht="14.5" x14ac:dyDescent="0.35">
      <c r="A71" s="24" t="s">
        <v>181</v>
      </c>
      <c r="B71" s="25">
        <v>3413</v>
      </c>
      <c r="C71" s="12" t="str">
        <f>VLOOKUP(B71,Hoja1!A:B,2,FALSE)</f>
        <v>ACTIVIDADES DEPORTIVAS</v>
      </c>
      <c r="D71" s="3" t="str">
        <f t="shared" ref="D71:D132" si="2">LEFT(F71,1)</f>
        <v>1</v>
      </c>
      <c r="E71" s="3" t="str">
        <f t="shared" ref="E71:E132" si="3">LEFT(F71,2)</f>
        <v>13</v>
      </c>
      <c r="F71" s="24" t="s">
        <v>26</v>
      </c>
      <c r="G71" s="26" t="s">
        <v>27</v>
      </c>
      <c r="H71" s="27">
        <v>350000</v>
      </c>
      <c r="I71" s="27">
        <v>-40000</v>
      </c>
      <c r="J71" s="27">
        <v>310000</v>
      </c>
      <c r="K71" s="27">
        <v>323321.24</v>
      </c>
      <c r="L71" s="27">
        <v>323321.24</v>
      </c>
    </row>
    <row r="72" spans="1:12" ht="14.5" x14ac:dyDescent="0.35">
      <c r="A72" s="24" t="s">
        <v>181</v>
      </c>
      <c r="B72" s="25">
        <v>3413</v>
      </c>
      <c r="C72" s="12" t="str">
        <f>VLOOKUP(B72,Hoja1!A:B,2,FALSE)</f>
        <v>ACTIVIDADES DEPORTIVAS</v>
      </c>
      <c r="D72" s="3" t="str">
        <f t="shared" si="2"/>
        <v>1</v>
      </c>
      <c r="E72" s="3" t="str">
        <f t="shared" si="3"/>
        <v>15</v>
      </c>
      <c r="F72" s="24" t="s">
        <v>163</v>
      </c>
      <c r="G72" s="26" t="s">
        <v>166</v>
      </c>
      <c r="H72" s="27">
        <v>4100</v>
      </c>
      <c r="I72" s="27">
        <v>4100</v>
      </c>
      <c r="J72" s="27">
        <v>8200</v>
      </c>
      <c r="K72" s="27">
        <v>4726.6400000000003</v>
      </c>
      <c r="L72" s="27">
        <v>4726.6400000000003</v>
      </c>
    </row>
    <row r="73" spans="1:12" ht="14.5" x14ac:dyDescent="0.35">
      <c r="A73" s="24" t="s">
        <v>181</v>
      </c>
      <c r="B73" s="25">
        <v>3413</v>
      </c>
      <c r="C73" s="12" t="str">
        <f>VLOOKUP(B73,Hoja1!A:B,2,FALSE)</f>
        <v>ACTIVIDADES DEPORTIVAS</v>
      </c>
      <c r="D73" s="3" t="str">
        <f t="shared" si="2"/>
        <v>2</v>
      </c>
      <c r="E73" s="3" t="str">
        <f t="shared" si="3"/>
        <v>21</v>
      </c>
      <c r="F73" s="24" t="s">
        <v>81</v>
      </c>
      <c r="G73" s="26" t="s">
        <v>82</v>
      </c>
      <c r="H73" s="27">
        <v>3500</v>
      </c>
      <c r="I73" s="27">
        <v>0</v>
      </c>
      <c r="J73" s="27">
        <v>3500</v>
      </c>
      <c r="K73" s="27">
        <v>314.60000000000002</v>
      </c>
      <c r="L73" s="27">
        <v>314.60000000000002</v>
      </c>
    </row>
    <row r="74" spans="1:12" ht="14.5" x14ac:dyDescent="0.35">
      <c r="A74" s="24" t="s">
        <v>181</v>
      </c>
      <c r="B74" s="25">
        <v>3413</v>
      </c>
      <c r="C74" s="12" t="str">
        <f>VLOOKUP(B74,Hoja1!A:B,2,FALSE)</f>
        <v>ACTIVIDADES DEPORTIVAS</v>
      </c>
      <c r="D74" s="3" t="str">
        <f t="shared" si="2"/>
        <v>2</v>
      </c>
      <c r="E74" s="3" t="str">
        <f t="shared" si="3"/>
        <v>22</v>
      </c>
      <c r="F74" s="24" t="s">
        <v>83</v>
      </c>
      <c r="G74" s="26" t="s">
        <v>84</v>
      </c>
      <c r="H74" s="27">
        <v>4100</v>
      </c>
      <c r="I74" s="27">
        <v>0</v>
      </c>
      <c r="J74" s="27">
        <v>4100</v>
      </c>
      <c r="K74" s="27">
        <v>1371.8</v>
      </c>
      <c r="L74" s="27">
        <v>1371.8</v>
      </c>
    </row>
    <row r="75" spans="1:12" ht="14.5" x14ac:dyDescent="0.35">
      <c r="A75" s="24" t="s">
        <v>181</v>
      </c>
      <c r="B75" s="25">
        <v>3413</v>
      </c>
      <c r="C75" s="12" t="str">
        <f>VLOOKUP(B75,Hoja1!A:B,2,FALSE)</f>
        <v>ACTIVIDADES DEPORTIVAS</v>
      </c>
      <c r="D75" s="3" t="str">
        <f t="shared" si="2"/>
        <v>2</v>
      </c>
      <c r="E75" s="3" t="str">
        <f t="shared" si="3"/>
        <v>22</v>
      </c>
      <c r="F75" s="24" t="s">
        <v>89</v>
      </c>
      <c r="G75" s="26" t="s">
        <v>90</v>
      </c>
      <c r="H75" s="27">
        <v>0</v>
      </c>
      <c r="I75" s="27">
        <v>0</v>
      </c>
      <c r="J75" s="27">
        <v>0</v>
      </c>
      <c r="K75" s="27">
        <v>246.29</v>
      </c>
      <c r="L75" s="27">
        <v>246.29</v>
      </c>
    </row>
    <row r="76" spans="1:12" ht="14.5" x14ac:dyDescent="0.35">
      <c r="A76" s="24" t="s">
        <v>181</v>
      </c>
      <c r="B76" s="25">
        <v>3413</v>
      </c>
      <c r="C76" s="12" t="str">
        <f>VLOOKUP(B76,Hoja1!A:B,2,FALSE)</f>
        <v>ACTIVIDADES DEPORTIVAS</v>
      </c>
      <c r="D76" s="3" t="str">
        <f t="shared" si="2"/>
        <v>2</v>
      </c>
      <c r="E76" s="3" t="str">
        <f t="shared" si="3"/>
        <v>22</v>
      </c>
      <c r="F76" s="24" t="s">
        <v>42</v>
      </c>
      <c r="G76" s="26" t="s">
        <v>43</v>
      </c>
      <c r="H76" s="27">
        <v>42000</v>
      </c>
      <c r="I76" s="27">
        <v>0</v>
      </c>
      <c r="J76" s="27">
        <v>42000</v>
      </c>
      <c r="K76" s="27">
        <v>40121.06</v>
      </c>
      <c r="L76" s="27">
        <v>36422.25</v>
      </c>
    </row>
    <row r="77" spans="1:12" ht="14.5" x14ac:dyDescent="0.35">
      <c r="A77" s="24" t="s">
        <v>181</v>
      </c>
      <c r="B77" s="25">
        <v>3413</v>
      </c>
      <c r="C77" s="12" t="str">
        <f>VLOOKUP(B77,Hoja1!A:B,2,FALSE)</f>
        <v>ACTIVIDADES DEPORTIVAS</v>
      </c>
      <c r="D77" s="3" t="str">
        <f t="shared" si="2"/>
        <v>2</v>
      </c>
      <c r="E77" s="3" t="str">
        <f t="shared" si="3"/>
        <v>22</v>
      </c>
      <c r="F77" s="24" t="s">
        <v>65</v>
      </c>
      <c r="G77" s="26" t="s">
        <v>66</v>
      </c>
      <c r="H77" s="27">
        <v>65000</v>
      </c>
      <c r="I77" s="27">
        <v>0</v>
      </c>
      <c r="J77" s="27">
        <v>65000</v>
      </c>
      <c r="K77" s="27">
        <v>45247.25</v>
      </c>
      <c r="L77" s="27">
        <v>36931.69</v>
      </c>
    </row>
    <row r="78" spans="1:12" ht="14.5" x14ac:dyDescent="0.35">
      <c r="A78" s="24" t="s">
        <v>181</v>
      </c>
      <c r="B78" s="25">
        <v>3413</v>
      </c>
      <c r="C78" s="12" t="str">
        <f>VLOOKUP(B78,Hoja1!A:B,2,FALSE)</f>
        <v>ACTIVIDADES DEPORTIVAS</v>
      </c>
      <c r="D78" s="3" t="str">
        <f t="shared" si="2"/>
        <v>2</v>
      </c>
      <c r="E78" s="3" t="str">
        <f t="shared" si="3"/>
        <v>22</v>
      </c>
      <c r="F78" s="24" t="s">
        <v>44</v>
      </c>
      <c r="G78" s="26" t="s">
        <v>45</v>
      </c>
      <c r="H78" s="27">
        <v>52000</v>
      </c>
      <c r="I78" s="27">
        <v>-8000</v>
      </c>
      <c r="J78" s="27">
        <v>44000</v>
      </c>
      <c r="K78" s="27">
        <v>42996.54</v>
      </c>
      <c r="L78" s="27">
        <v>42996.54</v>
      </c>
    </row>
    <row r="79" spans="1:12" ht="14.5" x14ac:dyDescent="0.35">
      <c r="A79" s="24" t="s">
        <v>181</v>
      </c>
      <c r="B79" s="25">
        <v>3413</v>
      </c>
      <c r="C79" s="12" t="str">
        <f>VLOOKUP(B79,Hoja1!A:B,2,FALSE)</f>
        <v>ACTIVIDADES DEPORTIVAS</v>
      </c>
      <c r="D79" s="3" t="str">
        <f t="shared" si="2"/>
        <v>2</v>
      </c>
      <c r="E79" s="3" t="str">
        <f t="shared" si="3"/>
        <v>22</v>
      </c>
      <c r="F79" s="24" t="s">
        <v>46</v>
      </c>
      <c r="G79" s="26" t="s">
        <v>47</v>
      </c>
      <c r="H79" s="27">
        <v>11100</v>
      </c>
      <c r="I79" s="27">
        <v>0</v>
      </c>
      <c r="J79" s="27">
        <v>11100</v>
      </c>
      <c r="K79" s="27">
        <v>13383.81</v>
      </c>
      <c r="L79" s="27">
        <v>11447.81</v>
      </c>
    </row>
    <row r="80" spans="1:12" ht="14.5" x14ac:dyDescent="0.35">
      <c r="A80" s="24" t="s">
        <v>181</v>
      </c>
      <c r="B80" s="25">
        <v>3413</v>
      </c>
      <c r="C80" s="12" t="str">
        <f>VLOOKUP(B80,Hoja1!A:B,2,FALSE)</f>
        <v>ACTIVIDADES DEPORTIVAS</v>
      </c>
      <c r="D80" s="3" t="str">
        <f t="shared" si="2"/>
        <v>2</v>
      </c>
      <c r="E80" s="3" t="str">
        <f t="shared" si="3"/>
        <v>22</v>
      </c>
      <c r="F80" s="24" t="s">
        <v>48</v>
      </c>
      <c r="G80" s="26" t="s">
        <v>49</v>
      </c>
      <c r="H80" s="27">
        <v>1200</v>
      </c>
      <c r="I80" s="27">
        <v>0</v>
      </c>
      <c r="J80" s="27">
        <v>1200</v>
      </c>
      <c r="K80" s="27">
        <v>4439.37</v>
      </c>
      <c r="L80" s="27">
        <v>4239.37</v>
      </c>
    </row>
    <row r="81" spans="1:12" ht="14.5" x14ac:dyDescent="0.35">
      <c r="A81" s="24" t="s">
        <v>181</v>
      </c>
      <c r="B81" s="25">
        <v>3413</v>
      </c>
      <c r="C81" s="12" t="str">
        <f>VLOOKUP(B81,Hoja1!A:B,2,FALSE)</f>
        <v>ACTIVIDADES DEPORTIVAS</v>
      </c>
      <c r="D81" s="3" t="str">
        <f t="shared" si="2"/>
        <v>2</v>
      </c>
      <c r="E81" s="3" t="str">
        <f t="shared" si="3"/>
        <v>22</v>
      </c>
      <c r="F81" s="24" t="s">
        <v>56</v>
      </c>
      <c r="G81" s="26" t="s">
        <v>57</v>
      </c>
      <c r="H81" s="27">
        <v>1943000</v>
      </c>
      <c r="I81" s="27">
        <v>132925.5</v>
      </c>
      <c r="J81" s="27">
        <v>2075925.5</v>
      </c>
      <c r="K81" s="27">
        <v>1740559.62</v>
      </c>
      <c r="L81" s="27">
        <v>1510808.4</v>
      </c>
    </row>
    <row r="82" spans="1:12" ht="14.5" x14ac:dyDescent="0.35">
      <c r="A82" s="24" t="s">
        <v>181</v>
      </c>
      <c r="B82" s="25">
        <v>3413</v>
      </c>
      <c r="C82" s="12" t="str">
        <f>VLOOKUP(B82,Hoja1!A:B,2,FALSE)</f>
        <v>ACTIVIDADES DEPORTIVAS</v>
      </c>
      <c r="D82" s="3" t="str">
        <f t="shared" si="2"/>
        <v>2</v>
      </c>
      <c r="E82" s="3" t="str">
        <f t="shared" si="3"/>
        <v>23</v>
      </c>
      <c r="F82" s="24" t="s">
        <v>71</v>
      </c>
      <c r="G82" s="26" t="s">
        <v>72</v>
      </c>
      <c r="H82" s="27">
        <v>3000</v>
      </c>
      <c r="I82" s="27">
        <v>0</v>
      </c>
      <c r="J82" s="27">
        <v>3000</v>
      </c>
      <c r="K82" s="27">
        <v>1811.96</v>
      </c>
      <c r="L82" s="27">
        <v>1811.96</v>
      </c>
    </row>
    <row r="83" spans="1:12" ht="14.5" x14ac:dyDescent="0.35">
      <c r="A83" s="24" t="s">
        <v>181</v>
      </c>
      <c r="B83" s="25">
        <v>3413</v>
      </c>
      <c r="C83" s="12" t="str">
        <f>VLOOKUP(B83,Hoja1!A:B,2,FALSE)</f>
        <v>ACTIVIDADES DEPORTIVAS</v>
      </c>
      <c r="D83" s="3" t="str">
        <f t="shared" si="2"/>
        <v>2</v>
      </c>
      <c r="E83" s="3" t="str">
        <f t="shared" si="3"/>
        <v>23</v>
      </c>
      <c r="F83" s="24" t="s">
        <v>73</v>
      </c>
      <c r="G83" s="26" t="s">
        <v>74</v>
      </c>
      <c r="H83" s="27">
        <v>2000</v>
      </c>
      <c r="I83" s="27">
        <v>0</v>
      </c>
      <c r="J83" s="27">
        <v>2000</v>
      </c>
      <c r="K83" s="27">
        <v>0</v>
      </c>
      <c r="L83" s="27">
        <v>0</v>
      </c>
    </row>
    <row r="84" spans="1:12" ht="14.5" x14ac:dyDescent="0.35">
      <c r="A84" s="24" t="s">
        <v>181</v>
      </c>
      <c r="B84" s="25">
        <v>3413</v>
      </c>
      <c r="C84" s="12" t="str">
        <f>VLOOKUP(B84,Hoja1!A:B,2,FALSE)</f>
        <v>ACTIVIDADES DEPORTIVAS</v>
      </c>
      <c r="D84" s="3" t="str">
        <f t="shared" si="2"/>
        <v>4</v>
      </c>
      <c r="E84" s="3" t="str">
        <f t="shared" si="3"/>
        <v>48</v>
      </c>
      <c r="F84" s="24" t="s">
        <v>77</v>
      </c>
      <c r="G84" s="26" t="s">
        <v>78</v>
      </c>
      <c r="H84" s="27">
        <v>21000</v>
      </c>
      <c r="I84" s="27">
        <v>0</v>
      </c>
      <c r="J84" s="27">
        <v>21000</v>
      </c>
      <c r="K84" s="27">
        <v>27609.279999999999</v>
      </c>
      <c r="L84" s="27">
        <v>26586.28</v>
      </c>
    </row>
    <row r="85" spans="1:12" ht="14.5" x14ac:dyDescent="0.35">
      <c r="A85" s="24" t="s">
        <v>181</v>
      </c>
      <c r="B85" s="25">
        <v>3413</v>
      </c>
      <c r="C85" s="12" t="str">
        <f>VLOOKUP(B85,Hoja1!A:B,2,FALSE)</f>
        <v>ACTIVIDADES DEPORTIVAS</v>
      </c>
      <c r="D85" s="3" t="str">
        <f t="shared" si="2"/>
        <v>4</v>
      </c>
      <c r="E85" s="3" t="str">
        <f t="shared" si="3"/>
        <v>48</v>
      </c>
      <c r="F85" s="24" t="s">
        <v>85</v>
      </c>
      <c r="G85" s="26" t="s">
        <v>86</v>
      </c>
      <c r="H85" s="27">
        <v>321000</v>
      </c>
      <c r="I85" s="27">
        <v>0</v>
      </c>
      <c r="J85" s="27">
        <v>321000</v>
      </c>
      <c r="K85" s="27">
        <v>280658.58</v>
      </c>
      <c r="L85" s="27">
        <v>280144.58</v>
      </c>
    </row>
    <row r="86" spans="1:12" ht="14.5" x14ac:dyDescent="0.35">
      <c r="A86" s="24" t="s">
        <v>181</v>
      </c>
      <c r="B86" s="25">
        <v>3421</v>
      </c>
      <c r="C86" s="12" t="str">
        <f>VLOOKUP(B86,Hoja1!A:B,2,FALSE)</f>
        <v>GESTIÓN DE ACTIVIDADES DEPORTIVAS</v>
      </c>
      <c r="D86" s="3" t="str">
        <f t="shared" si="2"/>
        <v>1</v>
      </c>
      <c r="E86" s="3" t="str">
        <f t="shared" si="3"/>
        <v>12</v>
      </c>
      <c r="F86" s="24" t="s">
        <v>12</v>
      </c>
      <c r="G86" s="26" t="s">
        <v>13</v>
      </c>
      <c r="H86" s="27">
        <v>13800</v>
      </c>
      <c r="I86" s="27">
        <v>0</v>
      </c>
      <c r="J86" s="27">
        <v>13800</v>
      </c>
      <c r="K86" s="27">
        <v>13714.82</v>
      </c>
      <c r="L86" s="27">
        <v>13714.82</v>
      </c>
    </row>
    <row r="87" spans="1:12" ht="14.5" x14ac:dyDescent="0.35">
      <c r="A87" s="24" t="s">
        <v>181</v>
      </c>
      <c r="B87" s="25">
        <v>3421</v>
      </c>
      <c r="C87" s="12" t="str">
        <f>VLOOKUP(B87,Hoja1!A:B,2,FALSE)</f>
        <v>GESTIÓN DE ACTIVIDADES DEPORTIVAS</v>
      </c>
      <c r="D87" s="3" t="str">
        <f t="shared" si="2"/>
        <v>1</v>
      </c>
      <c r="E87" s="3" t="str">
        <f t="shared" si="3"/>
        <v>12</v>
      </c>
      <c r="F87" s="24" t="s">
        <v>14</v>
      </c>
      <c r="G87" s="26" t="s">
        <v>15</v>
      </c>
      <c r="H87" s="27">
        <v>10600</v>
      </c>
      <c r="I87" s="27">
        <v>0</v>
      </c>
      <c r="J87" s="27">
        <v>10600</v>
      </c>
      <c r="K87" s="27">
        <v>10504.08</v>
      </c>
      <c r="L87" s="27">
        <v>10504.08</v>
      </c>
    </row>
    <row r="88" spans="1:12" ht="14.5" x14ac:dyDescent="0.35">
      <c r="A88" s="24" t="s">
        <v>181</v>
      </c>
      <c r="B88" s="25">
        <v>3421</v>
      </c>
      <c r="C88" s="12" t="str">
        <f>VLOOKUP(B88,Hoja1!A:B,2,FALSE)</f>
        <v>GESTIÓN DE ACTIVIDADES DEPORTIVAS</v>
      </c>
      <c r="D88" s="3" t="str">
        <f t="shared" si="2"/>
        <v>1</v>
      </c>
      <c r="E88" s="3" t="str">
        <f t="shared" si="3"/>
        <v>12</v>
      </c>
      <c r="F88" s="24" t="s">
        <v>79</v>
      </c>
      <c r="G88" s="26" t="s">
        <v>80</v>
      </c>
      <c r="H88" s="27">
        <v>17900</v>
      </c>
      <c r="I88" s="27">
        <v>0</v>
      </c>
      <c r="J88" s="27">
        <v>17900</v>
      </c>
      <c r="K88" s="27">
        <v>17803.400000000001</v>
      </c>
      <c r="L88" s="27">
        <v>17803.400000000001</v>
      </c>
    </row>
    <row r="89" spans="1:12" ht="14.5" x14ac:dyDescent="0.35">
      <c r="A89" s="24" t="s">
        <v>181</v>
      </c>
      <c r="B89" s="25">
        <v>3421</v>
      </c>
      <c r="C89" s="12" t="str">
        <f>VLOOKUP(B89,Hoja1!A:B,2,FALSE)</f>
        <v>GESTIÓN DE ACTIVIDADES DEPORTIVAS</v>
      </c>
      <c r="D89" s="3" t="str">
        <f t="shared" si="2"/>
        <v>1</v>
      </c>
      <c r="E89" s="3" t="str">
        <f t="shared" si="3"/>
        <v>12</v>
      </c>
      <c r="F89" s="24" t="s">
        <v>16</v>
      </c>
      <c r="G89" s="26" t="s">
        <v>17</v>
      </c>
      <c r="H89" s="27">
        <v>17100</v>
      </c>
      <c r="I89" s="27">
        <v>0</v>
      </c>
      <c r="J89" s="27">
        <v>17100</v>
      </c>
      <c r="K89" s="27">
        <v>16739.61</v>
      </c>
      <c r="L89" s="27">
        <v>16739.61</v>
      </c>
    </row>
    <row r="90" spans="1:12" ht="14.5" x14ac:dyDescent="0.35">
      <c r="A90" s="24" t="s">
        <v>181</v>
      </c>
      <c r="B90" s="25">
        <v>3421</v>
      </c>
      <c r="C90" s="12" t="str">
        <f>VLOOKUP(B90,Hoja1!A:B,2,FALSE)</f>
        <v>GESTIÓN DE ACTIVIDADES DEPORTIVAS</v>
      </c>
      <c r="D90" s="3" t="str">
        <f t="shared" si="2"/>
        <v>1</v>
      </c>
      <c r="E90" s="3" t="str">
        <f t="shared" si="3"/>
        <v>12</v>
      </c>
      <c r="F90" s="24" t="s">
        <v>18</v>
      </c>
      <c r="G90" s="26" t="s">
        <v>19</v>
      </c>
      <c r="H90" s="27">
        <v>24500</v>
      </c>
      <c r="I90" s="27">
        <v>0</v>
      </c>
      <c r="J90" s="27">
        <v>24500</v>
      </c>
      <c r="K90" s="27">
        <v>24287.71</v>
      </c>
      <c r="L90" s="27">
        <v>24287.71</v>
      </c>
    </row>
    <row r="91" spans="1:12" ht="14.5" x14ac:dyDescent="0.35">
      <c r="A91" s="24" t="s">
        <v>181</v>
      </c>
      <c r="B91" s="25">
        <v>3421</v>
      </c>
      <c r="C91" s="12" t="str">
        <f>VLOOKUP(B91,Hoja1!A:B,2,FALSE)</f>
        <v>GESTIÓN DE ACTIVIDADES DEPORTIVAS</v>
      </c>
      <c r="D91" s="3" t="str">
        <f t="shared" si="2"/>
        <v>1</v>
      </c>
      <c r="E91" s="3" t="str">
        <f t="shared" si="3"/>
        <v>12</v>
      </c>
      <c r="F91" s="24" t="s">
        <v>20</v>
      </c>
      <c r="G91" s="26" t="s">
        <v>21</v>
      </c>
      <c r="H91" s="27">
        <v>58000</v>
      </c>
      <c r="I91" s="27">
        <v>0</v>
      </c>
      <c r="J91" s="27">
        <v>58000</v>
      </c>
      <c r="K91" s="27">
        <v>59705.88</v>
      </c>
      <c r="L91" s="27">
        <v>59705.88</v>
      </c>
    </row>
    <row r="92" spans="1:12" ht="14.5" x14ac:dyDescent="0.35">
      <c r="A92" s="24" t="s">
        <v>181</v>
      </c>
      <c r="B92" s="25">
        <v>3421</v>
      </c>
      <c r="C92" s="12" t="str">
        <f>VLOOKUP(B92,Hoja1!A:B,2,FALSE)</f>
        <v>GESTIÓN DE ACTIVIDADES DEPORTIVAS</v>
      </c>
      <c r="D92" s="3" t="str">
        <f t="shared" si="2"/>
        <v>1</v>
      </c>
      <c r="E92" s="3" t="str">
        <f t="shared" si="3"/>
        <v>12</v>
      </c>
      <c r="F92" s="24" t="s">
        <v>22</v>
      </c>
      <c r="G92" s="26" t="s">
        <v>23</v>
      </c>
      <c r="H92" s="27">
        <v>12500</v>
      </c>
      <c r="I92" s="27">
        <v>0</v>
      </c>
      <c r="J92" s="27">
        <v>12500</v>
      </c>
      <c r="K92" s="27">
        <v>12063.17</v>
      </c>
      <c r="L92" s="27">
        <v>12063.17</v>
      </c>
    </row>
    <row r="93" spans="1:12" ht="14.5" x14ac:dyDescent="0.35">
      <c r="A93" s="24" t="s">
        <v>181</v>
      </c>
      <c r="B93" s="25">
        <v>3421</v>
      </c>
      <c r="C93" s="12" t="str">
        <f>VLOOKUP(B93,Hoja1!A:B,2,FALSE)</f>
        <v>GESTIÓN DE ACTIVIDADES DEPORTIVAS</v>
      </c>
      <c r="D93" s="3" t="str">
        <f t="shared" si="2"/>
        <v>1</v>
      </c>
      <c r="E93" s="3" t="str">
        <f t="shared" si="3"/>
        <v>13</v>
      </c>
      <c r="F93" s="24" t="s">
        <v>24</v>
      </c>
      <c r="G93" s="26" t="s">
        <v>25</v>
      </c>
      <c r="H93" s="27">
        <v>616500</v>
      </c>
      <c r="I93" s="27">
        <v>-40000</v>
      </c>
      <c r="J93" s="27">
        <v>576500</v>
      </c>
      <c r="K93" s="27">
        <v>522142.5</v>
      </c>
      <c r="L93" s="27">
        <v>522142.5</v>
      </c>
    </row>
    <row r="94" spans="1:12" ht="14.5" x14ac:dyDescent="0.35">
      <c r="A94" s="24" t="s">
        <v>181</v>
      </c>
      <c r="B94" s="25">
        <v>3421</v>
      </c>
      <c r="C94" s="12" t="str">
        <f>VLOOKUP(B94,Hoja1!A:B,2,FALSE)</f>
        <v>GESTIÓN DE ACTIVIDADES DEPORTIVAS</v>
      </c>
      <c r="D94" s="3" t="str">
        <f t="shared" si="2"/>
        <v>1</v>
      </c>
      <c r="E94" s="3" t="str">
        <f t="shared" si="3"/>
        <v>13</v>
      </c>
      <c r="F94" s="24" t="s">
        <v>164</v>
      </c>
      <c r="G94" s="26" t="s">
        <v>165</v>
      </c>
      <c r="H94" s="27">
        <v>11400</v>
      </c>
      <c r="I94" s="27">
        <v>0</v>
      </c>
      <c r="J94" s="27">
        <v>11400</v>
      </c>
      <c r="K94" s="27">
        <v>1182.18</v>
      </c>
      <c r="L94" s="27">
        <v>1182.18</v>
      </c>
    </row>
    <row r="95" spans="1:12" ht="14.5" x14ac:dyDescent="0.35">
      <c r="A95" s="24" t="s">
        <v>181</v>
      </c>
      <c r="B95" s="25">
        <v>3421</v>
      </c>
      <c r="C95" s="12" t="str">
        <f>VLOOKUP(B95,Hoja1!A:B,2,FALSE)</f>
        <v>GESTIÓN DE ACTIVIDADES DEPORTIVAS</v>
      </c>
      <c r="D95" s="3" t="str">
        <f t="shared" si="2"/>
        <v>1</v>
      </c>
      <c r="E95" s="3" t="str">
        <f t="shared" si="3"/>
        <v>13</v>
      </c>
      <c r="F95" s="24" t="s">
        <v>26</v>
      </c>
      <c r="G95" s="26" t="s">
        <v>27</v>
      </c>
      <c r="H95" s="27">
        <v>573000</v>
      </c>
      <c r="I95" s="27">
        <v>0</v>
      </c>
      <c r="J95" s="27">
        <v>573000</v>
      </c>
      <c r="K95" s="27">
        <v>548972.56999999995</v>
      </c>
      <c r="L95" s="27">
        <v>548972.56999999995</v>
      </c>
    </row>
    <row r="96" spans="1:12" ht="14.5" x14ac:dyDescent="0.35">
      <c r="A96" s="24" t="s">
        <v>181</v>
      </c>
      <c r="B96" s="25">
        <v>3421</v>
      </c>
      <c r="C96" s="12" t="str">
        <f>VLOOKUP(B96,Hoja1!A:B,2,FALSE)</f>
        <v>GESTIÓN DE ACTIVIDADES DEPORTIVAS</v>
      </c>
      <c r="D96" s="3" t="str">
        <f t="shared" si="2"/>
        <v>1</v>
      </c>
      <c r="E96" s="3" t="str">
        <f t="shared" si="3"/>
        <v>13</v>
      </c>
      <c r="F96" s="24" t="s">
        <v>28</v>
      </c>
      <c r="G96" s="26" t="s">
        <v>29</v>
      </c>
      <c r="H96" s="27">
        <v>20000</v>
      </c>
      <c r="I96" s="27">
        <v>0</v>
      </c>
      <c r="J96" s="27">
        <v>20000</v>
      </c>
      <c r="K96" s="27">
        <v>21427.51</v>
      </c>
      <c r="L96" s="27">
        <v>21427.51</v>
      </c>
    </row>
    <row r="97" spans="1:12" ht="14.5" x14ac:dyDescent="0.35">
      <c r="A97" s="24" t="s">
        <v>181</v>
      </c>
      <c r="B97" s="25">
        <v>3421</v>
      </c>
      <c r="C97" s="12" t="str">
        <f>VLOOKUP(B97,Hoja1!A:B,2,FALSE)</f>
        <v>GESTIÓN DE ACTIVIDADES DEPORTIVAS</v>
      </c>
      <c r="D97" s="3" t="str">
        <f t="shared" si="2"/>
        <v>1</v>
      </c>
      <c r="E97" s="3" t="str">
        <f t="shared" si="3"/>
        <v>15</v>
      </c>
      <c r="F97" s="24" t="s">
        <v>163</v>
      </c>
      <c r="G97" s="26" t="s">
        <v>166</v>
      </c>
      <c r="H97" s="27">
        <v>6200</v>
      </c>
      <c r="I97" s="27">
        <v>6200</v>
      </c>
      <c r="J97" s="27">
        <v>12400</v>
      </c>
      <c r="K97" s="27">
        <v>8734.69</v>
      </c>
      <c r="L97" s="27">
        <v>8734.69</v>
      </c>
    </row>
    <row r="98" spans="1:12" ht="14.5" x14ac:dyDescent="0.35">
      <c r="A98" s="24" t="s">
        <v>181</v>
      </c>
      <c r="B98" s="25">
        <v>3421</v>
      </c>
      <c r="C98" s="12" t="str">
        <f>VLOOKUP(B98,Hoja1!A:B,2,FALSE)</f>
        <v>GESTIÓN DE ACTIVIDADES DEPORTIVAS</v>
      </c>
      <c r="D98" s="3" t="str">
        <f t="shared" si="2"/>
        <v>2</v>
      </c>
      <c r="E98" s="3" t="str">
        <f t="shared" si="3"/>
        <v>20</v>
      </c>
      <c r="F98" s="24" t="s">
        <v>87</v>
      </c>
      <c r="G98" s="26" t="s">
        <v>88</v>
      </c>
      <c r="H98" s="27">
        <v>7500</v>
      </c>
      <c r="I98" s="27">
        <v>0</v>
      </c>
      <c r="J98" s="27">
        <v>7500</v>
      </c>
      <c r="K98" s="27">
        <v>7263.47</v>
      </c>
      <c r="L98" s="27">
        <v>7263.47</v>
      </c>
    </row>
    <row r="99" spans="1:12" ht="14.5" x14ac:dyDescent="0.35">
      <c r="A99" s="24" t="s">
        <v>181</v>
      </c>
      <c r="B99" s="25">
        <v>3421</v>
      </c>
      <c r="C99" s="12" t="str">
        <f>VLOOKUP(B99,Hoja1!A:B,2,FALSE)</f>
        <v>GESTIÓN DE ACTIVIDADES DEPORTIVAS</v>
      </c>
      <c r="D99" s="3" t="str">
        <f t="shared" si="2"/>
        <v>2</v>
      </c>
      <c r="E99" s="3" t="str">
        <f t="shared" si="3"/>
        <v>21</v>
      </c>
      <c r="F99" s="24" t="s">
        <v>97</v>
      </c>
      <c r="G99" s="26" t="s">
        <v>98</v>
      </c>
      <c r="H99" s="27">
        <v>0</v>
      </c>
      <c r="I99" s="27">
        <v>0</v>
      </c>
      <c r="J99" s="27">
        <v>0</v>
      </c>
      <c r="K99" s="27">
        <v>7168.81</v>
      </c>
      <c r="L99" s="27">
        <v>7168.81</v>
      </c>
    </row>
    <row r="100" spans="1:12" ht="14.5" x14ac:dyDescent="0.35">
      <c r="A100" s="24" t="s">
        <v>181</v>
      </c>
      <c r="B100" s="25">
        <v>3421</v>
      </c>
      <c r="C100" s="12" t="str">
        <f>VLOOKUP(B100,Hoja1!A:B,2,FALSE)</f>
        <v>GESTIÓN DE ACTIVIDADES DEPORTIVAS</v>
      </c>
      <c r="D100" s="3" t="str">
        <f t="shared" si="2"/>
        <v>2</v>
      </c>
      <c r="E100" s="3" t="str">
        <f t="shared" si="3"/>
        <v>21</v>
      </c>
      <c r="F100" s="24" t="s">
        <v>81</v>
      </c>
      <c r="G100" s="26" t="s">
        <v>82</v>
      </c>
      <c r="H100" s="27">
        <v>14500</v>
      </c>
      <c r="I100" s="27">
        <v>0</v>
      </c>
      <c r="J100" s="27">
        <v>14500</v>
      </c>
      <c r="K100" s="27">
        <v>14160.01</v>
      </c>
      <c r="L100" s="27">
        <v>13830.46</v>
      </c>
    </row>
    <row r="101" spans="1:12" ht="14.5" x14ac:dyDescent="0.35">
      <c r="A101" s="24" t="s">
        <v>181</v>
      </c>
      <c r="B101" s="25">
        <v>3421</v>
      </c>
      <c r="C101" s="12" t="str">
        <f>VLOOKUP(B101,Hoja1!A:B,2,FALSE)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4" t="s">
        <v>83</v>
      </c>
      <c r="G101" s="26" t="s">
        <v>84</v>
      </c>
      <c r="H101" s="27">
        <v>11000</v>
      </c>
      <c r="I101" s="27">
        <v>0</v>
      </c>
      <c r="J101" s="27">
        <v>11000</v>
      </c>
      <c r="K101" s="27">
        <v>12065.35</v>
      </c>
      <c r="L101" s="27">
        <v>12065.35</v>
      </c>
    </row>
    <row r="102" spans="1:12" ht="14.5" x14ac:dyDescent="0.35">
      <c r="A102" s="24" t="s">
        <v>181</v>
      </c>
      <c r="B102" s="25">
        <v>3421</v>
      </c>
      <c r="C102" s="12" t="str">
        <f>VLOOKUP(B102,Hoja1!A:B,2,FALSE)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4" t="s">
        <v>89</v>
      </c>
      <c r="G102" s="26" t="s">
        <v>90</v>
      </c>
      <c r="H102" s="27">
        <v>3850</v>
      </c>
      <c r="I102" s="27">
        <v>0</v>
      </c>
      <c r="J102" s="27">
        <v>3850</v>
      </c>
      <c r="K102" s="27">
        <v>2901.4</v>
      </c>
      <c r="L102" s="27">
        <v>2524.04</v>
      </c>
    </row>
    <row r="103" spans="1:12" ht="14.5" x14ac:dyDescent="0.35">
      <c r="A103" s="24" t="s">
        <v>181</v>
      </c>
      <c r="B103" s="25">
        <v>3421</v>
      </c>
      <c r="C103" s="12" t="str">
        <f>VLOOKUP(B103,Hoja1!A:B,2,FALSE)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4" t="s">
        <v>42</v>
      </c>
      <c r="G103" s="26" t="s">
        <v>43</v>
      </c>
      <c r="H103" s="27">
        <v>30500</v>
      </c>
      <c r="I103" s="27">
        <v>0</v>
      </c>
      <c r="J103" s="27">
        <v>30500</v>
      </c>
      <c r="K103" s="27">
        <v>15838.69</v>
      </c>
      <c r="L103" s="27">
        <v>15297.82</v>
      </c>
    </row>
    <row r="104" spans="1:12" ht="14.5" x14ac:dyDescent="0.35">
      <c r="A104" s="24" t="s">
        <v>181</v>
      </c>
      <c r="B104" s="25">
        <v>3421</v>
      </c>
      <c r="C104" s="12" t="str">
        <f>VLOOKUP(B104,Hoja1!A:B,2,FALSE)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4" t="s">
        <v>91</v>
      </c>
      <c r="G104" s="26" t="s">
        <v>92</v>
      </c>
      <c r="H104" s="27">
        <v>23500</v>
      </c>
      <c r="I104" s="27">
        <v>0</v>
      </c>
      <c r="J104" s="27">
        <v>23500</v>
      </c>
      <c r="K104" s="27">
        <v>20861.830000000002</v>
      </c>
      <c r="L104" s="27">
        <v>17458.61</v>
      </c>
    </row>
    <row r="105" spans="1:12" ht="14.5" x14ac:dyDescent="0.35">
      <c r="A105" s="24" t="s">
        <v>181</v>
      </c>
      <c r="B105" s="25">
        <v>3421</v>
      </c>
      <c r="C105" s="12" t="str">
        <f>VLOOKUP(B105,Hoja1!A:B,2,FALSE)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24" t="s">
        <v>93</v>
      </c>
      <c r="G105" s="26" t="s">
        <v>94</v>
      </c>
      <c r="H105" s="27">
        <v>12600</v>
      </c>
      <c r="I105" s="27">
        <v>0</v>
      </c>
      <c r="J105" s="27">
        <v>12600</v>
      </c>
      <c r="K105" s="27">
        <v>13112.62</v>
      </c>
      <c r="L105" s="27">
        <v>12146.4</v>
      </c>
    </row>
    <row r="106" spans="1:12" ht="14.5" x14ac:dyDescent="0.35">
      <c r="A106" s="24" t="s">
        <v>181</v>
      </c>
      <c r="B106" s="25">
        <v>3421</v>
      </c>
      <c r="C106" s="12" t="str">
        <f>VLOOKUP(B106,Hoja1!A:B,2,FALSE)</f>
        <v>GESTIÓN DE ACTIVIDADES DEPORTIVAS</v>
      </c>
      <c r="D106" s="3" t="str">
        <f t="shared" si="2"/>
        <v>2</v>
      </c>
      <c r="E106" s="3" t="str">
        <f t="shared" si="3"/>
        <v>22</v>
      </c>
      <c r="F106" s="24" t="s">
        <v>65</v>
      </c>
      <c r="G106" s="26" t="s">
        <v>66</v>
      </c>
      <c r="H106" s="27">
        <v>15700</v>
      </c>
      <c r="I106" s="27">
        <v>0</v>
      </c>
      <c r="J106" s="27">
        <v>15700</v>
      </c>
      <c r="K106" s="27">
        <v>992.2</v>
      </c>
      <c r="L106" s="27">
        <v>992.2</v>
      </c>
    </row>
    <row r="107" spans="1:12" ht="14.5" x14ac:dyDescent="0.35">
      <c r="A107" s="24" t="s">
        <v>181</v>
      </c>
      <c r="B107" s="25">
        <v>3421</v>
      </c>
      <c r="C107" s="12" t="str">
        <f>VLOOKUP(B107,Hoja1!A:B,2,FALSE)</f>
        <v>GESTIÓN DE ACTIVIDADES DEPORTIVAS</v>
      </c>
      <c r="D107" s="3" t="str">
        <f t="shared" si="2"/>
        <v>2</v>
      </c>
      <c r="E107" s="3" t="str">
        <f t="shared" si="3"/>
        <v>22</v>
      </c>
      <c r="F107" s="24" t="s">
        <v>48</v>
      </c>
      <c r="G107" s="26" t="s">
        <v>49</v>
      </c>
      <c r="H107" s="27">
        <v>2500</v>
      </c>
      <c r="I107" s="27">
        <v>0</v>
      </c>
      <c r="J107" s="27">
        <v>2500</v>
      </c>
      <c r="K107" s="27">
        <v>1707</v>
      </c>
      <c r="L107" s="27">
        <v>1707</v>
      </c>
    </row>
    <row r="108" spans="1:12" ht="14.5" x14ac:dyDescent="0.35">
      <c r="A108" s="24" t="s">
        <v>181</v>
      </c>
      <c r="B108" s="25">
        <v>3421</v>
      </c>
      <c r="C108" s="12" t="str">
        <f>VLOOKUP(B108,Hoja1!A:B,2,FALSE)</f>
        <v>GESTIÓN DE ACTIVIDADES DEPORTIVAS</v>
      </c>
      <c r="D108" s="3" t="str">
        <f t="shared" si="2"/>
        <v>2</v>
      </c>
      <c r="E108" s="3" t="str">
        <f t="shared" si="3"/>
        <v>22</v>
      </c>
      <c r="F108" s="24" t="s">
        <v>52</v>
      </c>
      <c r="G108" s="26" t="s">
        <v>53</v>
      </c>
      <c r="H108" s="27">
        <v>428500</v>
      </c>
      <c r="I108" s="27">
        <v>14405.54</v>
      </c>
      <c r="J108" s="27">
        <v>442905.54</v>
      </c>
      <c r="K108" s="27">
        <v>429840.29</v>
      </c>
      <c r="L108" s="27">
        <v>359123.66</v>
      </c>
    </row>
    <row r="109" spans="1:12" ht="14.5" x14ac:dyDescent="0.35">
      <c r="A109" s="24" t="s">
        <v>181</v>
      </c>
      <c r="B109" s="25">
        <v>3421</v>
      </c>
      <c r="C109" s="12" t="str">
        <f>VLOOKUP(B109,Hoja1!A:B,2,FALSE)</f>
        <v>GESTIÓN DE ACTIVIDADES DEPORTIVAS</v>
      </c>
      <c r="D109" s="3" t="str">
        <f t="shared" si="2"/>
        <v>2</v>
      </c>
      <c r="E109" s="3" t="str">
        <f t="shared" si="3"/>
        <v>22</v>
      </c>
      <c r="F109" s="24" t="s">
        <v>69</v>
      </c>
      <c r="G109" s="26" t="s">
        <v>70</v>
      </c>
      <c r="H109" s="27">
        <v>1647210</v>
      </c>
      <c r="I109" s="27">
        <v>20000</v>
      </c>
      <c r="J109" s="27">
        <v>1667210</v>
      </c>
      <c r="K109" s="27">
        <v>1515606.7</v>
      </c>
      <c r="L109" s="27">
        <v>1264476.6000000001</v>
      </c>
    </row>
    <row r="110" spans="1:12" ht="14.5" x14ac:dyDescent="0.35">
      <c r="A110" s="24" t="s">
        <v>181</v>
      </c>
      <c r="B110" s="25">
        <v>3421</v>
      </c>
      <c r="C110" s="12" t="str">
        <f>VLOOKUP(B110,Hoja1!A:B,2,FALSE)</f>
        <v>GESTIÓN DE ACTIVIDADES DEPORTIVAS</v>
      </c>
      <c r="D110" s="3" t="str">
        <f t="shared" si="2"/>
        <v>2</v>
      </c>
      <c r="E110" s="3" t="str">
        <f t="shared" si="3"/>
        <v>22</v>
      </c>
      <c r="F110" s="24" t="s">
        <v>56</v>
      </c>
      <c r="G110" s="26" t="s">
        <v>57</v>
      </c>
      <c r="H110" s="27">
        <v>700000</v>
      </c>
      <c r="I110" s="27">
        <v>40000</v>
      </c>
      <c r="J110" s="27">
        <v>740000</v>
      </c>
      <c r="K110" s="27">
        <v>702274.26</v>
      </c>
      <c r="L110" s="27">
        <v>588018.04</v>
      </c>
    </row>
    <row r="111" spans="1:12" ht="14.5" x14ac:dyDescent="0.35">
      <c r="A111" s="24" t="s">
        <v>181</v>
      </c>
      <c r="B111" s="25">
        <v>3421</v>
      </c>
      <c r="C111" s="12" t="str">
        <f>VLOOKUP(B111,Hoja1!A:B,2,FALSE)</f>
        <v>GESTIÓN DE ACTIVIDADES DEPORTIVAS</v>
      </c>
      <c r="D111" s="3" t="str">
        <f t="shared" si="2"/>
        <v>4</v>
      </c>
      <c r="E111" s="3" t="str">
        <f t="shared" si="3"/>
        <v>48</v>
      </c>
      <c r="F111" s="24" t="s">
        <v>77</v>
      </c>
      <c r="G111" s="26" t="s">
        <v>78</v>
      </c>
      <c r="H111" s="27">
        <v>15000</v>
      </c>
      <c r="I111" s="27">
        <v>8500</v>
      </c>
      <c r="J111" s="27">
        <v>23500</v>
      </c>
      <c r="K111" s="27">
        <v>23500</v>
      </c>
      <c r="L111" s="27">
        <v>20500</v>
      </c>
    </row>
    <row r="112" spans="1:12" ht="14.5" x14ac:dyDescent="0.35">
      <c r="A112" s="24" t="s">
        <v>181</v>
      </c>
      <c r="B112" s="25">
        <v>3422</v>
      </c>
      <c r="C112" s="12" t="str">
        <f>VLOOKUP(B112,Hoja1!A:B,2,FALSE)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4" t="s">
        <v>12</v>
      </c>
      <c r="G112" s="26" t="s">
        <v>13</v>
      </c>
      <c r="H112" s="27">
        <v>26800</v>
      </c>
      <c r="I112" s="27">
        <v>-12000</v>
      </c>
      <c r="J112" s="27">
        <v>14800</v>
      </c>
      <c r="K112" s="27">
        <v>13714.82</v>
      </c>
      <c r="L112" s="27">
        <v>13714.82</v>
      </c>
    </row>
    <row r="113" spans="1:12" ht="14.5" x14ac:dyDescent="0.35">
      <c r="A113" s="24" t="s">
        <v>181</v>
      </c>
      <c r="B113" s="25">
        <v>3422</v>
      </c>
      <c r="C113" s="12" t="str">
        <f>VLOOKUP(B113,Hoja1!A:B,2,FALSE)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24" t="s">
        <v>14</v>
      </c>
      <c r="G113" s="26" t="s">
        <v>15</v>
      </c>
      <c r="H113" s="27">
        <v>10500</v>
      </c>
      <c r="I113" s="27">
        <v>0</v>
      </c>
      <c r="J113" s="27">
        <v>10500</v>
      </c>
      <c r="K113" s="27">
        <v>10478.549999999999</v>
      </c>
      <c r="L113" s="27">
        <v>10478.549999999999</v>
      </c>
    </row>
    <row r="114" spans="1:12" ht="14.5" x14ac:dyDescent="0.35">
      <c r="A114" s="24" t="s">
        <v>181</v>
      </c>
      <c r="B114" s="25">
        <v>3422</v>
      </c>
      <c r="C114" s="12" t="str">
        <f>VLOOKUP(B114,Hoja1!A:B,2,FALSE)</f>
        <v>MANTENIMIENTO DE INFRAESTRUCTURAS DEPORTIVAS</v>
      </c>
      <c r="D114" s="3" t="str">
        <f t="shared" si="2"/>
        <v>1</v>
      </c>
      <c r="E114" s="3" t="str">
        <f t="shared" si="3"/>
        <v>12</v>
      </c>
      <c r="F114" s="24" t="s">
        <v>16</v>
      </c>
      <c r="G114" s="26" t="s">
        <v>17</v>
      </c>
      <c r="H114" s="27">
        <v>8600</v>
      </c>
      <c r="I114" s="27">
        <v>0</v>
      </c>
      <c r="J114" s="27">
        <v>8600</v>
      </c>
      <c r="K114" s="27">
        <v>8753.26</v>
      </c>
      <c r="L114" s="27">
        <v>8753.26</v>
      </c>
    </row>
    <row r="115" spans="1:12" ht="14.5" x14ac:dyDescent="0.35">
      <c r="A115" s="24" t="s">
        <v>181</v>
      </c>
      <c r="B115" s="25">
        <v>3422</v>
      </c>
      <c r="C115" s="12" t="str">
        <f>VLOOKUP(B115,Hoja1!A:B,2,FALSE)</f>
        <v>MANTENIMIENTO DE INFRAESTRUCTURAS DEPORTIVAS</v>
      </c>
      <c r="D115" s="3" t="str">
        <f t="shared" si="2"/>
        <v>1</v>
      </c>
      <c r="E115" s="3" t="str">
        <f t="shared" si="3"/>
        <v>12</v>
      </c>
      <c r="F115" s="24" t="s">
        <v>18</v>
      </c>
      <c r="G115" s="26" t="s">
        <v>19</v>
      </c>
      <c r="H115" s="27">
        <v>20600</v>
      </c>
      <c r="I115" s="27">
        <v>0</v>
      </c>
      <c r="J115" s="27">
        <v>20600</v>
      </c>
      <c r="K115" s="27">
        <v>14110.97</v>
      </c>
      <c r="L115" s="27">
        <v>14110.97</v>
      </c>
    </row>
    <row r="116" spans="1:12" ht="14.5" x14ac:dyDescent="0.35">
      <c r="A116" s="24" t="s">
        <v>181</v>
      </c>
      <c r="B116" s="25">
        <v>3422</v>
      </c>
      <c r="C116" s="12" t="str">
        <f>VLOOKUP(B116,Hoja1!A:B,2,FALSE)</f>
        <v>MANTENIMIENTO DE INFRAESTRUCTURAS DEPORTIVAS</v>
      </c>
      <c r="D116" s="3" t="str">
        <f t="shared" si="2"/>
        <v>1</v>
      </c>
      <c r="E116" s="3" t="str">
        <f t="shared" si="3"/>
        <v>12</v>
      </c>
      <c r="F116" s="24" t="s">
        <v>20</v>
      </c>
      <c r="G116" s="26" t="s">
        <v>21</v>
      </c>
      <c r="H116" s="27">
        <v>51200</v>
      </c>
      <c r="I116" s="27">
        <v>-14000</v>
      </c>
      <c r="J116" s="27">
        <v>37200</v>
      </c>
      <c r="K116" s="27">
        <v>36121.83</v>
      </c>
      <c r="L116" s="27">
        <v>36121.83</v>
      </c>
    </row>
    <row r="117" spans="1:12" ht="14.5" x14ac:dyDescent="0.35">
      <c r="A117" s="24" t="s">
        <v>181</v>
      </c>
      <c r="B117" s="25">
        <v>3422</v>
      </c>
      <c r="C117" s="12" t="str">
        <f>VLOOKUP(B117,Hoja1!A:B,2,FALSE)</f>
        <v>MANTENIMIENTO DE INFRAESTRUCTURAS DEPORTIVAS</v>
      </c>
      <c r="D117" s="3" t="str">
        <f t="shared" si="2"/>
        <v>1</v>
      </c>
      <c r="E117" s="3" t="str">
        <f t="shared" si="3"/>
        <v>12</v>
      </c>
      <c r="F117" s="24" t="s">
        <v>22</v>
      </c>
      <c r="G117" s="26" t="s">
        <v>23</v>
      </c>
      <c r="H117" s="27">
        <v>3900</v>
      </c>
      <c r="I117" s="27">
        <v>0</v>
      </c>
      <c r="J117" s="27">
        <v>3900</v>
      </c>
      <c r="K117" s="27">
        <v>3915.09</v>
      </c>
      <c r="L117" s="27">
        <v>3915.09</v>
      </c>
    </row>
    <row r="118" spans="1:12" ht="14.5" x14ac:dyDescent="0.35">
      <c r="A118" s="24" t="s">
        <v>181</v>
      </c>
      <c r="B118" s="25">
        <v>3422</v>
      </c>
      <c r="C118" s="12" t="str">
        <f>VLOOKUP(B118,Hoja1!A:B,2,FALSE)</f>
        <v>MANTENIMIENTO DE INFRAESTRUCTURAS DEPORTIVAS</v>
      </c>
      <c r="D118" s="3" t="str">
        <f t="shared" si="2"/>
        <v>1</v>
      </c>
      <c r="E118" s="3" t="str">
        <f t="shared" si="3"/>
        <v>13</v>
      </c>
      <c r="F118" s="24" t="s">
        <v>24</v>
      </c>
      <c r="G118" s="26" t="s">
        <v>25</v>
      </c>
      <c r="H118" s="27">
        <v>209500</v>
      </c>
      <c r="I118" s="27">
        <v>-10000</v>
      </c>
      <c r="J118" s="27">
        <v>199500</v>
      </c>
      <c r="K118" s="27">
        <v>144527.76999999999</v>
      </c>
      <c r="L118" s="27">
        <v>144527.76999999999</v>
      </c>
    </row>
    <row r="119" spans="1:12" ht="14.5" x14ac:dyDescent="0.35">
      <c r="A119" s="24" t="s">
        <v>181</v>
      </c>
      <c r="B119" s="25">
        <v>3422</v>
      </c>
      <c r="C119" s="12" t="str">
        <f>VLOOKUP(B119,Hoja1!A:B,2,FALSE)</f>
        <v>MANTENIMIENTO DE INFRAESTRUCTURAS DEPORTIVAS</v>
      </c>
      <c r="D119" s="3" t="str">
        <f t="shared" si="2"/>
        <v>1</v>
      </c>
      <c r="E119" s="3" t="str">
        <f t="shared" si="3"/>
        <v>13</v>
      </c>
      <c r="F119" s="24" t="s">
        <v>164</v>
      </c>
      <c r="G119" s="26" t="s">
        <v>165</v>
      </c>
      <c r="H119" s="27">
        <v>6100</v>
      </c>
      <c r="I119" s="27">
        <v>0</v>
      </c>
      <c r="J119" s="27">
        <v>6100</v>
      </c>
      <c r="K119" s="27">
        <v>0</v>
      </c>
      <c r="L119" s="27">
        <v>0</v>
      </c>
    </row>
    <row r="120" spans="1:12" ht="14.5" x14ac:dyDescent="0.35">
      <c r="A120" s="24" t="s">
        <v>181</v>
      </c>
      <c r="B120" s="25">
        <v>3422</v>
      </c>
      <c r="C120" s="12" t="str">
        <f>VLOOKUP(B120,Hoja1!A:B,2,FALSE)</f>
        <v>MANTENIMIENTO DE INFRAESTRUCTURAS DEPORTIVAS</v>
      </c>
      <c r="D120" s="3" t="str">
        <f t="shared" si="2"/>
        <v>1</v>
      </c>
      <c r="E120" s="3" t="str">
        <f t="shared" si="3"/>
        <v>13</v>
      </c>
      <c r="F120" s="24" t="s">
        <v>26</v>
      </c>
      <c r="G120" s="26" t="s">
        <v>27</v>
      </c>
      <c r="H120" s="27">
        <v>209500</v>
      </c>
      <c r="I120" s="27">
        <v>-47000</v>
      </c>
      <c r="J120" s="27">
        <v>162500</v>
      </c>
      <c r="K120" s="27">
        <v>143103.45000000001</v>
      </c>
      <c r="L120" s="27">
        <v>143103.45000000001</v>
      </c>
    </row>
    <row r="121" spans="1:12" ht="14.5" x14ac:dyDescent="0.35">
      <c r="A121" s="24" t="s">
        <v>181</v>
      </c>
      <c r="B121" s="25">
        <v>3422</v>
      </c>
      <c r="C121" s="12" t="str">
        <f>VLOOKUP(B121,Hoja1!A:B,2,FALSE)</f>
        <v>MANTENIMIENTO DE INFRAESTRUCTURAS DEPORTIVAS</v>
      </c>
      <c r="D121" s="3" t="str">
        <f t="shared" si="2"/>
        <v>1</v>
      </c>
      <c r="E121" s="3" t="str">
        <f t="shared" si="3"/>
        <v>15</v>
      </c>
      <c r="F121" s="24" t="s">
        <v>163</v>
      </c>
      <c r="G121" s="26" t="s">
        <v>166</v>
      </c>
      <c r="H121" s="27">
        <v>2200</v>
      </c>
      <c r="I121" s="27">
        <v>2200</v>
      </c>
      <c r="J121" s="27">
        <v>4400</v>
      </c>
      <c r="K121" s="27">
        <v>2632.21</v>
      </c>
      <c r="L121" s="27">
        <v>2632.21</v>
      </c>
    </row>
    <row r="122" spans="1:12" ht="14.5" x14ac:dyDescent="0.35">
      <c r="A122" s="24" t="s">
        <v>181</v>
      </c>
      <c r="B122" s="25">
        <v>3422</v>
      </c>
      <c r="C122" s="12" t="str">
        <f>VLOOKUP(B122,Hoja1!A:B,2,FALSE)</f>
        <v>MANTENIMIENTO DE INFRAESTRUCTURAS DEPORTIVAS</v>
      </c>
      <c r="D122" s="3" t="str">
        <f t="shared" si="2"/>
        <v>2</v>
      </c>
      <c r="E122" s="3" t="str">
        <f t="shared" si="3"/>
        <v>20</v>
      </c>
      <c r="F122" s="24" t="s">
        <v>87</v>
      </c>
      <c r="G122" s="26" t="s">
        <v>88</v>
      </c>
      <c r="H122" s="27">
        <v>27600</v>
      </c>
      <c r="I122" s="27">
        <v>10000</v>
      </c>
      <c r="J122" s="27">
        <v>37600</v>
      </c>
      <c r="K122" s="27">
        <v>39447.129999999997</v>
      </c>
      <c r="L122" s="27">
        <v>37678.42</v>
      </c>
    </row>
    <row r="123" spans="1:12" ht="14.5" x14ac:dyDescent="0.35">
      <c r="A123" s="24" t="s">
        <v>181</v>
      </c>
      <c r="B123" s="25">
        <v>3422</v>
      </c>
      <c r="C123" s="12" t="str">
        <f>VLOOKUP(B123,Hoja1!A:B,2,FALSE)</f>
        <v>MANTENIMIENTO DE INFRAESTRUCTURAS DEPORTIVAS</v>
      </c>
      <c r="D123" s="3" t="str">
        <f t="shared" si="2"/>
        <v>2</v>
      </c>
      <c r="E123" s="3" t="str">
        <f t="shared" si="3"/>
        <v>20</v>
      </c>
      <c r="F123" s="24" t="s">
        <v>95</v>
      </c>
      <c r="G123" s="26" t="s">
        <v>96</v>
      </c>
      <c r="H123" s="27">
        <v>8200</v>
      </c>
      <c r="I123" s="27">
        <v>0</v>
      </c>
      <c r="J123" s="27">
        <v>8200</v>
      </c>
      <c r="K123" s="27">
        <v>3510.94</v>
      </c>
      <c r="L123" s="27">
        <v>3510.94</v>
      </c>
    </row>
    <row r="124" spans="1:12" ht="14.5" x14ac:dyDescent="0.35">
      <c r="A124" s="24" t="s">
        <v>181</v>
      </c>
      <c r="B124" s="25">
        <v>3422</v>
      </c>
      <c r="C124" s="12" t="str">
        <f>VLOOKUP(B124,Hoja1!A:B,2,FALSE)</f>
        <v>MANTENIMIENTO DE INFRAESTRUCTURAS DEPORTIVAS</v>
      </c>
      <c r="D124" s="3" t="str">
        <f t="shared" si="2"/>
        <v>2</v>
      </c>
      <c r="E124" s="3" t="str">
        <f t="shared" si="3"/>
        <v>21</v>
      </c>
      <c r="F124" s="24" t="s">
        <v>97</v>
      </c>
      <c r="G124" s="26" t="s">
        <v>98</v>
      </c>
      <c r="H124" s="27">
        <v>113000</v>
      </c>
      <c r="I124" s="27">
        <v>70832.2</v>
      </c>
      <c r="J124" s="27">
        <v>183832.2</v>
      </c>
      <c r="K124" s="27">
        <v>219690.45</v>
      </c>
      <c r="L124" s="27">
        <v>190552.5</v>
      </c>
    </row>
    <row r="125" spans="1:12" ht="14.5" x14ac:dyDescent="0.35">
      <c r="A125" s="24" t="s">
        <v>181</v>
      </c>
      <c r="B125" s="25">
        <v>3422</v>
      </c>
      <c r="C125" s="12" t="str">
        <f>VLOOKUP(B125,Hoja1!A:B,2,FALSE)</f>
        <v>MANTENIMIENTO DE INFRAESTRUCTURAS DEPORTIVAS</v>
      </c>
      <c r="D125" s="3" t="str">
        <f t="shared" si="2"/>
        <v>2</v>
      </c>
      <c r="E125" s="3" t="str">
        <f t="shared" si="3"/>
        <v>21</v>
      </c>
      <c r="F125" s="24" t="s">
        <v>81</v>
      </c>
      <c r="G125" s="26" t="s">
        <v>82</v>
      </c>
      <c r="H125" s="27">
        <v>94500</v>
      </c>
      <c r="I125" s="27">
        <v>0</v>
      </c>
      <c r="J125" s="27">
        <v>94500</v>
      </c>
      <c r="K125" s="27">
        <v>49467.61</v>
      </c>
      <c r="L125" s="27">
        <v>19384.72</v>
      </c>
    </row>
    <row r="126" spans="1:12" ht="14.5" x14ac:dyDescent="0.35">
      <c r="A126" s="24" t="s">
        <v>181</v>
      </c>
      <c r="B126" s="25">
        <v>3422</v>
      </c>
      <c r="C126" s="12" t="str">
        <f>VLOOKUP(B126,Hoja1!A:B,2,FALSE)</f>
        <v>MANTENIMIENTO DE INFRAESTRUCTURAS DEPORTIVAS</v>
      </c>
      <c r="D126" s="3" t="str">
        <f t="shared" si="2"/>
        <v>2</v>
      </c>
      <c r="E126" s="3" t="str">
        <f t="shared" si="3"/>
        <v>21</v>
      </c>
      <c r="F126" s="24" t="s">
        <v>99</v>
      </c>
      <c r="G126" s="26" t="s">
        <v>100</v>
      </c>
      <c r="H126" s="27">
        <v>4750</v>
      </c>
      <c r="I126" s="27">
        <v>0</v>
      </c>
      <c r="J126" s="27">
        <v>4750</v>
      </c>
      <c r="K126" s="27">
        <v>4803.1000000000004</v>
      </c>
      <c r="L126" s="27">
        <v>3843.42</v>
      </c>
    </row>
    <row r="127" spans="1:12" ht="14.5" x14ac:dyDescent="0.35">
      <c r="A127" s="24" t="s">
        <v>181</v>
      </c>
      <c r="B127" s="25">
        <v>3422</v>
      </c>
      <c r="C127" s="12" t="str">
        <f>VLOOKUP(B127,Hoja1!A:B,2,FALSE)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4" t="s">
        <v>101</v>
      </c>
      <c r="G127" s="26" t="s">
        <v>102</v>
      </c>
      <c r="H127" s="27">
        <v>624500</v>
      </c>
      <c r="I127" s="27">
        <v>-30000</v>
      </c>
      <c r="J127" s="27">
        <v>594500</v>
      </c>
      <c r="K127" s="27">
        <v>533275.03</v>
      </c>
      <c r="L127" s="27">
        <v>480565.21</v>
      </c>
    </row>
    <row r="128" spans="1:12" ht="14.5" x14ac:dyDescent="0.35">
      <c r="A128" s="24" t="s">
        <v>181</v>
      </c>
      <c r="B128" s="25">
        <v>3422</v>
      </c>
      <c r="C128" s="12" t="str">
        <f>VLOOKUP(B128,Hoja1!A:B,2,FALSE)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4" t="s">
        <v>103</v>
      </c>
      <c r="G128" s="26" t="s">
        <v>104</v>
      </c>
      <c r="H128" s="27">
        <v>5000</v>
      </c>
      <c r="I128" s="27">
        <v>0</v>
      </c>
      <c r="J128" s="27">
        <v>5000</v>
      </c>
      <c r="K128" s="27">
        <v>0</v>
      </c>
      <c r="L128" s="27">
        <v>0</v>
      </c>
    </row>
    <row r="129" spans="1:12" ht="14.5" x14ac:dyDescent="0.35">
      <c r="A129" s="24" t="s">
        <v>181</v>
      </c>
      <c r="B129" s="25">
        <v>3422</v>
      </c>
      <c r="C129" s="12" t="str">
        <f>VLOOKUP(B129,Hoja1!A:B,2,FALSE)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4" t="s">
        <v>105</v>
      </c>
      <c r="G129" s="26" t="s">
        <v>106</v>
      </c>
      <c r="H129" s="27">
        <v>792000</v>
      </c>
      <c r="I129" s="27">
        <v>-30000</v>
      </c>
      <c r="J129" s="27">
        <v>762000</v>
      </c>
      <c r="K129" s="27">
        <v>704731.57</v>
      </c>
      <c r="L129" s="27">
        <v>617114.18999999994</v>
      </c>
    </row>
    <row r="130" spans="1:12" s="4" customFormat="1" ht="14.5" x14ac:dyDescent="0.35">
      <c r="A130" s="24" t="s">
        <v>181</v>
      </c>
      <c r="B130" s="25">
        <v>3422</v>
      </c>
      <c r="C130" s="12" t="str">
        <f>VLOOKUP(B130,Hoja1!A:B,2,FALSE)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4" t="s">
        <v>107</v>
      </c>
      <c r="G130" s="26" t="s">
        <v>108</v>
      </c>
      <c r="H130" s="27">
        <v>30500</v>
      </c>
      <c r="I130" s="27">
        <v>0</v>
      </c>
      <c r="J130" s="27">
        <v>30500</v>
      </c>
      <c r="K130" s="27">
        <v>18348.75</v>
      </c>
      <c r="L130" s="27">
        <v>14866.88</v>
      </c>
    </row>
    <row r="131" spans="1:12" ht="14.5" x14ac:dyDescent="0.35">
      <c r="A131" s="24" t="s">
        <v>181</v>
      </c>
      <c r="B131" s="25">
        <v>3422</v>
      </c>
      <c r="C131" s="12" t="str">
        <f>VLOOKUP(B131,Hoja1!A:B,2,FALSE)</f>
        <v>MANTENIMIENTO DE INFRAESTRUCTURAS DEPORTIVAS</v>
      </c>
      <c r="D131" s="3" t="str">
        <f t="shared" si="2"/>
        <v>2</v>
      </c>
      <c r="E131" s="3" t="str">
        <f t="shared" si="3"/>
        <v>22</v>
      </c>
      <c r="F131" s="24" t="s">
        <v>109</v>
      </c>
      <c r="G131" s="26" t="s">
        <v>110</v>
      </c>
      <c r="H131" s="27">
        <v>44000</v>
      </c>
      <c r="I131" s="27">
        <v>0</v>
      </c>
      <c r="J131" s="27">
        <v>44000</v>
      </c>
      <c r="K131" s="27">
        <v>50730.9</v>
      </c>
      <c r="L131" s="27">
        <v>43729.2</v>
      </c>
    </row>
    <row r="132" spans="1:12" ht="14.5" x14ac:dyDescent="0.35">
      <c r="A132" s="24" t="s">
        <v>181</v>
      </c>
      <c r="B132" s="25">
        <v>3422</v>
      </c>
      <c r="C132" s="12" t="str">
        <f>VLOOKUP(B132,Hoja1!A:B,2,FALSE)</f>
        <v>MANTENIMIENTO DE INFRAESTRUCTURAS DEPORTIVAS</v>
      </c>
      <c r="D132" s="3" t="str">
        <f t="shared" si="2"/>
        <v>2</v>
      </c>
      <c r="E132" s="3" t="str">
        <f t="shared" si="3"/>
        <v>22</v>
      </c>
      <c r="F132" s="24" t="s">
        <v>42</v>
      </c>
      <c r="G132" s="26" t="s">
        <v>43</v>
      </c>
      <c r="H132" s="27">
        <v>124500</v>
      </c>
      <c r="I132" s="27">
        <v>110000</v>
      </c>
      <c r="J132" s="27">
        <v>234500</v>
      </c>
      <c r="K132" s="27">
        <v>242243.68</v>
      </c>
      <c r="L132" s="27">
        <v>216434.63</v>
      </c>
    </row>
    <row r="133" spans="1:12" ht="14.5" x14ac:dyDescent="0.35">
      <c r="A133" s="24" t="s">
        <v>181</v>
      </c>
      <c r="B133" s="25">
        <v>3422</v>
      </c>
      <c r="C133" s="12" t="str">
        <f>VLOOKUP(B133,Hoja1!A:B,2,FALSE)</f>
        <v>MANTENIMIENTO DE INFRAESTRUCTURAS DEPORTIVAS</v>
      </c>
      <c r="D133" s="3" t="str">
        <f t="shared" ref="D133:D134" si="4">LEFT(F133,1)</f>
        <v>2</v>
      </c>
      <c r="E133" s="3" t="str">
        <f t="shared" ref="E133:E134" si="5">LEFT(F133,2)</f>
        <v>22</v>
      </c>
      <c r="F133" s="24" t="s">
        <v>65</v>
      </c>
      <c r="G133" s="26" t="s">
        <v>66</v>
      </c>
      <c r="H133" s="27">
        <v>7500</v>
      </c>
      <c r="I133" s="27">
        <v>0</v>
      </c>
      <c r="J133" s="27">
        <v>7500</v>
      </c>
      <c r="K133" s="27">
        <v>5590.28</v>
      </c>
      <c r="L133" s="27">
        <v>5590.28</v>
      </c>
    </row>
    <row r="134" spans="1:12" ht="14.5" x14ac:dyDescent="0.35">
      <c r="A134" s="24" t="s">
        <v>181</v>
      </c>
      <c r="B134" s="25">
        <v>3422</v>
      </c>
      <c r="C134" s="12" t="str">
        <f>VLOOKUP(B134,Hoja1!A:B,2,FALSE)</f>
        <v>MANTENIMIENTO DE INFRAESTRUCTURAS DEPORTIVAS</v>
      </c>
      <c r="D134" s="3" t="str">
        <f t="shared" si="4"/>
        <v>2</v>
      </c>
      <c r="E134" s="3" t="str">
        <f t="shared" si="5"/>
        <v>22</v>
      </c>
      <c r="F134" s="24" t="s">
        <v>54</v>
      </c>
      <c r="G134" s="26" t="s">
        <v>55</v>
      </c>
      <c r="H134" s="27">
        <v>8000</v>
      </c>
      <c r="I134" s="27">
        <v>0</v>
      </c>
      <c r="J134" s="27">
        <v>8000</v>
      </c>
      <c r="K134" s="27">
        <v>2057</v>
      </c>
      <c r="L134" s="27">
        <v>2057</v>
      </c>
    </row>
    <row r="135" spans="1:12" ht="14.5" x14ac:dyDescent="0.35">
      <c r="A135" s="24" t="s">
        <v>181</v>
      </c>
      <c r="B135" s="25">
        <v>3422</v>
      </c>
      <c r="C135" s="12" t="str">
        <f>VLOOKUP(B135,Hoja1!A:B,2,FALSE)</f>
        <v>MANTENIMIENTO DE INFRAESTRUCTURAS DEPORTIVAS</v>
      </c>
      <c r="D135" s="3" t="str">
        <f t="shared" ref="D135:D143" si="6">LEFT(F135,1)</f>
        <v>2</v>
      </c>
      <c r="E135" s="3" t="str">
        <f t="shared" ref="E135:E143" si="7">LEFT(F135,2)</f>
        <v>22</v>
      </c>
      <c r="F135" s="24" t="s">
        <v>56</v>
      </c>
      <c r="G135" s="26" t="s">
        <v>57</v>
      </c>
      <c r="H135" s="27">
        <v>293500</v>
      </c>
      <c r="I135" s="27">
        <v>1897.32</v>
      </c>
      <c r="J135" s="27">
        <v>295397.32</v>
      </c>
      <c r="K135" s="27">
        <v>293323.28000000003</v>
      </c>
      <c r="L135" s="27">
        <v>249693.55</v>
      </c>
    </row>
    <row r="136" spans="1:12" ht="14.5" x14ac:dyDescent="0.35">
      <c r="A136" s="24" t="s">
        <v>181</v>
      </c>
      <c r="B136" s="25">
        <v>3422</v>
      </c>
      <c r="C136" s="12" t="str">
        <f>VLOOKUP(B136,Hoja1!A:B,2,FALSE)</f>
        <v>MANTENIMIENTO DE INFRAESTRUCTURAS DEPORTIVAS</v>
      </c>
      <c r="D136" s="3" t="str">
        <f t="shared" si="6"/>
        <v>6</v>
      </c>
      <c r="E136" s="3" t="str">
        <f t="shared" si="7"/>
        <v>60</v>
      </c>
      <c r="F136" s="24" t="s">
        <v>168</v>
      </c>
      <c r="G136" s="26" t="s">
        <v>169</v>
      </c>
      <c r="H136" s="27">
        <v>129600</v>
      </c>
      <c r="I136" s="27">
        <v>142.55000000000001</v>
      </c>
      <c r="J136" s="27">
        <v>129742.55</v>
      </c>
      <c r="K136" s="27">
        <v>97114.53</v>
      </c>
      <c r="L136" s="27">
        <v>12231.68</v>
      </c>
    </row>
    <row r="137" spans="1:12" ht="14.5" x14ac:dyDescent="0.35">
      <c r="A137" s="24" t="s">
        <v>181</v>
      </c>
      <c r="B137" s="25">
        <v>3422</v>
      </c>
      <c r="C137" s="12" t="str">
        <f>VLOOKUP(B137,Hoja1!A:B,2,FALSE)</f>
        <v>MANTENIMIENTO DE INFRAESTRUCTURAS DEPORTIVAS</v>
      </c>
      <c r="D137" s="3" t="str">
        <f t="shared" si="6"/>
        <v>6</v>
      </c>
      <c r="E137" s="3" t="str">
        <f t="shared" si="7"/>
        <v>61</v>
      </c>
      <c r="F137" s="24" t="s">
        <v>171</v>
      </c>
      <c r="G137" s="26" t="s">
        <v>172</v>
      </c>
      <c r="H137" s="27">
        <v>3000</v>
      </c>
      <c r="I137" s="27">
        <v>0</v>
      </c>
      <c r="J137" s="27">
        <v>3000</v>
      </c>
      <c r="K137" s="27">
        <v>2904</v>
      </c>
      <c r="L137" s="27">
        <v>0</v>
      </c>
    </row>
    <row r="138" spans="1:12" ht="14.5" x14ac:dyDescent="0.35">
      <c r="A138" s="24" t="s">
        <v>181</v>
      </c>
      <c r="B138" s="25">
        <v>3422</v>
      </c>
      <c r="C138" s="12" t="str">
        <f>VLOOKUP(B138,Hoja1!A:B,2,FALSE)</f>
        <v>MANTENIMIENTO DE INFRAESTRUCTURAS DEPORTIVAS</v>
      </c>
      <c r="D138" s="3" t="str">
        <f t="shared" si="6"/>
        <v>6</v>
      </c>
      <c r="E138" s="3" t="str">
        <f t="shared" si="7"/>
        <v>62</v>
      </c>
      <c r="F138" s="24" t="s">
        <v>152</v>
      </c>
      <c r="G138" s="26" t="s">
        <v>114</v>
      </c>
      <c r="H138" s="27">
        <v>1396000</v>
      </c>
      <c r="I138" s="27">
        <v>1691797.18</v>
      </c>
      <c r="J138" s="27">
        <v>3087797.18</v>
      </c>
      <c r="K138" s="27">
        <v>1807235.64</v>
      </c>
      <c r="L138" s="27">
        <v>1761896.14</v>
      </c>
    </row>
    <row r="139" spans="1:12" ht="14.5" x14ac:dyDescent="0.35">
      <c r="A139" s="24" t="s">
        <v>181</v>
      </c>
      <c r="B139" s="25">
        <v>3422</v>
      </c>
      <c r="C139" s="12" t="str">
        <f>VLOOKUP(B139,Hoja1!A:B,2,FALSE)</f>
        <v>MANTENIMIENTO DE INFRAESTRUCTURAS DEPORTIVAS</v>
      </c>
      <c r="D139" s="3" t="str">
        <f t="shared" si="6"/>
        <v>6</v>
      </c>
      <c r="E139" s="3" t="str">
        <f t="shared" si="7"/>
        <v>62</v>
      </c>
      <c r="F139" s="24" t="s">
        <v>156</v>
      </c>
      <c r="G139" s="26" t="s">
        <v>116</v>
      </c>
      <c r="H139" s="27">
        <v>120000</v>
      </c>
      <c r="I139" s="27">
        <v>144585.26</v>
      </c>
      <c r="J139" s="27">
        <v>264585.26</v>
      </c>
      <c r="K139" s="27">
        <v>356047.7</v>
      </c>
      <c r="L139" s="27">
        <v>264835.59999999998</v>
      </c>
    </row>
    <row r="140" spans="1:12" ht="14.5" x14ac:dyDescent="0.35">
      <c r="A140" s="24" t="s">
        <v>181</v>
      </c>
      <c r="B140" s="25">
        <v>3422</v>
      </c>
      <c r="C140" s="12" t="str">
        <f>VLOOKUP(B140,Hoja1!A:B,2,FALSE)</f>
        <v>MANTENIMIENTO DE INFRAESTRUCTURAS DEPORTIVAS</v>
      </c>
      <c r="D140" s="3" t="str">
        <f t="shared" si="6"/>
        <v>6</v>
      </c>
      <c r="E140" s="3" t="str">
        <f t="shared" si="7"/>
        <v>62</v>
      </c>
      <c r="F140" s="24" t="s">
        <v>177</v>
      </c>
      <c r="G140" s="26" t="s">
        <v>178</v>
      </c>
      <c r="H140" s="27">
        <v>0</v>
      </c>
      <c r="I140" s="27">
        <v>0</v>
      </c>
      <c r="J140" s="27">
        <v>0</v>
      </c>
      <c r="K140" s="27">
        <v>5690.27</v>
      </c>
      <c r="L140" s="27">
        <v>3821.3</v>
      </c>
    </row>
    <row r="141" spans="1:12" ht="14.5" x14ac:dyDescent="0.35">
      <c r="A141" s="24" t="s">
        <v>181</v>
      </c>
      <c r="B141" s="25">
        <v>3422</v>
      </c>
      <c r="C141" s="12" t="str">
        <f>VLOOKUP(B141,Hoja1!A:B,2,FALSE)</f>
        <v>MANTENIMIENTO DE INFRAESTRUCTURAS DEPORTIVAS</v>
      </c>
      <c r="D141" s="3" t="str">
        <f t="shared" si="6"/>
        <v>6</v>
      </c>
      <c r="E141" s="3" t="str">
        <f t="shared" si="7"/>
        <v>62</v>
      </c>
      <c r="F141" s="24" t="s">
        <v>111</v>
      </c>
      <c r="G141" s="26" t="s">
        <v>112</v>
      </c>
      <c r="H141" s="27">
        <v>18000</v>
      </c>
      <c r="I141" s="27">
        <v>0</v>
      </c>
      <c r="J141" s="27">
        <v>18000</v>
      </c>
      <c r="K141" s="27">
        <v>12153.37</v>
      </c>
      <c r="L141" s="27">
        <v>2432.94</v>
      </c>
    </row>
    <row r="142" spans="1:12" ht="14.5" x14ac:dyDescent="0.35">
      <c r="A142" s="24" t="s">
        <v>181</v>
      </c>
      <c r="B142" s="25">
        <v>3422</v>
      </c>
      <c r="C142" s="12" t="str">
        <f>VLOOKUP(B142,Hoja1!A:B,2,FALSE)</f>
        <v>MANTENIMIENTO DE INFRAESTRUCTURAS DEPORTIVAS</v>
      </c>
      <c r="D142" s="3" t="str">
        <f t="shared" si="6"/>
        <v>6</v>
      </c>
      <c r="E142" s="3" t="str">
        <f t="shared" si="7"/>
        <v>63</v>
      </c>
      <c r="F142" s="24" t="s">
        <v>113</v>
      </c>
      <c r="G142" s="26" t="s">
        <v>114</v>
      </c>
      <c r="H142" s="27">
        <v>300000</v>
      </c>
      <c r="I142" s="27">
        <v>865820.53</v>
      </c>
      <c r="J142" s="27">
        <v>1165820.53</v>
      </c>
      <c r="K142" s="27">
        <v>880938.48</v>
      </c>
      <c r="L142" s="27">
        <v>666465.71</v>
      </c>
    </row>
    <row r="143" spans="1:12" ht="14.5" x14ac:dyDescent="0.35">
      <c r="A143" s="24" t="s">
        <v>181</v>
      </c>
      <c r="B143" s="25">
        <v>3422</v>
      </c>
      <c r="C143" s="12" t="str">
        <f>VLOOKUP(B143,Hoja1!A:B,2,FALSE)</f>
        <v>MANTENIMIENTO DE INFRAESTRUCTURAS DEPORTIVAS</v>
      </c>
      <c r="D143" s="3" t="str">
        <f t="shared" si="6"/>
        <v>6</v>
      </c>
      <c r="E143" s="3" t="str">
        <f t="shared" si="7"/>
        <v>63</v>
      </c>
      <c r="F143" s="24" t="s">
        <v>115</v>
      </c>
      <c r="G143" s="26" t="s">
        <v>116</v>
      </c>
      <c r="H143" s="27">
        <v>75000</v>
      </c>
      <c r="I143" s="27">
        <v>22082.5</v>
      </c>
      <c r="J143" s="27">
        <v>97082.5</v>
      </c>
      <c r="K143" s="27">
        <v>158737.70000000001</v>
      </c>
      <c r="L143" s="27">
        <v>118542.15</v>
      </c>
    </row>
    <row r="144" spans="1:12" ht="14.5" x14ac:dyDescent="0.35">
      <c r="A144" s="24" t="s">
        <v>181</v>
      </c>
      <c r="B144" s="25">
        <v>3422</v>
      </c>
      <c r="C144" s="12" t="str">
        <f>VLOOKUP(B144,Hoja1!A:B,2,FALSE)</f>
        <v>MANTENIMIENTO DE INFRAESTRUCTURAS DEPORTIVAS</v>
      </c>
      <c r="D144" s="3" t="str">
        <f t="shared" ref="D144:D145" si="8">LEFT(F144,1)</f>
        <v>6</v>
      </c>
      <c r="E144" s="3" t="str">
        <f t="shared" ref="E144:E145" si="9">LEFT(F144,2)</f>
        <v>63</v>
      </c>
      <c r="F144" s="24" t="s">
        <v>117</v>
      </c>
      <c r="G144" s="26" t="s">
        <v>112</v>
      </c>
      <c r="H144" s="27">
        <v>15000</v>
      </c>
      <c r="I144" s="27">
        <v>0</v>
      </c>
      <c r="J144" s="27">
        <v>15000</v>
      </c>
      <c r="K144" s="27">
        <v>13445.9</v>
      </c>
      <c r="L144" s="27">
        <v>6849.12</v>
      </c>
    </row>
    <row r="145" spans="1:12" ht="14.5" x14ac:dyDescent="0.35">
      <c r="A145" s="24" t="s">
        <v>181</v>
      </c>
      <c r="B145" s="25">
        <v>3422</v>
      </c>
      <c r="C145" s="12" t="str">
        <f>VLOOKUP(B145,Hoja1!A:B,2,FALSE)</f>
        <v>MANTENIMIENTO DE INFRAESTRUCTURAS DEPORTIVAS</v>
      </c>
      <c r="D145" s="3" t="str">
        <f t="shared" si="8"/>
        <v>6</v>
      </c>
      <c r="E145" s="3" t="str">
        <f t="shared" si="9"/>
        <v>63</v>
      </c>
      <c r="F145" s="24" t="s">
        <v>158</v>
      </c>
      <c r="G145" s="26" t="s">
        <v>159</v>
      </c>
      <c r="H145" s="27">
        <v>23400</v>
      </c>
      <c r="I145" s="27">
        <v>0</v>
      </c>
      <c r="J145" s="27">
        <v>23400</v>
      </c>
      <c r="K145" s="27">
        <v>0</v>
      </c>
      <c r="L145" s="27">
        <v>0</v>
      </c>
    </row>
    <row r="146" spans="1:12" ht="14.5" x14ac:dyDescent="0.35">
      <c r="A146" s="24" t="s">
        <v>181</v>
      </c>
      <c r="B146" s="25">
        <v>3422</v>
      </c>
      <c r="C146" s="12" t="str">
        <f>VLOOKUP(B146,Hoja1!A:B,2,FALSE)</f>
        <v>MANTENIMIENTO DE INFRAESTRUCTURAS DEPORTIVAS</v>
      </c>
      <c r="D146" s="3" t="str">
        <f t="shared" ref="D146" si="10">LEFT(F146,1)</f>
        <v>6</v>
      </c>
      <c r="E146" s="3" t="str">
        <f t="shared" ref="E146" si="11">LEFT(F146,2)</f>
        <v>64</v>
      </c>
      <c r="F146" s="24" t="s">
        <v>160</v>
      </c>
      <c r="G146" s="26" t="s">
        <v>161</v>
      </c>
      <c r="H146" s="27">
        <v>20000</v>
      </c>
      <c r="I146" s="27">
        <v>0</v>
      </c>
      <c r="J146" s="27">
        <v>20000</v>
      </c>
      <c r="K146" s="27">
        <v>15730</v>
      </c>
      <c r="L146" s="27">
        <v>15730</v>
      </c>
    </row>
    <row r="147" spans="1:12" ht="14.5" x14ac:dyDescent="0.35">
      <c r="A147" s="24" t="s">
        <v>181</v>
      </c>
      <c r="B147" s="25">
        <v>3422</v>
      </c>
      <c r="C147" s="12" t="str">
        <f>VLOOKUP(B147,Hoja1!A:B,2,FALSE)</f>
        <v>MANTENIMIENTO DE INFRAESTRUCTURAS DEPORTIVAS</v>
      </c>
      <c r="D147" s="3" t="str">
        <f t="shared" ref="D147" si="12">LEFT(F147,1)</f>
        <v>7</v>
      </c>
      <c r="E147" s="3" t="str">
        <f t="shared" ref="E147" si="13">LEFT(F147,2)</f>
        <v>78</v>
      </c>
      <c r="F147" s="24" t="s">
        <v>118</v>
      </c>
      <c r="G147" s="26" t="s">
        <v>119</v>
      </c>
      <c r="H147" s="27">
        <v>24000</v>
      </c>
      <c r="I147" s="27">
        <v>0</v>
      </c>
      <c r="J147" s="27">
        <v>24000</v>
      </c>
      <c r="K147" s="27">
        <v>23185.35</v>
      </c>
      <c r="L147" s="27">
        <v>22906.37</v>
      </c>
    </row>
  </sheetData>
  <autoFilter ref="A5:L5"/>
  <pageMargins left="0.74803149606299213" right="0.74803149606299213" top="0.98425196850393704" bottom="0.98425196850393704" header="0" footer="0"/>
  <pageSetup paperSize="9" scale="75" orientation="landscape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" sqref="B1:B1048576"/>
    </sheetView>
  </sheetViews>
  <sheetFormatPr baseColWidth="10" defaultRowHeight="13" x14ac:dyDescent="0.35"/>
  <cols>
    <col min="1" max="1" width="11.19921875" style="22"/>
    <col min="2" max="2" width="47.69921875" bestFit="1" customWidth="1"/>
  </cols>
  <sheetData>
    <row r="1" spans="1:2" ht="13.5" x14ac:dyDescent="0.35">
      <c r="A1" s="23">
        <v>3401</v>
      </c>
      <c r="B1" s="12" t="s">
        <v>122</v>
      </c>
    </row>
    <row r="2" spans="1:2" ht="13.5" x14ac:dyDescent="0.35">
      <c r="A2" s="23">
        <v>3412</v>
      </c>
      <c r="B2" s="12" t="s">
        <v>123</v>
      </c>
    </row>
    <row r="3" spans="1:2" ht="13.5" x14ac:dyDescent="0.35">
      <c r="A3" s="23">
        <v>3413</v>
      </c>
      <c r="B3" s="12" t="s">
        <v>124</v>
      </c>
    </row>
    <row r="4" spans="1:2" ht="13.5" x14ac:dyDescent="0.35">
      <c r="A4" s="23">
        <v>3421</v>
      </c>
      <c r="B4" s="12" t="s">
        <v>125</v>
      </c>
    </row>
    <row r="5" spans="1:2" ht="13.5" x14ac:dyDescent="0.35">
      <c r="A5" s="23">
        <v>3422</v>
      </c>
      <c r="B5" s="12" t="s">
        <v>126</v>
      </c>
    </row>
    <row r="6" spans="1:2" ht="13.5" x14ac:dyDescent="0.35">
      <c r="A6" s="21">
        <v>9333</v>
      </c>
      <c r="B6" s="1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Gastos 4º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2020-01-30T13:18:21Z</cp:lastPrinted>
  <dcterms:created xsi:type="dcterms:W3CDTF">2016-04-20T09:46:29Z</dcterms:created>
  <dcterms:modified xsi:type="dcterms:W3CDTF">2020-01-30T13:25:07Z</dcterms:modified>
</cp:coreProperties>
</file>