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STADOS EJECUCION\2021\FMC\"/>
    </mc:Choice>
  </mc:AlternateContent>
  <xr:revisionPtr revIDLastSave="0" documentId="13_ncr:1_{70B84647-9B8F-495D-A3E0-B61095231A15}" xr6:coauthVersionLast="45" xr6:coauthVersionMax="45" xr10:uidLastSave="{00000000-0000-0000-0000-000000000000}"/>
  <bookViews>
    <workbookView xWindow="-40" yWindow="-40" windowWidth="19280" windowHeight="10280" xr2:uid="{00000000-000D-0000-FFFF-FFFF00000000}"/>
  </bookViews>
  <sheets>
    <sheet name="TD EJECUCION TERCER TRIM. 21" sheetId="2" r:id="rId1"/>
    <sheet name="Ejecución TERCER TRIMESTRE 2021" sheetId="1" state="hidden" r:id="rId2"/>
    <sheet name="Hoja2" sheetId="4" state="hidden" r:id="rId3"/>
  </sheets>
  <definedNames>
    <definedName name="_xlnm._FilterDatabase" localSheetId="1" hidden="1">'Ejecución TERCER TRIMESTRE 2021'!$A$1:$N$231</definedName>
    <definedName name="_xlnm.Print_Titles" localSheetId="0">'TD EJECUCION TERCER TRIM. 21'!$3:$3</definedName>
  </definedNames>
  <calcPr calcId="181029"/>
  <pivotCaches>
    <pivotCache cacheId="1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2" i="1" l="1"/>
  <c r="E282" i="1"/>
  <c r="D283" i="1"/>
  <c r="E283" i="1"/>
  <c r="D284" i="1"/>
  <c r="E284" i="1"/>
  <c r="D285" i="1"/>
  <c r="E285" i="1"/>
  <c r="D286" i="1"/>
  <c r="E286" i="1"/>
  <c r="C282" i="1"/>
  <c r="C283" i="1"/>
  <c r="C284" i="1"/>
  <c r="C285" i="1"/>
  <c r="C286" i="1"/>
  <c r="C279" i="1" l="1"/>
  <c r="D279" i="1"/>
  <c r="E279" i="1"/>
  <c r="C280" i="1"/>
  <c r="D280" i="1"/>
  <c r="E280" i="1"/>
  <c r="C281" i="1"/>
  <c r="D281" i="1"/>
  <c r="E281" i="1"/>
  <c r="D268" i="1" l="1"/>
  <c r="E268" i="1"/>
  <c r="D269" i="1"/>
  <c r="E269" i="1"/>
  <c r="D270" i="1"/>
  <c r="E270" i="1"/>
  <c r="D271" i="1"/>
  <c r="E271" i="1"/>
  <c r="D272" i="1"/>
  <c r="E272" i="1"/>
  <c r="D273" i="1"/>
  <c r="E273" i="1"/>
  <c r="D274" i="1"/>
  <c r="E274" i="1"/>
  <c r="D275" i="1"/>
  <c r="E275" i="1"/>
  <c r="D276" i="1"/>
  <c r="E276" i="1"/>
  <c r="D277" i="1"/>
  <c r="E277" i="1"/>
  <c r="D278" i="1"/>
  <c r="E278" i="1"/>
  <c r="C268" i="1"/>
  <c r="C269" i="1"/>
  <c r="C270" i="1"/>
  <c r="C271" i="1"/>
  <c r="C272" i="1"/>
  <c r="C273" i="1"/>
  <c r="C274" i="1"/>
  <c r="C275" i="1"/>
  <c r="C276" i="1"/>
  <c r="C277" i="1"/>
  <c r="C278" i="1"/>
  <c r="D266" i="1" l="1"/>
  <c r="E266" i="1"/>
  <c r="D267" i="1"/>
  <c r="E267" i="1"/>
  <c r="C266" i="1"/>
  <c r="C267" i="1"/>
  <c r="D265" i="1" l="1"/>
  <c r="E265" i="1"/>
  <c r="C265" i="1"/>
  <c r="C2" i="1"/>
  <c r="D2" i="1"/>
  <c r="E2" i="1"/>
  <c r="C3" i="1"/>
  <c r="D3" i="1"/>
  <c r="E3" i="1"/>
  <c r="C4" i="1"/>
  <c r="D4" i="1"/>
  <c r="E4" i="1"/>
  <c r="C5" i="1"/>
  <c r="D5" i="1"/>
  <c r="E5" i="1"/>
  <c r="C6" i="1"/>
  <c r="D6" i="1"/>
  <c r="E6" i="1"/>
  <c r="C7" i="1"/>
  <c r="D7" i="1"/>
  <c r="E7" i="1"/>
  <c r="C8" i="1"/>
  <c r="D8" i="1"/>
  <c r="E8" i="1"/>
  <c r="C9" i="1"/>
  <c r="D9" i="1"/>
  <c r="E9" i="1"/>
  <c r="C10" i="1"/>
  <c r="D10" i="1"/>
  <c r="E10" i="1"/>
  <c r="C11" i="1"/>
  <c r="D11" i="1"/>
  <c r="E11" i="1"/>
  <c r="C12" i="1"/>
  <c r="D12" i="1"/>
  <c r="E12" i="1"/>
  <c r="C13" i="1"/>
  <c r="D13" i="1"/>
  <c r="E13" i="1"/>
  <c r="C14" i="1"/>
  <c r="D14" i="1"/>
  <c r="E14" i="1"/>
  <c r="C15" i="1"/>
  <c r="D15" i="1"/>
  <c r="E15" i="1"/>
  <c r="C16" i="1"/>
  <c r="D16" i="1"/>
  <c r="E16" i="1"/>
  <c r="C17" i="1"/>
  <c r="D17" i="1"/>
  <c r="E17" i="1"/>
  <c r="C18" i="1"/>
  <c r="D18" i="1"/>
  <c r="E18" i="1"/>
  <c r="C19" i="1"/>
  <c r="D19" i="1"/>
  <c r="E19" i="1"/>
  <c r="C20" i="1"/>
  <c r="D20" i="1"/>
  <c r="E20" i="1"/>
  <c r="C21" i="1"/>
  <c r="D21" i="1"/>
  <c r="E21" i="1"/>
  <c r="C22" i="1"/>
  <c r="D22" i="1"/>
  <c r="E22" i="1"/>
  <c r="C23" i="1"/>
  <c r="D23" i="1"/>
  <c r="E23" i="1"/>
  <c r="C24" i="1"/>
  <c r="D24" i="1"/>
  <c r="E24" i="1"/>
  <c r="C25" i="1"/>
  <c r="D25" i="1"/>
  <c r="E25" i="1"/>
  <c r="C26" i="1"/>
  <c r="D26" i="1"/>
  <c r="E26" i="1"/>
  <c r="C27" i="1"/>
  <c r="D27" i="1"/>
  <c r="E27" i="1"/>
  <c r="C28" i="1"/>
  <c r="D28" i="1"/>
  <c r="E28" i="1"/>
  <c r="C29" i="1"/>
  <c r="D29" i="1"/>
  <c r="E29" i="1"/>
  <c r="C30" i="1"/>
  <c r="D30" i="1"/>
  <c r="E30" i="1"/>
  <c r="C31" i="1"/>
  <c r="D31" i="1"/>
  <c r="E31" i="1"/>
  <c r="C32" i="1"/>
  <c r="D32" i="1"/>
  <c r="E32" i="1"/>
  <c r="C33" i="1"/>
  <c r="D33" i="1"/>
  <c r="E33" i="1"/>
  <c r="C34" i="1"/>
  <c r="D34" i="1"/>
  <c r="E34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40" i="1"/>
  <c r="D40" i="1"/>
  <c r="E40" i="1"/>
  <c r="C41" i="1"/>
  <c r="D41" i="1"/>
  <c r="E41" i="1"/>
  <c r="C42" i="1"/>
  <c r="D42" i="1"/>
  <c r="E42" i="1"/>
  <c r="C43" i="1"/>
  <c r="D43" i="1"/>
  <c r="E43" i="1"/>
  <c r="C44" i="1"/>
  <c r="D44" i="1"/>
  <c r="E44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C50" i="1"/>
  <c r="D50" i="1"/>
  <c r="E50" i="1"/>
  <c r="C51" i="1"/>
  <c r="D51" i="1"/>
  <c r="E51" i="1"/>
  <c r="C52" i="1"/>
  <c r="D52" i="1"/>
  <c r="E52" i="1"/>
  <c r="C53" i="1"/>
  <c r="D53" i="1"/>
  <c r="E53" i="1"/>
  <c r="C54" i="1"/>
  <c r="D54" i="1"/>
  <c r="E54" i="1"/>
  <c r="C55" i="1"/>
  <c r="D55" i="1"/>
  <c r="E55" i="1"/>
  <c r="C56" i="1"/>
  <c r="D56" i="1"/>
  <c r="E56" i="1"/>
  <c r="C57" i="1"/>
  <c r="D57" i="1"/>
  <c r="E57" i="1"/>
  <c r="C58" i="1"/>
  <c r="D58" i="1"/>
  <c r="E58" i="1"/>
  <c r="C59" i="1"/>
  <c r="D59" i="1"/>
  <c r="E59" i="1"/>
  <c r="C60" i="1"/>
  <c r="D60" i="1"/>
  <c r="E60" i="1"/>
  <c r="C61" i="1"/>
  <c r="D61" i="1"/>
  <c r="E61" i="1"/>
  <c r="C62" i="1"/>
  <c r="D62" i="1"/>
  <c r="E62" i="1"/>
  <c r="C63" i="1"/>
  <c r="D63" i="1"/>
  <c r="E63" i="1"/>
  <c r="C64" i="1"/>
  <c r="D64" i="1"/>
  <c r="E64" i="1"/>
  <c r="C65" i="1"/>
  <c r="D65" i="1"/>
  <c r="E65" i="1"/>
  <c r="C66" i="1"/>
  <c r="D66" i="1"/>
  <c r="E66" i="1"/>
  <c r="C67" i="1"/>
  <c r="D67" i="1"/>
  <c r="E67" i="1"/>
  <c r="C68" i="1"/>
  <c r="D68" i="1"/>
  <c r="E68" i="1"/>
  <c r="C69" i="1"/>
  <c r="D69" i="1"/>
  <c r="E69" i="1"/>
  <c r="C70" i="1"/>
  <c r="D70" i="1"/>
  <c r="E70" i="1"/>
  <c r="C71" i="1"/>
  <c r="D71" i="1"/>
  <c r="E71" i="1"/>
  <c r="C72" i="1"/>
  <c r="D72" i="1"/>
  <c r="E72" i="1"/>
  <c r="C73" i="1"/>
  <c r="D73" i="1"/>
  <c r="E73" i="1"/>
  <c r="C74" i="1"/>
  <c r="D74" i="1"/>
  <c r="E74" i="1"/>
  <c r="C75" i="1"/>
  <c r="D75" i="1"/>
  <c r="E75" i="1"/>
  <c r="C76" i="1"/>
  <c r="D76" i="1"/>
  <c r="E76" i="1"/>
  <c r="C77" i="1"/>
  <c r="D77" i="1"/>
  <c r="E77" i="1"/>
  <c r="C78" i="1"/>
  <c r="D78" i="1"/>
  <c r="E78" i="1"/>
  <c r="C79" i="1"/>
  <c r="D79" i="1"/>
  <c r="E79" i="1"/>
  <c r="C80" i="1"/>
  <c r="D80" i="1"/>
  <c r="E80" i="1"/>
  <c r="C81" i="1"/>
  <c r="D81" i="1"/>
  <c r="E81" i="1"/>
  <c r="C82" i="1"/>
  <c r="D82" i="1"/>
  <c r="E82" i="1"/>
  <c r="C83" i="1"/>
  <c r="D83" i="1"/>
  <c r="E83" i="1"/>
  <c r="C84" i="1"/>
  <c r="D84" i="1"/>
  <c r="E84" i="1"/>
  <c r="C85" i="1"/>
  <c r="D85" i="1"/>
  <c r="E85" i="1"/>
  <c r="C86" i="1"/>
  <c r="D86" i="1"/>
  <c r="E86" i="1"/>
  <c r="C87" i="1"/>
  <c r="D87" i="1"/>
  <c r="E87" i="1"/>
  <c r="C88" i="1"/>
  <c r="D88" i="1"/>
  <c r="E88" i="1"/>
  <c r="C89" i="1"/>
  <c r="D89" i="1"/>
  <c r="E89" i="1"/>
  <c r="C90" i="1"/>
  <c r="D90" i="1"/>
  <c r="E90" i="1"/>
  <c r="C91" i="1"/>
  <c r="D91" i="1"/>
  <c r="E91" i="1"/>
  <c r="C92" i="1"/>
  <c r="D92" i="1"/>
  <c r="E92" i="1"/>
  <c r="C93" i="1"/>
  <c r="D93" i="1"/>
  <c r="E93" i="1"/>
  <c r="C94" i="1"/>
  <c r="D94" i="1"/>
  <c r="E94" i="1"/>
  <c r="C95" i="1"/>
  <c r="D95" i="1"/>
  <c r="E95" i="1"/>
  <c r="C96" i="1"/>
  <c r="D96" i="1"/>
  <c r="E96" i="1"/>
  <c r="C97" i="1"/>
  <c r="D97" i="1"/>
  <c r="E97" i="1"/>
  <c r="C98" i="1"/>
  <c r="D98" i="1"/>
  <c r="E98" i="1"/>
  <c r="C99" i="1"/>
  <c r="D99" i="1"/>
  <c r="E99" i="1"/>
  <c r="C100" i="1"/>
  <c r="D100" i="1"/>
  <c r="E100" i="1"/>
  <c r="C101" i="1"/>
  <c r="D101" i="1"/>
  <c r="E101" i="1"/>
  <c r="C102" i="1"/>
  <c r="D102" i="1"/>
  <c r="E102" i="1"/>
  <c r="C103" i="1"/>
  <c r="D103" i="1"/>
  <c r="E103" i="1"/>
  <c r="C104" i="1"/>
  <c r="D104" i="1"/>
  <c r="E104" i="1"/>
  <c r="C105" i="1"/>
  <c r="D105" i="1"/>
  <c r="E105" i="1"/>
  <c r="C106" i="1"/>
  <c r="D106" i="1"/>
  <c r="E106" i="1"/>
  <c r="C107" i="1"/>
  <c r="D107" i="1"/>
  <c r="E107" i="1"/>
  <c r="C108" i="1"/>
  <c r="D108" i="1"/>
  <c r="E108" i="1"/>
  <c r="C109" i="1"/>
  <c r="D109" i="1"/>
  <c r="E109" i="1"/>
  <c r="C110" i="1"/>
  <c r="D110" i="1"/>
  <c r="E110" i="1"/>
  <c r="C111" i="1"/>
  <c r="D111" i="1"/>
  <c r="E111" i="1"/>
  <c r="C112" i="1"/>
  <c r="D112" i="1"/>
  <c r="E112" i="1"/>
  <c r="C113" i="1"/>
  <c r="D113" i="1"/>
  <c r="E113" i="1"/>
  <c r="C114" i="1"/>
  <c r="D114" i="1"/>
  <c r="E114" i="1"/>
  <c r="C115" i="1"/>
  <c r="D115" i="1"/>
  <c r="E115" i="1"/>
  <c r="C116" i="1"/>
  <c r="D116" i="1"/>
  <c r="E116" i="1"/>
  <c r="C117" i="1"/>
  <c r="D117" i="1"/>
  <c r="E117" i="1"/>
  <c r="C118" i="1"/>
  <c r="D118" i="1"/>
  <c r="E118" i="1"/>
  <c r="C119" i="1"/>
  <c r="D119" i="1"/>
  <c r="E119" i="1"/>
  <c r="C120" i="1"/>
  <c r="D120" i="1"/>
  <c r="E120" i="1"/>
  <c r="C121" i="1"/>
  <c r="D121" i="1"/>
  <c r="E121" i="1"/>
  <c r="C122" i="1"/>
  <c r="D122" i="1"/>
  <c r="E122" i="1"/>
  <c r="C123" i="1"/>
  <c r="D123" i="1"/>
  <c r="E123" i="1"/>
  <c r="C124" i="1"/>
  <c r="D124" i="1"/>
  <c r="E124" i="1"/>
  <c r="C125" i="1"/>
  <c r="D125" i="1"/>
  <c r="E125" i="1"/>
  <c r="C126" i="1"/>
  <c r="D126" i="1"/>
  <c r="E126" i="1"/>
  <c r="C127" i="1"/>
  <c r="D127" i="1"/>
  <c r="E127" i="1"/>
  <c r="C128" i="1"/>
  <c r="D128" i="1"/>
  <c r="E128" i="1"/>
  <c r="C129" i="1"/>
  <c r="D129" i="1"/>
  <c r="E129" i="1"/>
  <c r="C130" i="1"/>
  <c r="D130" i="1"/>
  <c r="E130" i="1"/>
  <c r="C131" i="1"/>
  <c r="D131" i="1"/>
  <c r="E131" i="1"/>
  <c r="C132" i="1"/>
  <c r="D132" i="1"/>
  <c r="E132" i="1"/>
  <c r="C133" i="1"/>
  <c r="D133" i="1"/>
  <c r="E133" i="1"/>
  <c r="C134" i="1"/>
  <c r="D134" i="1"/>
  <c r="E134" i="1"/>
  <c r="C135" i="1"/>
  <c r="D135" i="1"/>
  <c r="E135" i="1"/>
  <c r="C136" i="1"/>
  <c r="D136" i="1"/>
  <c r="E136" i="1"/>
  <c r="C137" i="1"/>
  <c r="D137" i="1"/>
  <c r="E137" i="1"/>
  <c r="C138" i="1"/>
  <c r="D138" i="1"/>
  <c r="E138" i="1"/>
  <c r="C139" i="1"/>
  <c r="D139" i="1"/>
  <c r="E139" i="1"/>
  <c r="C140" i="1"/>
  <c r="D140" i="1"/>
  <c r="E140" i="1"/>
  <c r="C141" i="1"/>
  <c r="D141" i="1"/>
  <c r="E141" i="1"/>
  <c r="C142" i="1"/>
  <c r="D142" i="1"/>
  <c r="E142" i="1"/>
  <c r="C143" i="1"/>
  <c r="D143" i="1"/>
  <c r="E143" i="1"/>
  <c r="C144" i="1"/>
  <c r="D144" i="1"/>
  <c r="E144" i="1"/>
  <c r="C145" i="1"/>
  <c r="D145" i="1"/>
  <c r="E145" i="1"/>
  <c r="C146" i="1"/>
  <c r="D146" i="1"/>
  <c r="E146" i="1"/>
  <c r="C147" i="1"/>
  <c r="D147" i="1"/>
  <c r="E147" i="1"/>
  <c r="C148" i="1"/>
  <c r="D148" i="1"/>
  <c r="E148" i="1"/>
  <c r="C149" i="1"/>
  <c r="D149" i="1"/>
  <c r="E149" i="1"/>
  <c r="C150" i="1"/>
  <c r="D150" i="1"/>
  <c r="E150" i="1"/>
  <c r="C151" i="1"/>
  <c r="D151" i="1"/>
  <c r="E151" i="1"/>
  <c r="C152" i="1"/>
  <c r="D152" i="1"/>
  <c r="E152" i="1"/>
  <c r="C153" i="1"/>
  <c r="D153" i="1"/>
  <c r="E153" i="1"/>
  <c r="C154" i="1"/>
  <c r="D154" i="1"/>
  <c r="E154" i="1"/>
  <c r="C155" i="1"/>
  <c r="D155" i="1"/>
  <c r="E155" i="1"/>
  <c r="C156" i="1"/>
  <c r="D156" i="1"/>
  <c r="E156" i="1"/>
  <c r="C157" i="1"/>
  <c r="D157" i="1"/>
  <c r="E157" i="1"/>
  <c r="C158" i="1"/>
  <c r="D158" i="1"/>
  <c r="E158" i="1"/>
  <c r="C159" i="1"/>
  <c r="D159" i="1"/>
  <c r="E159" i="1"/>
  <c r="C160" i="1"/>
  <c r="D160" i="1"/>
  <c r="E160" i="1"/>
  <c r="C161" i="1"/>
  <c r="D161" i="1"/>
  <c r="E161" i="1"/>
  <c r="C162" i="1"/>
  <c r="D162" i="1"/>
  <c r="E162" i="1"/>
  <c r="C163" i="1"/>
  <c r="D163" i="1"/>
  <c r="E163" i="1"/>
  <c r="C164" i="1"/>
  <c r="D164" i="1"/>
  <c r="E164" i="1"/>
  <c r="C165" i="1"/>
  <c r="D165" i="1"/>
  <c r="E165" i="1"/>
  <c r="C166" i="1"/>
  <c r="D166" i="1"/>
  <c r="E166" i="1"/>
  <c r="C167" i="1"/>
  <c r="D167" i="1"/>
  <c r="E167" i="1"/>
  <c r="C168" i="1"/>
  <c r="D168" i="1"/>
  <c r="E168" i="1"/>
  <c r="C169" i="1"/>
  <c r="D169" i="1"/>
  <c r="E169" i="1"/>
  <c r="C170" i="1"/>
  <c r="D170" i="1"/>
  <c r="E170" i="1"/>
  <c r="C171" i="1"/>
  <c r="D171" i="1"/>
  <c r="E171" i="1"/>
  <c r="C172" i="1"/>
  <c r="D172" i="1"/>
  <c r="E172" i="1"/>
  <c r="C173" i="1"/>
  <c r="D173" i="1"/>
  <c r="E173" i="1"/>
  <c r="C174" i="1"/>
  <c r="D174" i="1"/>
  <c r="E174" i="1"/>
  <c r="C175" i="1"/>
  <c r="D175" i="1"/>
  <c r="E175" i="1"/>
  <c r="C176" i="1"/>
  <c r="D176" i="1"/>
  <c r="E176" i="1"/>
  <c r="C177" i="1"/>
  <c r="D177" i="1"/>
  <c r="E177" i="1"/>
  <c r="C178" i="1"/>
  <c r="D178" i="1"/>
  <c r="E178" i="1"/>
  <c r="C179" i="1"/>
  <c r="D179" i="1"/>
  <c r="E179" i="1"/>
  <c r="C180" i="1"/>
  <c r="D180" i="1"/>
  <c r="E180" i="1"/>
  <c r="C181" i="1"/>
  <c r="D181" i="1"/>
  <c r="E181" i="1"/>
  <c r="C182" i="1"/>
  <c r="D182" i="1"/>
  <c r="E182" i="1"/>
  <c r="C183" i="1"/>
  <c r="D183" i="1"/>
  <c r="E183" i="1"/>
  <c r="C184" i="1"/>
  <c r="D184" i="1"/>
  <c r="E184" i="1"/>
  <c r="C185" i="1"/>
  <c r="D185" i="1"/>
  <c r="E185" i="1"/>
  <c r="C186" i="1"/>
  <c r="D186" i="1"/>
  <c r="E186" i="1"/>
  <c r="C187" i="1"/>
  <c r="D187" i="1"/>
  <c r="E187" i="1"/>
  <c r="C188" i="1"/>
  <c r="D188" i="1"/>
  <c r="E188" i="1"/>
  <c r="C189" i="1"/>
  <c r="D189" i="1"/>
  <c r="E189" i="1"/>
  <c r="C190" i="1"/>
  <c r="D190" i="1"/>
  <c r="E190" i="1"/>
  <c r="C191" i="1"/>
  <c r="D191" i="1"/>
  <c r="E191" i="1"/>
  <c r="C192" i="1"/>
  <c r="D192" i="1"/>
  <c r="E192" i="1"/>
  <c r="C193" i="1"/>
  <c r="D193" i="1"/>
  <c r="E193" i="1"/>
  <c r="C194" i="1"/>
  <c r="D194" i="1"/>
  <c r="E194" i="1"/>
  <c r="C195" i="1"/>
  <c r="D195" i="1"/>
  <c r="E195" i="1"/>
  <c r="C196" i="1"/>
  <c r="D196" i="1"/>
  <c r="E196" i="1"/>
  <c r="C197" i="1"/>
  <c r="D197" i="1"/>
  <c r="E197" i="1"/>
  <c r="C198" i="1"/>
  <c r="D198" i="1"/>
  <c r="E198" i="1"/>
  <c r="C199" i="1"/>
  <c r="D199" i="1"/>
  <c r="E199" i="1"/>
  <c r="C200" i="1"/>
  <c r="D200" i="1"/>
  <c r="E200" i="1"/>
  <c r="C201" i="1"/>
  <c r="D201" i="1"/>
  <c r="E201" i="1"/>
  <c r="C202" i="1"/>
  <c r="D202" i="1"/>
  <c r="E202" i="1"/>
  <c r="C203" i="1"/>
  <c r="D203" i="1"/>
  <c r="E203" i="1"/>
  <c r="C204" i="1"/>
  <c r="D204" i="1"/>
  <c r="E204" i="1"/>
  <c r="C205" i="1"/>
  <c r="D205" i="1"/>
  <c r="E205" i="1"/>
  <c r="C206" i="1"/>
  <c r="D206" i="1"/>
  <c r="E206" i="1"/>
  <c r="C207" i="1"/>
  <c r="D207" i="1"/>
  <c r="E207" i="1"/>
  <c r="C208" i="1"/>
  <c r="D208" i="1"/>
  <c r="E208" i="1"/>
  <c r="C209" i="1"/>
  <c r="D209" i="1"/>
  <c r="E209" i="1"/>
  <c r="C210" i="1"/>
  <c r="D210" i="1"/>
  <c r="E210" i="1"/>
  <c r="C211" i="1"/>
  <c r="D211" i="1"/>
  <c r="E211" i="1"/>
  <c r="C212" i="1"/>
  <c r="D212" i="1"/>
  <c r="E212" i="1"/>
  <c r="C213" i="1"/>
  <c r="D213" i="1"/>
  <c r="E213" i="1"/>
  <c r="C214" i="1"/>
  <c r="D214" i="1"/>
  <c r="E214" i="1"/>
  <c r="C215" i="1"/>
  <c r="D215" i="1"/>
  <c r="E215" i="1"/>
  <c r="C216" i="1"/>
  <c r="D216" i="1"/>
  <c r="E216" i="1"/>
  <c r="C217" i="1"/>
  <c r="D217" i="1"/>
  <c r="E217" i="1"/>
  <c r="C218" i="1"/>
  <c r="D218" i="1"/>
  <c r="E218" i="1"/>
  <c r="C219" i="1"/>
  <c r="D219" i="1"/>
  <c r="E219" i="1"/>
  <c r="C220" i="1"/>
  <c r="D220" i="1"/>
  <c r="E220" i="1"/>
  <c r="C221" i="1"/>
  <c r="D221" i="1"/>
  <c r="E221" i="1"/>
  <c r="C222" i="1"/>
  <c r="D222" i="1"/>
  <c r="E222" i="1"/>
  <c r="C223" i="1"/>
  <c r="D223" i="1"/>
  <c r="E223" i="1"/>
  <c r="C224" i="1"/>
  <c r="D224" i="1"/>
  <c r="E224" i="1"/>
  <c r="C225" i="1"/>
  <c r="D225" i="1"/>
  <c r="E225" i="1"/>
  <c r="C226" i="1"/>
  <c r="D226" i="1"/>
  <c r="E226" i="1"/>
  <c r="C227" i="1"/>
  <c r="D227" i="1"/>
  <c r="E227" i="1"/>
  <c r="C228" i="1"/>
  <c r="D228" i="1"/>
  <c r="E228" i="1"/>
  <c r="C229" i="1"/>
  <c r="D229" i="1"/>
  <c r="E229" i="1"/>
  <c r="C230" i="1"/>
  <c r="D230" i="1"/>
  <c r="E230" i="1"/>
  <c r="C231" i="1"/>
  <c r="D231" i="1"/>
  <c r="E231" i="1"/>
  <c r="C232" i="1"/>
  <c r="D232" i="1"/>
  <c r="E232" i="1"/>
  <c r="C233" i="1"/>
  <c r="D233" i="1"/>
  <c r="E233" i="1"/>
  <c r="C234" i="1"/>
  <c r="D234" i="1"/>
  <c r="E234" i="1"/>
  <c r="C235" i="1"/>
  <c r="D235" i="1"/>
  <c r="E235" i="1"/>
  <c r="C236" i="1"/>
  <c r="D236" i="1"/>
  <c r="E236" i="1"/>
  <c r="C237" i="1"/>
  <c r="D237" i="1"/>
  <c r="E237" i="1"/>
  <c r="C238" i="1"/>
  <c r="D238" i="1"/>
  <c r="E238" i="1"/>
  <c r="C239" i="1"/>
  <c r="D239" i="1"/>
  <c r="E239" i="1"/>
  <c r="C240" i="1"/>
  <c r="D240" i="1"/>
  <c r="E240" i="1"/>
  <c r="C241" i="1"/>
  <c r="D241" i="1"/>
  <c r="E241" i="1"/>
  <c r="C242" i="1"/>
  <c r="D242" i="1"/>
  <c r="E242" i="1"/>
  <c r="C243" i="1"/>
  <c r="D243" i="1"/>
  <c r="E243" i="1"/>
  <c r="C244" i="1"/>
  <c r="D244" i="1"/>
  <c r="E244" i="1"/>
  <c r="C245" i="1"/>
  <c r="D245" i="1"/>
  <c r="E245" i="1"/>
  <c r="C246" i="1"/>
  <c r="D246" i="1"/>
  <c r="E246" i="1"/>
  <c r="C247" i="1"/>
  <c r="D247" i="1"/>
  <c r="E247" i="1"/>
  <c r="C248" i="1"/>
  <c r="D248" i="1"/>
  <c r="E248" i="1"/>
  <c r="C249" i="1"/>
  <c r="D249" i="1"/>
  <c r="E249" i="1"/>
  <c r="C250" i="1"/>
  <c r="D250" i="1"/>
  <c r="E250" i="1"/>
  <c r="C251" i="1"/>
  <c r="D251" i="1"/>
  <c r="E251" i="1"/>
  <c r="C252" i="1"/>
  <c r="D252" i="1"/>
  <c r="E252" i="1"/>
  <c r="C253" i="1"/>
  <c r="D253" i="1"/>
  <c r="E253" i="1"/>
  <c r="C254" i="1"/>
  <c r="D254" i="1"/>
  <c r="E254" i="1"/>
  <c r="C255" i="1"/>
  <c r="D255" i="1"/>
  <c r="E255" i="1"/>
  <c r="C256" i="1"/>
  <c r="D256" i="1"/>
  <c r="E256" i="1"/>
  <c r="C257" i="1"/>
  <c r="D257" i="1"/>
  <c r="E257" i="1"/>
  <c r="C258" i="1"/>
  <c r="D258" i="1"/>
  <c r="E258" i="1"/>
  <c r="C259" i="1"/>
  <c r="D259" i="1"/>
  <c r="E259" i="1"/>
  <c r="C260" i="1"/>
  <c r="D260" i="1"/>
  <c r="E260" i="1"/>
  <c r="C261" i="1"/>
  <c r="D261" i="1"/>
  <c r="E261" i="1"/>
  <c r="C262" i="1"/>
  <c r="D262" i="1"/>
  <c r="E262" i="1"/>
  <c r="C263" i="1"/>
  <c r="D263" i="1"/>
  <c r="E263" i="1"/>
  <c r="C264" i="1"/>
  <c r="D264" i="1"/>
  <c r="E264" i="1"/>
</calcChain>
</file>

<file path=xl/sharedStrings.xml><?xml version="1.0" encoding="utf-8"?>
<sst xmlns="http://schemas.openxmlformats.org/spreadsheetml/2006/main" count="661" uniqueCount="200">
  <si>
    <t>Créditos Iniciales</t>
  </si>
  <si>
    <t>Modificaciones</t>
  </si>
  <si>
    <t>Créditos Totales</t>
  </si>
  <si>
    <t>Obligaciones Reconocidas</t>
  </si>
  <si>
    <t>Pagos Realizados</t>
  </si>
  <si>
    <t>Org.</t>
  </si>
  <si>
    <t>Prog.</t>
  </si>
  <si>
    <t>Econ.</t>
  </si>
  <si>
    <t>DENOMINACIÓN</t>
  </si>
  <si>
    <t>Art</t>
  </si>
  <si>
    <t>Cap</t>
  </si>
  <si>
    <t>Total general</t>
  </si>
  <si>
    <t>1</t>
  </si>
  <si>
    <t>Suma de Créditos Iniciales</t>
  </si>
  <si>
    <t>Datos</t>
  </si>
  <si>
    <t>Suma de Modificaciones</t>
  </si>
  <si>
    <t>Suma de Créditos Totales</t>
  </si>
  <si>
    <t>Suma de Obligaciones Reconocidas</t>
  </si>
  <si>
    <t>Suma de Pagos Realizados</t>
  </si>
  <si>
    <t>Denominación</t>
  </si>
  <si>
    <t>% ejecutado OR / CT</t>
  </si>
  <si>
    <t>2</t>
  </si>
  <si>
    <t>4</t>
  </si>
  <si>
    <t>8</t>
  </si>
  <si>
    <t>6</t>
  </si>
  <si>
    <t>9</t>
  </si>
  <si>
    <t>Sueldos del Grupo C1.</t>
  </si>
  <si>
    <t>Trienios.</t>
  </si>
  <si>
    <t>Otros complementos.</t>
  </si>
  <si>
    <t>Del personal directivo.</t>
  </si>
  <si>
    <t>Atenciones protocolarias y representativas.</t>
  </si>
  <si>
    <t>Locomoción del personal no directivo.</t>
  </si>
  <si>
    <t>Retribuciones básicas.</t>
  </si>
  <si>
    <t>Dietas del personal no directivo</t>
  </si>
  <si>
    <t>Prensa, revistas, libros y otras publicaciones.</t>
  </si>
  <si>
    <t>Otras transf. a Familias e Instituciones sin fines de lucro.</t>
  </si>
  <si>
    <t>Complemento de destino.</t>
  </si>
  <si>
    <t>Transportes.</t>
  </si>
  <si>
    <t>Estudios y trabajos técnicos.</t>
  </si>
  <si>
    <t>Complemento específico.</t>
  </si>
  <si>
    <t>Ordinario no inventariable.</t>
  </si>
  <si>
    <t>Reparación de maquinaria, instalaciones técnicas y utillaje.</t>
  </si>
  <si>
    <t>Sueldos del Grupo A1.</t>
  </si>
  <si>
    <t>Arrendamientos de maquinaria, instalaciones y utillaje.</t>
  </si>
  <si>
    <t>Sueldos del Grupo C2.</t>
  </si>
  <si>
    <t>Otros trabajos realizados por otras empresas y profes.</t>
  </si>
  <si>
    <t>Otras remuneraciones.</t>
  </si>
  <si>
    <t>Otros gastos diversos</t>
  </si>
  <si>
    <t>Combustibles y carburantes.</t>
  </si>
  <si>
    <t>Vestuario.</t>
  </si>
  <si>
    <t>Otros suministros.</t>
  </si>
  <si>
    <t>Publicidad y propaganda.</t>
  </si>
  <si>
    <t>Gratificaciones.</t>
  </si>
  <si>
    <t>Productos de limpieza y aseo.</t>
  </si>
  <si>
    <t>Reuniones, conferencias y cursos.</t>
  </si>
  <si>
    <t>Reparación de elementos de transporte.</t>
  </si>
  <si>
    <t>Maquinaria, instalaciones técnicas y utillaje.</t>
  </si>
  <si>
    <t>Energía eléctrica.</t>
  </si>
  <si>
    <t>Sueldos del Grupo A2.</t>
  </si>
  <si>
    <t>Laboral temporal.</t>
  </si>
  <si>
    <t>Anuncios por cuenta de particulares</t>
  </si>
  <si>
    <t>Edificios y otras construcciones.</t>
  </si>
  <si>
    <t>Gastos en inversiones de carácter inmaterial.</t>
  </si>
  <si>
    <t>Reparación de edificios y otras construcciones.</t>
  </si>
  <si>
    <t>Gas.</t>
  </si>
  <si>
    <t>Limpieza y aseo.</t>
  </si>
  <si>
    <t>Actividades culturales y deportivas</t>
  </si>
  <si>
    <t>Material informático no inventariable.</t>
  </si>
  <si>
    <t>Seguridad.</t>
  </si>
  <si>
    <t>Equipos para procesos de información.</t>
  </si>
  <si>
    <t>Servicios de Telecomunicaciones.</t>
  </si>
  <si>
    <t>Postales.</t>
  </si>
  <si>
    <t>Arrendamientos de edificios y otras construcciones.</t>
  </si>
  <si>
    <t>Premios, becas, etc.</t>
  </si>
  <si>
    <t>Mobiliario.</t>
  </si>
  <si>
    <t>Primas de seguros.</t>
  </si>
  <si>
    <t>Otras subvenciones a Empresas privadas.</t>
  </si>
  <si>
    <t>Seguridad Social.</t>
  </si>
  <si>
    <t>Prestamos al personal</t>
  </si>
  <si>
    <t>Acción social.</t>
  </si>
  <si>
    <t>Productividad.</t>
  </si>
  <si>
    <t>Anticipos al personal</t>
  </si>
  <si>
    <t>Formación y perfeccionamiento del personal.</t>
  </si>
  <si>
    <t>Gastos Autorizados</t>
  </si>
  <si>
    <t>Disposiciones ó Compromisos</t>
  </si>
  <si>
    <t>Suma de Gastos Autorizados</t>
  </si>
  <si>
    <t>Suma de Disposiciones ó Compromisos</t>
  </si>
  <si>
    <t>Arrendamientos de mobiliario y enseres.</t>
  </si>
  <si>
    <t>Informáticas.</t>
  </si>
  <si>
    <t>Servicios bancarios y similares</t>
  </si>
  <si>
    <t>Premios y Trofeos</t>
  </si>
  <si>
    <t>Amort de préstamos a l/p de entes del sector público.</t>
  </si>
  <si>
    <t>Arrendamientos de otro inmovilizado material.</t>
  </si>
  <si>
    <t>ADMINISTRACION GENERAL DE CULTURA</t>
  </si>
  <si>
    <t>TEATRO CALDERON</t>
  </si>
  <si>
    <t>MUSEOS Y ARTES PLÁSTICAS</t>
  </si>
  <si>
    <t>PATIO HERRERIANO</t>
  </si>
  <si>
    <t>MUSEO DE LA CIENCIA</t>
  </si>
  <si>
    <t>PROMOCIÓN CULTURAL Y ARTES ESCÉNICAS</t>
  </si>
  <si>
    <t>SEMINCI</t>
  </si>
  <si>
    <t>FIESTAS POPULARES Y FESTEJOS</t>
  </si>
  <si>
    <t>FUNDACION CULTURA</t>
  </si>
  <si>
    <t>Total ADMINISTRACION GENERAL DE CULTURA</t>
  </si>
  <si>
    <t>Total 3302</t>
  </si>
  <si>
    <t>Total TEATRO CALDERON</t>
  </si>
  <si>
    <t>Total 3330</t>
  </si>
  <si>
    <t>Total MUSEOS Y ARTES PLÁSTICAS</t>
  </si>
  <si>
    <t>Total 3331</t>
  </si>
  <si>
    <t>Total PATIO HERRERIANO</t>
  </si>
  <si>
    <t>Total 3332</t>
  </si>
  <si>
    <t>Total MUSEO DE LA CIENCIA</t>
  </si>
  <si>
    <t>Total 3333</t>
  </si>
  <si>
    <t>Total PROMOCIÓN CULTURAL Y ARTES ESCÉNICAS</t>
  </si>
  <si>
    <t>Total 3342</t>
  </si>
  <si>
    <t>Total SEMINCI</t>
  </si>
  <si>
    <t>Total 3343</t>
  </si>
  <si>
    <t>Total FIESTAS POPULARES Y FESTEJOS</t>
  </si>
  <si>
    <t>Total 3381</t>
  </si>
  <si>
    <t>Jurídicos, contenciosos.</t>
  </si>
  <si>
    <t>Gastos en aplicaciones informáticas.</t>
  </si>
  <si>
    <t>Material de oficina.</t>
  </si>
  <si>
    <t>Total 9</t>
  </si>
  <si>
    <t>633</t>
  </si>
  <si>
    <t>12000</t>
  </si>
  <si>
    <t>12001</t>
  </si>
  <si>
    <t>12003</t>
  </si>
  <si>
    <t>12004</t>
  </si>
  <si>
    <t>12006</t>
  </si>
  <si>
    <t>12100</t>
  </si>
  <si>
    <t>12101</t>
  </si>
  <si>
    <t>12103</t>
  </si>
  <si>
    <t>13000</t>
  </si>
  <si>
    <t>13002</t>
  </si>
  <si>
    <t>131</t>
  </si>
  <si>
    <t>150</t>
  </si>
  <si>
    <t>151</t>
  </si>
  <si>
    <t>16000</t>
  </si>
  <si>
    <t>16200</t>
  </si>
  <si>
    <t>16204</t>
  </si>
  <si>
    <t>202</t>
  </si>
  <si>
    <t>203</t>
  </si>
  <si>
    <t>205</t>
  </si>
  <si>
    <t>208</t>
  </si>
  <si>
    <t>212</t>
  </si>
  <si>
    <t>213</t>
  </si>
  <si>
    <t>214</t>
  </si>
  <si>
    <t>215</t>
  </si>
  <si>
    <t>216</t>
  </si>
  <si>
    <t>22000</t>
  </si>
  <si>
    <t>22001</t>
  </si>
  <si>
    <t>22002</t>
  </si>
  <si>
    <t>22100</t>
  </si>
  <si>
    <t>22102</t>
  </si>
  <si>
    <t>22103</t>
  </si>
  <si>
    <t>22104</t>
  </si>
  <si>
    <t>22110</t>
  </si>
  <si>
    <t>22199</t>
  </si>
  <si>
    <t>22200</t>
  </si>
  <si>
    <t>22201</t>
  </si>
  <si>
    <t>22203</t>
  </si>
  <si>
    <t>223</t>
  </si>
  <si>
    <t>224</t>
  </si>
  <si>
    <t>22601</t>
  </si>
  <si>
    <t>22602</t>
  </si>
  <si>
    <t>22604</t>
  </si>
  <si>
    <t>22608</t>
  </si>
  <si>
    <t>22699</t>
  </si>
  <si>
    <t>22700</t>
  </si>
  <si>
    <t>22701</t>
  </si>
  <si>
    <t>22706</t>
  </si>
  <si>
    <t>22799</t>
  </si>
  <si>
    <t>23020</t>
  </si>
  <si>
    <t>23120</t>
  </si>
  <si>
    <t>625</t>
  </si>
  <si>
    <t>626</t>
  </si>
  <si>
    <t>632</t>
  </si>
  <si>
    <t>636</t>
  </si>
  <si>
    <t>640</t>
  </si>
  <si>
    <t>83000</t>
  </si>
  <si>
    <t>83001</t>
  </si>
  <si>
    <t>83101</t>
  </si>
  <si>
    <t>22606</t>
  </si>
  <si>
    <t>22609</t>
  </si>
  <si>
    <t>22610</t>
  </si>
  <si>
    <t>623</t>
  </si>
  <si>
    <t>641</t>
  </si>
  <si>
    <t>911</t>
  </si>
  <si>
    <t>479</t>
  </si>
  <si>
    <t>481</t>
  </si>
  <si>
    <t>489</t>
  </si>
  <si>
    <t>Reposición Equipos para procesos de información.</t>
  </si>
  <si>
    <t>220</t>
  </si>
  <si>
    <t>23010</t>
  </si>
  <si>
    <t>Maquinaria, instalaciones técnicas y utillaje. Reposición</t>
  </si>
  <si>
    <t>Edificios y otras construcciones.(reposición)</t>
  </si>
  <si>
    <t>629</t>
  </si>
  <si>
    <t>Otras inv nuevas asoc al funcionam operativo de los serv</t>
  </si>
  <si>
    <t>FUNDACION MUNICIPAL DE CULTURA  -  ESTADO DE EJECUCIÓN DE GASTOS - TERCER TRIMESTRE DE 2021</t>
  </si>
  <si>
    <t>22101</t>
  </si>
  <si>
    <t>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</si>
</sst>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theme="1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0"/>
      <color indexed="8"/>
      <name val="Arial Narrow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8">
    <xf numFmtId="0" fontId="0" fillId="0" borderId="0"/>
    <xf numFmtId="0" fontId="6" fillId="0" borderId="0"/>
    <xf numFmtId="0" fontId="8" fillId="2" borderId="0" applyNumberFormat="0" applyBorder="0" applyAlignment="0" applyProtection="0"/>
    <xf numFmtId="0" fontId="7" fillId="0" borderId="1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</cellStyleXfs>
  <cellXfs count="25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vertical="center"/>
    </xf>
    <xf numFmtId="49" fontId="3" fillId="0" borderId="0" xfId="4" applyNumberFormat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/>
    <xf numFmtId="0" fontId="9" fillId="0" borderId="0" xfId="5" applyNumberFormat="1" applyFont="1"/>
    <xf numFmtId="1" fontId="9" fillId="0" borderId="0" xfId="6" applyNumberFormat="1" applyFont="1"/>
    <xf numFmtId="0" fontId="12" fillId="0" borderId="0" xfId="0" applyNumberFormat="1" applyFont="1" applyFill="1" applyBorder="1" applyAlignment="1" applyProtection="1"/>
    <xf numFmtId="0" fontId="12" fillId="0" borderId="0" xfId="0" pivotButton="1" applyNumberFormat="1" applyFont="1" applyFill="1" applyBorder="1" applyAlignment="1" applyProtection="1"/>
    <xf numFmtId="4" fontId="12" fillId="0" borderId="0" xfId="0" applyNumberFormat="1" applyFont="1" applyFill="1" applyBorder="1" applyAlignment="1" applyProtection="1"/>
    <xf numFmtId="10" fontId="12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pivotButton="1" applyNumberFormat="1" applyFont="1" applyFill="1" applyBorder="1" applyAlignment="1" applyProtection="1">
      <alignment horizontal="center" vertical="center" wrapText="1"/>
    </xf>
    <xf numFmtId="1" fontId="9" fillId="0" borderId="0" xfId="7" applyNumberFormat="1" applyFont="1"/>
    <xf numFmtId="0" fontId="9" fillId="0" borderId="0" xfId="7" applyNumberFormat="1" applyFont="1"/>
    <xf numFmtId="49" fontId="9" fillId="0" borderId="0" xfId="7" applyNumberFormat="1" applyFont="1"/>
    <xf numFmtId="4" fontId="9" fillId="0" borderId="0" xfId="7" applyNumberFormat="1" applyFont="1"/>
    <xf numFmtId="0" fontId="10" fillId="0" borderId="0" xfId="0" applyNumberFormat="1" applyFont="1" applyFill="1" applyBorder="1" applyAlignment="1" applyProtection="1">
      <alignment horizontal="center" vertical="center"/>
    </xf>
  </cellXfs>
  <cellStyles count="8">
    <cellStyle name="Buena" xfId="2" xr:uid="{00000000-0005-0000-0000-000000000000}"/>
    <cellStyle name="Normal" xfId="0" builtinId="0"/>
    <cellStyle name="Normal 2" xfId="1" xr:uid="{00000000-0005-0000-0000-000002000000}"/>
    <cellStyle name="Normal_Ejecución SEGUND TRIMESTRE 2021_1" xfId="7" xr:uid="{6392DBF0-E852-4018-9A7E-C564354E4EAB}"/>
    <cellStyle name="Normal_GASTOS SEGUNDO TRIMESTRE" xfId="6" xr:uid="{00000000-0005-0000-0000-000004000000}"/>
    <cellStyle name="Normal_GASTOS TERCER TRIMESTRE" xfId="5" xr:uid="{00000000-0005-0000-0000-000005000000}"/>
    <cellStyle name="Normal_Hoja2" xfId="4" xr:uid="{00000000-0005-0000-0000-000006000000}"/>
    <cellStyle name="Título 1" xfId="3" xr:uid="{00000000-0005-0000-0000-000007000000}"/>
  </cellStyles>
  <dxfs count="23">
    <dxf>
      <numFmt numFmtId="4" formatCode="#,##0.00"/>
    </dxf>
    <dxf>
      <numFmt numFmtId="4" formatCode="#,##0.00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horizontal="center" readingOrder="0"/>
    </dxf>
    <dxf>
      <alignment wrapText="1" readingOrder="0"/>
    </dxf>
    <dxf>
      <numFmt numFmtId="14" formatCode="0.00%"/>
    </dxf>
    <dxf>
      <alignment horizontal="center" readingOrder="0"/>
    </dxf>
    <dxf>
      <alignment wrapText="1" readingOrder="0"/>
    </dxf>
    <dxf>
      <font>
        <name val="Arial Narrow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delpozo" refreshedDate="44470.401591087961" createdVersion="6" refreshedVersion="6" minRefreshableVersion="3" recordCount="285" xr:uid="{426C4DF8-6B59-4F61-A55C-1F830744BD83}">
  <cacheSource type="worksheet">
    <worksheetSource ref="A1:N286" sheet="Ejecución TERCER TRIMESTRE 2021"/>
  </cacheSource>
  <cacheFields count="15">
    <cacheField name="Org." numFmtId="0">
      <sharedItems containsSemiMixedTypes="0" containsString="0" containsNumber="1" containsInteger="1" minValue="9" maxValue="9" count="1">
        <n v="9"/>
      </sharedItems>
    </cacheField>
    <cacheField name="Prog." numFmtId="0">
      <sharedItems containsSemiMixedTypes="0" containsString="0" containsNumber="1" containsInteger="1" minValue="3302" maxValue="3381" count="8">
        <n v="3302"/>
        <n v="3330"/>
        <n v="3331"/>
        <n v="3332"/>
        <n v="3333"/>
        <n v="3342"/>
        <n v="3343"/>
        <n v="3381"/>
      </sharedItems>
    </cacheField>
    <cacheField name="Denominación" numFmtId="0">
      <sharedItems count="8">
        <s v="ADMINISTRACION GENERAL DE CULTURA"/>
        <s v="TEATRO CALDERON"/>
        <s v="MUSEOS Y ARTES PLÁSTICAS"/>
        <s v="PATIO HERRERIANO"/>
        <s v="MUSEO DE LA CIENCIA"/>
        <s v="PROMOCIÓN CULTURAL Y ARTES ESCÉNICAS"/>
        <s v="SEMINCI"/>
        <s v="FIESTAS POPULARES Y FESTEJOS"/>
      </sharedItems>
    </cacheField>
    <cacheField name="Cap" numFmtId="0">
      <sharedItems count="6">
        <s v="1"/>
        <s v="2"/>
        <s v="6"/>
        <s v="8"/>
        <s v="9"/>
        <s v="4"/>
      </sharedItems>
    </cacheField>
    <cacheField name="Art" numFmtId="0">
      <sharedItems/>
    </cacheField>
    <cacheField name="Econ." numFmtId="1">
      <sharedItems/>
    </cacheField>
    <cacheField name="DENOMINACIÓN2" numFmtId="49">
      <sharedItems/>
    </cacheField>
    <cacheField name="Créditos Iniciales" numFmtId="4">
      <sharedItems containsSemiMixedTypes="0" containsString="0" containsNumber="1" containsInteger="1" minValue="0" maxValue="1373041"/>
    </cacheField>
    <cacheField name="Modificaciones" numFmtId="4">
      <sharedItems containsSemiMixedTypes="0" containsString="0" containsNumber="1" containsInteger="1" minValue="-86000" maxValue="600000"/>
    </cacheField>
    <cacheField name="Créditos Totales" numFmtId="4">
      <sharedItems containsSemiMixedTypes="0" containsString="0" containsNumber="1" containsInteger="1" minValue="0" maxValue="1938900"/>
    </cacheField>
    <cacheField name="Gastos Autorizados" numFmtId="4">
      <sharedItems containsSemiMixedTypes="0" containsString="0" containsNumber="1" minValue="0" maxValue="1381955.77"/>
    </cacheField>
    <cacheField name="Disposiciones ó Compromisos" numFmtId="4">
      <sharedItems containsSemiMixedTypes="0" containsString="0" containsNumber="1" minValue="0" maxValue="1381713.77"/>
    </cacheField>
    <cacheField name="Obligaciones Reconocidas" numFmtId="4">
      <sharedItems containsSemiMixedTypes="0" containsString="0" containsNumber="1" minValue="0" maxValue="796093.56"/>
    </cacheField>
    <cacheField name="Pagos Realizados" numFmtId="4">
      <sharedItems containsSemiMixedTypes="0" containsString="0" containsNumber="1" minValue="0" maxValue="796093.56"/>
    </cacheField>
    <cacheField name="Ejecución" numFmtId="0" formula="IF('Créditos Totales'&lt;&gt;0,'Obligaciones Reconocidas'/'Créditos Totales',0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85">
  <r>
    <x v="0"/>
    <x v="0"/>
    <x v="0"/>
    <x v="0"/>
    <s v="12"/>
    <s v="12000"/>
    <s v="Sueldos del Grupo A1."/>
    <n v="64286"/>
    <n v="0"/>
    <n v="64286"/>
    <n v="75000"/>
    <n v="75000"/>
    <n v="39456.32"/>
    <n v="39456.32"/>
  </r>
  <r>
    <x v="0"/>
    <x v="0"/>
    <x v="0"/>
    <x v="0"/>
    <s v="12"/>
    <s v="12001"/>
    <s v="Sueldos del Grupo A2."/>
    <n v="7067"/>
    <n v="0"/>
    <n v="7067"/>
    <n v="0"/>
    <n v="0"/>
    <n v="0"/>
    <n v="0"/>
  </r>
  <r>
    <x v="0"/>
    <x v="0"/>
    <x v="0"/>
    <x v="0"/>
    <s v="12"/>
    <s v="12003"/>
    <s v="Sueldos del Grupo C1."/>
    <n v="21648"/>
    <n v="0"/>
    <n v="21648"/>
    <n v="24700"/>
    <n v="24700"/>
    <n v="15554.42"/>
    <n v="15554.42"/>
  </r>
  <r>
    <x v="0"/>
    <x v="0"/>
    <x v="0"/>
    <x v="0"/>
    <s v="12"/>
    <s v="12004"/>
    <s v="Sueldos del Grupo C2."/>
    <n v="36698"/>
    <n v="0"/>
    <n v="36698"/>
    <n v="23400"/>
    <n v="23400"/>
    <n v="11192.82"/>
    <n v="11192.82"/>
  </r>
  <r>
    <x v="0"/>
    <x v="0"/>
    <x v="0"/>
    <x v="0"/>
    <s v="12"/>
    <s v="12006"/>
    <s v="Trienios."/>
    <n v="13963"/>
    <n v="0"/>
    <n v="13963"/>
    <n v="17200"/>
    <n v="17200"/>
    <n v="9143.7099999999991"/>
    <n v="9143.7099999999991"/>
  </r>
  <r>
    <x v="0"/>
    <x v="0"/>
    <x v="0"/>
    <x v="0"/>
    <s v="12"/>
    <s v="12100"/>
    <s v="Complemento de destino."/>
    <n v="68979"/>
    <n v="0"/>
    <n v="68979"/>
    <n v="59700"/>
    <n v="59700"/>
    <n v="34227.97"/>
    <n v="34227.97"/>
  </r>
  <r>
    <x v="0"/>
    <x v="0"/>
    <x v="0"/>
    <x v="0"/>
    <s v="12"/>
    <s v="12101"/>
    <s v="Complemento específico."/>
    <n v="184444"/>
    <n v="-8400"/>
    <n v="176044"/>
    <n v="146400"/>
    <n v="146400"/>
    <n v="84948.05"/>
    <n v="84948.05"/>
  </r>
  <r>
    <x v="0"/>
    <x v="0"/>
    <x v="0"/>
    <x v="0"/>
    <s v="12"/>
    <s v="12103"/>
    <s v="Otros complementos."/>
    <n v="7484"/>
    <n v="0"/>
    <n v="7484"/>
    <n v="9200"/>
    <n v="9200"/>
    <n v="4672"/>
    <n v="4672"/>
  </r>
  <r>
    <x v="0"/>
    <x v="0"/>
    <x v="0"/>
    <x v="0"/>
    <s v="13"/>
    <s v="13000"/>
    <s v="Retribuciones básicas."/>
    <n v="175791"/>
    <n v="0"/>
    <n v="175791"/>
    <n v="211850"/>
    <n v="211850"/>
    <n v="141957.45000000001"/>
    <n v="141957.45000000001"/>
  </r>
  <r>
    <x v="0"/>
    <x v="0"/>
    <x v="0"/>
    <x v="0"/>
    <s v="13"/>
    <s v="13002"/>
    <s v="Otras remuneraciones."/>
    <n v="235520"/>
    <n v="0"/>
    <n v="235520"/>
    <n v="269910"/>
    <n v="269910"/>
    <n v="171018.06"/>
    <n v="171018.06"/>
  </r>
  <r>
    <x v="0"/>
    <x v="0"/>
    <x v="0"/>
    <x v="0"/>
    <s v="13"/>
    <s v="131"/>
    <s v="Laboral temporal."/>
    <n v="86480"/>
    <n v="0"/>
    <n v="86480"/>
    <n v="0"/>
    <n v="0"/>
    <n v="0"/>
    <n v="0"/>
  </r>
  <r>
    <x v="0"/>
    <x v="0"/>
    <x v="0"/>
    <x v="0"/>
    <s v="15"/>
    <s v="150"/>
    <s v="Productividad."/>
    <n v="3496"/>
    <n v="0"/>
    <n v="3496"/>
    <n v="3496"/>
    <n v="3496"/>
    <n v="2943.76"/>
    <n v="2943.76"/>
  </r>
  <r>
    <x v="0"/>
    <x v="0"/>
    <x v="0"/>
    <x v="0"/>
    <s v="15"/>
    <s v="151"/>
    <s v="Gratificaciones."/>
    <n v="0"/>
    <n v="8400"/>
    <n v="8400"/>
    <n v="8400"/>
    <n v="8400"/>
    <n v="6694.05"/>
    <n v="6694.05"/>
  </r>
  <r>
    <x v="0"/>
    <x v="0"/>
    <x v="0"/>
    <x v="0"/>
    <s v="16"/>
    <s v="16000"/>
    <s v="Seguridad Social."/>
    <n v="739201"/>
    <n v="0"/>
    <n v="739201"/>
    <n v="409632.29"/>
    <n v="409632.29"/>
    <n v="409632.29"/>
    <n v="409632.29"/>
  </r>
  <r>
    <x v="0"/>
    <x v="0"/>
    <x v="0"/>
    <x v="0"/>
    <s v="16"/>
    <s v="16200"/>
    <s v="Formación y perfeccionamiento del personal."/>
    <n v="3000"/>
    <n v="0"/>
    <n v="3000"/>
    <n v="0"/>
    <n v="0"/>
    <n v="0"/>
    <n v="0"/>
  </r>
  <r>
    <x v="0"/>
    <x v="0"/>
    <x v="0"/>
    <x v="0"/>
    <s v="16"/>
    <s v="16204"/>
    <s v="Acción social."/>
    <n v="12000"/>
    <n v="0"/>
    <n v="12000"/>
    <n v="12000"/>
    <n v="12000"/>
    <n v="54.34"/>
    <n v="54.34"/>
  </r>
  <r>
    <x v="0"/>
    <x v="0"/>
    <x v="0"/>
    <x v="1"/>
    <s v="20"/>
    <s v="202"/>
    <s v="Arrendamientos de edificios y otras construcciones."/>
    <n v="28800"/>
    <n v="0"/>
    <n v="28800"/>
    <n v="10750"/>
    <n v="10750"/>
    <n v="0"/>
    <n v="0"/>
  </r>
  <r>
    <x v="0"/>
    <x v="0"/>
    <x v="0"/>
    <x v="1"/>
    <s v="20"/>
    <s v="203"/>
    <s v="Arrendamientos de maquinaria, instalaciones y utillaje."/>
    <n v="138200"/>
    <n v="-25000"/>
    <n v="113200"/>
    <n v="3387.31"/>
    <n v="3387.31"/>
    <n v="2203.9299999999998"/>
    <n v="2203.9299999999998"/>
  </r>
  <r>
    <x v="0"/>
    <x v="0"/>
    <x v="0"/>
    <x v="1"/>
    <s v="20"/>
    <s v="205"/>
    <s v="Arrendamientos de mobiliario y enseres."/>
    <n v="8000"/>
    <n v="0"/>
    <n v="8000"/>
    <n v="9372"/>
    <n v="9372"/>
    <n v="8646"/>
    <n v="8646"/>
  </r>
  <r>
    <x v="0"/>
    <x v="0"/>
    <x v="0"/>
    <x v="1"/>
    <s v="20"/>
    <s v="208"/>
    <s v="Arrendamientos de otro inmovilizado material."/>
    <n v="0"/>
    <n v="0"/>
    <n v="0"/>
    <n v="0"/>
    <n v="0"/>
    <n v="0"/>
    <n v="0"/>
  </r>
  <r>
    <x v="0"/>
    <x v="0"/>
    <x v="0"/>
    <x v="1"/>
    <s v="21"/>
    <s v="212"/>
    <s v="Reparación de edificios y otras construcciones."/>
    <n v="50000"/>
    <n v="69100"/>
    <n v="119100"/>
    <n v="48143.94"/>
    <n v="48143.94"/>
    <n v="27968.55"/>
    <n v="27968.55"/>
  </r>
  <r>
    <x v="0"/>
    <x v="0"/>
    <x v="0"/>
    <x v="1"/>
    <s v="21"/>
    <s v="213"/>
    <s v="Reparación de maquinaria, instalaciones técnicas y utillaje."/>
    <n v="55000"/>
    <n v="0"/>
    <n v="55000"/>
    <n v="104130.57"/>
    <n v="103229.57"/>
    <n v="36532.300000000003"/>
    <n v="36532.300000000003"/>
  </r>
  <r>
    <x v="0"/>
    <x v="0"/>
    <x v="0"/>
    <x v="1"/>
    <s v="21"/>
    <s v="214"/>
    <s v="Reparación de elementos de transporte."/>
    <n v="500"/>
    <n v="0"/>
    <n v="500"/>
    <n v="0"/>
    <n v="0"/>
    <n v="0"/>
    <n v="0"/>
  </r>
  <r>
    <x v="0"/>
    <x v="0"/>
    <x v="0"/>
    <x v="1"/>
    <s v="21"/>
    <s v="215"/>
    <s v="Mobiliario."/>
    <n v="12000"/>
    <n v="0"/>
    <n v="12000"/>
    <n v="6594.5"/>
    <n v="6594.5"/>
    <n v="0"/>
    <n v="0"/>
  </r>
  <r>
    <x v="0"/>
    <x v="0"/>
    <x v="0"/>
    <x v="1"/>
    <s v="21"/>
    <s v="216"/>
    <s v="Equipos para procesos de información."/>
    <n v="5000"/>
    <n v="0"/>
    <n v="5000"/>
    <n v="1999.63"/>
    <n v="1999.63"/>
    <n v="1819.17"/>
    <n v="1819.17"/>
  </r>
  <r>
    <x v="0"/>
    <x v="0"/>
    <x v="0"/>
    <x v="1"/>
    <s v="22"/>
    <s v="22000"/>
    <s v="Ordinario no inventariable."/>
    <n v="10000"/>
    <n v="0"/>
    <n v="10000"/>
    <n v="7102.63"/>
    <n v="7102.63"/>
    <n v="1323.84"/>
    <n v="1323.84"/>
  </r>
  <r>
    <x v="0"/>
    <x v="0"/>
    <x v="0"/>
    <x v="1"/>
    <s v="22"/>
    <s v="22001"/>
    <s v="Prensa, revistas, libros y otras publicaciones."/>
    <n v="2000"/>
    <n v="0"/>
    <n v="2000"/>
    <n v="99"/>
    <n v="99"/>
    <n v="97.02"/>
    <n v="97.02"/>
  </r>
  <r>
    <x v="0"/>
    <x v="0"/>
    <x v="0"/>
    <x v="1"/>
    <s v="22"/>
    <s v="22002"/>
    <s v="Material informático no inventariable."/>
    <n v="4000"/>
    <n v="0"/>
    <n v="4000"/>
    <n v="0"/>
    <n v="0"/>
    <n v="0"/>
    <n v="0"/>
  </r>
  <r>
    <x v="0"/>
    <x v="0"/>
    <x v="0"/>
    <x v="1"/>
    <s v="22"/>
    <s v="22100"/>
    <s v="Energía eléctrica."/>
    <n v="250000"/>
    <n v="25000"/>
    <n v="275000"/>
    <n v="256480.91"/>
    <n v="256480.91"/>
    <n v="115540.5"/>
    <n v="115540.5"/>
  </r>
  <r>
    <x v="0"/>
    <x v="0"/>
    <x v="0"/>
    <x v="1"/>
    <s v="22"/>
    <s v="22101"/>
    <s v="Agua."/>
    <n v="0"/>
    <n v="15000"/>
    <n v="15000"/>
    <n v="0"/>
    <n v="0"/>
    <n v="0"/>
    <n v="0"/>
  </r>
  <r>
    <x v="0"/>
    <x v="0"/>
    <x v="0"/>
    <x v="1"/>
    <s v="22"/>
    <s v="22102"/>
    <s v="Gas."/>
    <n v="26000"/>
    <n v="10000"/>
    <n v="36000"/>
    <n v="28500"/>
    <n v="28500"/>
    <n v="11623.57"/>
    <n v="11623.57"/>
  </r>
  <r>
    <x v="0"/>
    <x v="0"/>
    <x v="0"/>
    <x v="1"/>
    <s v="22"/>
    <s v="22103"/>
    <s v="Combustibles y carburantes."/>
    <n v="4500"/>
    <n v="0"/>
    <n v="4500"/>
    <n v="1204.1400000000001"/>
    <n v="1204.1400000000001"/>
    <n v="631.86"/>
    <n v="631.86"/>
  </r>
  <r>
    <x v="0"/>
    <x v="0"/>
    <x v="0"/>
    <x v="1"/>
    <s v="22"/>
    <s v="22104"/>
    <s v="Vestuario."/>
    <n v="100"/>
    <n v="0"/>
    <n v="100"/>
    <n v="0"/>
    <n v="0"/>
    <n v="0"/>
    <n v="0"/>
  </r>
  <r>
    <x v="0"/>
    <x v="0"/>
    <x v="0"/>
    <x v="1"/>
    <s v="22"/>
    <s v="22110"/>
    <s v="Productos de limpieza y aseo."/>
    <n v="200"/>
    <n v="0"/>
    <n v="200"/>
    <n v="0"/>
    <n v="0"/>
    <n v="0"/>
    <n v="0"/>
  </r>
  <r>
    <x v="0"/>
    <x v="0"/>
    <x v="0"/>
    <x v="1"/>
    <s v="22"/>
    <s v="22199"/>
    <s v="Otros suministros."/>
    <n v="29000"/>
    <n v="30000"/>
    <n v="59000"/>
    <n v="78736.09"/>
    <n v="78736.09"/>
    <n v="43483.02"/>
    <n v="43483.02"/>
  </r>
  <r>
    <x v="0"/>
    <x v="0"/>
    <x v="0"/>
    <x v="1"/>
    <s v="22"/>
    <s v="22200"/>
    <s v="Servicios de Telecomunicaciones."/>
    <n v="30000"/>
    <n v="0"/>
    <n v="30000"/>
    <n v="20607.21"/>
    <n v="18099.07"/>
    <n v="11223.61"/>
    <n v="11223.61"/>
  </r>
  <r>
    <x v="0"/>
    <x v="0"/>
    <x v="0"/>
    <x v="1"/>
    <s v="22"/>
    <s v="22201"/>
    <s v="Postales."/>
    <n v="155000"/>
    <n v="0"/>
    <n v="155000"/>
    <n v="98731.49"/>
    <n v="98731.49"/>
    <n v="633.87"/>
    <n v="633.87"/>
  </r>
  <r>
    <x v="0"/>
    <x v="0"/>
    <x v="0"/>
    <x v="1"/>
    <s v="22"/>
    <s v="22203"/>
    <s v="Informáticas."/>
    <n v="12000"/>
    <n v="0"/>
    <n v="12000"/>
    <n v="14797.21"/>
    <n v="14797.21"/>
    <n v="10129.56"/>
    <n v="10129.56"/>
  </r>
  <r>
    <x v="0"/>
    <x v="0"/>
    <x v="0"/>
    <x v="1"/>
    <s v="22"/>
    <s v="223"/>
    <s v="Transportes."/>
    <n v="2000"/>
    <n v="0"/>
    <n v="2000"/>
    <n v="1210"/>
    <n v="1210"/>
    <n v="0"/>
    <n v="0"/>
  </r>
  <r>
    <x v="0"/>
    <x v="0"/>
    <x v="0"/>
    <x v="1"/>
    <s v="22"/>
    <s v="224"/>
    <s v="Primas de seguros."/>
    <n v="48963"/>
    <n v="0"/>
    <n v="48963"/>
    <n v="33407.32"/>
    <n v="32516.93"/>
    <n v="13178.32"/>
    <n v="13178.32"/>
  </r>
  <r>
    <x v="0"/>
    <x v="0"/>
    <x v="0"/>
    <x v="1"/>
    <s v="22"/>
    <s v="22601"/>
    <s v="Atenciones protocolarias y representativas."/>
    <n v="5000"/>
    <n v="0"/>
    <n v="5000"/>
    <n v="259.06"/>
    <n v="259.06"/>
    <n v="259.06"/>
    <n v="259.06"/>
  </r>
  <r>
    <x v="0"/>
    <x v="0"/>
    <x v="0"/>
    <x v="1"/>
    <s v="22"/>
    <s v="22602"/>
    <s v="Publicidad y propaganda."/>
    <n v="328000"/>
    <n v="-25000"/>
    <n v="303000"/>
    <n v="322536.58"/>
    <n v="322536.58"/>
    <n v="213037.42"/>
    <n v="213037.42"/>
  </r>
  <r>
    <x v="0"/>
    <x v="0"/>
    <x v="0"/>
    <x v="1"/>
    <s v="22"/>
    <s v="22604"/>
    <s v="Jurídicos, contenciosos."/>
    <n v="0"/>
    <n v="0"/>
    <n v="0"/>
    <n v="0"/>
    <n v="0"/>
    <n v="0"/>
    <n v="0"/>
  </r>
  <r>
    <x v="0"/>
    <x v="0"/>
    <x v="0"/>
    <x v="1"/>
    <s v="22"/>
    <s v="22608"/>
    <s v="Servicios bancarios y similares"/>
    <n v="2500"/>
    <n v="0"/>
    <n v="2500"/>
    <n v="3160.44"/>
    <n v="3160.44"/>
    <n v="3160.44"/>
    <n v="3160.44"/>
  </r>
  <r>
    <x v="0"/>
    <x v="0"/>
    <x v="0"/>
    <x v="1"/>
    <s v="22"/>
    <s v="22699"/>
    <s v="Otros gastos diversos"/>
    <n v="6869"/>
    <n v="0"/>
    <n v="6869"/>
    <n v="17462.38"/>
    <n v="17462.38"/>
    <n v="4280.8900000000003"/>
    <n v="4280.8900000000003"/>
  </r>
  <r>
    <x v="0"/>
    <x v="0"/>
    <x v="0"/>
    <x v="1"/>
    <s v="22"/>
    <s v="22700"/>
    <s v="Limpieza y aseo."/>
    <n v="126000"/>
    <n v="40000"/>
    <n v="166000"/>
    <n v="135215.44"/>
    <n v="135215.44"/>
    <n v="67883.09"/>
    <n v="67883.09"/>
  </r>
  <r>
    <x v="0"/>
    <x v="0"/>
    <x v="0"/>
    <x v="1"/>
    <s v="22"/>
    <s v="22701"/>
    <s v="Seguridad."/>
    <n v="162504"/>
    <n v="0"/>
    <n v="162504"/>
    <n v="148239.12"/>
    <n v="148239.12"/>
    <n v="96578.47"/>
    <n v="96578.47"/>
  </r>
  <r>
    <x v="0"/>
    <x v="0"/>
    <x v="0"/>
    <x v="1"/>
    <s v="22"/>
    <s v="22706"/>
    <s v="Estudios y trabajos técnicos."/>
    <n v="0"/>
    <n v="0"/>
    <n v="0"/>
    <n v="14473.35"/>
    <n v="14473.35"/>
    <n v="715.52"/>
    <n v="715.52"/>
  </r>
  <r>
    <x v="0"/>
    <x v="0"/>
    <x v="0"/>
    <x v="1"/>
    <s v="22"/>
    <s v="22799"/>
    <s v="Otros trabajos realizados por otras empresas y profes."/>
    <n v="0"/>
    <n v="0"/>
    <n v="0"/>
    <n v="9875.7800000000007"/>
    <n v="9875.7800000000007"/>
    <n v="5280.32"/>
    <n v="5280.32"/>
  </r>
  <r>
    <x v="0"/>
    <x v="0"/>
    <x v="0"/>
    <x v="1"/>
    <s v="23"/>
    <s v="23020"/>
    <s v="Dietas del personal no directivo"/>
    <n v="1000"/>
    <n v="0"/>
    <n v="1000"/>
    <n v="237"/>
    <n v="237"/>
    <n v="237"/>
    <n v="237"/>
  </r>
  <r>
    <x v="0"/>
    <x v="0"/>
    <x v="0"/>
    <x v="1"/>
    <s v="23"/>
    <s v="23120"/>
    <s v="Locomoción del personal no directivo."/>
    <n v="500"/>
    <n v="0"/>
    <n v="500"/>
    <n v="0"/>
    <n v="0"/>
    <n v="0"/>
    <n v="0"/>
  </r>
  <r>
    <x v="0"/>
    <x v="0"/>
    <x v="0"/>
    <x v="2"/>
    <s v="62"/>
    <s v="623"/>
    <s v="Maquinaria, instalaciones técnicas y utillaje."/>
    <n v="10000"/>
    <n v="0"/>
    <n v="10000"/>
    <n v="12973.44"/>
    <n v="12973.44"/>
    <n v="11802.61"/>
    <n v="11802.61"/>
  </r>
  <r>
    <x v="0"/>
    <x v="0"/>
    <x v="0"/>
    <x v="2"/>
    <s v="62"/>
    <s v="625"/>
    <s v="Mobiliario."/>
    <n v="7000"/>
    <n v="0"/>
    <n v="7000"/>
    <n v="0"/>
    <n v="0"/>
    <n v="0"/>
    <n v="0"/>
  </r>
  <r>
    <x v="0"/>
    <x v="0"/>
    <x v="0"/>
    <x v="2"/>
    <s v="62"/>
    <s v="626"/>
    <s v="Equipos para procesos de información."/>
    <n v="12000"/>
    <n v="0"/>
    <n v="12000"/>
    <n v="0"/>
    <n v="0"/>
    <n v="0"/>
    <n v="0"/>
  </r>
  <r>
    <x v="0"/>
    <x v="0"/>
    <x v="0"/>
    <x v="2"/>
    <s v="63"/>
    <s v="632"/>
    <s v="Edificios y otras construcciones."/>
    <n v="15206"/>
    <n v="55000"/>
    <n v="70206"/>
    <n v="14520.72"/>
    <n v="14520.72"/>
    <n v="13805.46"/>
    <n v="13805.46"/>
  </r>
  <r>
    <x v="0"/>
    <x v="0"/>
    <x v="0"/>
    <x v="2"/>
    <s v="63"/>
    <s v="633"/>
    <s v="Maquinaria, instalaciones técnicas y utillaje."/>
    <n v="0"/>
    <n v="0"/>
    <n v="0"/>
    <n v="45924.42"/>
    <n v="924.67"/>
    <n v="924.67"/>
    <n v="924.67"/>
  </r>
  <r>
    <x v="0"/>
    <x v="0"/>
    <x v="0"/>
    <x v="2"/>
    <s v="63"/>
    <s v="636"/>
    <s v="Equipos para procesos de información."/>
    <n v="0"/>
    <n v="0"/>
    <n v="0"/>
    <n v="0"/>
    <n v="0"/>
    <n v="0"/>
    <n v="0"/>
  </r>
  <r>
    <x v="0"/>
    <x v="0"/>
    <x v="0"/>
    <x v="2"/>
    <s v="64"/>
    <s v="640"/>
    <s v="Gastos en inversiones de carácter inmaterial."/>
    <n v="0"/>
    <n v="0"/>
    <n v="0"/>
    <n v="0"/>
    <n v="0"/>
    <n v="0"/>
    <n v="0"/>
  </r>
  <r>
    <x v="0"/>
    <x v="0"/>
    <x v="0"/>
    <x v="3"/>
    <s v="83"/>
    <s v="83000"/>
    <s v="Anuncios por cuenta de particulares"/>
    <n v="1500"/>
    <n v="0"/>
    <n v="1500"/>
    <n v="0"/>
    <n v="0"/>
    <n v="0"/>
    <n v="0"/>
  </r>
  <r>
    <x v="0"/>
    <x v="0"/>
    <x v="0"/>
    <x v="3"/>
    <s v="83"/>
    <s v="83001"/>
    <s v="Anticipos al personal"/>
    <n v="10000"/>
    <n v="0"/>
    <n v="10000"/>
    <n v="0"/>
    <n v="0"/>
    <n v="0"/>
    <n v="0"/>
  </r>
  <r>
    <x v="0"/>
    <x v="0"/>
    <x v="0"/>
    <x v="3"/>
    <s v="83"/>
    <s v="83101"/>
    <s v="Prestamos al personal"/>
    <n v="10000"/>
    <n v="0"/>
    <n v="10000"/>
    <n v="0"/>
    <n v="0"/>
    <n v="0"/>
    <n v="0"/>
  </r>
  <r>
    <x v="0"/>
    <x v="1"/>
    <x v="1"/>
    <x v="0"/>
    <s v="13"/>
    <s v="13000"/>
    <s v="Retribuciones básicas."/>
    <n v="108748"/>
    <n v="0"/>
    <n v="108748"/>
    <n v="156000"/>
    <n v="156000"/>
    <n v="95597.93"/>
    <n v="95597.93"/>
  </r>
  <r>
    <x v="0"/>
    <x v="1"/>
    <x v="1"/>
    <x v="0"/>
    <s v="13"/>
    <s v="13002"/>
    <s v="Otras remuneraciones."/>
    <n v="126454"/>
    <n v="0"/>
    <n v="126454"/>
    <n v="181000"/>
    <n v="181000"/>
    <n v="112960.88"/>
    <n v="112960.88"/>
  </r>
  <r>
    <x v="0"/>
    <x v="1"/>
    <x v="1"/>
    <x v="0"/>
    <s v="13"/>
    <s v="131"/>
    <s v="Laboral temporal."/>
    <n v="107705"/>
    <n v="0"/>
    <n v="107705"/>
    <n v="34000"/>
    <n v="34000"/>
    <n v="19951.22"/>
    <n v="19951.22"/>
  </r>
  <r>
    <x v="0"/>
    <x v="1"/>
    <x v="1"/>
    <x v="0"/>
    <s v="15"/>
    <s v="150"/>
    <s v="Productividad."/>
    <n v="0"/>
    <n v="0"/>
    <n v="0"/>
    <n v="1157.5"/>
    <n v="1157.5"/>
    <n v="1157.5"/>
    <n v="1157.5"/>
  </r>
  <r>
    <x v="0"/>
    <x v="1"/>
    <x v="1"/>
    <x v="1"/>
    <s v="20"/>
    <s v="202"/>
    <s v="Arrendamientos de edificios y otras construcciones."/>
    <n v="0"/>
    <n v="0"/>
    <n v="0"/>
    <n v="568.70000000000005"/>
    <n v="568.70000000000005"/>
    <n v="517.38"/>
    <n v="517.38"/>
  </r>
  <r>
    <x v="0"/>
    <x v="1"/>
    <x v="1"/>
    <x v="1"/>
    <s v="20"/>
    <s v="203"/>
    <s v="Arrendamientos de maquinaria, instalaciones y utillaje."/>
    <n v="26000"/>
    <n v="0"/>
    <n v="26000"/>
    <n v="17375.689999999999"/>
    <n v="17375.689999999999"/>
    <n v="10238.530000000001"/>
    <n v="10238.530000000001"/>
  </r>
  <r>
    <x v="0"/>
    <x v="1"/>
    <x v="1"/>
    <x v="1"/>
    <s v="20"/>
    <s v="208"/>
    <s v="Arrendamientos de otro inmovilizado material."/>
    <n v="0"/>
    <n v="0"/>
    <n v="0"/>
    <n v="0"/>
    <n v="0"/>
    <n v="0"/>
    <n v="0"/>
  </r>
  <r>
    <x v="0"/>
    <x v="1"/>
    <x v="1"/>
    <x v="1"/>
    <s v="21"/>
    <s v="212"/>
    <s v="Reparación de edificios y otras construcciones."/>
    <n v="4000"/>
    <n v="60000"/>
    <n v="64000"/>
    <n v="1754.5"/>
    <n v="1754.5"/>
    <n v="1431.04"/>
    <n v="1431.04"/>
  </r>
  <r>
    <x v="0"/>
    <x v="1"/>
    <x v="1"/>
    <x v="1"/>
    <s v="21"/>
    <s v="213"/>
    <s v="Reparación de maquinaria, instalaciones técnicas y utillaje."/>
    <n v="76075"/>
    <n v="19000"/>
    <n v="95075"/>
    <n v="74311.03"/>
    <n v="74311.03"/>
    <n v="30385.360000000001"/>
    <n v="30385.360000000001"/>
  </r>
  <r>
    <x v="0"/>
    <x v="1"/>
    <x v="1"/>
    <x v="1"/>
    <s v="22"/>
    <s v="22000"/>
    <s v="Ordinario no inventariable."/>
    <n v="6000"/>
    <n v="0"/>
    <n v="6000"/>
    <n v="6050"/>
    <n v="6050"/>
    <n v="2237.13"/>
    <n v="2237.13"/>
  </r>
  <r>
    <x v="0"/>
    <x v="1"/>
    <x v="1"/>
    <x v="1"/>
    <s v="22"/>
    <s v="22001"/>
    <s v="Prensa, revistas, libros y otras publicaciones."/>
    <n v="1000"/>
    <n v="0"/>
    <n v="1000"/>
    <n v="1209.3"/>
    <n v="1209.3"/>
    <n v="1185.28"/>
    <n v="1185.28"/>
  </r>
  <r>
    <x v="0"/>
    <x v="1"/>
    <x v="1"/>
    <x v="1"/>
    <s v="22"/>
    <s v="22002"/>
    <s v="Material informático no inventariable."/>
    <n v="0"/>
    <n v="0"/>
    <n v="0"/>
    <n v="0"/>
    <n v="0"/>
    <n v="0"/>
    <n v="0"/>
  </r>
  <r>
    <x v="0"/>
    <x v="1"/>
    <x v="1"/>
    <x v="1"/>
    <s v="22"/>
    <s v="22100"/>
    <s v="Energía eléctrica."/>
    <n v="103000"/>
    <n v="0"/>
    <n v="103000"/>
    <n v="129380.98"/>
    <n v="129380.98"/>
    <n v="54898.46"/>
    <n v="54898.46"/>
  </r>
  <r>
    <x v="0"/>
    <x v="1"/>
    <x v="1"/>
    <x v="1"/>
    <s v="22"/>
    <s v="22102"/>
    <s v="Gas."/>
    <n v="40000"/>
    <n v="0"/>
    <n v="40000"/>
    <n v="40350.67"/>
    <n v="40350.67"/>
    <n v="28783.61"/>
    <n v="28783.61"/>
  </r>
  <r>
    <x v="0"/>
    <x v="1"/>
    <x v="1"/>
    <x v="1"/>
    <s v="22"/>
    <s v="22199"/>
    <s v="Otros suministros."/>
    <n v="25000"/>
    <n v="0"/>
    <n v="25000"/>
    <n v="31508.06"/>
    <n v="31508.06"/>
    <n v="10081.07"/>
    <n v="10081.07"/>
  </r>
  <r>
    <x v="0"/>
    <x v="1"/>
    <x v="1"/>
    <x v="1"/>
    <s v="22"/>
    <s v="22200"/>
    <s v="Servicios de Telecomunicaciones."/>
    <n v="5000"/>
    <n v="0"/>
    <n v="5000"/>
    <n v="3453.76"/>
    <n v="3453.76"/>
    <n v="2142.4"/>
    <n v="2142.4"/>
  </r>
  <r>
    <x v="0"/>
    <x v="1"/>
    <x v="1"/>
    <x v="1"/>
    <s v="22"/>
    <s v="22203"/>
    <s v="Informáticas."/>
    <n v="300"/>
    <n v="0"/>
    <n v="300"/>
    <n v="0"/>
    <n v="0"/>
    <n v="0"/>
    <n v="0"/>
  </r>
  <r>
    <x v="0"/>
    <x v="1"/>
    <x v="1"/>
    <x v="1"/>
    <s v="22"/>
    <s v="223"/>
    <s v="Transportes."/>
    <n v="19000"/>
    <n v="0"/>
    <n v="19000"/>
    <n v="1573"/>
    <n v="1573"/>
    <n v="0"/>
    <n v="0"/>
  </r>
  <r>
    <x v="0"/>
    <x v="1"/>
    <x v="1"/>
    <x v="1"/>
    <s v="22"/>
    <s v="224"/>
    <s v="Primas de seguros."/>
    <n v="18000"/>
    <n v="0"/>
    <n v="18000"/>
    <n v="0"/>
    <n v="0"/>
    <n v="0"/>
    <n v="0"/>
  </r>
  <r>
    <x v="0"/>
    <x v="1"/>
    <x v="1"/>
    <x v="1"/>
    <s v="22"/>
    <s v="22601"/>
    <s v="Atenciones protocolarias y representativas."/>
    <n v="10000"/>
    <n v="0"/>
    <n v="10000"/>
    <n v="678.38"/>
    <n v="678.38"/>
    <n v="678.38"/>
    <n v="678.38"/>
  </r>
  <r>
    <x v="0"/>
    <x v="1"/>
    <x v="1"/>
    <x v="1"/>
    <s v="22"/>
    <s v="22602"/>
    <s v="Publicidad y propaganda."/>
    <n v="40000"/>
    <n v="0"/>
    <n v="40000"/>
    <n v="19423.28"/>
    <n v="19423.28"/>
    <n v="9923.61"/>
    <n v="9923.61"/>
  </r>
  <r>
    <x v="0"/>
    <x v="1"/>
    <x v="1"/>
    <x v="1"/>
    <s v="22"/>
    <s v="22606"/>
    <s v="Reuniones, conferencias y cursos."/>
    <n v="35000"/>
    <n v="0"/>
    <n v="35000"/>
    <n v="16998.849999999999"/>
    <n v="16998.849999999999"/>
    <n v="15460.66"/>
    <n v="15460.66"/>
  </r>
  <r>
    <x v="0"/>
    <x v="1"/>
    <x v="1"/>
    <x v="1"/>
    <s v="22"/>
    <s v="22608"/>
    <s v="Servicios bancarios y similares"/>
    <n v="7000"/>
    <n v="0"/>
    <n v="7000"/>
    <n v="0"/>
    <n v="0"/>
    <n v="0"/>
    <n v="0"/>
  </r>
  <r>
    <x v="0"/>
    <x v="1"/>
    <x v="1"/>
    <x v="1"/>
    <s v="22"/>
    <s v="22609"/>
    <s v="Actividades culturales y deportivas"/>
    <n v="1373041"/>
    <n v="-80000"/>
    <n v="1293041"/>
    <n v="952379.35"/>
    <n v="952379.35"/>
    <n v="796093.56"/>
    <n v="796093.56"/>
  </r>
  <r>
    <x v="0"/>
    <x v="1"/>
    <x v="1"/>
    <x v="1"/>
    <s v="22"/>
    <s v="22610"/>
    <s v="Premios y Trofeos"/>
    <n v="0"/>
    <n v="0"/>
    <n v="0"/>
    <n v="0"/>
    <n v="0"/>
    <n v="0"/>
    <n v="0"/>
  </r>
  <r>
    <x v="0"/>
    <x v="1"/>
    <x v="1"/>
    <x v="1"/>
    <s v="22"/>
    <s v="22699"/>
    <s v="Otros gastos diversos"/>
    <n v="0"/>
    <n v="0"/>
    <n v="0"/>
    <n v="48796.24"/>
    <n v="48796.24"/>
    <n v="40000.300000000003"/>
    <n v="40000.300000000003"/>
  </r>
  <r>
    <x v="0"/>
    <x v="1"/>
    <x v="1"/>
    <x v="1"/>
    <s v="22"/>
    <s v="22700"/>
    <s v="Limpieza y aseo."/>
    <n v="110000"/>
    <n v="0"/>
    <n v="110000"/>
    <n v="127375.18"/>
    <n v="127375.18"/>
    <n v="76581.77"/>
    <n v="76581.77"/>
  </r>
  <r>
    <x v="0"/>
    <x v="1"/>
    <x v="1"/>
    <x v="1"/>
    <s v="22"/>
    <s v="22701"/>
    <s v="Seguridad."/>
    <n v="142830"/>
    <n v="0"/>
    <n v="142830"/>
    <n v="150964.91"/>
    <n v="150964.91"/>
    <n v="99689.44"/>
    <n v="99689.44"/>
  </r>
  <r>
    <x v="0"/>
    <x v="1"/>
    <x v="1"/>
    <x v="1"/>
    <s v="22"/>
    <s v="22706"/>
    <s v="Estudios y trabajos técnicos."/>
    <n v="0"/>
    <n v="0"/>
    <n v="0"/>
    <n v="1199.1199999999999"/>
    <n v="1199.1199999999999"/>
    <n v="1124.3900000000001"/>
    <n v="1124.3900000000001"/>
  </r>
  <r>
    <x v="0"/>
    <x v="1"/>
    <x v="1"/>
    <x v="1"/>
    <s v="22"/>
    <s v="22799"/>
    <s v="Otros trabajos realizados por otras empresas y profes."/>
    <n v="556000"/>
    <n v="100000"/>
    <n v="656000"/>
    <n v="485626.88"/>
    <n v="485626.88"/>
    <n v="274308.21999999997"/>
    <n v="274308.21999999997"/>
  </r>
  <r>
    <x v="0"/>
    <x v="1"/>
    <x v="1"/>
    <x v="1"/>
    <s v="23"/>
    <s v="23020"/>
    <s v="Dietas del personal no directivo"/>
    <n v="300"/>
    <n v="0"/>
    <n v="300"/>
    <n v="527.46"/>
    <n v="527.46"/>
    <n v="527.46"/>
    <n v="527.46"/>
  </r>
  <r>
    <x v="0"/>
    <x v="1"/>
    <x v="1"/>
    <x v="1"/>
    <s v="23"/>
    <s v="23120"/>
    <s v="Locomoción del personal no directivo."/>
    <n v="300"/>
    <n v="0"/>
    <n v="300"/>
    <n v="0"/>
    <n v="0"/>
    <n v="0"/>
    <n v="0"/>
  </r>
  <r>
    <x v="0"/>
    <x v="1"/>
    <x v="1"/>
    <x v="2"/>
    <s v="62"/>
    <s v="623"/>
    <s v="Maquinaria, instalaciones técnicas y utillaje."/>
    <n v="2000"/>
    <n v="0"/>
    <n v="2000"/>
    <n v="0"/>
    <n v="0"/>
    <n v="0"/>
    <n v="0"/>
  </r>
  <r>
    <x v="0"/>
    <x v="1"/>
    <x v="1"/>
    <x v="2"/>
    <s v="62"/>
    <s v="626"/>
    <s v="Equipos para procesos de información."/>
    <n v="5000"/>
    <n v="0"/>
    <n v="5000"/>
    <n v="3727.16"/>
    <n v="3727.16"/>
    <n v="3390.79"/>
    <n v="3390.79"/>
  </r>
  <r>
    <x v="0"/>
    <x v="1"/>
    <x v="1"/>
    <x v="2"/>
    <s v="63"/>
    <s v="632"/>
    <s v="Edificios y otras construcciones."/>
    <n v="38000"/>
    <n v="50000"/>
    <n v="88000"/>
    <n v="0"/>
    <n v="0"/>
    <n v="0"/>
    <n v="0"/>
  </r>
  <r>
    <x v="0"/>
    <x v="1"/>
    <x v="1"/>
    <x v="2"/>
    <s v="63"/>
    <s v="633"/>
    <s v="Maquinaria, instalaciones técnicas y utillaje. Reposición"/>
    <n v="0"/>
    <n v="0"/>
    <n v="0"/>
    <n v="22188.84"/>
    <n v="22188.84"/>
    <n v="6200.12"/>
    <n v="6200.12"/>
  </r>
  <r>
    <x v="0"/>
    <x v="1"/>
    <x v="1"/>
    <x v="2"/>
    <s v="63"/>
    <s v="636"/>
    <s v="Equipos para procesos de información."/>
    <n v="0"/>
    <n v="0"/>
    <n v="0"/>
    <n v="0"/>
    <n v="0"/>
    <n v="0"/>
    <n v="0"/>
  </r>
  <r>
    <x v="0"/>
    <x v="2"/>
    <x v="2"/>
    <x v="0"/>
    <s v="12"/>
    <s v="12000"/>
    <s v="Sueldos del Grupo A1."/>
    <n v="0"/>
    <n v="0"/>
    <n v="0"/>
    <n v="0"/>
    <n v="0"/>
    <n v="0"/>
    <n v="0"/>
  </r>
  <r>
    <x v="0"/>
    <x v="2"/>
    <x v="2"/>
    <x v="0"/>
    <s v="12"/>
    <s v="12003"/>
    <s v="Sueldos del Grupo C1."/>
    <n v="10824"/>
    <n v="0"/>
    <n v="10824"/>
    <n v="10500"/>
    <n v="10500"/>
    <n v="7777.21"/>
    <n v="7777.21"/>
  </r>
  <r>
    <x v="0"/>
    <x v="2"/>
    <x v="2"/>
    <x v="0"/>
    <s v="12"/>
    <s v="12006"/>
    <s v="Trienios."/>
    <n v="3563"/>
    <n v="0"/>
    <n v="3563"/>
    <n v="3650"/>
    <n v="3650"/>
    <n v="2759.05"/>
    <n v="2759.05"/>
  </r>
  <r>
    <x v="0"/>
    <x v="2"/>
    <x v="2"/>
    <x v="0"/>
    <s v="12"/>
    <s v="12100"/>
    <s v="Complemento de destino."/>
    <n v="6741"/>
    <n v="0"/>
    <n v="6741"/>
    <n v="6500"/>
    <n v="6500"/>
    <n v="4814.8"/>
    <n v="4814.8"/>
  </r>
  <r>
    <x v="0"/>
    <x v="2"/>
    <x v="2"/>
    <x v="0"/>
    <s v="12"/>
    <s v="12101"/>
    <s v="Complemento específico."/>
    <n v="13339"/>
    <n v="0"/>
    <n v="13339"/>
    <n v="13100"/>
    <n v="13100"/>
    <n v="9529.4"/>
    <n v="9529.4"/>
  </r>
  <r>
    <x v="0"/>
    <x v="2"/>
    <x v="2"/>
    <x v="0"/>
    <s v="12"/>
    <s v="12103"/>
    <s v="Otros complementos."/>
    <n v="1675"/>
    <n v="0"/>
    <n v="1675"/>
    <n v="1800"/>
    <n v="1800"/>
    <n v="1273.24"/>
    <n v="1273.24"/>
  </r>
  <r>
    <x v="0"/>
    <x v="2"/>
    <x v="2"/>
    <x v="0"/>
    <s v="13"/>
    <s v="13000"/>
    <s v="Retribuciones básicas."/>
    <n v="11369"/>
    <n v="0"/>
    <n v="11369"/>
    <n v="5500"/>
    <n v="5500"/>
    <n v="4265"/>
    <n v="4265"/>
  </r>
  <r>
    <x v="0"/>
    <x v="2"/>
    <x v="2"/>
    <x v="0"/>
    <s v="13"/>
    <s v="13002"/>
    <s v="Otras remuneraciones."/>
    <n v="13466"/>
    <n v="0"/>
    <n v="13466"/>
    <n v="9500"/>
    <n v="9500"/>
    <n v="8073.21"/>
    <n v="8073.21"/>
  </r>
  <r>
    <x v="0"/>
    <x v="2"/>
    <x v="2"/>
    <x v="0"/>
    <s v="13"/>
    <s v="131"/>
    <s v="Laboral temporal."/>
    <n v="32442"/>
    <n v="0"/>
    <n v="32442"/>
    <n v="26000"/>
    <n v="26000"/>
    <n v="11371.68"/>
    <n v="11371.68"/>
  </r>
  <r>
    <x v="0"/>
    <x v="2"/>
    <x v="2"/>
    <x v="0"/>
    <s v="15"/>
    <s v="150"/>
    <s v="Productividad."/>
    <n v="4425"/>
    <n v="0"/>
    <n v="4425"/>
    <n v="450"/>
    <n v="450"/>
    <n v="450"/>
    <n v="450"/>
  </r>
  <r>
    <x v="0"/>
    <x v="2"/>
    <x v="2"/>
    <x v="1"/>
    <s v="22"/>
    <s v="223"/>
    <s v="Transportes."/>
    <n v="30000"/>
    <n v="0"/>
    <n v="30000"/>
    <n v="34463.730000000003"/>
    <n v="34463.730000000003"/>
    <n v="21948.87"/>
    <n v="21948.87"/>
  </r>
  <r>
    <x v="0"/>
    <x v="2"/>
    <x v="2"/>
    <x v="1"/>
    <s v="22"/>
    <s v="224"/>
    <s v="Primas de seguros."/>
    <n v="4000"/>
    <n v="0"/>
    <n v="4000"/>
    <n v="3058.35"/>
    <n v="3058.35"/>
    <n v="0"/>
    <n v="0"/>
  </r>
  <r>
    <x v="0"/>
    <x v="2"/>
    <x v="2"/>
    <x v="1"/>
    <s v="22"/>
    <s v="22601"/>
    <s v="Atenciones protocolarias y representativas."/>
    <n v="3000"/>
    <n v="0"/>
    <n v="3000"/>
    <n v="0"/>
    <n v="0"/>
    <n v="0"/>
    <n v="0"/>
  </r>
  <r>
    <x v="0"/>
    <x v="2"/>
    <x v="2"/>
    <x v="1"/>
    <s v="22"/>
    <s v="22606"/>
    <s v="Reuniones, conferencias y cursos."/>
    <n v="3000"/>
    <n v="0"/>
    <n v="3000"/>
    <n v="2060"/>
    <n v="2060"/>
    <n v="1992.7"/>
    <n v="1992.7"/>
  </r>
  <r>
    <x v="0"/>
    <x v="2"/>
    <x v="2"/>
    <x v="1"/>
    <s v="22"/>
    <s v="22609"/>
    <s v="Actividades culturales y deportivas"/>
    <n v="210000"/>
    <n v="0"/>
    <n v="210000"/>
    <n v="129657.58"/>
    <n v="129657.58"/>
    <n v="99093.4"/>
    <n v="99093.4"/>
  </r>
  <r>
    <x v="0"/>
    <x v="2"/>
    <x v="2"/>
    <x v="1"/>
    <s v="22"/>
    <s v="22699"/>
    <s v="Otros gastos diversos"/>
    <n v="0"/>
    <n v="0"/>
    <n v="0"/>
    <n v="15653.67"/>
    <n v="15653.67"/>
    <n v="11966.55"/>
    <n v="11966.55"/>
  </r>
  <r>
    <x v="0"/>
    <x v="2"/>
    <x v="2"/>
    <x v="1"/>
    <s v="22"/>
    <s v="22700"/>
    <s v="Limpieza y aseo."/>
    <n v="0"/>
    <n v="0"/>
    <n v="0"/>
    <n v="6272.64"/>
    <n v="6272.64"/>
    <n v="5112.12"/>
    <n v="5112.12"/>
  </r>
  <r>
    <x v="0"/>
    <x v="2"/>
    <x v="2"/>
    <x v="1"/>
    <s v="22"/>
    <s v="22706"/>
    <s v="Estudios y trabajos técnicos."/>
    <n v="17000"/>
    <n v="0"/>
    <n v="17000"/>
    <n v="1452"/>
    <n v="1452"/>
    <n v="1320.96"/>
    <n v="1320.96"/>
  </r>
  <r>
    <x v="0"/>
    <x v="2"/>
    <x v="2"/>
    <x v="1"/>
    <s v="22"/>
    <s v="22799"/>
    <s v="Otros trabajos realizados por otras empresas y profes."/>
    <n v="444000"/>
    <n v="0"/>
    <n v="444000"/>
    <n v="410436.56"/>
    <n v="410436.56"/>
    <n v="225074.17"/>
    <n v="225074.17"/>
  </r>
  <r>
    <x v="0"/>
    <x v="2"/>
    <x v="2"/>
    <x v="1"/>
    <s v="23"/>
    <s v="23020"/>
    <s v="Dietas del personal no directivo"/>
    <n v="500"/>
    <n v="0"/>
    <n v="500"/>
    <n v="0"/>
    <n v="0"/>
    <n v="0"/>
    <n v="0"/>
  </r>
  <r>
    <x v="0"/>
    <x v="2"/>
    <x v="2"/>
    <x v="1"/>
    <s v="23"/>
    <s v="23120"/>
    <s v="Locomoción del personal no directivo."/>
    <n v="500"/>
    <n v="0"/>
    <n v="500"/>
    <n v="0"/>
    <n v="0"/>
    <n v="0"/>
    <n v="0"/>
  </r>
  <r>
    <x v="0"/>
    <x v="2"/>
    <x v="2"/>
    <x v="2"/>
    <s v="62"/>
    <s v="623"/>
    <s v="Maquinaria, instalaciones técnicas y utillaje."/>
    <n v="0"/>
    <n v="0"/>
    <n v="0"/>
    <n v="5529.7"/>
    <n v="5529.7"/>
    <n v="5030.66"/>
    <n v="5030.66"/>
  </r>
  <r>
    <x v="0"/>
    <x v="2"/>
    <x v="2"/>
    <x v="2"/>
    <s v="63"/>
    <s v="632"/>
    <s v="Edificios y otras construcciones.(reposición)"/>
    <n v="6000"/>
    <n v="130000"/>
    <n v="136000"/>
    <n v="0"/>
    <n v="0"/>
    <n v="0"/>
    <n v="0"/>
  </r>
  <r>
    <x v="0"/>
    <x v="3"/>
    <x v="3"/>
    <x v="0"/>
    <s v="13"/>
    <s v="13000"/>
    <s v="Retribuciones básicas."/>
    <n v="112780"/>
    <n v="0"/>
    <n v="112780"/>
    <n v="133000"/>
    <n v="133000"/>
    <n v="86206.9"/>
    <n v="86206.9"/>
  </r>
  <r>
    <x v="0"/>
    <x v="3"/>
    <x v="3"/>
    <x v="0"/>
    <s v="13"/>
    <s v="13002"/>
    <s v="Otras remuneraciones."/>
    <n v="111875"/>
    <n v="0"/>
    <n v="111875"/>
    <n v="106000"/>
    <n v="106000"/>
    <n v="70588.3"/>
    <n v="70588.3"/>
  </r>
  <r>
    <x v="0"/>
    <x v="3"/>
    <x v="3"/>
    <x v="0"/>
    <s v="13"/>
    <s v="131"/>
    <s v="Laboral temporal."/>
    <n v="72030"/>
    <n v="0"/>
    <n v="72030"/>
    <n v="0"/>
    <n v="0"/>
    <n v="0"/>
    <n v="0"/>
  </r>
  <r>
    <x v="0"/>
    <x v="3"/>
    <x v="3"/>
    <x v="0"/>
    <s v="15"/>
    <s v="150"/>
    <s v="Productividad."/>
    <n v="0"/>
    <n v="0"/>
    <n v="0"/>
    <n v="1125"/>
    <n v="1125"/>
    <n v="1125"/>
    <n v="1125"/>
  </r>
  <r>
    <x v="0"/>
    <x v="3"/>
    <x v="3"/>
    <x v="1"/>
    <s v="20"/>
    <s v="203"/>
    <s v="Arrendamientos de maquinaria, instalaciones y utillaje."/>
    <n v="3000"/>
    <n v="0"/>
    <n v="3000"/>
    <n v="2770.03"/>
    <n v="2770.03"/>
    <n v="2113.2399999999998"/>
    <n v="2113.2399999999998"/>
  </r>
  <r>
    <x v="0"/>
    <x v="3"/>
    <x v="3"/>
    <x v="1"/>
    <s v="20"/>
    <s v="208"/>
    <s v="Arrendamientos de otro inmovilizado material."/>
    <n v="100"/>
    <n v="0"/>
    <n v="100"/>
    <n v="2332.6"/>
    <n v="2332.6"/>
    <n v="1780.84"/>
    <n v="1780.84"/>
  </r>
  <r>
    <x v="0"/>
    <x v="3"/>
    <x v="3"/>
    <x v="1"/>
    <s v="21"/>
    <s v="212"/>
    <s v="Reparación de edificios y otras construcciones."/>
    <n v="2000"/>
    <n v="55000"/>
    <n v="57000"/>
    <n v="1331"/>
    <n v="1331"/>
    <n v="910.85"/>
    <n v="910.85"/>
  </r>
  <r>
    <x v="0"/>
    <x v="3"/>
    <x v="3"/>
    <x v="1"/>
    <s v="21"/>
    <s v="213"/>
    <s v="Reparación de maquinaria, instalaciones técnicas y utillaje."/>
    <n v="63490"/>
    <n v="0"/>
    <n v="63490"/>
    <n v="98254.35"/>
    <n v="98254.35"/>
    <n v="54517.69"/>
    <n v="54517.69"/>
  </r>
  <r>
    <x v="0"/>
    <x v="3"/>
    <x v="3"/>
    <x v="1"/>
    <s v="21"/>
    <s v="216"/>
    <s v="Equipos para procesos de información."/>
    <n v="2000"/>
    <n v="0"/>
    <n v="2000"/>
    <n v="0"/>
    <n v="0"/>
    <n v="0"/>
    <n v="0"/>
  </r>
  <r>
    <x v="0"/>
    <x v="3"/>
    <x v="3"/>
    <x v="1"/>
    <s v="22"/>
    <s v="22000"/>
    <s v="Ordinario no inventariable."/>
    <n v="7000"/>
    <n v="0"/>
    <n v="7000"/>
    <n v="2921.75"/>
    <n v="2921.75"/>
    <n v="1027.6099999999999"/>
    <n v="1027.6099999999999"/>
  </r>
  <r>
    <x v="0"/>
    <x v="3"/>
    <x v="3"/>
    <x v="1"/>
    <s v="22"/>
    <s v="22001"/>
    <s v="Prensa, revistas, libros y otras publicaciones."/>
    <n v="4000"/>
    <n v="0"/>
    <n v="4000"/>
    <n v="10623.59"/>
    <n v="10623.59"/>
    <n v="7911.24"/>
    <n v="7911.24"/>
  </r>
  <r>
    <x v="0"/>
    <x v="3"/>
    <x v="3"/>
    <x v="1"/>
    <s v="22"/>
    <s v="22002"/>
    <s v="Material informático no inventariable."/>
    <n v="0"/>
    <n v="0"/>
    <n v="0"/>
    <n v="0"/>
    <n v="0"/>
    <n v="0"/>
    <n v="0"/>
  </r>
  <r>
    <x v="0"/>
    <x v="3"/>
    <x v="3"/>
    <x v="1"/>
    <s v="22"/>
    <s v="22100"/>
    <s v="Energía eléctrica."/>
    <n v="100000"/>
    <n v="0"/>
    <n v="100000"/>
    <n v="90000"/>
    <n v="90000"/>
    <n v="38431.360000000001"/>
    <n v="38431.360000000001"/>
  </r>
  <r>
    <x v="0"/>
    <x v="3"/>
    <x v="3"/>
    <x v="1"/>
    <s v="22"/>
    <s v="22102"/>
    <s v="Gas."/>
    <n v="35000"/>
    <n v="0"/>
    <n v="35000"/>
    <n v="34100"/>
    <n v="34100"/>
    <n v="15209.38"/>
    <n v="15209.38"/>
  </r>
  <r>
    <x v="0"/>
    <x v="3"/>
    <x v="3"/>
    <x v="1"/>
    <s v="22"/>
    <s v="22199"/>
    <s v="Otros suministros."/>
    <n v="5000"/>
    <n v="0"/>
    <n v="5000"/>
    <n v="17243.73"/>
    <n v="17243.73"/>
    <n v="8723.5400000000009"/>
    <n v="8723.5400000000009"/>
  </r>
  <r>
    <x v="0"/>
    <x v="3"/>
    <x v="3"/>
    <x v="1"/>
    <s v="22"/>
    <s v="22200"/>
    <s v="Servicios de Telecomunicaciones."/>
    <n v="9000"/>
    <n v="0"/>
    <n v="9000"/>
    <n v="8242.68"/>
    <n v="8242.68"/>
    <n v="5110.4799999999996"/>
    <n v="5110.4799999999996"/>
  </r>
  <r>
    <x v="0"/>
    <x v="3"/>
    <x v="3"/>
    <x v="1"/>
    <s v="22"/>
    <s v="22201"/>
    <s v="Postales."/>
    <n v="2000"/>
    <n v="0"/>
    <n v="2000"/>
    <n v="1815"/>
    <n v="1815"/>
    <n v="85.1"/>
    <n v="85.1"/>
  </r>
  <r>
    <x v="0"/>
    <x v="3"/>
    <x v="3"/>
    <x v="1"/>
    <s v="22"/>
    <s v="22203"/>
    <s v="Informáticas."/>
    <n v="1200"/>
    <n v="0"/>
    <n v="1200"/>
    <n v="2636.54"/>
    <n v="2636.54"/>
    <n v="1820.09"/>
    <n v="1820.09"/>
  </r>
  <r>
    <x v="0"/>
    <x v="3"/>
    <x v="3"/>
    <x v="1"/>
    <s v="22"/>
    <s v="223"/>
    <s v="Transportes."/>
    <n v="50000"/>
    <n v="0"/>
    <n v="50000"/>
    <n v="81791.520000000004"/>
    <n v="81791.520000000004"/>
    <n v="28123.38"/>
    <n v="28123.38"/>
  </r>
  <r>
    <x v="0"/>
    <x v="3"/>
    <x v="3"/>
    <x v="1"/>
    <s v="22"/>
    <s v="224"/>
    <s v="Primas de seguros."/>
    <n v="35000"/>
    <n v="0"/>
    <n v="35000"/>
    <n v="27117.360000000001"/>
    <n v="27117.360000000001"/>
    <n v="26857.8"/>
    <n v="26857.8"/>
  </r>
  <r>
    <x v="0"/>
    <x v="3"/>
    <x v="3"/>
    <x v="1"/>
    <s v="22"/>
    <s v="22601"/>
    <s v="Atenciones protocolarias y representativas."/>
    <n v="2000"/>
    <n v="0"/>
    <n v="2000"/>
    <n v="1244.21"/>
    <n v="1244.21"/>
    <n v="1244.21"/>
    <n v="1244.21"/>
  </r>
  <r>
    <x v="0"/>
    <x v="3"/>
    <x v="3"/>
    <x v="1"/>
    <s v="22"/>
    <s v="22602"/>
    <s v="Publicidad y propaganda."/>
    <n v="12000"/>
    <n v="0"/>
    <n v="12000"/>
    <n v="0"/>
    <n v="0"/>
    <n v="0"/>
    <n v="0"/>
  </r>
  <r>
    <x v="0"/>
    <x v="3"/>
    <x v="3"/>
    <x v="1"/>
    <s v="22"/>
    <s v="22604"/>
    <s v="Jurídicos, contenciosos."/>
    <n v="1300"/>
    <n v="0"/>
    <n v="1300"/>
    <n v="910.27"/>
    <n v="910.27"/>
    <n v="910.27"/>
    <n v="910.27"/>
  </r>
  <r>
    <x v="0"/>
    <x v="3"/>
    <x v="3"/>
    <x v="1"/>
    <s v="22"/>
    <s v="22609"/>
    <s v="Actividades culturales y deportivas"/>
    <n v="125000"/>
    <n v="0"/>
    <n v="125000"/>
    <n v="77085.97"/>
    <n v="77085.97"/>
    <n v="53980.28"/>
    <n v="53980.28"/>
  </r>
  <r>
    <x v="0"/>
    <x v="3"/>
    <x v="3"/>
    <x v="1"/>
    <s v="22"/>
    <s v="22699"/>
    <s v="Otros gastos diversos"/>
    <n v="0"/>
    <n v="0"/>
    <n v="0"/>
    <n v="31274.52"/>
    <n v="31274.52"/>
    <n v="12979.84"/>
    <n v="12979.84"/>
  </r>
  <r>
    <x v="0"/>
    <x v="3"/>
    <x v="3"/>
    <x v="1"/>
    <s v="22"/>
    <s v="22700"/>
    <s v="Limpieza y aseo."/>
    <n v="75000"/>
    <n v="50000"/>
    <n v="125000"/>
    <n v="74903.95"/>
    <n v="74903.95"/>
    <n v="45693.29"/>
    <n v="45693.29"/>
  </r>
  <r>
    <x v="0"/>
    <x v="3"/>
    <x v="3"/>
    <x v="1"/>
    <s v="22"/>
    <s v="22701"/>
    <s v="Seguridad."/>
    <n v="327000"/>
    <n v="0"/>
    <n v="327000"/>
    <n v="331948.90999999997"/>
    <n v="331948.90999999997"/>
    <n v="211178.51"/>
    <n v="211178.51"/>
  </r>
  <r>
    <x v="0"/>
    <x v="3"/>
    <x v="3"/>
    <x v="1"/>
    <s v="22"/>
    <s v="22706"/>
    <s v="Estudios y trabajos técnicos."/>
    <n v="29000"/>
    <n v="0"/>
    <n v="29000"/>
    <n v="16124.13"/>
    <n v="16124.13"/>
    <n v="4272.7299999999996"/>
    <n v="4272.7299999999996"/>
  </r>
  <r>
    <x v="0"/>
    <x v="3"/>
    <x v="3"/>
    <x v="1"/>
    <s v="22"/>
    <s v="22799"/>
    <s v="Otros trabajos realizados por otras empresas y profes."/>
    <n v="311583"/>
    <n v="0"/>
    <n v="311583"/>
    <n v="479409.94"/>
    <n v="479409.94"/>
    <n v="263580.32"/>
    <n v="263580.32"/>
  </r>
  <r>
    <x v="0"/>
    <x v="3"/>
    <x v="3"/>
    <x v="2"/>
    <s v="62"/>
    <s v="623"/>
    <s v="Maquinaria, instalaciones técnicas y utillaje."/>
    <n v="5000"/>
    <n v="0"/>
    <n v="5000"/>
    <n v="0"/>
    <n v="0"/>
    <n v="0"/>
    <n v="0"/>
  </r>
  <r>
    <x v="0"/>
    <x v="3"/>
    <x v="3"/>
    <x v="2"/>
    <s v="62"/>
    <s v="626"/>
    <s v="Equipos para procesos de información."/>
    <n v="5000"/>
    <n v="0"/>
    <n v="5000"/>
    <n v="0"/>
    <n v="0"/>
    <n v="0"/>
    <n v="0"/>
  </r>
  <r>
    <x v="0"/>
    <x v="3"/>
    <x v="3"/>
    <x v="2"/>
    <s v="63"/>
    <s v="632"/>
    <s v="Edificios y otras construcciones."/>
    <n v="10000"/>
    <n v="160000"/>
    <n v="170000"/>
    <n v="0"/>
    <n v="0"/>
    <n v="0"/>
    <n v="0"/>
  </r>
  <r>
    <x v="0"/>
    <x v="3"/>
    <x v="3"/>
    <x v="2"/>
    <s v="63"/>
    <s v="636"/>
    <s v="Equipos para procesos de información."/>
    <n v="0"/>
    <n v="0"/>
    <n v="0"/>
    <n v="0"/>
    <n v="0"/>
    <n v="0"/>
    <n v="0"/>
  </r>
  <r>
    <x v="0"/>
    <x v="3"/>
    <x v="3"/>
    <x v="2"/>
    <s v="64"/>
    <s v="641"/>
    <s v="Gastos en aplicaciones informáticas."/>
    <n v="0"/>
    <n v="0"/>
    <n v="0"/>
    <n v="0"/>
    <n v="0"/>
    <n v="0"/>
    <n v="0"/>
  </r>
  <r>
    <x v="0"/>
    <x v="3"/>
    <x v="3"/>
    <x v="4"/>
    <s v="91"/>
    <s v="911"/>
    <s v="Amort de préstamos a l/p de entes del sector público."/>
    <n v="10417"/>
    <n v="0"/>
    <n v="10417"/>
    <n v="0"/>
    <n v="0"/>
    <n v="0"/>
    <n v="0"/>
  </r>
  <r>
    <x v="0"/>
    <x v="4"/>
    <x v="4"/>
    <x v="0"/>
    <s v="13"/>
    <s v="13000"/>
    <s v="Retribuciones básicas."/>
    <n v="105076"/>
    <n v="0"/>
    <n v="105076"/>
    <n v="153500"/>
    <n v="153500"/>
    <n v="97848.16"/>
    <n v="97848.16"/>
  </r>
  <r>
    <x v="0"/>
    <x v="4"/>
    <x v="4"/>
    <x v="0"/>
    <s v="13"/>
    <s v="13002"/>
    <s v="Otras remuneraciones."/>
    <n v="100780"/>
    <n v="0"/>
    <n v="100780"/>
    <n v="142000"/>
    <n v="142000"/>
    <n v="88223.42"/>
    <n v="88223.42"/>
  </r>
  <r>
    <x v="0"/>
    <x v="4"/>
    <x v="4"/>
    <x v="0"/>
    <s v="13"/>
    <s v="131"/>
    <s v="Laboral temporal."/>
    <n v="61181"/>
    <n v="0"/>
    <n v="61181"/>
    <n v="0"/>
    <n v="0"/>
    <n v="0"/>
    <n v="0"/>
  </r>
  <r>
    <x v="0"/>
    <x v="4"/>
    <x v="4"/>
    <x v="0"/>
    <s v="15"/>
    <s v="150"/>
    <s v="Productividad."/>
    <n v="0"/>
    <n v="0"/>
    <n v="0"/>
    <n v="1350"/>
    <n v="1350"/>
    <n v="1350"/>
    <n v="1350"/>
  </r>
  <r>
    <x v="0"/>
    <x v="4"/>
    <x v="4"/>
    <x v="1"/>
    <s v="20"/>
    <s v="203"/>
    <s v="Arrendamientos de maquinaria, instalaciones y utillaje."/>
    <n v="4000"/>
    <n v="0"/>
    <n v="4000"/>
    <n v="0"/>
    <n v="0"/>
    <n v="0"/>
    <n v="0"/>
  </r>
  <r>
    <x v="0"/>
    <x v="4"/>
    <x v="4"/>
    <x v="1"/>
    <s v="21"/>
    <s v="212"/>
    <s v="Reparación de edificios y otras construcciones."/>
    <n v="15000"/>
    <n v="85000"/>
    <n v="100000"/>
    <n v="3811.5"/>
    <n v="3811.5"/>
    <n v="1407.92"/>
    <n v="1407.92"/>
  </r>
  <r>
    <x v="0"/>
    <x v="4"/>
    <x v="4"/>
    <x v="1"/>
    <s v="21"/>
    <s v="213"/>
    <s v="Reparación de maquinaria, instalaciones técnicas y utillaje."/>
    <n v="76927"/>
    <n v="0"/>
    <n v="76927"/>
    <n v="110245.92"/>
    <n v="110245.92"/>
    <n v="52812.37"/>
    <n v="52812.37"/>
  </r>
  <r>
    <x v="0"/>
    <x v="4"/>
    <x v="4"/>
    <x v="1"/>
    <s v="21"/>
    <s v="216"/>
    <s v="Equipos para procesos de información."/>
    <n v="0"/>
    <n v="0"/>
    <n v="0"/>
    <n v="0"/>
    <n v="0"/>
    <n v="0"/>
    <n v="0"/>
  </r>
  <r>
    <x v="0"/>
    <x v="4"/>
    <x v="4"/>
    <x v="1"/>
    <s v="22"/>
    <s v="22000"/>
    <s v="Ordinario no inventariable."/>
    <n v="6000"/>
    <n v="0"/>
    <n v="6000"/>
    <n v="1117.67"/>
    <n v="1117.67"/>
    <n v="603"/>
    <n v="603"/>
  </r>
  <r>
    <x v="0"/>
    <x v="4"/>
    <x v="4"/>
    <x v="1"/>
    <s v="22"/>
    <s v="22001"/>
    <s v="Prensa, revistas, libros y otras publicaciones."/>
    <n v="0"/>
    <n v="0"/>
    <n v="0"/>
    <n v="0"/>
    <n v="0"/>
    <n v="0"/>
    <n v="0"/>
  </r>
  <r>
    <x v="0"/>
    <x v="4"/>
    <x v="4"/>
    <x v="1"/>
    <s v="22"/>
    <s v="22100"/>
    <s v="Energía eléctrica."/>
    <n v="150000"/>
    <n v="0"/>
    <n v="150000"/>
    <n v="151986.15"/>
    <n v="151986.15"/>
    <n v="78640.27"/>
    <n v="78640.27"/>
  </r>
  <r>
    <x v="0"/>
    <x v="4"/>
    <x v="4"/>
    <x v="1"/>
    <s v="22"/>
    <s v="22102"/>
    <s v="Gas."/>
    <n v="45000"/>
    <n v="0"/>
    <n v="45000"/>
    <n v="46500"/>
    <n v="46500"/>
    <n v="26200.31"/>
    <n v="26200.31"/>
  </r>
  <r>
    <x v="0"/>
    <x v="4"/>
    <x v="4"/>
    <x v="1"/>
    <s v="22"/>
    <s v="22199"/>
    <s v="Otros suministros."/>
    <n v="4000"/>
    <n v="0"/>
    <n v="4000"/>
    <n v="15743.43"/>
    <n v="15743.43"/>
    <n v="6374.95"/>
    <n v="6374.95"/>
  </r>
  <r>
    <x v="0"/>
    <x v="4"/>
    <x v="4"/>
    <x v="1"/>
    <s v="22"/>
    <s v="22200"/>
    <s v="Servicios de Telecomunicaciones."/>
    <n v="15000"/>
    <n v="0"/>
    <n v="15000"/>
    <n v="18510.259999999998"/>
    <n v="18510.259999999998"/>
    <n v="11514.4"/>
    <n v="11514.4"/>
  </r>
  <r>
    <x v="0"/>
    <x v="4"/>
    <x v="4"/>
    <x v="1"/>
    <s v="22"/>
    <s v="22201"/>
    <s v="Postales."/>
    <n v="0"/>
    <n v="0"/>
    <n v="0"/>
    <n v="0"/>
    <n v="0"/>
    <n v="0"/>
    <n v="0"/>
  </r>
  <r>
    <x v="0"/>
    <x v="4"/>
    <x v="4"/>
    <x v="1"/>
    <s v="22"/>
    <s v="22203"/>
    <s v="Informáticas."/>
    <n v="6000"/>
    <n v="0"/>
    <n v="6000"/>
    <n v="6688.42"/>
    <n v="6688.42"/>
    <n v="3810.41"/>
    <n v="3810.41"/>
  </r>
  <r>
    <x v="0"/>
    <x v="4"/>
    <x v="4"/>
    <x v="1"/>
    <s v="22"/>
    <s v="223"/>
    <s v="Transportes."/>
    <n v="1000"/>
    <n v="0"/>
    <n v="1000"/>
    <n v="0"/>
    <n v="0"/>
    <n v="0"/>
    <n v="0"/>
  </r>
  <r>
    <x v="0"/>
    <x v="4"/>
    <x v="4"/>
    <x v="1"/>
    <s v="22"/>
    <s v="224"/>
    <s v="Primas de seguros."/>
    <n v="24000"/>
    <n v="0"/>
    <n v="24000"/>
    <n v="378.52"/>
    <n v="378.52"/>
    <n v="378.52"/>
    <n v="378.52"/>
  </r>
  <r>
    <x v="0"/>
    <x v="4"/>
    <x v="4"/>
    <x v="1"/>
    <s v="22"/>
    <s v="22601"/>
    <s v="Atenciones protocolarias y representativas."/>
    <n v="1000"/>
    <n v="0"/>
    <n v="1000"/>
    <n v="0"/>
    <n v="0"/>
    <n v="0"/>
    <n v="0"/>
  </r>
  <r>
    <x v="0"/>
    <x v="4"/>
    <x v="4"/>
    <x v="1"/>
    <s v="22"/>
    <s v="22602"/>
    <s v="Publicidad y propaganda."/>
    <n v="15000"/>
    <n v="0"/>
    <n v="15000"/>
    <n v="0"/>
    <n v="0"/>
    <n v="0"/>
    <n v="0"/>
  </r>
  <r>
    <x v="0"/>
    <x v="4"/>
    <x v="4"/>
    <x v="1"/>
    <s v="22"/>
    <s v="22606"/>
    <s v="Reuniones, conferencias y cursos."/>
    <n v="0"/>
    <n v="0"/>
    <n v="0"/>
    <n v="1504.39"/>
    <n v="1504.39"/>
    <n v="1485.28"/>
    <n v="1485.28"/>
  </r>
  <r>
    <x v="0"/>
    <x v="4"/>
    <x v="4"/>
    <x v="1"/>
    <s v="22"/>
    <s v="22608"/>
    <s v="Servicios bancarios y similares"/>
    <n v="100"/>
    <n v="0"/>
    <n v="100"/>
    <n v="0"/>
    <n v="0"/>
    <n v="0"/>
    <n v="0"/>
  </r>
  <r>
    <x v="0"/>
    <x v="4"/>
    <x v="4"/>
    <x v="1"/>
    <s v="22"/>
    <s v="22609"/>
    <s v="Actividades culturales y deportivas"/>
    <n v="115000"/>
    <n v="0"/>
    <n v="115000"/>
    <n v="64936"/>
    <n v="64936"/>
    <n v="10925.76"/>
    <n v="10925.76"/>
  </r>
  <r>
    <x v="0"/>
    <x v="4"/>
    <x v="4"/>
    <x v="1"/>
    <s v="22"/>
    <s v="22610"/>
    <s v="Premios y Trofeos"/>
    <n v="0"/>
    <n v="0"/>
    <n v="0"/>
    <n v="0"/>
    <n v="0"/>
    <n v="0"/>
    <n v="0"/>
  </r>
  <r>
    <x v="0"/>
    <x v="4"/>
    <x v="4"/>
    <x v="1"/>
    <s v="22"/>
    <s v="22699"/>
    <s v="Otros gastos diversos"/>
    <n v="1000"/>
    <n v="0"/>
    <n v="1000"/>
    <n v="731.11"/>
    <n v="731.11"/>
    <n v="705.74"/>
    <n v="705.74"/>
  </r>
  <r>
    <x v="0"/>
    <x v="4"/>
    <x v="4"/>
    <x v="1"/>
    <s v="22"/>
    <s v="22700"/>
    <s v="Limpieza y aseo."/>
    <n v="108000"/>
    <n v="40000"/>
    <n v="148000"/>
    <n v="111700.97"/>
    <n v="111700.97"/>
    <n v="67910.77"/>
    <n v="67910.77"/>
  </r>
  <r>
    <x v="0"/>
    <x v="4"/>
    <x v="4"/>
    <x v="1"/>
    <s v="22"/>
    <s v="22701"/>
    <s v="Seguridad."/>
    <n v="308003"/>
    <n v="0"/>
    <n v="308003"/>
    <n v="307504.28000000003"/>
    <n v="307504.28000000003"/>
    <n v="191225.12"/>
    <n v="191225.12"/>
  </r>
  <r>
    <x v="0"/>
    <x v="4"/>
    <x v="4"/>
    <x v="1"/>
    <s v="22"/>
    <s v="22799"/>
    <s v="Otros trabajos realizados por otras empresas y profes."/>
    <n v="513000"/>
    <n v="0"/>
    <n v="513000"/>
    <n v="533968.72"/>
    <n v="529702.31999999995"/>
    <n v="283613.61"/>
    <n v="283613.61"/>
  </r>
  <r>
    <x v="0"/>
    <x v="4"/>
    <x v="4"/>
    <x v="1"/>
    <s v="23"/>
    <s v="23020"/>
    <s v="Dietas del personal no directivo"/>
    <n v="300"/>
    <n v="0"/>
    <n v="300"/>
    <n v="58.25"/>
    <n v="58.25"/>
    <n v="58.25"/>
    <n v="58.25"/>
  </r>
  <r>
    <x v="0"/>
    <x v="4"/>
    <x v="4"/>
    <x v="1"/>
    <s v="23"/>
    <s v="23120"/>
    <s v="Locomoción del personal no directivo."/>
    <n v="300"/>
    <n v="0"/>
    <n v="300"/>
    <n v="0"/>
    <n v="0"/>
    <n v="0"/>
    <n v="0"/>
  </r>
  <r>
    <x v="0"/>
    <x v="4"/>
    <x v="4"/>
    <x v="2"/>
    <s v="62"/>
    <s v="623"/>
    <s v="Maquinaria, instalaciones técnicas y utillaje."/>
    <n v="3000"/>
    <n v="0"/>
    <n v="3000"/>
    <n v="0"/>
    <n v="0"/>
    <n v="0"/>
    <n v="0"/>
  </r>
  <r>
    <x v="0"/>
    <x v="4"/>
    <x v="4"/>
    <x v="2"/>
    <s v="62"/>
    <s v="626"/>
    <s v="Equipos para procesos de información."/>
    <n v="5000"/>
    <n v="0"/>
    <n v="5000"/>
    <n v="0"/>
    <n v="0"/>
    <n v="0"/>
    <n v="0"/>
  </r>
  <r>
    <x v="0"/>
    <x v="4"/>
    <x v="4"/>
    <x v="2"/>
    <s v="63"/>
    <s v="632"/>
    <s v="Edificios y otras construcciones."/>
    <n v="8000"/>
    <n v="25000"/>
    <n v="33000"/>
    <n v="10923.76"/>
    <n v="10923.76"/>
    <n v="0"/>
    <n v="0"/>
  </r>
  <r>
    <x v="0"/>
    <x v="4"/>
    <x v="4"/>
    <x v="2"/>
    <s v="63"/>
    <s v="636"/>
    <s v="Equipos para procesos de información."/>
    <n v="0"/>
    <n v="0"/>
    <n v="0"/>
    <n v="2161.13"/>
    <n v="2161.13"/>
    <n v="2123.91"/>
    <n v="2123.91"/>
  </r>
  <r>
    <x v="0"/>
    <x v="4"/>
    <x v="4"/>
    <x v="2"/>
    <s v="64"/>
    <s v="641"/>
    <s v="Gastos en aplicaciones informáticas."/>
    <n v="0"/>
    <n v="0"/>
    <n v="0"/>
    <n v="0"/>
    <n v="0"/>
    <n v="0"/>
    <n v="0"/>
  </r>
  <r>
    <x v="0"/>
    <x v="5"/>
    <x v="5"/>
    <x v="0"/>
    <s v="12"/>
    <s v="12003"/>
    <s v="Sueldos del Grupo C1."/>
    <n v="10824"/>
    <n v="0"/>
    <n v="10824"/>
    <n v="0"/>
    <n v="0"/>
    <n v="0"/>
    <n v="0"/>
  </r>
  <r>
    <x v="0"/>
    <x v="5"/>
    <x v="5"/>
    <x v="0"/>
    <s v="12"/>
    <s v="12004"/>
    <s v="Sueldos del Grupo C2."/>
    <n v="9175"/>
    <n v="0"/>
    <n v="9175"/>
    <n v="10600"/>
    <n v="10600"/>
    <n v="6555.82"/>
    <n v="6555.82"/>
  </r>
  <r>
    <x v="0"/>
    <x v="5"/>
    <x v="5"/>
    <x v="0"/>
    <s v="12"/>
    <s v="12006"/>
    <s v="Trienios."/>
    <n v="824"/>
    <n v="0"/>
    <n v="824"/>
    <n v="1310"/>
    <n v="1310"/>
    <n v="784.8"/>
    <n v="784.8"/>
  </r>
  <r>
    <x v="0"/>
    <x v="5"/>
    <x v="5"/>
    <x v="0"/>
    <s v="12"/>
    <s v="12100"/>
    <s v="Complemento de destino."/>
    <n v="11417"/>
    <n v="0"/>
    <n v="11417"/>
    <n v="6000"/>
    <n v="6000"/>
    <n v="3340.2"/>
    <n v="3340.2"/>
  </r>
  <r>
    <x v="0"/>
    <x v="5"/>
    <x v="5"/>
    <x v="0"/>
    <s v="12"/>
    <s v="12101"/>
    <s v="Complemento específico."/>
    <n v="24650"/>
    <n v="0"/>
    <n v="24650"/>
    <n v="12440"/>
    <n v="12440"/>
    <n v="8080.5"/>
    <n v="8080.5"/>
  </r>
  <r>
    <x v="0"/>
    <x v="5"/>
    <x v="5"/>
    <x v="0"/>
    <s v="12"/>
    <s v="12103"/>
    <s v="Otros complementos."/>
    <n v="888"/>
    <n v="0"/>
    <n v="888"/>
    <n v="1500"/>
    <n v="1500"/>
    <n v="852.4"/>
    <n v="852.4"/>
  </r>
  <r>
    <x v="0"/>
    <x v="5"/>
    <x v="5"/>
    <x v="0"/>
    <s v="13"/>
    <s v="13000"/>
    <s v="Retribuciones básicas."/>
    <n v="39362"/>
    <n v="0"/>
    <n v="39362"/>
    <n v="47500"/>
    <n v="47500"/>
    <n v="37904.519999999997"/>
    <n v="37904.519999999997"/>
  </r>
  <r>
    <x v="0"/>
    <x v="5"/>
    <x v="5"/>
    <x v="0"/>
    <s v="13"/>
    <s v="13002"/>
    <s v="Otras remuneraciones."/>
    <n v="52346"/>
    <n v="0"/>
    <n v="52346"/>
    <n v="57420"/>
    <n v="57420"/>
    <n v="42288.71"/>
    <n v="42288.71"/>
  </r>
  <r>
    <x v="0"/>
    <x v="5"/>
    <x v="5"/>
    <x v="0"/>
    <s v="13"/>
    <s v="131"/>
    <s v="Laboral temporal."/>
    <n v="40212"/>
    <n v="0"/>
    <n v="40212"/>
    <n v="0"/>
    <n v="0"/>
    <n v="0"/>
    <n v="0"/>
  </r>
  <r>
    <x v="0"/>
    <x v="5"/>
    <x v="5"/>
    <x v="0"/>
    <s v="15"/>
    <s v="150"/>
    <s v="Productividad."/>
    <n v="2360"/>
    <n v="0"/>
    <n v="2360"/>
    <n v="700"/>
    <n v="700"/>
    <n v="612.5"/>
    <n v="612.5"/>
  </r>
  <r>
    <x v="0"/>
    <x v="5"/>
    <x v="5"/>
    <x v="1"/>
    <s v="20"/>
    <s v="203"/>
    <s v="Arrendamientos de maquinaria, instalaciones y utillaje."/>
    <n v="246000"/>
    <n v="-20000"/>
    <n v="226000"/>
    <n v="205677.96"/>
    <n v="205677.96"/>
    <n v="148127.51"/>
    <n v="148127.51"/>
  </r>
  <r>
    <x v="0"/>
    <x v="5"/>
    <x v="5"/>
    <x v="1"/>
    <s v="20"/>
    <s v="205"/>
    <s v="Arrendamientos de mobiliario y enseres."/>
    <n v="0"/>
    <n v="0"/>
    <n v="0"/>
    <n v="3327.5"/>
    <n v="3327.5"/>
    <n v="3027.2"/>
    <n v="3027.2"/>
  </r>
  <r>
    <x v="0"/>
    <x v="5"/>
    <x v="5"/>
    <x v="1"/>
    <s v="20"/>
    <s v="208"/>
    <s v="Arrendamientos de otro inmovilizado material."/>
    <n v="0"/>
    <n v="0"/>
    <n v="0"/>
    <n v="822.8"/>
    <n v="822.8"/>
    <n v="748.54"/>
    <n v="748.54"/>
  </r>
  <r>
    <x v="0"/>
    <x v="5"/>
    <x v="5"/>
    <x v="1"/>
    <s v="22"/>
    <s v="22199"/>
    <s v="Otros suministros."/>
    <n v="6000"/>
    <n v="0"/>
    <n v="6000"/>
    <n v="793.41"/>
    <n v="793.41"/>
    <n v="714.28"/>
    <n v="714.28"/>
  </r>
  <r>
    <x v="0"/>
    <x v="5"/>
    <x v="5"/>
    <x v="1"/>
    <s v="22"/>
    <s v="22203"/>
    <s v="Informáticas."/>
    <n v="0"/>
    <n v="0"/>
    <n v="0"/>
    <n v="6640.48"/>
    <n v="6640.48"/>
    <n v="6041.19"/>
    <n v="6041.19"/>
  </r>
  <r>
    <x v="0"/>
    <x v="5"/>
    <x v="5"/>
    <x v="1"/>
    <s v="22"/>
    <s v="223"/>
    <s v="Transportes."/>
    <n v="4000"/>
    <n v="-3200"/>
    <n v="800"/>
    <n v="726"/>
    <n v="726"/>
    <n v="660.48"/>
    <n v="660.48"/>
  </r>
  <r>
    <x v="0"/>
    <x v="5"/>
    <x v="5"/>
    <x v="1"/>
    <s v="22"/>
    <s v="224"/>
    <s v="Primas de seguros."/>
    <n v="4000"/>
    <n v="-3500"/>
    <n v="500"/>
    <n v="0"/>
    <n v="0"/>
    <n v="0"/>
    <n v="0"/>
  </r>
  <r>
    <x v="0"/>
    <x v="5"/>
    <x v="5"/>
    <x v="1"/>
    <s v="22"/>
    <s v="22601"/>
    <s v="Atenciones protocolarias y representativas."/>
    <n v="1000"/>
    <n v="0"/>
    <n v="1000"/>
    <n v="302.85000000000002"/>
    <n v="302.85000000000002"/>
    <n v="302.85000000000002"/>
    <n v="302.85000000000002"/>
  </r>
  <r>
    <x v="0"/>
    <x v="5"/>
    <x v="5"/>
    <x v="1"/>
    <s v="22"/>
    <s v="22602"/>
    <s v="Publicidad y propaganda."/>
    <n v="20000"/>
    <n v="-9000"/>
    <n v="11000"/>
    <n v="9674.94"/>
    <n v="9674.94"/>
    <n v="6593.03"/>
    <n v="6593.03"/>
  </r>
  <r>
    <x v="0"/>
    <x v="5"/>
    <x v="5"/>
    <x v="1"/>
    <s v="22"/>
    <s v="22606"/>
    <s v="Reuniones, conferencias y cursos."/>
    <n v="6000"/>
    <n v="0"/>
    <n v="6000"/>
    <n v="7025"/>
    <n v="7025"/>
    <n v="7025"/>
    <n v="7025"/>
  </r>
  <r>
    <x v="0"/>
    <x v="5"/>
    <x v="5"/>
    <x v="1"/>
    <s v="22"/>
    <s v="22609"/>
    <s v="Actividades culturales y deportivas"/>
    <n v="1305100"/>
    <n v="100000"/>
    <n v="1405100"/>
    <n v="872743.27"/>
    <n v="837048.27"/>
    <n v="744160.18"/>
    <n v="744160.18"/>
  </r>
  <r>
    <x v="0"/>
    <x v="5"/>
    <x v="5"/>
    <x v="1"/>
    <s v="22"/>
    <s v="22610"/>
    <s v="Premios y Trofeos"/>
    <n v="0"/>
    <n v="0"/>
    <n v="0"/>
    <n v="0"/>
    <n v="0"/>
    <n v="0"/>
    <n v="0"/>
  </r>
  <r>
    <x v="0"/>
    <x v="5"/>
    <x v="5"/>
    <x v="1"/>
    <s v="22"/>
    <s v="22699"/>
    <s v="Otros gastos diversos"/>
    <n v="25000"/>
    <n v="0"/>
    <n v="25000"/>
    <n v="65880.77"/>
    <n v="65880.77"/>
    <n v="50446.07"/>
    <n v="50446.07"/>
  </r>
  <r>
    <x v="0"/>
    <x v="5"/>
    <x v="5"/>
    <x v="1"/>
    <s v="22"/>
    <s v="22700"/>
    <s v="Limpieza y aseo."/>
    <n v="0"/>
    <n v="0"/>
    <n v="0"/>
    <n v="15216.6"/>
    <n v="15216.6"/>
    <n v="7317.79"/>
    <n v="7317.79"/>
  </r>
  <r>
    <x v="0"/>
    <x v="5"/>
    <x v="5"/>
    <x v="1"/>
    <s v="22"/>
    <s v="22701"/>
    <s v="Seguridad."/>
    <n v="0"/>
    <n v="0"/>
    <n v="0"/>
    <n v="15306.5"/>
    <n v="15306.5"/>
    <n v="6484.26"/>
    <n v="6484.26"/>
  </r>
  <r>
    <x v="0"/>
    <x v="5"/>
    <x v="5"/>
    <x v="1"/>
    <s v="22"/>
    <s v="22706"/>
    <s v="Estudios y trabajos técnicos."/>
    <n v="0"/>
    <n v="0"/>
    <n v="0"/>
    <n v="0"/>
    <n v="0"/>
    <n v="0"/>
    <n v="0"/>
  </r>
  <r>
    <x v="0"/>
    <x v="5"/>
    <x v="5"/>
    <x v="1"/>
    <s v="22"/>
    <s v="22799"/>
    <s v="Otros trabajos realizados por otras empresas y profes."/>
    <n v="508000"/>
    <n v="42000"/>
    <n v="550000"/>
    <n v="387294.07"/>
    <n v="362641.91999999998"/>
    <n v="251179.28"/>
    <n v="251179.28"/>
  </r>
  <r>
    <x v="0"/>
    <x v="5"/>
    <x v="5"/>
    <x v="5"/>
    <s v="47"/>
    <s v="479"/>
    <s v="Otras subvenciones a Empresas privadas."/>
    <n v="0"/>
    <n v="250000"/>
    <n v="250000"/>
    <n v="0"/>
    <n v="0"/>
    <n v="0"/>
    <n v="0"/>
  </r>
  <r>
    <x v="0"/>
    <x v="5"/>
    <x v="5"/>
    <x v="5"/>
    <s v="48"/>
    <s v="481"/>
    <s v="Premios, becas, etc."/>
    <n v="16000"/>
    <n v="4350"/>
    <n v="20350"/>
    <n v="4350"/>
    <n v="4350"/>
    <n v="4350"/>
    <n v="4350"/>
  </r>
  <r>
    <x v="0"/>
    <x v="5"/>
    <x v="5"/>
    <x v="5"/>
    <s v="48"/>
    <s v="489"/>
    <s v="Otras transf. a Familias e Instituciones sin fines de lucro."/>
    <n v="241000"/>
    <n v="-40000"/>
    <n v="201000"/>
    <n v="57000"/>
    <n v="57000"/>
    <n v="52000"/>
    <n v="52000"/>
  </r>
  <r>
    <x v="0"/>
    <x v="5"/>
    <x v="5"/>
    <x v="2"/>
    <s v="62"/>
    <s v="623"/>
    <s v="Maquinaria, instalaciones técnicas y utillaje."/>
    <n v="15000"/>
    <n v="0"/>
    <n v="15000"/>
    <n v="0"/>
    <n v="0"/>
    <n v="0"/>
    <n v="0"/>
  </r>
  <r>
    <x v="0"/>
    <x v="5"/>
    <x v="5"/>
    <x v="2"/>
    <s v="62"/>
    <s v="629"/>
    <s v="Otras inv nuevas asoc al funcionam operativo de los serv"/>
    <n v="0"/>
    <n v="0"/>
    <n v="0"/>
    <n v="14520"/>
    <n v="14520"/>
    <n v="13209.6"/>
    <n v="13209.6"/>
  </r>
  <r>
    <x v="0"/>
    <x v="5"/>
    <x v="5"/>
    <x v="2"/>
    <s v="63"/>
    <s v="632"/>
    <s v="Edificios y otras construcciones."/>
    <n v="10000"/>
    <n v="0"/>
    <n v="10000"/>
    <n v="0"/>
    <n v="0"/>
    <n v="0"/>
    <n v="0"/>
  </r>
  <r>
    <x v="0"/>
    <x v="5"/>
    <x v="5"/>
    <x v="2"/>
    <s v="63"/>
    <s v="633"/>
    <s v="Maquinaria, instalaciones técnicas y utillaje. Reposición"/>
    <n v="0"/>
    <n v="0"/>
    <n v="0"/>
    <n v="9175.43"/>
    <n v="9175.43"/>
    <n v="8347.3700000000008"/>
    <n v="8347.3700000000008"/>
  </r>
  <r>
    <x v="0"/>
    <x v="5"/>
    <x v="5"/>
    <x v="2"/>
    <s v="63"/>
    <s v="636"/>
    <s v="Reposición Equipos para procesos de información."/>
    <n v="0"/>
    <n v="0"/>
    <n v="0"/>
    <n v="0"/>
    <n v="0"/>
    <n v="0"/>
    <n v="0"/>
  </r>
  <r>
    <x v="0"/>
    <x v="6"/>
    <x v="6"/>
    <x v="0"/>
    <s v="12"/>
    <s v="12003"/>
    <s v="Sueldos del Grupo C1."/>
    <n v="10824"/>
    <n v="0"/>
    <n v="10824"/>
    <n v="12100"/>
    <n v="12100"/>
    <n v="7777.21"/>
    <n v="7777.21"/>
  </r>
  <r>
    <x v="0"/>
    <x v="6"/>
    <x v="6"/>
    <x v="0"/>
    <s v="12"/>
    <s v="12006"/>
    <s v="Trienios."/>
    <n v="3167"/>
    <n v="0"/>
    <n v="3167"/>
    <n v="4900"/>
    <n v="4900"/>
    <n v="2561.04"/>
    <n v="2561.04"/>
  </r>
  <r>
    <x v="0"/>
    <x v="6"/>
    <x v="6"/>
    <x v="0"/>
    <s v="12"/>
    <s v="12100"/>
    <s v="Complemento de destino."/>
    <n v="6741"/>
    <n v="0"/>
    <n v="6741"/>
    <n v="7500"/>
    <n v="7500"/>
    <n v="4814.8"/>
    <n v="4814.8"/>
  </r>
  <r>
    <x v="0"/>
    <x v="6"/>
    <x v="6"/>
    <x v="0"/>
    <s v="12"/>
    <s v="12101"/>
    <s v="Complemento específico."/>
    <n v="13339"/>
    <n v="0"/>
    <n v="13339"/>
    <n v="15000"/>
    <n v="15000"/>
    <n v="9529.4"/>
    <n v="9529.4"/>
  </r>
  <r>
    <x v="0"/>
    <x v="6"/>
    <x v="6"/>
    <x v="0"/>
    <s v="12"/>
    <s v="12103"/>
    <s v="Otros complementos."/>
    <n v="1489"/>
    <n v="0"/>
    <n v="1489"/>
    <n v="2160"/>
    <n v="2160"/>
    <n v="1180.26"/>
    <n v="1180.26"/>
  </r>
  <r>
    <x v="0"/>
    <x v="6"/>
    <x v="6"/>
    <x v="0"/>
    <s v="13"/>
    <s v="13000"/>
    <s v="Retribuciones básicas."/>
    <n v="87614"/>
    <n v="0"/>
    <n v="87614"/>
    <n v="128300"/>
    <n v="128300"/>
    <n v="91448.83"/>
    <n v="91448.83"/>
  </r>
  <r>
    <x v="0"/>
    <x v="6"/>
    <x v="6"/>
    <x v="0"/>
    <s v="13"/>
    <s v="13002"/>
    <s v="Otras remuneraciones."/>
    <n v="77575"/>
    <n v="0"/>
    <n v="77575"/>
    <n v="100000"/>
    <n v="100000"/>
    <n v="61684.9"/>
    <n v="61684.9"/>
  </r>
  <r>
    <x v="0"/>
    <x v="6"/>
    <x v="6"/>
    <x v="0"/>
    <s v="13"/>
    <s v="131"/>
    <s v="Laboral temporal."/>
    <n v="70387"/>
    <n v="0"/>
    <n v="70387"/>
    <n v="31000"/>
    <n v="31000"/>
    <n v="16591.98"/>
    <n v="16591.98"/>
  </r>
  <r>
    <x v="0"/>
    <x v="6"/>
    <x v="6"/>
    <x v="0"/>
    <s v="15"/>
    <s v="150"/>
    <s v="Productividad."/>
    <n v="225"/>
    <n v="0"/>
    <n v="225"/>
    <n v="1000"/>
    <n v="1000"/>
    <n v="900"/>
    <n v="900"/>
  </r>
  <r>
    <x v="0"/>
    <x v="6"/>
    <x v="6"/>
    <x v="0"/>
    <s v="16"/>
    <s v="16204"/>
    <s v="Acción social."/>
    <n v="0"/>
    <n v="0"/>
    <n v="0"/>
    <n v="0"/>
    <n v="0"/>
    <n v="0"/>
    <n v="0"/>
  </r>
  <r>
    <x v="0"/>
    <x v="6"/>
    <x v="6"/>
    <x v="1"/>
    <s v="20"/>
    <s v="202"/>
    <s v="Arrendamientos de edificios y otras construcciones."/>
    <n v="0"/>
    <n v="0"/>
    <n v="0"/>
    <n v="0"/>
    <n v="0"/>
    <n v="0"/>
    <n v="0"/>
  </r>
  <r>
    <x v="0"/>
    <x v="6"/>
    <x v="6"/>
    <x v="1"/>
    <s v="20"/>
    <s v="203"/>
    <s v="Arrendamientos de maquinaria, instalaciones y utillaje."/>
    <n v="0"/>
    <n v="0"/>
    <n v="0"/>
    <n v="22143"/>
    <n v="22143"/>
    <n v="1312.83"/>
    <n v="1312.83"/>
  </r>
  <r>
    <x v="0"/>
    <x v="6"/>
    <x v="6"/>
    <x v="1"/>
    <s v="20"/>
    <s v="208"/>
    <s v="Arrendamientos de otro inmovilizado material."/>
    <n v="130000"/>
    <n v="150000"/>
    <n v="280000"/>
    <n v="484"/>
    <n v="484"/>
    <n v="484"/>
    <n v="484"/>
  </r>
  <r>
    <x v="0"/>
    <x v="6"/>
    <x v="6"/>
    <x v="1"/>
    <s v="21"/>
    <s v="213"/>
    <s v="Reparación de maquinaria, instalaciones técnicas y utillaje."/>
    <n v="2000"/>
    <n v="0"/>
    <n v="2000"/>
    <n v="0"/>
    <n v="0"/>
    <n v="0"/>
    <n v="0"/>
  </r>
  <r>
    <x v="0"/>
    <x v="6"/>
    <x v="6"/>
    <x v="1"/>
    <s v="21"/>
    <s v="216"/>
    <s v="Equipos para procesos de información."/>
    <n v="0"/>
    <n v="0"/>
    <n v="0"/>
    <n v="0"/>
    <n v="0"/>
    <n v="0"/>
    <n v="0"/>
  </r>
  <r>
    <x v="0"/>
    <x v="6"/>
    <x v="6"/>
    <x v="1"/>
    <s v="22"/>
    <s v="220"/>
    <s v="Material de oficina."/>
    <n v="0"/>
    <n v="0"/>
    <n v="0"/>
    <n v="0"/>
    <n v="0"/>
    <n v="0"/>
    <n v="0"/>
  </r>
  <r>
    <x v="0"/>
    <x v="6"/>
    <x v="6"/>
    <x v="1"/>
    <s v="22"/>
    <s v="22000"/>
    <s v="Ordinario no inventariable."/>
    <n v="5000"/>
    <n v="0"/>
    <n v="5000"/>
    <n v="3000"/>
    <n v="3000"/>
    <n v="387.7"/>
    <n v="387.7"/>
  </r>
  <r>
    <x v="0"/>
    <x v="6"/>
    <x v="6"/>
    <x v="1"/>
    <s v="22"/>
    <s v="22001"/>
    <s v="Prensa, revistas, libros y otras publicaciones."/>
    <n v="4000"/>
    <n v="0"/>
    <n v="4000"/>
    <n v="1644.57"/>
    <n v="1644.57"/>
    <n v="1224.57"/>
    <n v="1224.57"/>
  </r>
  <r>
    <x v="0"/>
    <x v="6"/>
    <x v="6"/>
    <x v="1"/>
    <s v="22"/>
    <s v="22100"/>
    <s v="Energía eléctrica."/>
    <n v="0"/>
    <n v="0"/>
    <n v="0"/>
    <n v="0"/>
    <n v="0"/>
    <n v="0"/>
    <n v="0"/>
  </r>
  <r>
    <x v="0"/>
    <x v="6"/>
    <x v="6"/>
    <x v="1"/>
    <s v="22"/>
    <s v="22199"/>
    <s v="Otros suministros."/>
    <n v="27000"/>
    <n v="0"/>
    <n v="27000"/>
    <n v="26467.14"/>
    <n v="26467.14"/>
    <n v="0"/>
    <n v="0"/>
  </r>
  <r>
    <x v="0"/>
    <x v="6"/>
    <x v="6"/>
    <x v="1"/>
    <s v="22"/>
    <s v="22200"/>
    <s v="Servicios de Telecomunicaciones."/>
    <n v="3500"/>
    <n v="0"/>
    <n v="3500"/>
    <n v="3230.51"/>
    <n v="3230.51"/>
    <n v="2193.35"/>
    <n v="2193.35"/>
  </r>
  <r>
    <x v="0"/>
    <x v="6"/>
    <x v="6"/>
    <x v="1"/>
    <s v="22"/>
    <s v="22201"/>
    <s v="Postales."/>
    <n v="4000"/>
    <n v="0"/>
    <n v="4000"/>
    <n v="0"/>
    <n v="0"/>
    <n v="0"/>
    <n v="0"/>
  </r>
  <r>
    <x v="0"/>
    <x v="6"/>
    <x v="6"/>
    <x v="1"/>
    <s v="22"/>
    <s v="22203"/>
    <s v="Informáticas."/>
    <n v="1400"/>
    <n v="0"/>
    <n v="1400"/>
    <n v="17864.14"/>
    <n v="17864.14"/>
    <n v="13059.05"/>
    <n v="13059.05"/>
  </r>
  <r>
    <x v="0"/>
    <x v="6"/>
    <x v="6"/>
    <x v="1"/>
    <s v="22"/>
    <s v="223"/>
    <s v="Transportes."/>
    <n v="14000"/>
    <n v="0"/>
    <n v="14000"/>
    <n v="12000"/>
    <n v="12000"/>
    <n v="63.9"/>
    <n v="63.9"/>
  </r>
  <r>
    <x v="0"/>
    <x v="6"/>
    <x v="6"/>
    <x v="1"/>
    <s v="22"/>
    <s v="224"/>
    <s v="Primas de seguros."/>
    <n v="0"/>
    <n v="0"/>
    <n v="0"/>
    <n v="0"/>
    <n v="0"/>
    <n v="0"/>
    <n v="0"/>
  </r>
  <r>
    <x v="0"/>
    <x v="6"/>
    <x v="6"/>
    <x v="1"/>
    <s v="22"/>
    <s v="22601"/>
    <s v="Atenciones protocolarias y representativas."/>
    <n v="215000"/>
    <n v="0"/>
    <n v="215000"/>
    <n v="229900"/>
    <n v="229900"/>
    <n v="3598.34"/>
    <n v="3598.34"/>
  </r>
  <r>
    <x v="0"/>
    <x v="6"/>
    <x v="6"/>
    <x v="1"/>
    <s v="22"/>
    <s v="22602"/>
    <s v="Publicidad y propaganda."/>
    <n v="20000"/>
    <n v="0"/>
    <n v="20000"/>
    <n v="47608.66"/>
    <n v="47608.66"/>
    <n v="26961.18"/>
    <n v="26961.18"/>
  </r>
  <r>
    <x v="0"/>
    <x v="6"/>
    <x v="6"/>
    <x v="1"/>
    <s v="22"/>
    <s v="22606"/>
    <s v="Reuniones, conferencias y cursos."/>
    <n v="15000"/>
    <n v="0"/>
    <n v="15000"/>
    <n v="3630"/>
    <n v="3630"/>
    <n v="0"/>
    <n v="0"/>
  </r>
  <r>
    <x v="0"/>
    <x v="6"/>
    <x v="6"/>
    <x v="1"/>
    <s v="22"/>
    <s v="22608"/>
    <s v="Servicios bancarios y similares"/>
    <n v="0"/>
    <n v="0"/>
    <n v="0"/>
    <n v="0"/>
    <n v="0"/>
    <n v="0"/>
    <n v="0"/>
  </r>
  <r>
    <x v="0"/>
    <x v="6"/>
    <x v="6"/>
    <x v="1"/>
    <s v="22"/>
    <s v="22609"/>
    <s v="Actividades culturales y deportivas"/>
    <n v="0"/>
    <n v="370000"/>
    <n v="370000"/>
    <n v="108900"/>
    <n v="108900"/>
    <n v="0"/>
    <n v="0"/>
  </r>
  <r>
    <x v="0"/>
    <x v="6"/>
    <x v="6"/>
    <x v="1"/>
    <s v="22"/>
    <s v="22699"/>
    <s v="Otros gastos diversos"/>
    <n v="50000"/>
    <n v="0"/>
    <n v="50000"/>
    <n v="15189.67"/>
    <n v="15189.67"/>
    <n v="8145.07"/>
    <n v="8145.07"/>
  </r>
  <r>
    <x v="0"/>
    <x v="6"/>
    <x v="6"/>
    <x v="1"/>
    <s v="22"/>
    <s v="22700"/>
    <s v="Limpieza y aseo."/>
    <n v="13000"/>
    <n v="0"/>
    <n v="13000"/>
    <n v="14221.17"/>
    <n v="14221.17"/>
    <n v="9861.99"/>
    <n v="9861.99"/>
  </r>
  <r>
    <x v="0"/>
    <x v="6"/>
    <x v="6"/>
    <x v="1"/>
    <s v="22"/>
    <s v="22701"/>
    <s v="Seguridad."/>
    <n v="0"/>
    <n v="0"/>
    <n v="0"/>
    <n v="6897"/>
    <n v="6897"/>
    <n v="0"/>
    <n v="0"/>
  </r>
  <r>
    <x v="0"/>
    <x v="6"/>
    <x v="6"/>
    <x v="1"/>
    <s v="22"/>
    <s v="22706"/>
    <s v="Estudios y trabajos técnicos."/>
    <n v="5000"/>
    <n v="0"/>
    <n v="5000"/>
    <n v="35870"/>
    <n v="35870"/>
    <n v="4439.95"/>
    <n v="4439.95"/>
  </r>
  <r>
    <x v="0"/>
    <x v="6"/>
    <x v="6"/>
    <x v="1"/>
    <s v="22"/>
    <s v="22799"/>
    <s v="Otros trabajos realizados por otras empresas y profes."/>
    <n v="1277830"/>
    <n v="330000"/>
    <n v="1607830"/>
    <n v="1381955.77"/>
    <n v="1381713.77"/>
    <n v="330445.90999999997"/>
    <n v="330445.90999999997"/>
  </r>
  <r>
    <x v="0"/>
    <x v="6"/>
    <x v="6"/>
    <x v="1"/>
    <s v="23"/>
    <s v="23010"/>
    <s v="Del personal directivo."/>
    <n v="0"/>
    <n v="0"/>
    <n v="0"/>
    <n v="0"/>
    <n v="0"/>
    <n v="0"/>
    <n v="0"/>
  </r>
  <r>
    <x v="0"/>
    <x v="6"/>
    <x v="6"/>
    <x v="1"/>
    <s v="23"/>
    <s v="23020"/>
    <s v="Dietas del personal no directivo"/>
    <n v="500"/>
    <n v="0"/>
    <n v="500"/>
    <n v="0"/>
    <n v="0"/>
    <n v="0"/>
    <n v="0"/>
  </r>
  <r>
    <x v="0"/>
    <x v="6"/>
    <x v="6"/>
    <x v="1"/>
    <s v="23"/>
    <s v="23120"/>
    <s v="Locomoción del personal no directivo."/>
    <n v="500"/>
    <n v="0"/>
    <n v="500"/>
    <n v="0"/>
    <n v="0"/>
    <n v="0"/>
    <n v="0"/>
  </r>
  <r>
    <x v="0"/>
    <x v="6"/>
    <x v="6"/>
    <x v="5"/>
    <s v="48"/>
    <s v="481"/>
    <s v="Premios, becas, etc."/>
    <n v="213000"/>
    <n v="1000"/>
    <n v="214000"/>
    <n v="0"/>
    <n v="0"/>
    <n v="0"/>
    <n v="0"/>
  </r>
  <r>
    <x v="0"/>
    <x v="6"/>
    <x v="6"/>
    <x v="2"/>
    <s v="62"/>
    <s v="623"/>
    <s v="Maquinaria, instalaciones técnicas y utillaje."/>
    <n v="1000"/>
    <n v="0"/>
    <n v="1000"/>
    <n v="9312.1200000000008"/>
    <n v="9312.1200000000008"/>
    <n v="5850.01"/>
    <n v="5850.01"/>
  </r>
  <r>
    <x v="0"/>
    <x v="6"/>
    <x v="6"/>
    <x v="2"/>
    <s v="62"/>
    <s v="625"/>
    <s v="Mobiliario."/>
    <n v="15000"/>
    <n v="40000"/>
    <n v="55000"/>
    <n v="23865.47"/>
    <n v="23865.47"/>
    <n v="0"/>
    <n v="0"/>
  </r>
  <r>
    <x v="0"/>
    <x v="6"/>
    <x v="6"/>
    <x v="2"/>
    <s v="62"/>
    <s v="626"/>
    <s v="Equipos para procesos de información."/>
    <n v="0"/>
    <n v="0"/>
    <n v="0"/>
    <n v="0"/>
    <n v="0"/>
    <n v="0"/>
    <n v="0"/>
  </r>
  <r>
    <x v="0"/>
    <x v="6"/>
    <x v="6"/>
    <x v="2"/>
    <s v="64"/>
    <s v="640"/>
    <s v="Gastos en inversiones de carácter inmaterial."/>
    <n v="5377"/>
    <n v="0"/>
    <n v="5377"/>
    <n v="5376.24"/>
    <n v="5376.24"/>
    <n v="0"/>
    <n v="0"/>
  </r>
  <r>
    <x v="0"/>
    <x v="6"/>
    <x v="6"/>
    <x v="2"/>
    <s v="64"/>
    <s v="641"/>
    <s v="Gastos en aplicaciones informáticas."/>
    <n v="12000"/>
    <n v="0"/>
    <n v="12000"/>
    <n v="11000"/>
    <n v="11000"/>
    <n v="0"/>
    <n v="0"/>
  </r>
  <r>
    <x v="0"/>
    <x v="6"/>
    <x v="6"/>
    <x v="3"/>
    <s v="83"/>
    <s v="83000"/>
    <s v="Anuncios por cuenta de particulares"/>
    <n v="0"/>
    <n v="0"/>
    <n v="0"/>
    <n v="0"/>
    <n v="0"/>
    <n v="0"/>
    <n v="0"/>
  </r>
  <r>
    <x v="0"/>
    <x v="6"/>
    <x v="6"/>
    <x v="3"/>
    <s v="83"/>
    <s v="83001"/>
    <s v="Anticipos al personal"/>
    <n v="0"/>
    <n v="0"/>
    <n v="0"/>
    <n v="0"/>
    <n v="0"/>
    <n v="0"/>
    <n v="0"/>
  </r>
  <r>
    <x v="0"/>
    <x v="6"/>
    <x v="6"/>
    <x v="3"/>
    <s v="83"/>
    <s v="83101"/>
    <s v="Prestamos al personal"/>
    <n v="0"/>
    <n v="0"/>
    <n v="0"/>
    <n v="0"/>
    <n v="0"/>
    <n v="0"/>
    <n v="0"/>
  </r>
  <r>
    <x v="0"/>
    <x v="7"/>
    <x v="7"/>
    <x v="1"/>
    <s v="20"/>
    <s v="203"/>
    <s v="Arrendamientos de maquinaria, instalaciones y utillaje."/>
    <n v="91000"/>
    <n v="55000"/>
    <n v="146000"/>
    <n v="116500"/>
    <n v="103435.36"/>
    <n v="23876.93"/>
    <n v="23876.93"/>
  </r>
  <r>
    <x v="0"/>
    <x v="7"/>
    <x v="7"/>
    <x v="1"/>
    <s v="20"/>
    <s v="208"/>
    <s v="Arrendamientos de otro inmovilizado material."/>
    <n v="500"/>
    <n v="0"/>
    <n v="500"/>
    <n v="0"/>
    <n v="0"/>
    <n v="0"/>
    <n v="0"/>
  </r>
  <r>
    <x v="0"/>
    <x v="7"/>
    <x v="7"/>
    <x v="1"/>
    <s v="22"/>
    <s v="22199"/>
    <s v="Otros suministros."/>
    <n v="0"/>
    <n v="0"/>
    <n v="0"/>
    <n v="3229.05"/>
    <n v="3229.05"/>
    <n v="3229.05"/>
    <n v="3229.05"/>
  </r>
  <r>
    <x v="0"/>
    <x v="7"/>
    <x v="7"/>
    <x v="1"/>
    <s v="22"/>
    <s v="22602"/>
    <s v="Publicidad y propaganda."/>
    <n v="0"/>
    <n v="0"/>
    <n v="0"/>
    <n v="0"/>
    <n v="0"/>
    <n v="0"/>
    <n v="0"/>
  </r>
  <r>
    <x v="0"/>
    <x v="7"/>
    <x v="7"/>
    <x v="1"/>
    <s v="22"/>
    <s v="22609"/>
    <s v="Actividades culturales y deportivas"/>
    <n v="1338900"/>
    <n v="600000"/>
    <n v="1938900"/>
    <n v="1075449.48"/>
    <n v="1073706.2"/>
    <n v="771813.99"/>
    <n v="771813.99"/>
  </r>
  <r>
    <x v="0"/>
    <x v="7"/>
    <x v="7"/>
    <x v="1"/>
    <s v="22"/>
    <s v="22699"/>
    <s v="Otros gastos diversos"/>
    <n v="500"/>
    <n v="0"/>
    <n v="500"/>
    <n v="25850.57"/>
    <n v="25850.57"/>
    <n v="19462.03"/>
    <n v="19462.03"/>
  </r>
  <r>
    <x v="0"/>
    <x v="7"/>
    <x v="7"/>
    <x v="1"/>
    <s v="22"/>
    <s v="22700"/>
    <s v="Limpieza y aseo."/>
    <n v="0"/>
    <n v="0"/>
    <n v="0"/>
    <n v="728"/>
    <n v="728"/>
    <n v="728"/>
    <n v="728"/>
  </r>
  <r>
    <x v="0"/>
    <x v="7"/>
    <x v="7"/>
    <x v="1"/>
    <s v="22"/>
    <s v="22701"/>
    <s v="Seguridad."/>
    <n v="0"/>
    <n v="0"/>
    <n v="0"/>
    <n v="3567"/>
    <n v="3567"/>
    <n v="3566.48"/>
    <n v="3566.48"/>
  </r>
  <r>
    <x v="0"/>
    <x v="7"/>
    <x v="7"/>
    <x v="1"/>
    <s v="22"/>
    <s v="22799"/>
    <s v="Otros trabajos realizados por otras empresas y profes."/>
    <n v="111000"/>
    <n v="84700"/>
    <n v="195700"/>
    <n v="98811.32"/>
    <n v="98811.32"/>
    <n v="67956.320000000007"/>
    <n v="67956.320000000007"/>
  </r>
  <r>
    <x v="0"/>
    <x v="7"/>
    <x v="7"/>
    <x v="5"/>
    <s v="47"/>
    <s v="479"/>
    <s v="Otras subvenciones a Empresas privadas."/>
    <n v="86000"/>
    <n v="-86000"/>
    <n v="0"/>
    <n v="0"/>
    <n v="0"/>
    <n v="0"/>
    <n v="0"/>
  </r>
  <r>
    <x v="0"/>
    <x v="7"/>
    <x v="7"/>
    <x v="5"/>
    <s v="48"/>
    <s v="481"/>
    <s v="Premios, becas, etc."/>
    <n v="8000"/>
    <n v="-4350"/>
    <n v="3650"/>
    <n v="0"/>
    <n v="0"/>
    <n v="0"/>
    <n v="0"/>
  </r>
  <r>
    <x v="0"/>
    <x v="7"/>
    <x v="7"/>
    <x v="5"/>
    <s v="48"/>
    <s v="489"/>
    <s v="Otras transf. a Familias e Instituciones sin fines de lucro.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1D10BF-CD57-4A3C-9C27-76705D50E3F8}" name="Tabla dinámica2" cacheId="1" applyNumberFormats="0" applyBorderFormats="0" applyFontFormats="0" applyPatternFormats="0" applyAlignmentFormats="0" applyWidthHeightFormats="1" dataCaption="Datos" updatedVersion="6" minRefreshableVersion="3" showMemberPropertyTips="0" useAutoFormatting="1" itemPrintTitles="1" createdVersion="3" indent="0" compact="0" compactData="0" gridDropZones="1">
  <location ref="A2:L49" firstHeaderRow="1" firstDataRow="2" firstDataCol="4"/>
  <pivotFields count="15">
    <pivotField axis="axisRow" compact="0" outline="0" showAll="0" includeNewItemsInFilter="1">
      <items count="2">
        <item x="0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axis="axisRow" compact="0" outline="0" showAll="0" includeNewItemsInFilter="1">
      <items count="7">
        <item x="0"/>
        <item x="1"/>
        <item x="5"/>
        <item x="4"/>
        <item x="2"/>
        <item x="3"/>
        <item t="default"/>
      </items>
    </pivotField>
    <pivotField compact="0" outline="0" showAll="0" includeNewItemsInFilter="1"/>
    <pivotField compact="0" outline="0" showAll="0" includeNewItemsInFilter="1"/>
    <pivotField compact="0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howAll="0" includeNewItemsInFilter="1"/>
    <pivotField dataField="1" compact="0" numFmtId="4" outline="0" showAll="0" defaultSubtotal="0"/>
    <pivotField dataField="1" compact="0" numFmtId="4" outline="0" showAll="0" defaultSubtotal="0"/>
    <pivotField dataField="1" compact="0" outline="0" showAll="0" includeNewItemsInFilter="1"/>
    <pivotField dataField="1" compact="0" outline="0" showAll="0" includeNewItemsInFilter="1"/>
    <pivotField dataField="1" compact="0" outline="0" subtotalTop="0" dragToRow="0" dragToCol="0" dragToPage="0" showAll="0" includeNewItemsInFilter="1" defaultSubtotal="0"/>
  </pivotFields>
  <rowFields count="4">
    <field x="0"/>
    <field x="1"/>
    <field x="2"/>
    <field x="3"/>
  </rowFields>
  <rowItems count="46">
    <i>
      <x/>
      <x/>
      <x/>
      <x/>
    </i>
    <i r="3">
      <x v="1"/>
    </i>
    <i r="3">
      <x v="4"/>
    </i>
    <i r="3">
      <x v="5"/>
    </i>
    <i t="default" r="2">
      <x/>
    </i>
    <i t="default" r="1">
      <x/>
    </i>
    <i r="1">
      <x v="1"/>
      <x v="1"/>
      <x/>
    </i>
    <i r="3">
      <x v="1"/>
    </i>
    <i r="3">
      <x v="4"/>
    </i>
    <i t="default" r="2">
      <x v="1"/>
    </i>
    <i t="default" r="1">
      <x v="1"/>
    </i>
    <i r="1">
      <x v="2"/>
      <x v="2"/>
      <x/>
    </i>
    <i r="3">
      <x v="1"/>
    </i>
    <i r="3">
      <x v="4"/>
    </i>
    <i t="default" r="2">
      <x v="2"/>
    </i>
    <i t="default" r="1">
      <x v="2"/>
    </i>
    <i r="1">
      <x v="3"/>
      <x v="3"/>
      <x/>
    </i>
    <i r="3">
      <x v="1"/>
    </i>
    <i r="3">
      <x v="3"/>
    </i>
    <i r="3">
      <x v="4"/>
    </i>
    <i t="default" r="2">
      <x v="3"/>
    </i>
    <i t="default" r="1">
      <x v="3"/>
    </i>
    <i r="1">
      <x v="4"/>
      <x v="4"/>
      <x/>
    </i>
    <i r="3">
      <x v="1"/>
    </i>
    <i r="3">
      <x v="4"/>
    </i>
    <i t="default" r="2">
      <x v="4"/>
    </i>
    <i t="default" r="1">
      <x v="4"/>
    </i>
    <i r="1">
      <x v="5"/>
      <x v="5"/>
      <x/>
    </i>
    <i r="3">
      <x v="1"/>
    </i>
    <i r="3">
      <x v="2"/>
    </i>
    <i r="3">
      <x v="4"/>
    </i>
    <i t="default" r="2">
      <x v="5"/>
    </i>
    <i t="default" r="1">
      <x v="5"/>
    </i>
    <i r="1">
      <x v="6"/>
      <x v="6"/>
      <x/>
    </i>
    <i r="3">
      <x v="1"/>
    </i>
    <i r="3">
      <x v="2"/>
    </i>
    <i r="3">
      <x v="4"/>
    </i>
    <i r="3">
      <x v="5"/>
    </i>
    <i t="default" r="2">
      <x v="6"/>
    </i>
    <i t="default" r="1">
      <x v="6"/>
    </i>
    <i r="1">
      <x v="7"/>
      <x v="7"/>
      <x v="1"/>
    </i>
    <i r="3">
      <x v="2"/>
    </i>
    <i t="default" r="2">
      <x v="7"/>
    </i>
    <i t="default" r="1">
      <x v="7"/>
    </i>
    <i t="default">
      <x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dataFields count="8">
    <dataField name="Suma de Créditos Iniciales" fld="7" baseField="0" baseItem="0" numFmtId="4"/>
    <dataField name="Suma de Modificaciones" fld="8" baseField="0" baseItem="0" numFmtId="4"/>
    <dataField name="Suma de Créditos Totales" fld="9" baseField="0" baseItem="0" numFmtId="4"/>
    <dataField name="Suma de Gastos Autorizados" fld="10" baseField="3" baseItem="0" numFmtId="4"/>
    <dataField name="Suma de Disposiciones ó Compromisos" fld="11" baseField="3" baseItem="0" numFmtId="4"/>
    <dataField name="Suma de Obligaciones Reconocidas" fld="12" baseField="0" baseItem="0" numFmtId="4"/>
    <dataField name="Suma de Pagos Realizados" fld="13" baseField="0" baseItem="0" numFmtId="4"/>
    <dataField name="% ejecutado OR / CT" fld="14" baseField="0" baseItem="0" numFmtId="10"/>
  </dataFields>
  <formats count="23">
    <format dxfId="22">
      <pivotArea type="all" dataOnly="0" outline="0" fieldPosition="0"/>
    </format>
    <format dxfId="21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20">
      <pivotArea dataOnly="0" labelOnly="1" outline="0" fieldPosition="0">
        <references count="1">
          <reference field="4294967294" count="5">
            <x v="0"/>
            <x v="1"/>
            <x v="2"/>
            <x v="5"/>
            <x v="6"/>
          </reference>
        </references>
      </pivotArea>
    </format>
    <format dxfId="19">
      <pivotArea outline="0" fieldPosition="0">
        <references count="1">
          <reference field="4294967294" count="1">
            <x v="7"/>
          </reference>
        </references>
      </pivotArea>
    </format>
    <format dxfId="18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7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16">
      <pivotArea field="0" type="button" dataOnly="0" labelOnly="1" outline="0" axis="axisRow" fieldPosition="0"/>
    </format>
    <format dxfId="15">
      <pivotArea field="1" type="button" dataOnly="0" labelOnly="1" outline="0" axis="axisRow" fieldPosition="1"/>
    </format>
    <format dxfId="14">
      <pivotArea field="2" type="button" dataOnly="0" labelOnly="1" outline="0" axis="axisRow" fieldPosition="2"/>
    </format>
    <format dxfId="13">
      <pivotArea field="3" type="button" dataOnly="0" labelOnly="1" outline="0" axis="axisRow" fieldPosition="3"/>
    </format>
    <format dxfId="1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1" type="button" dataOnly="0" labelOnly="1" outline="0" axis="axisRow" fieldPosition="1"/>
    </format>
    <format dxfId="9">
      <pivotArea field="2" type="button" dataOnly="0" labelOnly="1" outline="0" axis="axisRow" fieldPosition="2"/>
    </format>
    <format dxfId="8">
      <pivotArea field="3" type="button" dataOnly="0" labelOnly="1" outline="0" axis="axisRow" fieldPosition="3"/>
    </format>
    <format dxfId="7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6">
      <pivotArea field="0" type="button" dataOnly="0" labelOnly="1" outline="0" axis="axisRow" fieldPosition="0"/>
    </format>
    <format dxfId="5">
      <pivotArea field="1" type="button" dataOnly="0" labelOnly="1" outline="0" axis="axisRow" fieldPosition="1"/>
    </format>
    <format dxfId="4">
      <pivotArea field="2" type="button" dataOnly="0" labelOnly="1" outline="0" axis="axisRow" fieldPosition="2"/>
    </format>
    <format dxfId="3">
      <pivotArea field="3" type="button" dataOnly="0" labelOnly="1" outline="0" axis="axisRow" fieldPosition="3"/>
    </format>
    <format dxfId="2">
      <pivotArea dataOnly="0" labelOnly="1" outline="0" fieldPosition="0">
        <references count="1">
          <reference field="4294967294" count="8">
            <x v="0"/>
            <x v="1"/>
            <x v="2"/>
            <x v="3"/>
            <x v="4"/>
            <x v="5"/>
            <x v="6"/>
            <x v="7"/>
          </reference>
        </references>
      </pivotArea>
    </format>
    <format dxfId="1">
      <pivotArea outline="0" fieldPosition="0">
        <references count="1">
          <reference field="4294967294" count="1">
            <x v="3"/>
          </reference>
        </references>
      </pivotArea>
    </format>
    <format dxfId="0">
      <pivotArea outline="0" fieldPosition="0">
        <references count="1">
          <reference field="4294967294" count="1">
            <x v="4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53"/>
  <sheetViews>
    <sheetView tabSelected="1" view="pageLayout" zoomScaleNormal="100" workbookViewId="0">
      <selection sqref="A1:L1"/>
    </sheetView>
  </sheetViews>
  <sheetFormatPr baseColWidth="10" defaultColWidth="11.3984375" defaultRowHeight="13" x14ac:dyDescent="0.3"/>
  <cols>
    <col min="1" max="1" width="5.3984375" style="1" customWidth="1"/>
    <col min="2" max="2" width="9.3984375" style="1" bestFit="1" customWidth="1"/>
    <col min="3" max="3" width="55.8984375" style="1" customWidth="1"/>
    <col min="4" max="4" width="8.5" style="1" customWidth="1"/>
    <col min="5" max="5" width="11.3984375" style="1" customWidth="1"/>
    <col min="6" max="6" width="11.59765625" style="1" customWidth="1"/>
    <col min="7" max="9" width="11.3984375" style="1" customWidth="1"/>
    <col min="10" max="11" width="10.5" style="1" customWidth="1"/>
    <col min="12" max="12" width="7.8984375" style="1" customWidth="1"/>
    <col min="13" max="16384" width="11.3984375" style="1"/>
  </cols>
  <sheetData>
    <row r="1" spans="1:12" s="11" customFormat="1" ht="29.5" customHeight="1" x14ac:dyDescent="0.3">
      <c r="A1" s="24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3">
      <c r="A2" s="14"/>
      <c r="B2" s="14"/>
      <c r="C2" s="14"/>
      <c r="D2" s="14"/>
      <c r="E2" s="15" t="s">
        <v>14</v>
      </c>
      <c r="F2" s="14"/>
      <c r="G2" s="14"/>
      <c r="H2" s="14"/>
      <c r="I2" s="14"/>
      <c r="J2" s="14"/>
      <c r="K2" s="14"/>
      <c r="L2" s="14"/>
    </row>
    <row r="3" spans="1:12" s="10" customFormat="1" ht="52" x14ac:dyDescent="0.35">
      <c r="A3" s="19" t="s">
        <v>5</v>
      </c>
      <c r="B3" s="19" t="s">
        <v>6</v>
      </c>
      <c r="C3" s="19" t="s">
        <v>19</v>
      </c>
      <c r="D3" s="19" t="s">
        <v>10</v>
      </c>
      <c r="E3" s="18" t="s">
        <v>13</v>
      </c>
      <c r="F3" s="18" t="s">
        <v>15</v>
      </c>
      <c r="G3" s="18" t="s">
        <v>16</v>
      </c>
      <c r="H3" s="18" t="s">
        <v>85</v>
      </c>
      <c r="I3" s="18" t="s">
        <v>86</v>
      </c>
      <c r="J3" s="18" t="s">
        <v>17</v>
      </c>
      <c r="K3" s="18" t="s">
        <v>18</v>
      </c>
      <c r="L3" s="18" t="s">
        <v>20</v>
      </c>
    </row>
    <row r="4" spans="1:12" x14ac:dyDescent="0.3">
      <c r="A4" s="14">
        <v>9</v>
      </c>
      <c r="B4" s="14">
        <v>3302</v>
      </c>
      <c r="C4" s="14" t="s">
        <v>93</v>
      </c>
      <c r="D4" s="14" t="s">
        <v>12</v>
      </c>
      <c r="E4" s="16">
        <v>1660057</v>
      </c>
      <c r="F4" s="16">
        <v>0</v>
      </c>
      <c r="G4" s="16">
        <v>1660057</v>
      </c>
      <c r="H4" s="16">
        <v>1270888.29</v>
      </c>
      <c r="I4" s="16">
        <v>1270888.29</v>
      </c>
      <c r="J4" s="16">
        <v>931495.23999999987</v>
      </c>
      <c r="K4" s="16">
        <v>931495.23999999987</v>
      </c>
      <c r="L4" s="17">
        <v>0.56112244338598005</v>
      </c>
    </row>
    <row r="5" spans="1:12" x14ac:dyDescent="0.3">
      <c r="A5" s="14"/>
      <c r="B5" s="14"/>
      <c r="C5" s="14"/>
      <c r="D5" s="14" t="s">
        <v>21</v>
      </c>
      <c r="E5" s="16">
        <v>1503636</v>
      </c>
      <c r="F5" s="16">
        <v>139100</v>
      </c>
      <c r="G5" s="16">
        <v>1642736</v>
      </c>
      <c r="H5" s="16">
        <v>1376713.0999999999</v>
      </c>
      <c r="I5" s="16">
        <v>1372413.57</v>
      </c>
      <c r="J5" s="16">
        <v>676467.33</v>
      </c>
      <c r="K5" s="16">
        <v>676467.33</v>
      </c>
      <c r="L5" s="17">
        <v>0.41179308787291441</v>
      </c>
    </row>
    <row r="6" spans="1:12" x14ac:dyDescent="0.3">
      <c r="A6" s="14"/>
      <c r="B6" s="14"/>
      <c r="C6" s="14"/>
      <c r="D6" s="14" t="s">
        <v>24</v>
      </c>
      <c r="E6" s="16">
        <v>44206</v>
      </c>
      <c r="F6" s="16">
        <v>55000</v>
      </c>
      <c r="G6" s="16">
        <v>99206</v>
      </c>
      <c r="H6" s="16">
        <v>73418.58</v>
      </c>
      <c r="I6" s="16">
        <v>28418.829999999998</v>
      </c>
      <c r="J6" s="16">
        <v>26532.739999999998</v>
      </c>
      <c r="K6" s="16">
        <v>26532.739999999998</v>
      </c>
      <c r="L6" s="17">
        <v>0.26745096062738138</v>
      </c>
    </row>
    <row r="7" spans="1:12" x14ac:dyDescent="0.3">
      <c r="A7" s="14"/>
      <c r="B7" s="14"/>
      <c r="C7" s="14"/>
      <c r="D7" s="14" t="s">
        <v>23</v>
      </c>
      <c r="E7" s="16">
        <v>21500</v>
      </c>
      <c r="F7" s="16">
        <v>0</v>
      </c>
      <c r="G7" s="16">
        <v>21500</v>
      </c>
      <c r="H7" s="16">
        <v>0</v>
      </c>
      <c r="I7" s="16">
        <v>0</v>
      </c>
      <c r="J7" s="16">
        <v>0</v>
      </c>
      <c r="K7" s="16">
        <v>0</v>
      </c>
      <c r="L7" s="17">
        <v>0</v>
      </c>
    </row>
    <row r="8" spans="1:12" x14ac:dyDescent="0.3">
      <c r="A8" s="14"/>
      <c r="B8" s="14"/>
      <c r="C8" s="14" t="s">
        <v>102</v>
      </c>
      <c r="D8" s="14"/>
      <c r="E8" s="16">
        <v>3229399</v>
      </c>
      <c r="F8" s="16">
        <v>194100</v>
      </c>
      <c r="G8" s="16">
        <v>3423499</v>
      </c>
      <c r="H8" s="16">
        <v>2721019.9699999997</v>
      </c>
      <c r="I8" s="16">
        <v>2671720.6900000004</v>
      </c>
      <c r="J8" s="16">
        <v>1634495.3099999998</v>
      </c>
      <c r="K8" s="16">
        <v>1634495.3099999998</v>
      </c>
      <c r="L8" s="17">
        <v>0.4774341426709926</v>
      </c>
    </row>
    <row r="9" spans="1:12" x14ac:dyDescent="0.3">
      <c r="A9" s="14"/>
      <c r="B9" s="14" t="s">
        <v>103</v>
      </c>
      <c r="C9" s="14"/>
      <c r="D9" s="14"/>
      <c r="E9" s="16">
        <v>3229399</v>
      </c>
      <c r="F9" s="16">
        <v>194100</v>
      </c>
      <c r="G9" s="16">
        <v>3423499</v>
      </c>
      <c r="H9" s="16">
        <v>2721019.9699999997</v>
      </c>
      <c r="I9" s="16">
        <v>2671720.6900000004</v>
      </c>
      <c r="J9" s="16">
        <v>1634495.3099999998</v>
      </c>
      <c r="K9" s="16">
        <v>1634495.3099999998</v>
      </c>
      <c r="L9" s="17">
        <v>0.4774341426709926</v>
      </c>
    </row>
    <row r="10" spans="1:12" x14ac:dyDescent="0.3">
      <c r="A10" s="14"/>
      <c r="B10" s="14">
        <v>3330</v>
      </c>
      <c r="C10" s="14" t="s">
        <v>94</v>
      </c>
      <c r="D10" s="14" t="s">
        <v>12</v>
      </c>
      <c r="E10" s="16">
        <v>342907</v>
      </c>
      <c r="F10" s="16">
        <v>0</v>
      </c>
      <c r="G10" s="16">
        <v>342907</v>
      </c>
      <c r="H10" s="16">
        <v>372157.5</v>
      </c>
      <c r="I10" s="16">
        <v>372157.5</v>
      </c>
      <c r="J10" s="16">
        <v>229667.53</v>
      </c>
      <c r="K10" s="16">
        <v>229667.53</v>
      </c>
      <c r="L10" s="17">
        <v>0.66976623399347346</v>
      </c>
    </row>
    <row r="11" spans="1:12" x14ac:dyDescent="0.3">
      <c r="A11" s="14"/>
      <c r="B11" s="14"/>
      <c r="C11" s="14"/>
      <c r="D11" s="14" t="s">
        <v>21</v>
      </c>
      <c r="E11" s="16">
        <v>2597846</v>
      </c>
      <c r="F11" s="16">
        <v>99000</v>
      </c>
      <c r="G11" s="16">
        <v>2696846</v>
      </c>
      <c r="H11" s="16">
        <v>2111505.34</v>
      </c>
      <c r="I11" s="16">
        <v>2111505.34</v>
      </c>
      <c r="J11" s="16">
        <v>1456288.0499999998</v>
      </c>
      <c r="K11" s="16">
        <v>1456288.0499999998</v>
      </c>
      <c r="L11" s="17">
        <v>0.53999674063702552</v>
      </c>
    </row>
    <row r="12" spans="1:12" x14ac:dyDescent="0.3">
      <c r="A12" s="14"/>
      <c r="B12" s="14"/>
      <c r="C12" s="14"/>
      <c r="D12" s="14" t="s">
        <v>24</v>
      </c>
      <c r="E12" s="16">
        <v>45000</v>
      </c>
      <c r="F12" s="16">
        <v>50000</v>
      </c>
      <c r="G12" s="16">
        <v>95000</v>
      </c>
      <c r="H12" s="16">
        <v>25916</v>
      </c>
      <c r="I12" s="16">
        <v>25916</v>
      </c>
      <c r="J12" s="16">
        <v>9590.91</v>
      </c>
      <c r="K12" s="16">
        <v>9590.91</v>
      </c>
      <c r="L12" s="17">
        <v>0.10095694736842105</v>
      </c>
    </row>
    <row r="13" spans="1:12" x14ac:dyDescent="0.3">
      <c r="A13" s="14"/>
      <c r="B13" s="14"/>
      <c r="C13" s="14" t="s">
        <v>104</v>
      </c>
      <c r="D13" s="14"/>
      <c r="E13" s="16">
        <v>2985753</v>
      </c>
      <c r="F13" s="16">
        <v>149000</v>
      </c>
      <c r="G13" s="16">
        <v>3134753</v>
      </c>
      <c r="H13" s="16">
        <v>2509578.84</v>
      </c>
      <c r="I13" s="16">
        <v>2509578.84</v>
      </c>
      <c r="J13" s="16">
        <v>1695546.4899999998</v>
      </c>
      <c r="K13" s="16">
        <v>1695546.4899999998</v>
      </c>
      <c r="L13" s="17">
        <v>0.54088679076150492</v>
      </c>
    </row>
    <row r="14" spans="1:12" x14ac:dyDescent="0.3">
      <c r="A14" s="14"/>
      <c r="B14" s="14" t="s">
        <v>105</v>
      </c>
      <c r="C14" s="14"/>
      <c r="D14" s="14"/>
      <c r="E14" s="16">
        <v>2985753</v>
      </c>
      <c r="F14" s="16">
        <v>149000</v>
      </c>
      <c r="G14" s="16">
        <v>3134753</v>
      </c>
      <c r="H14" s="16">
        <v>2509578.84</v>
      </c>
      <c r="I14" s="16">
        <v>2509578.84</v>
      </c>
      <c r="J14" s="16">
        <v>1695546.4899999998</v>
      </c>
      <c r="K14" s="16">
        <v>1695546.4899999998</v>
      </c>
      <c r="L14" s="17">
        <v>0.54088679076150492</v>
      </c>
    </row>
    <row r="15" spans="1:12" x14ac:dyDescent="0.3">
      <c r="A15" s="14"/>
      <c r="B15" s="14">
        <v>3331</v>
      </c>
      <c r="C15" s="14" t="s">
        <v>95</v>
      </c>
      <c r="D15" s="14" t="s">
        <v>12</v>
      </c>
      <c r="E15" s="16">
        <v>97844</v>
      </c>
      <c r="F15" s="16">
        <v>0</v>
      </c>
      <c r="G15" s="16">
        <v>97844</v>
      </c>
      <c r="H15" s="16">
        <v>77000</v>
      </c>
      <c r="I15" s="16">
        <v>77000</v>
      </c>
      <c r="J15" s="16">
        <v>50313.590000000004</v>
      </c>
      <c r="K15" s="16">
        <v>50313.590000000004</v>
      </c>
      <c r="L15" s="17">
        <v>0.51422253791750139</v>
      </c>
    </row>
    <row r="16" spans="1:12" x14ac:dyDescent="0.3">
      <c r="A16" s="14"/>
      <c r="B16" s="14"/>
      <c r="C16" s="14"/>
      <c r="D16" s="14" t="s">
        <v>21</v>
      </c>
      <c r="E16" s="16">
        <v>712000</v>
      </c>
      <c r="F16" s="16">
        <v>0</v>
      </c>
      <c r="G16" s="16">
        <v>712000</v>
      </c>
      <c r="H16" s="16">
        <v>603054.53</v>
      </c>
      <c r="I16" s="16">
        <v>603054.53</v>
      </c>
      <c r="J16" s="16">
        <v>366508.77</v>
      </c>
      <c r="K16" s="16">
        <v>366508.77</v>
      </c>
      <c r="L16" s="17">
        <v>0.51475950842696627</v>
      </c>
    </row>
    <row r="17" spans="1:12" x14ac:dyDescent="0.3">
      <c r="A17" s="14"/>
      <c r="B17" s="14"/>
      <c r="C17" s="14"/>
      <c r="D17" s="14" t="s">
        <v>24</v>
      </c>
      <c r="E17" s="16">
        <v>6000</v>
      </c>
      <c r="F17" s="16">
        <v>130000</v>
      </c>
      <c r="G17" s="16">
        <v>136000</v>
      </c>
      <c r="H17" s="16">
        <v>5529.7</v>
      </c>
      <c r="I17" s="16">
        <v>5529.7</v>
      </c>
      <c r="J17" s="16">
        <v>5030.66</v>
      </c>
      <c r="K17" s="16">
        <v>5030.66</v>
      </c>
      <c r="L17" s="17">
        <v>3.699014705882353E-2</v>
      </c>
    </row>
    <row r="18" spans="1:12" x14ac:dyDescent="0.3">
      <c r="A18" s="14"/>
      <c r="B18" s="14"/>
      <c r="C18" s="14" t="s">
        <v>106</v>
      </c>
      <c r="D18" s="14"/>
      <c r="E18" s="16">
        <v>815844</v>
      </c>
      <c r="F18" s="16">
        <v>130000</v>
      </c>
      <c r="G18" s="16">
        <v>945844</v>
      </c>
      <c r="H18" s="16">
        <v>685584.23</v>
      </c>
      <c r="I18" s="16">
        <v>685584.23</v>
      </c>
      <c r="J18" s="16">
        <v>421853.02</v>
      </c>
      <c r="K18" s="16">
        <v>421853.02</v>
      </c>
      <c r="L18" s="17">
        <v>0.44600697366584763</v>
      </c>
    </row>
    <row r="19" spans="1:12" x14ac:dyDescent="0.3">
      <c r="A19" s="14"/>
      <c r="B19" s="14" t="s">
        <v>107</v>
      </c>
      <c r="C19" s="14"/>
      <c r="D19" s="14"/>
      <c r="E19" s="16">
        <v>815844</v>
      </c>
      <c r="F19" s="16">
        <v>130000</v>
      </c>
      <c r="G19" s="16">
        <v>945844</v>
      </c>
      <c r="H19" s="16">
        <v>685584.23</v>
      </c>
      <c r="I19" s="16">
        <v>685584.23</v>
      </c>
      <c r="J19" s="16">
        <v>421853.02</v>
      </c>
      <c r="K19" s="16">
        <v>421853.02</v>
      </c>
      <c r="L19" s="17">
        <v>0.44600697366584763</v>
      </c>
    </row>
    <row r="20" spans="1:12" x14ac:dyDescent="0.3">
      <c r="A20" s="14"/>
      <c r="B20" s="14">
        <v>3332</v>
      </c>
      <c r="C20" s="14" t="s">
        <v>96</v>
      </c>
      <c r="D20" s="14" t="s">
        <v>12</v>
      </c>
      <c r="E20" s="16">
        <v>296685</v>
      </c>
      <c r="F20" s="16">
        <v>0</v>
      </c>
      <c r="G20" s="16">
        <v>296685</v>
      </c>
      <c r="H20" s="16">
        <v>240125</v>
      </c>
      <c r="I20" s="16">
        <v>240125</v>
      </c>
      <c r="J20" s="16">
        <v>157920.20000000001</v>
      </c>
      <c r="K20" s="16">
        <v>157920.20000000001</v>
      </c>
      <c r="L20" s="17">
        <v>0.5322823870434974</v>
      </c>
    </row>
    <row r="21" spans="1:12" x14ac:dyDescent="0.3">
      <c r="A21" s="14"/>
      <c r="B21" s="14"/>
      <c r="C21" s="14"/>
      <c r="D21" s="14" t="s">
        <v>21</v>
      </c>
      <c r="E21" s="16">
        <v>1201673</v>
      </c>
      <c r="F21" s="16">
        <v>105000</v>
      </c>
      <c r="G21" s="16">
        <v>1306673</v>
      </c>
      <c r="H21" s="16">
        <v>1394082.05</v>
      </c>
      <c r="I21" s="16">
        <v>1394082.05</v>
      </c>
      <c r="J21" s="16">
        <v>786462.05</v>
      </c>
      <c r="K21" s="16">
        <v>786462.05</v>
      </c>
      <c r="L21" s="17">
        <v>0.60188130465694178</v>
      </c>
    </row>
    <row r="22" spans="1:12" x14ac:dyDescent="0.3">
      <c r="A22" s="14"/>
      <c r="B22" s="14"/>
      <c r="C22" s="14"/>
      <c r="D22" s="14" t="s">
        <v>25</v>
      </c>
      <c r="E22" s="16">
        <v>10417</v>
      </c>
      <c r="F22" s="16">
        <v>0</v>
      </c>
      <c r="G22" s="16">
        <v>10417</v>
      </c>
      <c r="H22" s="16">
        <v>0</v>
      </c>
      <c r="I22" s="16">
        <v>0</v>
      </c>
      <c r="J22" s="16">
        <v>0</v>
      </c>
      <c r="K22" s="16">
        <v>0</v>
      </c>
      <c r="L22" s="17">
        <v>0</v>
      </c>
    </row>
    <row r="23" spans="1:12" x14ac:dyDescent="0.3">
      <c r="A23" s="14"/>
      <c r="B23" s="14"/>
      <c r="C23" s="14"/>
      <c r="D23" s="14" t="s">
        <v>24</v>
      </c>
      <c r="E23" s="16">
        <v>20000</v>
      </c>
      <c r="F23" s="16">
        <v>160000</v>
      </c>
      <c r="G23" s="16">
        <v>180000</v>
      </c>
      <c r="H23" s="16">
        <v>0</v>
      </c>
      <c r="I23" s="16">
        <v>0</v>
      </c>
      <c r="J23" s="16">
        <v>0</v>
      </c>
      <c r="K23" s="16">
        <v>0</v>
      </c>
      <c r="L23" s="17">
        <v>0</v>
      </c>
    </row>
    <row r="24" spans="1:12" x14ac:dyDescent="0.3">
      <c r="A24" s="14"/>
      <c r="B24" s="14"/>
      <c r="C24" s="14" t="s">
        <v>108</v>
      </c>
      <c r="D24" s="14"/>
      <c r="E24" s="16">
        <v>1528775</v>
      </c>
      <c r="F24" s="16">
        <v>265000</v>
      </c>
      <c r="G24" s="16">
        <v>1793775</v>
      </c>
      <c r="H24" s="16">
        <v>1634207.05</v>
      </c>
      <c r="I24" s="16">
        <v>1634207.05</v>
      </c>
      <c r="J24" s="16">
        <v>944382.25</v>
      </c>
      <c r="K24" s="16">
        <v>944382.25</v>
      </c>
      <c r="L24" s="17">
        <v>0.52647754038271244</v>
      </c>
    </row>
    <row r="25" spans="1:12" x14ac:dyDescent="0.3">
      <c r="A25" s="14"/>
      <c r="B25" s="14" t="s">
        <v>109</v>
      </c>
      <c r="C25" s="14"/>
      <c r="D25" s="14"/>
      <c r="E25" s="16">
        <v>1528775</v>
      </c>
      <c r="F25" s="16">
        <v>265000</v>
      </c>
      <c r="G25" s="16">
        <v>1793775</v>
      </c>
      <c r="H25" s="16">
        <v>1634207.05</v>
      </c>
      <c r="I25" s="16">
        <v>1634207.05</v>
      </c>
      <c r="J25" s="16">
        <v>944382.25</v>
      </c>
      <c r="K25" s="16">
        <v>944382.25</v>
      </c>
      <c r="L25" s="17">
        <v>0.52647754038271244</v>
      </c>
    </row>
    <row r="26" spans="1:12" x14ac:dyDescent="0.3">
      <c r="A26" s="14"/>
      <c r="B26" s="14">
        <v>3333</v>
      </c>
      <c r="C26" s="14" t="s">
        <v>97</v>
      </c>
      <c r="D26" s="14" t="s">
        <v>12</v>
      </c>
      <c r="E26" s="16">
        <v>267037</v>
      </c>
      <c r="F26" s="16">
        <v>0</v>
      </c>
      <c r="G26" s="16">
        <v>267037</v>
      </c>
      <c r="H26" s="16">
        <v>296850</v>
      </c>
      <c r="I26" s="16">
        <v>296850</v>
      </c>
      <c r="J26" s="16">
        <v>187421.58000000002</v>
      </c>
      <c r="K26" s="16">
        <v>187421.58000000002</v>
      </c>
      <c r="L26" s="17">
        <v>0.70185622217145949</v>
      </c>
    </row>
    <row r="27" spans="1:12" x14ac:dyDescent="0.3">
      <c r="A27" s="14"/>
      <c r="B27" s="14"/>
      <c r="C27" s="14"/>
      <c r="D27" s="14" t="s">
        <v>21</v>
      </c>
      <c r="E27" s="16">
        <v>1408630</v>
      </c>
      <c r="F27" s="16">
        <v>125000</v>
      </c>
      <c r="G27" s="16">
        <v>1533630</v>
      </c>
      <c r="H27" s="16">
        <v>1375385.5899999999</v>
      </c>
      <c r="I27" s="16">
        <v>1371119.19</v>
      </c>
      <c r="J27" s="16">
        <v>737666.67999999993</v>
      </c>
      <c r="K27" s="16">
        <v>737666.67999999993</v>
      </c>
      <c r="L27" s="17">
        <v>0.48099390335348158</v>
      </c>
    </row>
    <row r="28" spans="1:12" x14ac:dyDescent="0.3">
      <c r="A28" s="14"/>
      <c r="B28" s="14"/>
      <c r="C28" s="14"/>
      <c r="D28" s="14" t="s">
        <v>24</v>
      </c>
      <c r="E28" s="16">
        <v>16000</v>
      </c>
      <c r="F28" s="16">
        <v>25000</v>
      </c>
      <c r="G28" s="16">
        <v>41000</v>
      </c>
      <c r="H28" s="16">
        <v>13084.89</v>
      </c>
      <c r="I28" s="16">
        <v>13084.89</v>
      </c>
      <c r="J28" s="16">
        <v>2123.91</v>
      </c>
      <c r="K28" s="16">
        <v>2123.91</v>
      </c>
      <c r="L28" s="17">
        <v>5.1802682926829262E-2</v>
      </c>
    </row>
    <row r="29" spans="1:12" x14ac:dyDescent="0.3">
      <c r="A29" s="14"/>
      <c r="B29" s="14"/>
      <c r="C29" s="14" t="s">
        <v>110</v>
      </c>
      <c r="D29" s="14"/>
      <c r="E29" s="16">
        <v>1691667</v>
      </c>
      <c r="F29" s="16">
        <v>150000</v>
      </c>
      <c r="G29" s="16">
        <v>1841667</v>
      </c>
      <c r="H29" s="16">
        <v>1685320.4799999997</v>
      </c>
      <c r="I29" s="16">
        <v>1681054.0799999998</v>
      </c>
      <c r="J29" s="16">
        <v>927212.17</v>
      </c>
      <c r="K29" s="16">
        <v>927212.17</v>
      </c>
      <c r="L29" s="17">
        <v>0.50346353059483617</v>
      </c>
    </row>
    <row r="30" spans="1:12" x14ac:dyDescent="0.3">
      <c r="A30" s="14"/>
      <c r="B30" s="14" t="s">
        <v>111</v>
      </c>
      <c r="C30" s="14"/>
      <c r="D30" s="14"/>
      <c r="E30" s="16">
        <v>1691667</v>
      </c>
      <c r="F30" s="16">
        <v>150000</v>
      </c>
      <c r="G30" s="16">
        <v>1841667</v>
      </c>
      <c r="H30" s="16">
        <v>1685320.4799999997</v>
      </c>
      <c r="I30" s="16">
        <v>1681054.0799999998</v>
      </c>
      <c r="J30" s="16">
        <v>927212.17</v>
      </c>
      <c r="K30" s="16">
        <v>927212.17</v>
      </c>
      <c r="L30" s="17">
        <v>0.50346353059483617</v>
      </c>
    </row>
    <row r="31" spans="1:12" x14ac:dyDescent="0.3">
      <c r="A31" s="14"/>
      <c r="B31" s="14">
        <v>3342</v>
      </c>
      <c r="C31" s="14" t="s">
        <v>98</v>
      </c>
      <c r="D31" s="14" t="s">
        <v>12</v>
      </c>
      <c r="E31" s="16">
        <v>192058</v>
      </c>
      <c r="F31" s="16">
        <v>0</v>
      </c>
      <c r="G31" s="16">
        <v>192058</v>
      </c>
      <c r="H31" s="16">
        <v>137470</v>
      </c>
      <c r="I31" s="16">
        <v>137470</v>
      </c>
      <c r="J31" s="16">
        <v>100419.45</v>
      </c>
      <c r="K31" s="16">
        <v>100419.45</v>
      </c>
      <c r="L31" s="17">
        <v>0.52286002145185306</v>
      </c>
    </row>
    <row r="32" spans="1:12" x14ac:dyDescent="0.3">
      <c r="A32" s="14"/>
      <c r="B32" s="14"/>
      <c r="C32" s="14"/>
      <c r="D32" s="14" t="s">
        <v>21</v>
      </c>
      <c r="E32" s="16">
        <v>2125100</v>
      </c>
      <c r="F32" s="16">
        <v>106300</v>
      </c>
      <c r="G32" s="16">
        <v>2231400</v>
      </c>
      <c r="H32" s="16">
        <v>1591432.1500000001</v>
      </c>
      <c r="I32" s="16">
        <v>1531085</v>
      </c>
      <c r="J32" s="16">
        <v>1232827.6600000001</v>
      </c>
      <c r="K32" s="16">
        <v>1232827.6600000001</v>
      </c>
      <c r="L32" s="17">
        <v>0.55249066057183838</v>
      </c>
    </row>
    <row r="33" spans="1:12" x14ac:dyDescent="0.3">
      <c r="A33" s="14"/>
      <c r="B33" s="14"/>
      <c r="C33" s="14"/>
      <c r="D33" s="14" t="s">
        <v>22</v>
      </c>
      <c r="E33" s="16">
        <v>257000</v>
      </c>
      <c r="F33" s="16">
        <v>214350</v>
      </c>
      <c r="G33" s="16">
        <v>471350</v>
      </c>
      <c r="H33" s="16">
        <v>61350</v>
      </c>
      <c r="I33" s="16">
        <v>61350</v>
      </c>
      <c r="J33" s="16">
        <v>56350</v>
      </c>
      <c r="K33" s="16">
        <v>56350</v>
      </c>
      <c r="L33" s="17">
        <v>0.11955022806831442</v>
      </c>
    </row>
    <row r="34" spans="1:12" x14ac:dyDescent="0.3">
      <c r="A34" s="14"/>
      <c r="B34" s="14"/>
      <c r="C34" s="14"/>
      <c r="D34" s="14" t="s">
        <v>24</v>
      </c>
      <c r="E34" s="16">
        <v>25000</v>
      </c>
      <c r="F34" s="16">
        <v>0</v>
      </c>
      <c r="G34" s="16">
        <v>25000</v>
      </c>
      <c r="H34" s="16">
        <v>23695.43</v>
      </c>
      <c r="I34" s="16">
        <v>23695.43</v>
      </c>
      <c r="J34" s="16">
        <v>21556.97</v>
      </c>
      <c r="K34" s="16">
        <v>21556.97</v>
      </c>
      <c r="L34" s="17">
        <v>0.86227880000000001</v>
      </c>
    </row>
    <row r="35" spans="1:12" x14ac:dyDescent="0.3">
      <c r="A35" s="14"/>
      <c r="B35" s="14"/>
      <c r="C35" s="14" t="s">
        <v>112</v>
      </c>
      <c r="D35" s="14"/>
      <c r="E35" s="16">
        <v>2599158</v>
      </c>
      <c r="F35" s="16">
        <v>320650</v>
      </c>
      <c r="G35" s="16">
        <v>2919808</v>
      </c>
      <c r="H35" s="16">
        <v>1813947.58</v>
      </c>
      <c r="I35" s="16">
        <v>1753600.43</v>
      </c>
      <c r="J35" s="16">
        <v>1411154.08</v>
      </c>
      <c r="K35" s="16">
        <v>1411154.08</v>
      </c>
      <c r="L35" s="17">
        <v>0.48330372408048766</v>
      </c>
    </row>
    <row r="36" spans="1:12" x14ac:dyDescent="0.3">
      <c r="A36" s="14"/>
      <c r="B36" s="14" t="s">
        <v>113</v>
      </c>
      <c r="C36" s="14"/>
      <c r="D36" s="14"/>
      <c r="E36" s="16">
        <v>2599158</v>
      </c>
      <c r="F36" s="16">
        <v>320650</v>
      </c>
      <c r="G36" s="16">
        <v>2919808</v>
      </c>
      <c r="H36" s="16">
        <v>1813947.58</v>
      </c>
      <c r="I36" s="16">
        <v>1753600.43</v>
      </c>
      <c r="J36" s="16">
        <v>1411154.08</v>
      </c>
      <c r="K36" s="16">
        <v>1411154.08</v>
      </c>
      <c r="L36" s="17">
        <v>0.48330372408048766</v>
      </c>
    </row>
    <row r="37" spans="1:12" x14ac:dyDescent="0.3">
      <c r="A37" s="14"/>
      <c r="B37" s="14">
        <v>3343</v>
      </c>
      <c r="C37" s="14" t="s">
        <v>99</v>
      </c>
      <c r="D37" s="14" t="s">
        <v>12</v>
      </c>
      <c r="E37" s="16">
        <v>271361</v>
      </c>
      <c r="F37" s="16">
        <v>0</v>
      </c>
      <c r="G37" s="16">
        <v>271361</v>
      </c>
      <c r="H37" s="16">
        <v>301960</v>
      </c>
      <c r="I37" s="16">
        <v>301960</v>
      </c>
      <c r="J37" s="16">
        <v>196488.42</v>
      </c>
      <c r="K37" s="16">
        <v>196488.42</v>
      </c>
      <c r="L37" s="17">
        <v>0.72408496430953606</v>
      </c>
    </row>
    <row r="38" spans="1:12" x14ac:dyDescent="0.3">
      <c r="A38" s="14"/>
      <c r="B38" s="14"/>
      <c r="C38" s="14"/>
      <c r="D38" s="14" t="s">
        <v>21</v>
      </c>
      <c r="E38" s="16">
        <v>1787730</v>
      </c>
      <c r="F38" s="16">
        <v>850000</v>
      </c>
      <c r="G38" s="16">
        <v>2637730</v>
      </c>
      <c r="H38" s="16">
        <v>1931005.63</v>
      </c>
      <c r="I38" s="16">
        <v>1930763.63</v>
      </c>
      <c r="J38" s="16">
        <v>402177.83999999997</v>
      </c>
      <c r="K38" s="16">
        <v>402177.83999999997</v>
      </c>
      <c r="L38" s="17">
        <v>0.1524711930334037</v>
      </c>
    </row>
    <row r="39" spans="1:12" x14ac:dyDescent="0.3">
      <c r="A39" s="14"/>
      <c r="B39" s="14"/>
      <c r="C39" s="14"/>
      <c r="D39" s="14" t="s">
        <v>22</v>
      </c>
      <c r="E39" s="16">
        <v>213000</v>
      </c>
      <c r="F39" s="16">
        <v>1000</v>
      </c>
      <c r="G39" s="16">
        <v>214000</v>
      </c>
      <c r="H39" s="16">
        <v>0</v>
      </c>
      <c r="I39" s="16">
        <v>0</v>
      </c>
      <c r="J39" s="16">
        <v>0</v>
      </c>
      <c r="K39" s="16">
        <v>0</v>
      </c>
      <c r="L39" s="17">
        <v>0</v>
      </c>
    </row>
    <row r="40" spans="1:12" x14ac:dyDescent="0.3">
      <c r="A40" s="14"/>
      <c r="B40" s="14"/>
      <c r="C40" s="14"/>
      <c r="D40" s="14" t="s">
        <v>24</v>
      </c>
      <c r="E40" s="16">
        <v>33377</v>
      </c>
      <c r="F40" s="16">
        <v>40000</v>
      </c>
      <c r="G40" s="16">
        <v>73377</v>
      </c>
      <c r="H40" s="16">
        <v>49553.83</v>
      </c>
      <c r="I40" s="16">
        <v>49553.83</v>
      </c>
      <c r="J40" s="16">
        <v>5850.01</v>
      </c>
      <c r="K40" s="16">
        <v>5850.01</v>
      </c>
      <c r="L40" s="17">
        <v>7.9725390790029577E-2</v>
      </c>
    </row>
    <row r="41" spans="1:12" x14ac:dyDescent="0.3">
      <c r="A41" s="14"/>
      <c r="B41" s="14"/>
      <c r="C41" s="14"/>
      <c r="D41" s="14" t="s">
        <v>23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7">
        <v>0</v>
      </c>
    </row>
    <row r="42" spans="1:12" x14ac:dyDescent="0.3">
      <c r="A42" s="14"/>
      <c r="B42" s="14"/>
      <c r="C42" s="14" t="s">
        <v>114</v>
      </c>
      <c r="D42" s="14"/>
      <c r="E42" s="16">
        <v>2305468</v>
      </c>
      <c r="F42" s="16">
        <v>891000</v>
      </c>
      <c r="G42" s="16">
        <v>3196468</v>
      </c>
      <c r="H42" s="16">
        <v>2282519.46</v>
      </c>
      <c r="I42" s="16">
        <v>2282277.46</v>
      </c>
      <c r="J42" s="16">
        <v>604516.27</v>
      </c>
      <c r="K42" s="16">
        <v>604516.27</v>
      </c>
      <c r="L42" s="17">
        <v>0.18912007565850808</v>
      </c>
    </row>
    <row r="43" spans="1:12" x14ac:dyDescent="0.3">
      <c r="A43" s="14"/>
      <c r="B43" s="14" t="s">
        <v>115</v>
      </c>
      <c r="C43" s="14"/>
      <c r="D43" s="14"/>
      <c r="E43" s="16">
        <v>2305468</v>
      </c>
      <c r="F43" s="16">
        <v>891000</v>
      </c>
      <c r="G43" s="16">
        <v>3196468</v>
      </c>
      <c r="H43" s="16">
        <v>2282519.46</v>
      </c>
      <c r="I43" s="16">
        <v>2282277.46</v>
      </c>
      <c r="J43" s="16">
        <v>604516.27</v>
      </c>
      <c r="K43" s="16">
        <v>604516.27</v>
      </c>
      <c r="L43" s="17">
        <v>0.18912007565850808</v>
      </c>
    </row>
    <row r="44" spans="1:12" x14ac:dyDescent="0.3">
      <c r="A44" s="14"/>
      <c r="B44" s="14">
        <v>3381</v>
      </c>
      <c r="C44" s="14" t="s">
        <v>100</v>
      </c>
      <c r="D44" s="14" t="s">
        <v>21</v>
      </c>
      <c r="E44" s="16">
        <v>1541900</v>
      </c>
      <c r="F44" s="16">
        <v>739700</v>
      </c>
      <c r="G44" s="16">
        <v>2281600</v>
      </c>
      <c r="H44" s="16">
        <v>1324135.4200000002</v>
      </c>
      <c r="I44" s="16">
        <v>1309327.5</v>
      </c>
      <c r="J44" s="16">
        <v>890632.8</v>
      </c>
      <c r="K44" s="16">
        <v>890632.8</v>
      </c>
      <c r="L44" s="17">
        <v>0.3903544880785414</v>
      </c>
    </row>
    <row r="45" spans="1:12" x14ac:dyDescent="0.3">
      <c r="A45" s="14"/>
      <c r="B45" s="14"/>
      <c r="C45" s="14"/>
      <c r="D45" s="14" t="s">
        <v>22</v>
      </c>
      <c r="E45" s="16">
        <v>94000</v>
      </c>
      <c r="F45" s="16">
        <v>-90350</v>
      </c>
      <c r="G45" s="16">
        <v>3650</v>
      </c>
      <c r="H45" s="16">
        <v>0</v>
      </c>
      <c r="I45" s="16">
        <v>0</v>
      </c>
      <c r="J45" s="16">
        <v>0</v>
      </c>
      <c r="K45" s="16">
        <v>0</v>
      </c>
      <c r="L45" s="17">
        <v>0</v>
      </c>
    </row>
    <row r="46" spans="1:12" x14ac:dyDescent="0.3">
      <c r="A46" s="14"/>
      <c r="B46" s="14"/>
      <c r="C46" s="14" t="s">
        <v>116</v>
      </c>
      <c r="D46" s="14"/>
      <c r="E46" s="16">
        <v>1635900</v>
      </c>
      <c r="F46" s="16">
        <v>649350</v>
      </c>
      <c r="G46" s="16">
        <v>2285250</v>
      </c>
      <c r="H46" s="16">
        <v>1324135.4200000002</v>
      </c>
      <c r="I46" s="16">
        <v>1309327.5</v>
      </c>
      <c r="J46" s="16">
        <v>890632.8</v>
      </c>
      <c r="K46" s="16">
        <v>890632.8</v>
      </c>
      <c r="L46" s="17">
        <v>0.38973101411224159</v>
      </c>
    </row>
    <row r="47" spans="1:12" x14ac:dyDescent="0.3">
      <c r="A47" s="14"/>
      <c r="B47" s="14" t="s">
        <v>117</v>
      </c>
      <c r="C47" s="14"/>
      <c r="D47" s="14"/>
      <c r="E47" s="16">
        <v>1635900</v>
      </c>
      <c r="F47" s="16">
        <v>649350</v>
      </c>
      <c r="G47" s="16">
        <v>2285250</v>
      </c>
      <c r="H47" s="16">
        <v>1324135.4200000002</v>
      </c>
      <c r="I47" s="16">
        <v>1309327.5</v>
      </c>
      <c r="J47" s="16">
        <v>890632.8</v>
      </c>
      <c r="K47" s="16">
        <v>890632.8</v>
      </c>
      <c r="L47" s="17">
        <v>0.38973101411224159</v>
      </c>
    </row>
    <row r="48" spans="1:12" x14ac:dyDescent="0.3">
      <c r="A48" s="14" t="s">
        <v>121</v>
      </c>
      <c r="B48" s="14"/>
      <c r="C48" s="14"/>
      <c r="D48" s="14"/>
      <c r="E48" s="16">
        <v>16791964</v>
      </c>
      <c r="F48" s="16">
        <v>2749100</v>
      </c>
      <c r="G48" s="16">
        <v>19541064</v>
      </c>
      <c r="H48" s="16">
        <v>14656313.030000001</v>
      </c>
      <c r="I48" s="16">
        <v>14527350.279999999</v>
      </c>
      <c r="J48" s="16">
        <v>8529792.3900000006</v>
      </c>
      <c r="K48" s="16">
        <v>8529792.3900000006</v>
      </c>
      <c r="L48" s="17">
        <v>0.43650603621174378</v>
      </c>
    </row>
    <row r="49" spans="1:12" x14ac:dyDescent="0.3">
      <c r="A49" s="14" t="s">
        <v>11</v>
      </c>
      <c r="B49" s="14"/>
      <c r="C49" s="14"/>
      <c r="D49" s="14"/>
      <c r="E49" s="16">
        <v>16791964</v>
      </c>
      <c r="F49" s="16">
        <v>2749100</v>
      </c>
      <c r="G49" s="16">
        <v>19541064</v>
      </c>
      <c r="H49" s="16">
        <v>14656313.030000001</v>
      </c>
      <c r="I49" s="16">
        <v>14527350.279999999</v>
      </c>
      <c r="J49" s="16">
        <v>8529792.3900000006</v>
      </c>
      <c r="K49" s="16">
        <v>8529792.3900000006</v>
      </c>
      <c r="L49" s="17">
        <v>0.43650603621174378</v>
      </c>
    </row>
    <row r="50" spans="1:12" ht="13.5" x14ac:dyDescent="0.35">
      <c r="A50"/>
      <c r="B50"/>
      <c r="C50"/>
      <c r="D50"/>
      <c r="E50"/>
      <c r="F50"/>
      <c r="G50"/>
      <c r="H50"/>
      <c r="I50"/>
      <c r="J50"/>
      <c r="K50"/>
      <c r="L50"/>
    </row>
    <row r="51" spans="1:12" ht="13.5" x14ac:dyDescent="0.35">
      <c r="A51"/>
      <c r="B51"/>
      <c r="C51"/>
      <c r="D51"/>
      <c r="E51"/>
      <c r="F51"/>
      <c r="G51"/>
      <c r="H51"/>
      <c r="I51"/>
      <c r="J51"/>
      <c r="K51"/>
      <c r="L51"/>
    </row>
    <row r="52" spans="1:12" ht="13.5" x14ac:dyDescent="0.35">
      <c r="A52"/>
      <c r="B52"/>
      <c r="C52"/>
      <c r="D52"/>
      <c r="E52"/>
      <c r="F52"/>
      <c r="G52"/>
      <c r="H52"/>
      <c r="I52"/>
      <c r="J52"/>
      <c r="K52"/>
      <c r="L52"/>
    </row>
    <row r="53" spans="1:12" ht="13.5" x14ac:dyDescent="0.35">
      <c r="A53"/>
      <c r="B53"/>
      <c r="C53"/>
      <c r="D53"/>
      <c r="E53"/>
      <c r="F53"/>
      <c r="G53"/>
      <c r="H53"/>
      <c r="I53"/>
      <c r="J53"/>
      <c r="K53"/>
      <c r="L53"/>
    </row>
    <row r="54" spans="1:12" ht="13.5" x14ac:dyDescent="0.35">
      <c r="A54"/>
      <c r="B54"/>
      <c r="C54"/>
      <c r="D54"/>
      <c r="E54"/>
      <c r="F54"/>
      <c r="G54"/>
      <c r="H54"/>
      <c r="I54"/>
      <c r="J54"/>
      <c r="K54"/>
      <c r="L54"/>
    </row>
    <row r="55" spans="1:12" ht="13.5" x14ac:dyDescent="0.35">
      <c r="A55"/>
      <c r="B55"/>
      <c r="C55"/>
      <c r="D55"/>
      <c r="E55"/>
      <c r="F55"/>
      <c r="G55"/>
      <c r="H55"/>
      <c r="I55"/>
      <c r="J55"/>
      <c r="K55"/>
      <c r="L55"/>
    </row>
    <row r="56" spans="1:12" ht="13.5" x14ac:dyDescent="0.35">
      <c r="A56"/>
      <c r="B56"/>
      <c r="C56"/>
      <c r="D56"/>
      <c r="E56"/>
      <c r="F56"/>
      <c r="G56"/>
      <c r="H56"/>
      <c r="I56"/>
      <c r="J56"/>
      <c r="K56"/>
      <c r="L56"/>
    </row>
    <row r="57" spans="1:12" ht="13.5" x14ac:dyDescent="0.35">
      <c r="A57"/>
      <c r="B57"/>
      <c r="C57"/>
      <c r="D57"/>
      <c r="E57"/>
      <c r="F57"/>
      <c r="G57"/>
      <c r="H57"/>
      <c r="I57"/>
      <c r="J57"/>
      <c r="K57"/>
      <c r="L57"/>
    </row>
    <row r="58" spans="1:12" ht="13.5" x14ac:dyDescent="0.35">
      <c r="A58"/>
      <c r="B58"/>
      <c r="C58"/>
      <c r="D58"/>
      <c r="E58"/>
      <c r="F58"/>
      <c r="G58"/>
      <c r="H58"/>
      <c r="I58"/>
      <c r="J58"/>
      <c r="K58"/>
      <c r="L58"/>
    </row>
    <row r="59" spans="1:12" ht="13.5" x14ac:dyDescent="0.35">
      <c r="A59"/>
      <c r="B59"/>
      <c r="C59"/>
      <c r="D59"/>
      <c r="E59"/>
      <c r="F59"/>
      <c r="G59"/>
      <c r="H59"/>
      <c r="I59"/>
      <c r="J59"/>
      <c r="K59"/>
      <c r="L59"/>
    </row>
    <row r="60" spans="1:12" ht="13.5" x14ac:dyDescent="0.35">
      <c r="A60"/>
      <c r="B60"/>
      <c r="C60"/>
      <c r="D60"/>
      <c r="E60"/>
      <c r="F60"/>
      <c r="G60"/>
      <c r="H60"/>
      <c r="I60"/>
      <c r="J60"/>
      <c r="K60"/>
      <c r="L60"/>
    </row>
    <row r="61" spans="1:12" ht="13.5" x14ac:dyDescent="0.35">
      <c r="A61"/>
      <c r="B61"/>
      <c r="C61"/>
      <c r="D61"/>
      <c r="E61"/>
      <c r="F61"/>
      <c r="G61"/>
      <c r="H61"/>
      <c r="I61"/>
      <c r="J61"/>
      <c r="K61"/>
      <c r="L61"/>
    </row>
    <row r="62" spans="1:12" ht="13.5" x14ac:dyDescent="0.35">
      <c r="A62"/>
      <c r="B62"/>
      <c r="C62"/>
      <c r="D62"/>
      <c r="E62"/>
      <c r="F62"/>
      <c r="G62"/>
      <c r="H62"/>
      <c r="I62"/>
      <c r="J62"/>
      <c r="K62"/>
      <c r="L62"/>
    </row>
    <row r="63" spans="1:12" ht="13.5" x14ac:dyDescent="0.35">
      <c r="A63"/>
      <c r="B63"/>
      <c r="C63"/>
      <c r="D63"/>
      <c r="E63"/>
      <c r="F63"/>
      <c r="G63"/>
      <c r="H63"/>
      <c r="I63"/>
      <c r="J63"/>
      <c r="K63"/>
      <c r="L63"/>
    </row>
    <row r="64" spans="1:12" ht="13.5" x14ac:dyDescent="0.35">
      <c r="A64"/>
      <c r="B64"/>
      <c r="C64"/>
      <c r="D64"/>
      <c r="E64"/>
      <c r="F64"/>
      <c r="G64"/>
      <c r="H64"/>
      <c r="I64"/>
      <c r="J64"/>
      <c r="K64"/>
      <c r="L64"/>
    </row>
    <row r="65" spans="1:12" ht="13.5" x14ac:dyDescent="0.35">
      <c r="A65"/>
      <c r="B65"/>
      <c r="C65"/>
      <c r="D65"/>
      <c r="E65"/>
      <c r="F65"/>
      <c r="G65"/>
      <c r="H65"/>
      <c r="I65"/>
      <c r="J65"/>
      <c r="K65"/>
      <c r="L65"/>
    </row>
    <row r="66" spans="1:12" ht="13.5" x14ac:dyDescent="0.35">
      <c r="A66"/>
      <c r="B66"/>
      <c r="C66"/>
      <c r="D66"/>
      <c r="E66"/>
      <c r="F66"/>
      <c r="G66"/>
      <c r="H66"/>
      <c r="I66"/>
      <c r="J66"/>
      <c r="K66"/>
      <c r="L66"/>
    </row>
    <row r="67" spans="1:12" ht="13.5" x14ac:dyDescent="0.35">
      <c r="A67"/>
      <c r="B67"/>
      <c r="C67"/>
      <c r="D67"/>
      <c r="E67"/>
      <c r="F67"/>
      <c r="G67"/>
      <c r="H67"/>
      <c r="I67"/>
      <c r="J67"/>
      <c r="K67"/>
      <c r="L67"/>
    </row>
    <row r="68" spans="1:12" ht="13.5" x14ac:dyDescent="0.35">
      <c r="A68"/>
      <c r="B68"/>
      <c r="C68"/>
      <c r="D68"/>
      <c r="E68"/>
      <c r="F68"/>
      <c r="G68"/>
      <c r="H68"/>
      <c r="I68"/>
      <c r="J68"/>
      <c r="K68"/>
      <c r="L68"/>
    </row>
    <row r="69" spans="1:12" ht="13.5" x14ac:dyDescent="0.35">
      <c r="A69"/>
      <c r="B69"/>
      <c r="C69"/>
      <c r="D69"/>
      <c r="E69"/>
      <c r="F69"/>
      <c r="G69"/>
      <c r="H69"/>
      <c r="I69"/>
      <c r="J69"/>
      <c r="K69"/>
      <c r="L69"/>
    </row>
    <row r="70" spans="1:12" ht="13.5" x14ac:dyDescent="0.35">
      <c r="A70"/>
      <c r="B70"/>
      <c r="C70"/>
      <c r="D70"/>
      <c r="E70"/>
      <c r="F70"/>
      <c r="G70"/>
      <c r="H70"/>
      <c r="I70"/>
      <c r="J70"/>
      <c r="K70"/>
      <c r="L70"/>
    </row>
    <row r="71" spans="1:12" ht="13.5" x14ac:dyDescent="0.35">
      <c r="A71"/>
      <c r="B71"/>
      <c r="C71"/>
      <c r="D71"/>
      <c r="E71"/>
      <c r="F71"/>
      <c r="G71"/>
      <c r="H71"/>
      <c r="I71"/>
      <c r="J71"/>
      <c r="K71"/>
      <c r="L71"/>
    </row>
    <row r="72" spans="1:12" ht="13.5" x14ac:dyDescent="0.35">
      <c r="A72"/>
      <c r="B72"/>
      <c r="C72"/>
      <c r="D72"/>
      <c r="E72"/>
      <c r="F72"/>
      <c r="G72"/>
      <c r="H72"/>
      <c r="I72"/>
      <c r="J72"/>
      <c r="K72"/>
      <c r="L72"/>
    </row>
    <row r="73" spans="1:12" ht="13.5" x14ac:dyDescent="0.35">
      <c r="A73"/>
      <c r="B73"/>
      <c r="C73"/>
      <c r="D73"/>
      <c r="E73"/>
      <c r="F73"/>
      <c r="G73"/>
      <c r="H73"/>
      <c r="I73"/>
      <c r="J73"/>
      <c r="K73"/>
      <c r="L73"/>
    </row>
    <row r="74" spans="1:12" ht="13.5" x14ac:dyDescent="0.35">
      <c r="A74"/>
      <c r="B74"/>
      <c r="C74"/>
      <c r="D74"/>
      <c r="E74"/>
      <c r="F74"/>
      <c r="G74"/>
      <c r="H74"/>
      <c r="I74"/>
      <c r="J74"/>
      <c r="K74"/>
      <c r="L74"/>
    </row>
    <row r="75" spans="1:12" ht="13.5" x14ac:dyDescent="0.35">
      <c r="A75"/>
      <c r="B75"/>
      <c r="C75"/>
      <c r="D75"/>
      <c r="E75"/>
      <c r="F75"/>
      <c r="G75"/>
      <c r="H75"/>
      <c r="I75"/>
      <c r="J75"/>
      <c r="K75"/>
      <c r="L75"/>
    </row>
    <row r="76" spans="1:12" ht="13.5" x14ac:dyDescent="0.35">
      <c r="A76"/>
      <c r="B76"/>
      <c r="C76"/>
      <c r="D76"/>
      <c r="E76"/>
      <c r="F76"/>
      <c r="G76"/>
      <c r="H76"/>
      <c r="I76"/>
      <c r="J76"/>
      <c r="K76"/>
      <c r="L76"/>
    </row>
    <row r="77" spans="1:12" ht="13.5" x14ac:dyDescent="0.35">
      <c r="A77"/>
      <c r="B77"/>
      <c r="C77"/>
      <c r="D77"/>
      <c r="E77"/>
      <c r="F77"/>
      <c r="G77"/>
      <c r="H77"/>
      <c r="I77"/>
      <c r="J77"/>
      <c r="K77"/>
      <c r="L77"/>
    </row>
    <row r="78" spans="1:12" ht="13.5" x14ac:dyDescent="0.35">
      <c r="A78"/>
      <c r="B78"/>
      <c r="C78"/>
      <c r="D78"/>
      <c r="E78"/>
      <c r="F78"/>
      <c r="G78"/>
      <c r="H78"/>
      <c r="I78"/>
      <c r="J78"/>
      <c r="K78"/>
      <c r="L78"/>
    </row>
    <row r="79" spans="1:12" ht="13.5" x14ac:dyDescent="0.35">
      <c r="A79"/>
      <c r="B79"/>
      <c r="C79"/>
      <c r="D79"/>
      <c r="E79"/>
      <c r="F79"/>
      <c r="G79"/>
      <c r="H79"/>
      <c r="I79"/>
      <c r="J79"/>
      <c r="K79"/>
      <c r="L79"/>
    </row>
    <row r="80" spans="1:12" ht="13.5" x14ac:dyDescent="0.35">
      <c r="A80"/>
      <c r="B80"/>
      <c r="C80"/>
      <c r="D80"/>
      <c r="E80"/>
      <c r="F80"/>
      <c r="G80"/>
      <c r="H80"/>
      <c r="I80"/>
      <c r="J80"/>
      <c r="K80"/>
      <c r="L80"/>
    </row>
    <row r="81" spans="1:12" ht="13.5" x14ac:dyDescent="0.35">
      <c r="A81"/>
      <c r="B81"/>
      <c r="C81"/>
      <c r="D81"/>
      <c r="E81"/>
      <c r="F81"/>
      <c r="G81"/>
      <c r="H81"/>
      <c r="I81"/>
      <c r="J81"/>
      <c r="K81"/>
      <c r="L81"/>
    </row>
    <row r="82" spans="1:12" ht="13.5" x14ac:dyDescent="0.35">
      <c r="A82"/>
      <c r="B82"/>
      <c r="C82"/>
      <c r="D82"/>
      <c r="E82"/>
      <c r="F82"/>
      <c r="G82"/>
      <c r="H82"/>
      <c r="I82"/>
      <c r="J82"/>
      <c r="K82"/>
      <c r="L82"/>
    </row>
    <row r="83" spans="1:12" ht="13.5" x14ac:dyDescent="0.35">
      <c r="A83"/>
      <c r="B83"/>
      <c r="C83"/>
      <c r="D83"/>
      <c r="E83"/>
      <c r="F83"/>
      <c r="G83"/>
      <c r="H83"/>
      <c r="I83"/>
      <c r="J83"/>
      <c r="K83"/>
      <c r="L83"/>
    </row>
    <row r="84" spans="1:12" ht="13.5" x14ac:dyDescent="0.35">
      <c r="A84"/>
      <c r="B84"/>
      <c r="C84"/>
      <c r="D84"/>
      <c r="E84"/>
      <c r="F84"/>
      <c r="G84"/>
      <c r="H84"/>
      <c r="I84"/>
      <c r="J84"/>
      <c r="K84"/>
      <c r="L84"/>
    </row>
    <row r="85" spans="1:12" ht="13.5" x14ac:dyDescent="0.35">
      <c r="A85"/>
      <c r="B85"/>
      <c r="C85"/>
      <c r="D85"/>
      <c r="E85"/>
      <c r="F85"/>
      <c r="G85"/>
      <c r="H85"/>
      <c r="I85"/>
      <c r="J85"/>
      <c r="K85"/>
      <c r="L85"/>
    </row>
    <row r="86" spans="1:12" ht="13.5" x14ac:dyDescent="0.35">
      <c r="A86"/>
      <c r="B86"/>
      <c r="C86"/>
      <c r="D86"/>
      <c r="E86"/>
      <c r="F86"/>
      <c r="G86"/>
      <c r="H86"/>
      <c r="I86"/>
      <c r="J86"/>
      <c r="K86"/>
      <c r="L86"/>
    </row>
    <row r="87" spans="1:12" ht="13.5" x14ac:dyDescent="0.35">
      <c r="A87"/>
      <c r="B87"/>
      <c r="C87"/>
      <c r="D87"/>
      <c r="E87"/>
      <c r="F87"/>
      <c r="G87"/>
      <c r="H87"/>
      <c r="I87"/>
      <c r="J87"/>
      <c r="K87"/>
      <c r="L87"/>
    </row>
    <row r="88" spans="1:12" ht="13.5" x14ac:dyDescent="0.35">
      <c r="A88"/>
      <c r="B88"/>
      <c r="C88"/>
      <c r="D88"/>
      <c r="E88"/>
      <c r="F88"/>
      <c r="G88"/>
      <c r="H88"/>
      <c r="I88"/>
      <c r="J88"/>
      <c r="K88"/>
      <c r="L88"/>
    </row>
    <row r="89" spans="1:12" ht="13.5" x14ac:dyDescent="0.35">
      <c r="A89"/>
      <c r="B89"/>
      <c r="C89"/>
      <c r="D89"/>
      <c r="E89"/>
      <c r="F89"/>
      <c r="G89"/>
      <c r="H89"/>
      <c r="I89"/>
      <c r="J89"/>
      <c r="K89"/>
      <c r="L89"/>
    </row>
    <row r="90" spans="1:12" ht="13.5" x14ac:dyDescent="0.35">
      <c r="A90"/>
      <c r="B90"/>
      <c r="C90"/>
      <c r="D90"/>
      <c r="E90"/>
      <c r="F90"/>
      <c r="G90"/>
      <c r="H90"/>
      <c r="I90"/>
      <c r="J90"/>
      <c r="K90"/>
      <c r="L90"/>
    </row>
    <row r="91" spans="1:12" ht="13.5" x14ac:dyDescent="0.35">
      <c r="A91"/>
      <c r="B91"/>
      <c r="C91"/>
      <c r="D91"/>
      <c r="E91"/>
      <c r="F91"/>
      <c r="G91"/>
      <c r="H91"/>
      <c r="I91"/>
      <c r="J91"/>
      <c r="K91"/>
      <c r="L91"/>
    </row>
    <row r="92" spans="1:12" ht="13.5" x14ac:dyDescent="0.35">
      <c r="A92"/>
      <c r="B92"/>
      <c r="C92"/>
      <c r="D92"/>
      <c r="E92"/>
      <c r="F92"/>
      <c r="G92"/>
      <c r="H92"/>
      <c r="I92"/>
      <c r="J92"/>
      <c r="K92"/>
      <c r="L92"/>
    </row>
    <row r="93" spans="1:12" ht="13.5" x14ac:dyDescent="0.35">
      <c r="A93"/>
      <c r="B93"/>
      <c r="C93"/>
      <c r="D93"/>
      <c r="E93"/>
      <c r="F93"/>
      <c r="G93"/>
      <c r="H93"/>
      <c r="I93"/>
      <c r="J93"/>
      <c r="K93"/>
      <c r="L93"/>
    </row>
    <row r="94" spans="1:12" ht="13.5" x14ac:dyDescent="0.35">
      <c r="A94"/>
      <c r="B94"/>
      <c r="C94"/>
      <c r="D94"/>
      <c r="E94"/>
      <c r="F94"/>
      <c r="G94"/>
      <c r="H94"/>
      <c r="I94"/>
      <c r="J94"/>
      <c r="K94"/>
      <c r="L94"/>
    </row>
    <row r="95" spans="1:12" ht="13.5" x14ac:dyDescent="0.35">
      <c r="A95"/>
      <c r="B95"/>
      <c r="C95"/>
      <c r="D95"/>
      <c r="E95"/>
      <c r="F95"/>
      <c r="G95"/>
      <c r="H95"/>
      <c r="I95"/>
      <c r="J95"/>
      <c r="K95"/>
      <c r="L95"/>
    </row>
    <row r="96" spans="1:12" ht="13.5" x14ac:dyDescent="0.35">
      <c r="A96"/>
      <c r="B96"/>
      <c r="C96"/>
      <c r="D96"/>
      <c r="E96"/>
      <c r="F96"/>
      <c r="G96"/>
      <c r="H96"/>
      <c r="I96"/>
      <c r="J96"/>
      <c r="K96"/>
      <c r="L96"/>
    </row>
    <row r="97" spans="1:12" ht="13.5" x14ac:dyDescent="0.35">
      <c r="A97"/>
      <c r="B97"/>
      <c r="C97"/>
      <c r="D97"/>
      <c r="E97"/>
      <c r="F97"/>
      <c r="G97"/>
      <c r="H97"/>
      <c r="I97"/>
      <c r="J97"/>
      <c r="K97"/>
      <c r="L97"/>
    </row>
    <row r="98" spans="1:12" ht="13.5" x14ac:dyDescent="0.35">
      <c r="A98"/>
      <c r="B98"/>
      <c r="C98"/>
      <c r="D98"/>
      <c r="E98"/>
      <c r="F98"/>
      <c r="G98"/>
      <c r="H98"/>
      <c r="I98"/>
      <c r="J98"/>
      <c r="K98"/>
      <c r="L98"/>
    </row>
    <row r="99" spans="1:12" ht="13.5" x14ac:dyDescent="0.35">
      <c r="A99"/>
      <c r="B99"/>
      <c r="C99"/>
      <c r="D99"/>
      <c r="E99"/>
      <c r="F99"/>
      <c r="G99"/>
      <c r="H99"/>
      <c r="I99"/>
      <c r="J99"/>
      <c r="K99"/>
      <c r="L99"/>
    </row>
    <row r="100" spans="1:12" ht="13.5" x14ac:dyDescent="0.35">
      <c r="A100"/>
      <c r="B100"/>
      <c r="C100"/>
      <c r="D100"/>
      <c r="E100"/>
      <c r="F100"/>
      <c r="G100"/>
      <c r="H100"/>
      <c r="I100"/>
      <c r="J100"/>
      <c r="K100"/>
      <c r="L100"/>
    </row>
    <row r="101" spans="1:12" ht="13.5" x14ac:dyDescent="0.35">
      <c r="A101"/>
      <c r="B101"/>
      <c r="C101"/>
      <c r="D101"/>
      <c r="E101"/>
      <c r="F101"/>
      <c r="G101"/>
      <c r="H101"/>
      <c r="I101"/>
      <c r="J101"/>
      <c r="K101"/>
      <c r="L101"/>
    </row>
    <row r="102" spans="1:12" ht="13.5" x14ac:dyDescent="0.35">
      <c r="A102"/>
      <c r="B102"/>
      <c r="C102"/>
      <c r="D102"/>
      <c r="E102"/>
      <c r="F102"/>
      <c r="G102"/>
      <c r="H102"/>
      <c r="I102"/>
      <c r="J102"/>
      <c r="K102"/>
      <c r="L102"/>
    </row>
    <row r="103" spans="1:12" ht="13.5" x14ac:dyDescent="0.35">
      <c r="A103"/>
      <c r="B103"/>
      <c r="C103"/>
      <c r="D103"/>
      <c r="E103"/>
      <c r="F103"/>
      <c r="G103"/>
      <c r="H103"/>
      <c r="I103"/>
      <c r="J103"/>
      <c r="K103"/>
      <c r="L103"/>
    </row>
    <row r="104" spans="1:12" ht="13.5" x14ac:dyDescent="0.35">
      <c r="A104"/>
      <c r="B104"/>
      <c r="C104"/>
      <c r="D104"/>
      <c r="E104"/>
      <c r="F104"/>
      <c r="G104"/>
      <c r="H104"/>
      <c r="I104"/>
      <c r="J104"/>
      <c r="K104"/>
      <c r="L104"/>
    </row>
    <row r="105" spans="1:12" ht="13.5" x14ac:dyDescent="0.35">
      <c r="A105"/>
      <c r="B105"/>
      <c r="C105"/>
      <c r="D105"/>
      <c r="E105"/>
      <c r="F105"/>
      <c r="G105"/>
      <c r="H105"/>
      <c r="I105"/>
      <c r="J105"/>
      <c r="K105"/>
      <c r="L105"/>
    </row>
    <row r="106" spans="1:12" ht="13.5" x14ac:dyDescent="0.35">
      <c r="A106"/>
      <c r="B106"/>
      <c r="C106"/>
      <c r="D106"/>
      <c r="E106"/>
      <c r="F106"/>
      <c r="G106"/>
      <c r="H106"/>
      <c r="I106"/>
      <c r="J106"/>
      <c r="K106"/>
      <c r="L106"/>
    </row>
    <row r="107" spans="1:12" ht="13.5" x14ac:dyDescent="0.35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3.5" x14ac:dyDescent="0.35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3.5" x14ac:dyDescent="0.35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3.5" x14ac:dyDescent="0.35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3.5" x14ac:dyDescent="0.35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3.5" x14ac:dyDescent="0.35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3.5" x14ac:dyDescent="0.35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3.5" x14ac:dyDescent="0.35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3.5" x14ac:dyDescent="0.35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3.5" x14ac:dyDescent="0.35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3.5" x14ac:dyDescent="0.35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3.5" x14ac:dyDescent="0.35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3.5" x14ac:dyDescent="0.35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3.5" x14ac:dyDescent="0.35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3.5" x14ac:dyDescent="0.35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3.5" x14ac:dyDescent="0.35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3.5" x14ac:dyDescent="0.35">
      <c r="A123"/>
      <c r="B123"/>
      <c r="C123"/>
      <c r="D123"/>
      <c r="E123"/>
      <c r="F123"/>
      <c r="G123"/>
      <c r="H123"/>
      <c r="I123"/>
      <c r="J123"/>
      <c r="K123"/>
      <c r="L123"/>
    </row>
    <row r="124" spans="1:12" ht="13.5" x14ac:dyDescent="0.35">
      <c r="A124"/>
      <c r="B124"/>
      <c r="C124"/>
      <c r="D124"/>
      <c r="E124"/>
      <c r="F124"/>
      <c r="G124"/>
      <c r="H124"/>
      <c r="I124"/>
      <c r="J124"/>
      <c r="K124"/>
      <c r="L124"/>
    </row>
    <row r="125" spans="1:12" ht="13.5" x14ac:dyDescent="0.35">
      <c r="A125"/>
      <c r="B125"/>
      <c r="C125"/>
      <c r="D125"/>
      <c r="E125"/>
      <c r="F125"/>
      <c r="G125"/>
      <c r="H125"/>
      <c r="I125"/>
      <c r="J125"/>
      <c r="K125"/>
      <c r="L125"/>
    </row>
    <row r="126" spans="1:12" ht="13.5" x14ac:dyDescent="0.35">
      <c r="A126"/>
      <c r="B126"/>
      <c r="C126"/>
      <c r="D126"/>
      <c r="E126"/>
      <c r="F126"/>
      <c r="G126"/>
      <c r="H126"/>
      <c r="I126"/>
      <c r="J126"/>
      <c r="K126"/>
      <c r="L126"/>
    </row>
    <row r="127" spans="1:12" ht="13.5" x14ac:dyDescent="0.35">
      <c r="A127"/>
      <c r="B127"/>
      <c r="C127"/>
      <c r="D127"/>
      <c r="E127"/>
      <c r="F127"/>
      <c r="G127"/>
      <c r="H127"/>
      <c r="I127"/>
      <c r="J127"/>
      <c r="K127"/>
      <c r="L127"/>
    </row>
    <row r="128" spans="1:12" ht="13.5" x14ac:dyDescent="0.35">
      <c r="A128"/>
      <c r="B128"/>
      <c r="C128"/>
      <c r="D128"/>
      <c r="E128"/>
      <c r="F128"/>
      <c r="G128"/>
      <c r="H128"/>
      <c r="I128"/>
      <c r="J128"/>
      <c r="K128"/>
      <c r="L128"/>
    </row>
    <row r="129" spans="1:12" ht="13.5" x14ac:dyDescent="0.35">
      <c r="A129"/>
      <c r="B129"/>
      <c r="C129"/>
      <c r="D129"/>
      <c r="E129"/>
      <c r="F129"/>
      <c r="G129"/>
      <c r="H129"/>
      <c r="I129"/>
      <c r="J129"/>
      <c r="K129"/>
      <c r="L129"/>
    </row>
    <row r="130" spans="1:12" ht="13.5" x14ac:dyDescent="0.35">
      <c r="A130"/>
      <c r="B130"/>
      <c r="C130"/>
      <c r="D130"/>
      <c r="E130"/>
      <c r="F130"/>
      <c r="G130"/>
      <c r="H130"/>
      <c r="I130"/>
      <c r="J130"/>
      <c r="K130"/>
      <c r="L130"/>
    </row>
    <row r="131" spans="1:12" ht="13.5" x14ac:dyDescent="0.35">
      <c r="A131"/>
      <c r="B131"/>
      <c r="C131"/>
      <c r="D131"/>
      <c r="E131"/>
      <c r="F131"/>
      <c r="G131"/>
      <c r="H131"/>
      <c r="I131"/>
      <c r="J131"/>
      <c r="K131"/>
      <c r="L131"/>
    </row>
    <row r="132" spans="1:12" ht="13.5" x14ac:dyDescent="0.35">
      <c r="A132"/>
      <c r="B132"/>
      <c r="C132"/>
      <c r="D132"/>
      <c r="E132"/>
      <c r="F132"/>
      <c r="G132"/>
      <c r="H132"/>
      <c r="I132"/>
      <c r="J132"/>
      <c r="K132"/>
      <c r="L132"/>
    </row>
    <row r="133" spans="1:12" ht="13.5" x14ac:dyDescent="0.35">
      <c r="A133"/>
      <c r="B133"/>
      <c r="C133"/>
      <c r="D133"/>
      <c r="E133"/>
      <c r="F133"/>
      <c r="G133"/>
      <c r="H133"/>
      <c r="I133"/>
      <c r="J133"/>
      <c r="K133"/>
      <c r="L133"/>
    </row>
    <row r="134" spans="1:12" ht="13.5" x14ac:dyDescent="0.35">
      <c r="A134"/>
      <c r="B134"/>
      <c r="C134"/>
      <c r="D134"/>
      <c r="E134"/>
      <c r="F134"/>
      <c r="G134"/>
      <c r="H134"/>
      <c r="I134"/>
      <c r="J134"/>
      <c r="K134"/>
      <c r="L134"/>
    </row>
    <row r="135" spans="1:12" ht="13.5" x14ac:dyDescent="0.35">
      <c r="A135"/>
      <c r="B135"/>
      <c r="C135"/>
      <c r="D135"/>
      <c r="E135"/>
      <c r="F135"/>
      <c r="G135"/>
      <c r="H135"/>
      <c r="I135"/>
      <c r="J135"/>
      <c r="K135"/>
      <c r="L135"/>
    </row>
    <row r="136" spans="1:12" ht="13.5" x14ac:dyDescent="0.35">
      <c r="A136"/>
      <c r="B136"/>
      <c r="C136"/>
      <c r="D136"/>
      <c r="E136"/>
      <c r="F136"/>
      <c r="G136"/>
      <c r="H136"/>
      <c r="I136"/>
      <c r="J136"/>
      <c r="K136"/>
      <c r="L136"/>
    </row>
    <row r="137" spans="1:12" ht="13.5" x14ac:dyDescent="0.35">
      <c r="A137"/>
      <c r="B137"/>
      <c r="C137"/>
      <c r="D137"/>
      <c r="E137"/>
      <c r="F137"/>
      <c r="G137"/>
      <c r="H137"/>
      <c r="I137"/>
      <c r="J137"/>
      <c r="K137"/>
      <c r="L137"/>
    </row>
    <row r="138" spans="1:12" ht="13.5" x14ac:dyDescent="0.35">
      <c r="A138"/>
      <c r="B138"/>
      <c r="C138"/>
      <c r="D138"/>
      <c r="E138"/>
      <c r="F138"/>
      <c r="G138"/>
      <c r="H138"/>
      <c r="I138"/>
      <c r="J138"/>
      <c r="K138"/>
      <c r="L138"/>
    </row>
    <row r="139" spans="1:12" ht="13.5" x14ac:dyDescent="0.35">
      <c r="A139"/>
      <c r="B139"/>
      <c r="C139"/>
      <c r="D139"/>
      <c r="E139"/>
      <c r="F139"/>
      <c r="G139"/>
      <c r="H139"/>
      <c r="I139"/>
      <c r="J139"/>
      <c r="K139"/>
      <c r="L139"/>
    </row>
    <row r="140" spans="1:12" ht="13.5" x14ac:dyDescent="0.35">
      <c r="A140"/>
      <c r="B140"/>
      <c r="C140"/>
      <c r="D140"/>
      <c r="E140"/>
      <c r="F140"/>
      <c r="G140"/>
      <c r="H140"/>
      <c r="I140"/>
      <c r="J140"/>
      <c r="K140"/>
      <c r="L140"/>
    </row>
    <row r="141" spans="1:12" ht="13.5" x14ac:dyDescent="0.35">
      <c r="A141"/>
      <c r="B141"/>
      <c r="C141"/>
      <c r="D141"/>
      <c r="E141"/>
      <c r="F141"/>
      <c r="G141"/>
      <c r="H141"/>
      <c r="I141"/>
      <c r="J141"/>
      <c r="K141"/>
      <c r="L141"/>
    </row>
    <row r="142" spans="1:12" ht="13.5" x14ac:dyDescent="0.35">
      <c r="A142"/>
      <c r="B142"/>
      <c r="C142"/>
      <c r="D142"/>
      <c r="E142"/>
      <c r="F142"/>
      <c r="G142"/>
      <c r="H142"/>
      <c r="I142"/>
      <c r="J142"/>
      <c r="K142"/>
      <c r="L142"/>
    </row>
    <row r="143" spans="1:12" ht="13.5" x14ac:dyDescent="0.35">
      <c r="A143"/>
      <c r="B143"/>
      <c r="C143"/>
      <c r="D143"/>
      <c r="E143"/>
      <c r="F143"/>
      <c r="G143"/>
      <c r="H143"/>
      <c r="I143"/>
      <c r="J143"/>
      <c r="K143"/>
      <c r="L143"/>
    </row>
    <row r="144" spans="1:12" ht="13.5" x14ac:dyDescent="0.35">
      <c r="A144"/>
      <c r="B144"/>
      <c r="C144"/>
      <c r="D144"/>
      <c r="E144"/>
      <c r="F144"/>
      <c r="G144"/>
      <c r="H144"/>
      <c r="I144"/>
      <c r="J144"/>
      <c r="K144"/>
      <c r="L144"/>
    </row>
    <row r="145" spans="1:12" ht="13.5" x14ac:dyDescent="0.35">
      <c r="A145"/>
      <c r="B145"/>
      <c r="C145"/>
      <c r="D145"/>
      <c r="E145"/>
      <c r="F145"/>
      <c r="G145"/>
      <c r="H145"/>
      <c r="I145"/>
      <c r="J145"/>
      <c r="K145"/>
      <c r="L145"/>
    </row>
    <row r="146" spans="1:12" ht="13.5" x14ac:dyDescent="0.35">
      <c r="A146"/>
      <c r="B146"/>
      <c r="C146"/>
      <c r="D146"/>
      <c r="E146"/>
      <c r="F146"/>
      <c r="G146"/>
      <c r="H146"/>
      <c r="I146"/>
      <c r="J146"/>
      <c r="K146"/>
      <c r="L146"/>
    </row>
    <row r="147" spans="1:12" ht="13.5" x14ac:dyDescent="0.35">
      <c r="A147"/>
      <c r="B147"/>
      <c r="C147"/>
      <c r="D147"/>
      <c r="E147"/>
      <c r="F147"/>
      <c r="G147"/>
      <c r="H147"/>
      <c r="I147"/>
      <c r="J147"/>
      <c r="K147"/>
      <c r="L147"/>
    </row>
    <row r="148" spans="1:12" ht="13.5" x14ac:dyDescent="0.35">
      <c r="A148"/>
      <c r="B148"/>
      <c r="C148"/>
      <c r="D148"/>
      <c r="E148"/>
      <c r="F148"/>
      <c r="G148"/>
      <c r="H148"/>
      <c r="I148"/>
      <c r="J148"/>
      <c r="K148"/>
      <c r="L148"/>
    </row>
    <row r="149" spans="1:12" ht="13.5" x14ac:dyDescent="0.35">
      <c r="A149"/>
      <c r="B149"/>
      <c r="C149"/>
      <c r="D149"/>
      <c r="E149"/>
      <c r="F149"/>
      <c r="G149"/>
      <c r="H149"/>
      <c r="I149"/>
      <c r="J149"/>
      <c r="K149"/>
      <c r="L149"/>
    </row>
    <row r="150" spans="1:12" ht="13.5" x14ac:dyDescent="0.35">
      <c r="A150"/>
      <c r="B150"/>
      <c r="C150"/>
      <c r="D150"/>
      <c r="E150"/>
      <c r="F150"/>
      <c r="G150"/>
      <c r="H150"/>
      <c r="I150"/>
      <c r="J150"/>
      <c r="K150"/>
      <c r="L150"/>
    </row>
    <row r="151" spans="1:12" ht="13.5" x14ac:dyDescent="0.35">
      <c r="A151"/>
      <c r="B151"/>
      <c r="C151"/>
      <c r="D151"/>
      <c r="E151"/>
      <c r="F151"/>
      <c r="G151"/>
      <c r="H151"/>
      <c r="I151"/>
      <c r="J151"/>
      <c r="K151"/>
      <c r="L151"/>
    </row>
    <row r="152" spans="1:12" ht="13.5" x14ac:dyDescent="0.35">
      <c r="A152"/>
      <c r="B152"/>
      <c r="C152"/>
      <c r="D152"/>
      <c r="E152"/>
      <c r="F152"/>
      <c r="G152"/>
      <c r="H152"/>
      <c r="I152"/>
      <c r="J152"/>
      <c r="K152"/>
      <c r="L152"/>
    </row>
    <row r="153" spans="1:12" ht="13.5" x14ac:dyDescent="0.35">
      <c r="A153"/>
      <c r="B153"/>
      <c r="C153"/>
      <c r="D153"/>
      <c r="E153"/>
      <c r="F153"/>
      <c r="G153"/>
      <c r="H153"/>
      <c r="I153"/>
      <c r="J153"/>
      <c r="K153"/>
      <c r="L153"/>
    </row>
    <row r="154" spans="1:12" ht="13.5" x14ac:dyDescent="0.3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3.5" x14ac:dyDescent="0.3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3.5" x14ac:dyDescent="0.3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3.5" x14ac:dyDescent="0.3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3.5" x14ac:dyDescent="0.3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3.5" x14ac:dyDescent="0.3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3.5" x14ac:dyDescent="0.3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3.5" x14ac:dyDescent="0.3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3.5" x14ac:dyDescent="0.3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3.5" x14ac:dyDescent="0.35">
      <c r="A163"/>
      <c r="B163"/>
      <c r="C163"/>
      <c r="D163"/>
      <c r="E163"/>
      <c r="F163"/>
      <c r="G163"/>
      <c r="H163"/>
      <c r="I163"/>
      <c r="J163"/>
      <c r="K163"/>
      <c r="L163"/>
    </row>
    <row r="164" spans="1:12" ht="13.5" x14ac:dyDescent="0.35">
      <c r="A164"/>
      <c r="B164"/>
      <c r="C164"/>
      <c r="D164"/>
      <c r="E164"/>
      <c r="F164"/>
      <c r="G164"/>
      <c r="H164"/>
      <c r="I164"/>
      <c r="J164"/>
      <c r="K164"/>
      <c r="L164"/>
    </row>
    <row r="165" spans="1:12" ht="13.5" x14ac:dyDescent="0.35">
      <c r="A165"/>
      <c r="B165"/>
      <c r="C165"/>
      <c r="D165"/>
      <c r="E165"/>
      <c r="F165"/>
      <c r="G165"/>
      <c r="H165"/>
      <c r="I165"/>
      <c r="J165"/>
      <c r="K165"/>
      <c r="L165"/>
    </row>
    <row r="166" spans="1:12" ht="13.5" x14ac:dyDescent="0.35">
      <c r="A166"/>
      <c r="B166"/>
      <c r="C166"/>
      <c r="D166"/>
      <c r="E166"/>
      <c r="F166"/>
      <c r="G166"/>
      <c r="H166"/>
      <c r="I166"/>
      <c r="J166"/>
      <c r="K166"/>
      <c r="L166"/>
    </row>
    <row r="167" spans="1:12" ht="13.5" x14ac:dyDescent="0.35">
      <c r="A167"/>
      <c r="B167"/>
      <c r="C167"/>
      <c r="D167"/>
      <c r="E167"/>
      <c r="F167"/>
      <c r="G167"/>
      <c r="H167"/>
      <c r="I167"/>
      <c r="J167"/>
      <c r="K167"/>
      <c r="L167"/>
    </row>
    <row r="168" spans="1:12" ht="13.5" x14ac:dyDescent="0.35">
      <c r="A168"/>
      <c r="B168"/>
      <c r="C168"/>
      <c r="D168"/>
      <c r="E168"/>
      <c r="F168"/>
      <c r="G168"/>
      <c r="H168"/>
      <c r="I168"/>
      <c r="J168"/>
      <c r="K168"/>
      <c r="L168"/>
    </row>
    <row r="169" spans="1:12" ht="13.5" x14ac:dyDescent="0.35">
      <c r="A169"/>
      <c r="B169"/>
      <c r="C169"/>
      <c r="D169"/>
      <c r="E169"/>
      <c r="F169"/>
      <c r="G169"/>
      <c r="H169"/>
      <c r="I169"/>
      <c r="J169"/>
      <c r="K169"/>
      <c r="L169"/>
    </row>
    <row r="170" spans="1:12" ht="13.5" x14ac:dyDescent="0.35">
      <c r="A170"/>
      <c r="B170"/>
      <c r="C170"/>
      <c r="D170"/>
      <c r="E170"/>
      <c r="F170"/>
      <c r="G170"/>
      <c r="H170"/>
      <c r="I170"/>
      <c r="J170"/>
      <c r="K170"/>
      <c r="L170"/>
    </row>
    <row r="171" spans="1:12" ht="13.5" x14ac:dyDescent="0.35">
      <c r="A171"/>
      <c r="B171"/>
      <c r="C171"/>
      <c r="D171"/>
      <c r="E171"/>
      <c r="F171"/>
      <c r="G171"/>
      <c r="H171"/>
      <c r="I171"/>
      <c r="J171"/>
      <c r="K171"/>
      <c r="L171"/>
    </row>
    <row r="172" spans="1:12" ht="13.5" x14ac:dyDescent="0.35">
      <c r="A172"/>
      <c r="B172"/>
      <c r="C172"/>
      <c r="D172"/>
      <c r="E172"/>
      <c r="F172"/>
      <c r="G172"/>
      <c r="H172"/>
      <c r="I172"/>
      <c r="J172"/>
      <c r="K172"/>
      <c r="L172"/>
    </row>
    <row r="173" spans="1:12" ht="13.5" x14ac:dyDescent="0.35">
      <c r="A173"/>
      <c r="B173"/>
      <c r="C173"/>
      <c r="D173"/>
      <c r="E173"/>
      <c r="F173"/>
      <c r="G173"/>
      <c r="H173"/>
      <c r="I173"/>
      <c r="J173"/>
      <c r="K173"/>
      <c r="L173"/>
    </row>
    <row r="174" spans="1:12" ht="13.5" x14ac:dyDescent="0.35">
      <c r="A174"/>
      <c r="B174"/>
      <c r="C174"/>
      <c r="D174"/>
      <c r="E174"/>
      <c r="F174"/>
      <c r="G174"/>
      <c r="H174"/>
      <c r="I174"/>
      <c r="J174"/>
      <c r="K174"/>
      <c r="L174"/>
    </row>
    <row r="175" spans="1:12" ht="13.5" x14ac:dyDescent="0.35">
      <c r="A175"/>
      <c r="B175"/>
      <c r="C175"/>
      <c r="D175"/>
      <c r="E175"/>
      <c r="F175"/>
      <c r="G175"/>
      <c r="H175"/>
      <c r="I175"/>
      <c r="J175"/>
      <c r="K175"/>
      <c r="L175"/>
    </row>
    <row r="176" spans="1:12" ht="13.5" x14ac:dyDescent="0.3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3.5" x14ac:dyDescent="0.3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3.5" x14ac:dyDescent="0.3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3.5" x14ac:dyDescent="0.3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3.5" x14ac:dyDescent="0.3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3.5" x14ac:dyDescent="0.3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3.5" x14ac:dyDescent="0.3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3.5" x14ac:dyDescent="0.3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3.5" x14ac:dyDescent="0.3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3.5" x14ac:dyDescent="0.3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3.5" x14ac:dyDescent="0.3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3.5" x14ac:dyDescent="0.3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3.5" x14ac:dyDescent="0.3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3.5" x14ac:dyDescent="0.3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3.5" x14ac:dyDescent="0.3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3.5" x14ac:dyDescent="0.3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3.5" x14ac:dyDescent="0.3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3.5" x14ac:dyDescent="0.3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3.5" x14ac:dyDescent="0.3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3.5" x14ac:dyDescent="0.3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 x14ac:dyDescent="0.3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 x14ac:dyDescent="0.3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 x14ac:dyDescent="0.3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 x14ac:dyDescent="0.3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 x14ac:dyDescent="0.3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 x14ac:dyDescent="0.3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 x14ac:dyDescent="0.3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 x14ac:dyDescent="0.3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 x14ac:dyDescent="0.3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 x14ac:dyDescent="0.3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 x14ac:dyDescent="0.3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 x14ac:dyDescent="0.3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 x14ac:dyDescent="0.3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 x14ac:dyDescent="0.3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 x14ac:dyDescent="0.3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 x14ac:dyDescent="0.3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 x14ac:dyDescent="0.3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 x14ac:dyDescent="0.3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 x14ac:dyDescent="0.3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 x14ac:dyDescent="0.3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 x14ac:dyDescent="0.3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 x14ac:dyDescent="0.3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 x14ac:dyDescent="0.3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 x14ac:dyDescent="0.3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 x14ac:dyDescent="0.3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 x14ac:dyDescent="0.3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 x14ac:dyDescent="0.3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 x14ac:dyDescent="0.3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 x14ac:dyDescent="0.3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 x14ac:dyDescent="0.3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 x14ac:dyDescent="0.3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 x14ac:dyDescent="0.3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 x14ac:dyDescent="0.3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 x14ac:dyDescent="0.3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 x14ac:dyDescent="0.3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 x14ac:dyDescent="0.3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 x14ac:dyDescent="0.3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 x14ac:dyDescent="0.3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 x14ac:dyDescent="0.3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 x14ac:dyDescent="0.3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 x14ac:dyDescent="0.3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 x14ac:dyDescent="0.3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 x14ac:dyDescent="0.3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 x14ac:dyDescent="0.3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 x14ac:dyDescent="0.3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 x14ac:dyDescent="0.3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 x14ac:dyDescent="0.3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 x14ac:dyDescent="0.3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 x14ac:dyDescent="0.3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 x14ac:dyDescent="0.3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 x14ac:dyDescent="0.3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 x14ac:dyDescent="0.3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 x14ac:dyDescent="0.3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 x14ac:dyDescent="0.3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 x14ac:dyDescent="0.3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 x14ac:dyDescent="0.3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 x14ac:dyDescent="0.3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 x14ac:dyDescent="0.3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 x14ac:dyDescent="0.3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 x14ac:dyDescent="0.3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 x14ac:dyDescent="0.3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 x14ac:dyDescent="0.3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 x14ac:dyDescent="0.3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 x14ac:dyDescent="0.3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 x14ac:dyDescent="0.3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 x14ac:dyDescent="0.3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 x14ac:dyDescent="0.3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 x14ac:dyDescent="0.3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 x14ac:dyDescent="0.3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 x14ac:dyDescent="0.3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 x14ac:dyDescent="0.3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 x14ac:dyDescent="0.3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 x14ac:dyDescent="0.3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 x14ac:dyDescent="0.3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 x14ac:dyDescent="0.3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 x14ac:dyDescent="0.3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 x14ac:dyDescent="0.3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 x14ac:dyDescent="0.3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 x14ac:dyDescent="0.3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 x14ac:dyDescent="0.3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 x14ac:dyDescent="0.3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 x14ac:dyDescent="0.3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 x14ac:dyDescent="0.3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 x14ac:dyDescent="0.3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 x14ac:dyDescent="0.3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 x14ac:dyDescent="0.3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 x14ac:dyDescent="0.3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 x14ac:dyDescent="0.3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 x14ac:dyDescent="0.3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 x14ac:dyDescent="0.3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 x14ac:dyDescent="0.3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 x14ac:dyDescent="0.3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 x14ac:dyDescent="0.3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 x14ac:dyDescent="0.3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 x14ac:dyDescent="0.3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 x14ac:dyDescent="0.3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 x14ac:dyDescent="0.3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 x14ac:dyDescent="0.3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 x14ac:dyDescent="0.3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 x14ac:dyDescent="0.3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 x14ac:dyDescent="0.3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 x14ac:dyDescent="0.3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 x14ac:dyDescent="0.3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 x14ac:dyDescent="0.3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 x14ac:dyDescent="0.3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 x14ac:dyDescent="0.3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 x14ac:dyDescent="0.3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 x14ac:dyDescent="0.3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 x14ac:dyDescent="0.3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 x14ac:dyDescent="0.3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 x14ac:dyDescent="0.3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 x14ac:dyDescent="0.3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 x14ac:dyDescent="0.3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 x14ac:dyDescent="0.3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 x14ac:dyDescent="0.3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 x14ac:dyDescent="0.3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 x14ac:dyDescent="0.3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 x14ac:dyDescent="0.3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 x14ac:dyDescent="0.3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 x14ac:dyDescent="0.3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 x14ac:dyDescent="0.3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 x14ac:dyDescent="0.3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 x14ac:dyDescent="0.3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 x14ac:dyDescent="0.3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 x14ac:dyDescent="0.3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 x14ac:dyDescent="0.3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 x14ac:dyDescent="0.3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 x14ac:dyDescent="0.3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 x14ac:dyDescent="0.3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 x14ac:dyDescent="0.3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 x14ac:dyDescent="0.3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 x14ac:dyDescent="0.3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 x14ac:dyDescent="0.3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 x14ac:dyDescent="0.3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 x14ac:dyDescent="0.3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 x14ac:dyDescent="0.3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 x14ac:dyDescent="0.3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 x14ac:dyDescent="0.3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 x14ac:dyDescent="0.3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 x14ac:dyDescent="0.3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 x14ac:dyDescent="0.3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 x14ac:dyDescent="0.3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 x14ac:dyDescent="0.3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 x14ac:dyDescent="0.3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 x14ac:dyDescent="0.3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 x14ac:dyDescent="0.3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 x14ac:dyDescent="0.3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 x14ac:dyDescent="0.3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 x14ac:dyDescent="0.3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 x14ac:dyDescent="0.3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 x14ac:dyDescent="0.3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 x14ac:dyDescent="0.35">
      <c r="A347"/>
      <c r="B347"/>
      <c r="C347"/>
      <c r="D347"/>
      <c r="E347"/>
      <c r="F347"/>
      <c r="G347"/>
      <c r="H347"/>
      <c r="I347"/>
      <c r="J347"/>
    </row>
    <row r="348" spans="1:12" ht="13.5" x14ac:dyDescent="0.35">
      <c r="A348"/>
      <c r="B348"/>
      <c r="C348"/>
      <c r="D348"/>
      <c r="E348"/>
      <c r="F348"/>
      <c r="G348"/>
      <c r="H348"/>
      <c r="I348"/>
      <c r="J348"/>
    </row>
    <row r="349" spans="1:12" ht="13.5" x14ac:dyDescent="0.35">
      <c r="A349"/>
      <c r="B349"/>
      <c r="C349"/>
      <c r="D349"/>
      <c r="E349"/>
      <c r="F349"/>
      <c r="G349"/>
      <c r="H349"/>
      <c r="I349"/>
      <c r="J349"/>
    </row>
    <row r="350" spans="1:12" ht="13.5" x14ac:dyDescent="0.35">
      <c r="A350"/>
      <c r="B350"/>
      <c r="C350"/>
      <c r="D350"/>
      <c r="E350"/>
      <c r="F350"/>
      <c r="G350"/>
      <c r="H350"/>
      <c r="I350"/>
      <c r="J350"/>
    </row>
    <row r="351" spans="1:12" ht="13.5" x14ac:dyDescent="0.35">
      <c r="A351"/>
      <c r="B351"/>
      <c r="C351"/>
      <c r="D351"/>
      <c r="E351"/>
      <c r="F351"/>
      <c r="G351"/>
      <c r="H351"/>
      <c r="I351"/>
      <c r="J351"/>
    </row>
    <row r="352" spans="1:12" ht="13.5" x14ac:dyDescent="0.35">
      <c r="A352"/>
      <c r="B352"/>
      <c r="C352"/>
      <c r="D352"/>
      <c r="E352"/>
      <c r="F352"/>
      <c r="G352"/>
      <c r="H352"/>
      <c r="I352"/>
      <c r="J352"/>
    </row>
    <row r="353" spans="1:10" ht="13.5" x14ac:dyDescent="0.35">
      <c r="A353"/>
      <c r="B353"/>
      <c r="C353"/>
      <c r="D353"/>
      <c r="E353"/>
      <c r="F353"/>
      <c r="G353"/>
      <c r="H353"/>
      <c r="I353"/>
      <c r="J353"/>
    </row>
  </sheetData>
  <mergeCells count="1">
    <mergeCell ref="A1:L1"/>
  </mergeCells>
  <pageMargins left="0.31496062992125984" right="0.31496062992125984" top="0.35433070866141736" bottom="0.47244094488188981" header="0.47244094488188981" footer="0.19685039370078741"/>
  <pageSetup paperSize="9" scale="87" fitToHeight="0" orientation="landscape" r:id="rId2"/>
  <headerFooter>
    <oddHeader>&amp;C
&amp;G</oddHeader>
    <oddFooter>&amp;R&amp;8&amp;P de &amp;N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86"/>
  <sheetViews>
    <sheetView view="pageLayout" zoomScaleNormal="100" workbookViewId="0">
      <selection activeCell="G4" sqref="G4"/>
    </sheetView>
  </sheetViews>
  <sheetFormatPr baseColWidth="10" defaultColWidth="11.3984375" defaultRowHeight="13" x14ac:dyDescent="0.3"/>
  <cols>
    <col min="1" max="1" width="6.3984375" style="1" customWidth="1"/>
    <col min="2" max="2" width="5.296875" style="1" customWidth="1"/>
    <col min="3" max="3" width="35.69921875" style="1" customWidth="1"/>
    <col min="4" max="5" width="5.296875" style="7" customWidth="1"/>
    <col min="6" max="6" width="5.8984375" style="1" customWidth="1"/>
    <col min="7" max="7" width="40.69921875" style="1" customWidth="1"/>
    <col min="8" max="8" width="12.296875" style="1" customWidth="1"/>
    <col min="9" max="9" width="12.3984375" style="1" customWidth="1"/>
    <col min="10" max="10" width="12.3984375" style="1" bestFit="1" customWidth="1"/>
    <col min="11" max="12" width="12.3984375" style="1" customWidth="1"/>
    <col min="13" max="13" width="15.69921875" style="1" bestFit="1" customWidth="1"/>
    <col min="14" max="14" width="14" style="1" customWidth="1"/>
    <col min="15" max="16384" width="11.3984375" style="1"/>
  </cols>
  <sheetData>
    <row r="1" spans="1:14" ht="39" x14ac:dyDescent="0.3">
      <c r="A1" s="4" t="s">
        <v>5</v>
      </c>
      <c r="B1" s="4" t="s">
        <v>6</v>
      </c>
      <c r="C1" s="8" t="s">
        <v>19</v>
      </c>
      <c r="D1" s="4" t="s">
        <v>10</v>
      </c>
      <c r="E1" s="4" t="s">
        <v>9</v>
      </c>
      <c r="F1" s="4" t="s">
        <v>7</v>
      </c>
      <c r="G1" s="5" t="s">
        <v>8</v>
      </c>
      <c r="H1" s="6" t="s">
        <v>0</v>
      </c>
      <c r="I1" s="6" t="s">
        <v>1</v>
      </c>
      <c r="J1" s="6" t="s">
        <v>2</v>
      </c>
      <c r="K1" s="6" t="s">
        <v>83</v>
      </c>
      <c r="L1" s="6" t="s">
        <v>84</v>
      </c>
      <c r="M1" s="6" t="s">
        <v>3</v>
      </c>
      <c r="N1" s="6" t="s">
        <v>4</v>
      </c>
    </row>
    <row r="2" spans="1:14" x14ac:dyDescent="0.3">
      <c r="A2" s="21">
        <v>9</v>
      </c>
      <c r="B2" s="21">
        <v>3302</v>
      </c>
      <c r="C2" s="2" t="str">
        <f>VLOOKUP(B2,Hoja2!B:C,2,FALSE)</f>
        <v>ADMINISTRACION GENERAL DE CULTURA</v>
      </c>
      <c r="D2" s="3" t="str">
        <f t="shared" ref="D2:D64" si="0">LEFT(F2,1)</f>
        <v>1</v>
      </c>
      <c r="E2" s="3" t="str">
        <f t="shared" ref="E2:E64" si="1">LEFT(F2,2)</f>
        <v>12</v>
      </c>
      <c r="F2" s="20" t="s">
        <v>123</v>
      </c>
      <c r="G2" s="22" t="s">
        <v>42</v>
      </c>
      <c r="H2" s="23">
        <v>64286</v>
      </c>
      <c r="I2" s="23">
        <v>0</v>
      </c>
      <c r="J2" s="23">
        <v>64286</v>
      </c>
      <c r="K2" s="23">
        <v>75000</v>
      </c>
      <c r="L2" s="23">
        <v>75000</v>
      </c>
      <c r="M2" s="23">
        <v>39456.32</v>
      </c>
      <c r="N2" s="23">
        <v>39456.32</v>
      </c>
    </row>
    <row r="3" spans="1:14" x14ac:dyDescent="0.3">
      <c r="A3" s="21">
        <v>9</v>
      </c>
      <c r="B3" s="21">
        <v>3302</v>
      </c>
      <c r="C3" s="2" t="str">
        <f>VLOOKUP(B3,Hoja2!B:C,2,FALSE)</f>
        <v>ADMINISTRACION GENERAL DE CULTURA</v>
      </c>
      <c r="D3" s="3" t="str">
        <f t="shared" si="0"/>
        <v>1</v>
      </c>
      <c r="E3" s="3" t="str">
        <f t="shared" si="1"/>
        <v>12</v>
      </c>
      <c r="F3" s="20" t="s">
        <v>124</v>
      </c>
      <c r="G3" s="22" t="s">
        <v>58</v>
      </c>
      <c r="H3" s="23">
        <v>7067</v>
      </c>
      <c r="I3" s="23">
        <v>0</v>
      </c>
      <c r="J3" s="23">
        <v>7067</v>
      </c>
      <c r="K3" s="23">
        <v>0</v>
      </c>
      <c r="L3" s="23">
        <v>0</v>
      </c>
      <c r="M3" s="23">
        <v>0</v>
      </c>
      <c r="N3" s="23">
        <v>0</v>
      </c>
    </row>
    <row r="4" spans="1:14" x14ac:dyDescent="0.3">
      <c r="A4" s="21">
        <v>9</v>
      </c>
      <c r="B4" s="21">
        <v>3302</v>
      </c>
      <c r="C4" s="2" t="str">
        <f>VLOOKUP(B4,Hoja2!B:C,2,FALSE)</f>
        <v>ADMINISTRACION GENERAL DE CULTURA</v>
      </c>
      <c r="D4" s="3" t="str">
        <f t="shared" si="0"/>
        <v>1</v>
      </c>
      <c r="E4" s="3" t="str">
        <f t="shared" si="1"/>
        <v>12</v>
      </c>
      <c r="F4" s="20" t="s">
        <v>125</v>
      </c>
      <c r="G4" s="22" t="s">
        <v>26</v>
      </c>
      <c r="H4" s="23">
        <v>21648</v>
      </c>
      <c r="I4" s="23">
        <v>0</v>
      </c>
      <c r="J4" s="23">
        <v>21648</v>
      </c>
      <c r="K4" s="23">
        <v>24700</v>
      </c>
      <c r="L4" s="23">
        <v>24700</v>
      </c>
      <c r="M4" s="23">
        <v>15554.42</v>
      </c>
      <c r="N4" s="23">
        <v>15554.42</v>
      </c>
    </row>
    <row r="5" spans="1:14" x14ac:dyDescent="0.3">
      <c r="A5" s="21">
        <v>9</v>
      </c>
      <c r="B5" s="21">
        <v>3302</v>
      </c>
      <c r="C5" s="2" t="str">
        <f>VLOOKUP(B5,Hoja2!B:C,2,FALSE)</f>
        <v>ADMINISTRACION GENERAL DE CULTURA</v>
      </c>
      <c r="D5" s="3" t="str">
        <f t="shared" si="0"/>
        <v>1</v>
      </c>
      <c r="E5" s="3" t="str">
        <f t="shared" si="1"/>
        <v>12</v>
      </c>
      <c r="F5" s="20" t="s">
        <v>126</v>
      </c>
      <c r="G5" s="22" t="s">
        <v>44</v>
      </c>
      <c r="H5" s="23">
        <v>36698</v>
      </c>
      <c r="I5" s="23">
        <v>0</v>
      </c>
      <c r="J5" s="23">
        <v>36698</v>
      </c>
      <c r="K5" s="23">
        <v>23400</v>
      </c>
      <c r="L5" s="23">
        <v>23400</v>
      </c>
      <c r="M5" s="23">
        <v>11192.82</v>
      </c>
      <c r="N5" s="23">
        <v>11192.82</v>
      </c>
    </row>
    <row r="6" spans="1:14" x14ac:dyDescent="0.3">
      <c r="A6" s="21">
        <v>9</v>
      </c>
      <c r="B6" s="21">
        <v>3302</v>
      </c>
      <c r="C6" s="2" t="str">
        <f>VLOOKUP(B6,Hoja2!B:C,2,FALSE)</f>
        <v>ADMINISTRACION GENERAL DE CULTURA</v>
      </c>
      <c r="D6" s="3" t="str">
        <f t="shared" si="0"/>
        <v>1</v>
      </c>
      <c r="E6" s="3" t="str">
        <f t="shared" si="1"/>
        <v>12</v>
      </c>
      <c r="F6" s="20" t="s">
        <v>127</v>
      </c>
      <c r="G6" s="22" t="s">
        <v>27</v>
      </c>
      <c r="H6" s="23">
        <v>13963</v>
      </c>
      <c r="I6" s="23">
        <v>0</v>
      </c>
      <c r="J6" s="23">
        <v>13963</v>
      </c>
      <c r="K6" s="23">
        <v>17200</v>
      </c>
      <c r="L6" s="23">
        <v>17200</v>
      </c>
      <c r="M6" s="23">
        <v>9143.7099999999991</v>
      </c>
      <c r="N6" s="23">
        <v>9143.7099999999991</v>
      </c>
    </row>
    <row r="7" spans="1:14" x14ac:dyDescent="0.3">
      <c r="A7" s="21">
        <v>9</v>
      </c>
      <c r="B7" s="21">
        <v>3302</v>
      </c>
      <c r="C7" s="2" t="str">
        <f>VLOOKUP(B7,Hoja2!B:C,2,FALSE)</f>
        <v>ADMINISTRACION GENERAL DE CULTURA</v>
      </c>
      <c r="D7" s="3" t="str">
        <f t="shared" si="0"/>
        <v>1</v>
      </c>
      <c r="E7" s="3" t="str">
        <f t="shared" si="1"/>
        <v>12</v>
      </c>
      <c r="F7" s="20" t="s">
        <v>128</v>
      </c>
      <c r="G7" s="22" t="s">
        <v>36</v>
      </c>
      <c r="H7" s="23">
        <v>68979</v>
      </c>
      <c r="I7" s="23">
        <v>0</v>
      </c>
      <c r="J7" s="23">
        <v>68979</v>
      </c>
      <c r="K7" s="23">
        <v>59700</v>
      </c>
      <c r="L7" s="23">
        <v>59700</v>
      </c>
      <c r="M7" s="23">
        <v>34227.97</v>
      </c>
      <c r="N7" s="23">
        <v>34227.97</v>
      </c>
    </row>
    <row r="8" spans="1:14" x14ac:dyDescent="0.3">
      <c r="A8" s="21">
        <v>9</v>
      </c>
      <c r="B8" s="21">
        <v>3302</v>
      </c>
      <c r="C8" s="2" t="str">
        <f>VLOOKUP(B8,Hoja2!B:C,2,FALSE)</f>
        <v>ADMINISTRACION GENERAL DE CULTURA</v>
      </c>
      <c r="D8" s="3" t="str">
        <f t="shared" si="0"/>
        <v>1</v>
      </c>
      <c r="E8" s="3" t="str">
        <f t="shared" si="1"/>
        <v>12</v>
      </c>
      <c r="F8" s="20" t="s">
        <v>129</v>
      </c>
      <c r="G8" s="22" t="s">
        <v>39</v>
      </c>
      <c r="H8" s="23">
        <v>184444</v>
      </c>
      <c r="I8" s="23">
        <v>-8400</v>
      </c>
      <c r="J8" s="23">
        <v>176044</v>
      </c>
      <c r="K8" s="23">
        <v>146400</v>
      </c>
      <c r="L8" s="23">
        <v>146400</v>
      </c>
      <c r="M8" s="23">
        <v>84948.05</v>
      </c>
      <c r="N8" s="23">
        <v>84948.05</v>
      </c>
    </row>
    <row r="9" spans="1:14" x14ac:dyDescent="0.3">
      <c r="A9" s="21">
        <v>9</v>
      </c>
      <c r="B9" s="21">
        <v>3302</v>
      </c>
      <c r="C9" s="2" t="str">
        <f>VLOOKUP(B9,Hoja2!B:C,2,FALSE)</f>
        <v>ADMINISTRACION GENERAL DE CULTURA</v>
      </c>
      <c r="D9" s="3" t="str">
        <f t="shared" si="0"/>
        <v>1</v>
      </c>
      <c r="E9" s="3" t="str">
        <f t="shared" si="1"/>
        <v>12</v>
      </c>
      <c r="F9" s="20" t="s">
        <v>130</v>
      </c>
      <c r="G9" s="22" t="s">
        <v>28</v>
      </c>
      <c r="H9" s="23">
        <v>7484</v>
      </c>
      <c r="I9" s="23">
        <v>0</v>
      </c>
      <c r="J9" s="23">
        <v>7484</v>
      </c>
      <c r="K9" s="23">
        <v>9200</v>
      </c>
      <c r="L9" s="23">
        <v>9200</v>
      </c>
      <c r="M9" s="23">
        <v>4672</v>
      </c>
      <c r="N9" s="23">
        <v>4672</v>
      </c>
    </row>
    <row r="10" spans="1:14" x14ac:dyDescent="0.3">
      <c r="A10" s="21">
        <v>9</v>
      </c>
      <c r="B10" s="21">
        <v>3302</v>
      </c>
      <c r="C10" s="2" t="str">
        <f>VLOOKUP(B10,Hoja2!B:C,2,FALSE)</f>
        <v>ADMINISTRACION GENERAL DE CULTURA</v>
      </c>
      <c r="D10" s="3" t="str">
        <f t="shared" si="0"/>
        <v>1</v>
      </c>
      <c r="E10" s="3" t="str">
        <f t="shared" si="1"/>
        <v>13</v>
      </c>
      <c r="F10" s="20" t="s">
        <v>131</v>
      </c>
      <c r="G10" s="22" t="s">
        <v>32</v>
      </c>
      <c r="H10" s="23">
        <v>175791</v>
      </c>
      <c r="I10" s="23">
        <v>0</v>
      </c>
      <c r="J10" s="23">
        <v>175791</v>
      </c>
      <c r="K10" s="23">
        <v>211850</v>
      </c>
      <c r="L10" s="23">
        <v>211850</v>
      </c>
      <c r="M10" s="23">
        <v>141957.45000000001</v>
      </c>
      <c r="N10" s="23">
        <v>141957.45000000001</v>
      </c>
    </row>
    <row r="11" spans="1:14" x14ac:dyDescent="0.3">
      <c r="A11" s="21">
        <v>9</v>
      </c>
      <c r="B11" s="21">
        <v>3302</v>
      </c>
      <c r="C11" s="2" t="str">
        <f>VLOOKUP(B11,Hoja2!B:C,2,FALSE)</f>
        <v>ADMINISTRACION GENERAL DE CULTURA</v>
      </c>
      <c r="D11" s="3" t="str">
        <f t="shared" si="0"/>
        <v>1</v>
      </c>
      <c r="E11" s="3" t="str">
        <f t="shared" si="1"/>
        <v>13</v>
      </c>
      <c r="F11" s="20" t="s">
        <v>132</v>
      </c>
      <c r="G11" s="22" t="s">
        <v>46</v>
      </c>
      <c r="H11" s="23">
        <v>235520</v>
      </c>
      <c r="I11" s="23">
        <v>0</v>
      </c>
      <c r="J11" s="23">
        <v>235520</v>
      </c>
      <c r="K11" s="23">
        <v>269910</v>
      </c>
      <c r="L11" s="23">
        <v>269910</v>
      </c>
      <c r="M11" s="23">
        <v>171018.06</v>
      </c>
      <c r="N11" s="23">
        <v>171018.06</v>
      </c>
    </row>
    <row r="12" spans="1:14" x14ac:dyDescent="0.3">
      <c r="A12" s="21">
        <v>9</v>
      </c>
      <c r="B12" s="21">
        <v>3302</v>
      </c>
      <c r="C12" s="2" t="str">
        <f>VLOOKUP(B12,Hoja2!B:C,2,FALSE)</f>
        <v>ADMINISTRACION GENERAL DE CULTURA</v>
      </c>
      <c r="D12" s="3" t="str">
        <f t="shared" si="0"/>
        <v>1</v>
      </c>
      <c r="E12" s="3" t="str">
        <f t="shared" si="1"/>
        <v>13</v>
      </c>
      <c r="F12" s="20" t="s">
        <v>133</v>
      </c>
      <c r="G12" s="22" t="s">
        <v>59</v>
      </c>
      <c r="H12" s="23">
        <v>86480</v>
      </c>
      <c r="I12" s="23">
        <v>0</v>
      </c>
      <c r="J12" s="23">
        <v>86480</v>
      </c>
      <c r="K12" s="23">
        <v>0</v>
      </c>
      <c r="L12" s="23">
        <v>0</v>
      </c>
      <c r="M12" s="23">
        <v>0</v>
      </c>
      <c r="N12" s="23">
        <v>0</v>
      </c>
    </row>
    <row r="13" spans="1:14" x14ac:dyDescent="0.3">
      <c r="A13" s="21">
        <v>9</v>
      </c>
      <c r="B13" s="21">
        <v>3302</v>
      </c>
      <c r="C13" s="2" t="str">
        <f>VLOOKUP(B13,Hoja2!B:C,2,FALSE)</f>
        <v>ADMINISTRACION GENERAL DE CULTURA</v>
      </c>
      <c r="D13" s="3" t="str">
        <f t="shared" si="0"/>
        <v>1</v>
      </c>
      <c r="E13" s="3" t="str">
        <f t="shared" si="1"/>
        <v>15</v>
      </c>
      <c r="F13" s="20" t="s">
        <v>134</v>
      </c>
      <c r="G13" s="22" t="s">
        <v>80</v>
      </c>
      <c r="H13" s="23">
        <v>3496</v>
      </c>
      <c r="I13" s="23">
        <v>0</v>
      </c>
      <c r="J13" s="23">
        <v>3496</v>
      </c>
      <c r="K13" s="23">
        <v>3496</v>
      </c>
      <c r="L13" s="23">
        <v>3496</v>
      </c>
      <c r="M13" s="23">
        <v>2943.76</v>
      </c>
      <c r="N13" s="23">
        <v>2943.76</v>
      </c>
    </row>
    <row r="14" spans="1:14" x14ac:dyDescent="0.3">
      <c r="A14" s="21">
        <v>9</v>
      </c>
      <c r="B14" s="21">
        <v>3302</v>
      </c>
      <c r="C14" s="2" t="str">
        <f>VLOOKUP(B14,Hoja2!B:C,2,FALSE)</f>
        <v>ADMINISTRACION GENERAL DE CULTURA</v>
      </c>
      <c r="D14" s="3" t="str">
        <f t="shared" si="0"/>
        <v>1</v>
      </c>
      <c r="E14" s="3" t="str">
        <f t="shared" si="1"/>
        <v>15</v>
      </c>
      <c r="F14" s="20" t="s">
        <v>135</v>
      </c>
      <c r="G14" s="22" t="s">
        <v>52</v>
      </c>
      <c r="H14" s="23">
        <v>0</v>
      </c>
      <c r="I14" s="23">
        <v>8400</v>
      </c>
      <c r="J14" s="23">
        <v>8400</v>
      </c>
      <c r="K14" s="23">
        <v>8400</v>
      </c>
      <c r="L14" s="23">
        <v>8400</v>
      </c>
      <c r="M14" s="23">
        <v>6694.05</v>
      </c>
      <c r="N14" s="23">
        <v>6694.05</v>
      </c>
    </row>
    <row r="15" spans="1:14" x14ac:dyDescent="0.3">
      <c r="A15" s="21">
        <v>9</v>
      </c>
      <c r="B15" s="21">
        <v>3302</v>
      </c>
      <c r="C15" s="2" t="str">
        <f>VLOOKUP(B15,Hoja2!B:C,2,FALSE)</f>
        <v>ADMINISTRACION GENERAL DE CULTURA</v>
      </c>
      <c r="D15" s="3" t="str">
        <f t="shared" si="0"/>
        <v>1</v>
      </c>
      <c r="E15" s="3" t="str">
        <f t="shared" si="1"/>
        <v>16</v>
      </c>
      <c r="F15" s="20" t="s">
        <v>136</v>
      </c>
      <c r="G15" s="22" t="s">
        <v>77</v>
      </c>
      <c r="H15" s="23">
        <v>739201</v>
      </c>
      <c r="I15" s="23">
        <v>0</v>
      </c>
      <c r="J15" s="23">
        <v>739201</v>
      </c>
      <c r="K15" s="23">
        <v>409632.29</v>
      </c>
      <c r="L15" s="23">
        <v>409632.29</v>
      </c>
      <c r="M15" s="23">
        <v>409632.29</v>
      </c>
      <c r="N15" s="23">
        <v>409632.29</v>
      </c>
    </row>
    <row r="16" spans="1:14" x14ac:dyDescent="0.3">
      <c r="A16" s="21">
        <v>9</v>
      </c>
      <c r="B16" s="21">
        <v>3302</v>
      </c>
      <c r="C16" s="2" t="str">
        <f>VLOOKUP(B16,Hoja2!B:C,2,FALSE)</f>
        <v>ADMINISTRACION GENERAL DE CULTURA</v>
      </c>
      <c r="D16" s="3" t="str">
        <f t="shared" si="0"/>
        <v>1</v>
      </c>
      <c r="E16" s="3" t="str">
        <f t="shared" si="1"/>
        <v>16</v>
      </c>
      <c r="F16" s="20" t="s">
        <v>137</v>
      </c>
      <c r="G16" s="22" t="s">
        <v>82</v>
      </c>
      <c r="H16" s="23">
        <v>3000</v>
      </c>
      <c r="I16" s="23">
        <v>0</v>
      </c>
      <c r="J16" s="23">
        <v>3000</v>
      </c>
      <c r="K16" s="23">
        <v>0</v>
      </c>
      <c r="L16" s="23">
        <v>0</v>
      </c>
      <c r="M16" s="23">
        <v>0</v>
      </c>
      <c r="N16" s="23">
        <v>0</v>
      </c>
    </row>
    <row r="17" spans="1:14" x14ac:dyDescent="0.3">
      <c r="A17" s="21">
        <v>9</v>
      </c>
      <c r="B17" s="21">
        <v>3302</v>
      </c>
      <c r="C17" s="2" t="str">
        <f>VLOOKUP(B17,Hoja2!B:C,2,FALSE)</f>
        <v>ADMINISTRACION GENERAL DE CULTURA</v>
      </c>
      <c r="D17" s="3" t="str">
        <f t="shared" si="0"/>
        <v>1</v>
      </c>
      <c r="E17" s="3" t="str">
        <f t="shared" si="1"/>
        <v>16</v>
      </c>
      <c r="F17" s="20" t="s">
        <v>138</v>
      </c>
      <c r="G17" s="22" t="s">
        <v>79</v>
      </c>
      <c r="H17" s="23">
        <v>12000</v>
      </c>
      <c r="I17" s="23">
        <v>0</v>
      </c>
      <c r="J17" s="23">
        <v>12000</v>
      </c>
      <c r="K17" s="23">
        <v>12000</v>
      </c>
      <c r="L17" s="23">
        <v>12000</v>
      </c>
      <c r="M17" s="23">
        <v>54.34</v>
      </c>
      <c r="N17" s="23">
        <v>54.34</v>
      </c>
    </row>
    <row r="18" spans="1:14" x14ac:dyDescent="0.3">
      <c r="A18" s="21">
        <v>9</v>
      </c>
      <c r="B18" s="21">
        <v>3302</v>
      </c>
      <c r="C18" s="2" t="str">
        <f>VLOOKUP(B18,Hoja2!B:C,2,FALSE)</f>
        <v>ADMINISTRACION GENERAL DE CULTURA</v>
      </c>
      <c r="D18" s="3" t="str">
        <f t="shared" si="0"/>
        <v>2</v>
      </c>
      <c r="E18" s="3" t="str">
        <f t="shared" si="1"/>
        <v>20</v>
      </c>
      <c r="F18" s="20" t="s">
        <v>139</v>
      </c>
      <c r="G18" s="22" t="s">
        <v>72</v>
      </c>
      <c r="H18" s="23">
        <v>28800</v>
      </c>
      <c r="I18" s="23">
        <v>0</v>
      </c>
      <c r="J18" s="23">
        <v>28800</v>
      </c>
      <c r="K18" s="23">
        <v>10750</v>
      </c>
      <c r="L18" s="23">
        <v>10750</v>
      </c>
      <c r="M18" s="23">
        <v>0</v>
      </c>
      <c r="N18" s="23">
        <v>0</v>
      </c>
    </row>
    <row r="19" spans="1:14" x14ac:dyDescent="0.3">
      <c r="A19" s="21">
        <v>9</v>
      </c>
      <c r="B19" s="21">
        <v>3302</v>
      </c>
      <c r="C19" s="2" t="str">
        <f>VLOOKUP(B19,Hoja2!B:C,2,FALSE)</f>
        <v>ADMINISTRACION GENERAL DE CULTURA</v>
      </c>
      <c r="D19" s="3" t="str">
        <f t="shared" si="0"/>
        <v>2</v>
      </c>
      <c r="E19" s="3" t="str">
        <f t="shared" si="1"/>
        <v>20</v>
      </c>
      <c r="F19" s="20" t="s">
        <v>140</v>
      </c>
      <c r="G19" s="22" t="s">
        <v>43</v>
      </c>
      <c r="H19" s="23">
        <v>138200</v>
      </c>
      <c r="I19" s="23">
        <v>-25000</v>
      </c>
      <c r="J19" s="23">
        <v>113200</v>
      </c>
      <c r="K19" s="23">
        <v>3387.31</v>
      </c>
      <c r="L19" s="23">
        <v>3387.31</v>
      </c>
      <c r="M19" s="23">
        <v>2203.9299999999998</v>
      </c>
      <c r="N19" s="23">
        <v>2203.9299999999998</v>
      </c>
    </row>
    <row r="20" spans="1:14" x14ac:dyDescent="0.3">
      <c r="A20" s="21">
        <v>9</v>
      </c>
      <c r="B20" s="21">
        <v>3302</v>
      </c>
      <c r="C20" s="2" t="str">
        <f>VLOOKUP(B20,Hoja2!B:C,2,FALSE)</f>
        <v>ADMINISTRACION GENERAL DE CULTURA</v>
      </c>
      <c r="D20" s="3" t="str">
        <f t="shared" si="0"/>
        <v>2</v>
      </c>
      <c r="E20" s="3" t="str">
        <f t="shared" si="1"/>
        <v>20</v>
      </c>
      <c r="F20" s="20" t="s">
        <v>141</v>
      </c>
      <c r="G20" s="22" t="s">
        <v>87</v>
      </c>
      <c r="H20" s="23">
        <v>8000</v>
      </c>
      <c r="I20" s="23">
        <v>0</v>
      </c>
      <c r="J20" s="23">
        <v>8000</v>
      </c>
      <c r="K20" s="23">
        <v>9372</v>
      </c>
      <c r="L20" s="23">
        <v>9372</v>
      </c>
      <c r="M20" s="23">
        <v>8646</v>
      </c>
      <c r="N20" s="23">
        <v>8646</v>
      </c>
    </row>
    <row r="21" spans="1:14" x14ac:dyDescent="0.3">
      <c r="A21" s="21">
        <v>9</v>
      </c>
      <c r="B21" s="21">
        <v>3302</v>
      </c>
      <c r="C21" s="2" t="str">
        <f>VLOOKUP(B21,Hoja2!B:C,2,FALSE)</f>
        <v>ADMINISTRACION GENERAL DE CULTURA</v>
      </c>
      <c r="D21" s="3" t="str">
        <f t="shared" si="0"/>
        <v>2</v>
      </c>
      <c r="E21" s="3" t="str">
        <f t="shared" si="1"/>
        <v>20</v>
      </c>
      <c r="F21" s="20" t="s">
        <v>142</v>
      </c>
      <c r="G21" s="22" t="s">
        <v>92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</row>
    <row r="22" spans="1:14" x14ac:dyDescent="0.3">
      <c r="A22" s="21">
        <v>9</v>
      </c>
      <c r="B22" s="21">
        <v>3302</v>
      </c>
      <c r="C22" s="2" t="str">
        <f>VLOOKUP(B22,Hoja2!B:C,2,FALSE)</f>
        <v>ADMINISTRACION GENERAL DE CULTURA</v>
      </c>
      <c r="D22" s="3" t="str">
        <f t="shared" si="0"/>
        <v>2</v>
      </c>
      <c r="E22" s="3" t="str">
        <f t="shared" si="1"/>
        <v>21</v>
      </c>
      <c r="F22" s="20" t="s">
        <v>143</v>
      </c>
      <c r="G22" s="22" t="s">
        <v>63</v>
      </c>
      <c r="H22" s="23">
        <v>50000</v>
      </c>
      <c r="I22" s="23">
        <v>69100</v>
      </c>
      <c r="J22" s="23">
        <v>119100</v>
      </c>
      <c r="K22" s="23">
        <v>48143.94</v>
      </c>
      <c r="L22" s="23">
        <v>48143.94</v>
      </c>
      <c r="M22" s="23">
        <v>27968.55</v>
      </c>
      <c r="N22" s="23">
        <v>27968.55</v>
      </c>
    </row>
    <row r="23" spans="1:14" x14ac:dyDescent="0.3">
      <c r="A23" s="21">
        <v>9</v>
      </c>
      <c r="B23" s="21">
        <v>3302</v>
      </c>
      <c r="C23" s="2" t="str">
        <f>VLOOKUP(B23,Hoja2!B:C,2,FALSE)</f>
        <v>ADMINISTRACION GENERAL DE CULTURA</v>
      </c>
      <c r="D23" s="3" t="str">
        <f t="shared" si="0"/>
        <v>2</v>
      </c>
      <c r="E23" s="3" t="str">
        <f t="shared" si="1"/>
        <v>21</v>
      </c>
      <c r="F23" s="20" t="s">
        <v>144</v>
      </c>
      <c r="G23" s="22" t="s">
        <v>41</v>
      </c>
      <c r="H23" s="23">
        <v>55000</v>
      </c>
      <c r="I23" s="23">
        <v>0</v>
      </c>
      <c r="J23" s="23">
        <v>55000</v>
      </c>
      <c r="K23" s="23">
        <v>104130.57</v>
      </c>
      <c r="L23" s="23">
        <v>103229.57</v>
      </c>
      <c r="M23" s="23">
        <v>36532.300000000003</v>
      </c>
      <c r="N23" s="23">
        <v>36532.300000000003</v>
      </c>
    </row>
    <row r="24" spans="1:14" x14ac:dyDescent="0.3">
      <c r="A24" s="21">
        <v>9</v>
      </c>
      <c r="B24" s="21">
        <v>3302</v>
      </c>
      <c r="C24" s="2" t="str">
        <f>VLOOKUP(B24,Hoja2!B:C,2,FALSE)</f>
        <v>ADMINISTRACION GENERAL DE CULTURA</v>
      </c>
      <c r="D24" s="3" t="str">
        <f t="shared" si="0"/>
        <v>2</v>
      </c>
      <c r="E24" s="3" t="str">
        <f t="shared" si="1"/>
        <v>21</v>
      </c>
      <c r="F24" s="20" t="s">
        <v>145</v>
      </c>
      <c r="G24" s="22" t="s">
        <v>55</v>
      </c>
      <c r="H24" s="23">
        <v>500</v>
      </c>
      <c r="I24" s="23">
        <v>0</v>
      </c>
      <c r="J24" s="23">
        <v>500</v>
      </c>
      <c r="K24" s="23">
        <v>0</v>
      </c>
      <c r="L24" s="23">
        <v>0</v>
      </c>
      <c r="M24" s="23">
        <v>0</v>
      </c>
      <c r="N24" s="23">
        <v>0</v>
      </c>
    </row>
    <row r="25" spans="1:14" x14ac:dyDescent="0.3">
      <c r="A25" s="21">
        <v>9</v>
      </c>
      <c r="B25" s="21">
        <v>3302</v>
      </c>
      <c r="C25" s="2" t="str">
        <f>VLOOKUP(B25,Hoja2!B:C,2,FALSE)</f>
        <v>ADMINISTRACION GENERAL DE CULTURA</v>
      </c>
      <c r="D25" s="3" t="str">
        <f t="shared" si="0"/>
        <v>2</v>
      </c>
      <c r="E25" s="3" t="str">
        <f t="shared" si="1"/>
        <v>21</v>
      </c>
      <c r="F25" s="20" t="s">
        <v>146</v>
      </c>
      <c r="G25" s="22" t="s">
        <v>74</v>
      </c>
      <c r="H25" s="23">
        <v>12000</v>
      </c>
      <c r="I25" s="23">
        <v>0</v>
      </c>
      <c r="J25" s="23">
        <v>12000</v>
      </c>
      <c r="K25" s="23">
        <v>6594.5</v>
      </c>
      <c r="L25" s="23">
        <v>6594.5</v>
      </c>
      <c r="M25" s="23">
        <v>0</v>
      </c>
      <c r="N25" s="23">
        <v>0</v>
      </c>
    </row>
    <row r="26" spans="1:14" x14ac:dyDescent="0.3">
      <c r="A26" s="21">
        <v>9</v>
      </c>
      <c r="B26" s="21">
        <v>3302</v>
      </c>
      <c r="C26" s="2" t="str">
        <f>VLOOKUP(B26,Hoja2!B:C,2,FALSE)</f>
        <v>ADMINISTRACION GENERAL DE CULTURA</v>
      </c>
      <c r="D26" s="3" t="str">
        <f t="shared" si="0"/>
        <v>2</v>
      </c>
      <c r="E26" s="3" t="str">
        <f t="shared" si="1"/>
        <v>21</v>
      </c>
      <c r="F26" s="20" t="s">
        <v>147</v>
      </c>
      <c r="G26" s="22" t="s">
        <v>69</v>
      </c>
      <c r="H26" s="23">
        <v>5000</v>
      </c>
      <c r="I26" s="23">
        <v>0</v>
      </c>
      <c r="J26" s="23">
        <v>5000</v>
      </c>
      <c r="K26" s="23">
        <v>1999.63</v>
      </c>
      <c r="L26" s="23">
        <v>1999.63</v>
      </c>
      <c r="M26" s="23">
        <v>1819.17</v>
      </c>
      <c r="N26" s="23">
        <v>1819.17</v>
      </c>
    </row>
    <row r="27" spans="1:14" x14ac:dyDescent="0.3">
      <c r="A27" s="21">
        <v>9</v>
      </c>
      <c r="B27" s="21">
        <v>3302</v>
      </c>
      <c r="C27" s="2" t="str">
        <f>VLOOKUP(B27,Hoja2!B:C,2,FALSE)</f>
        <v>ADMINISTRACION GENERAL DE CULTURA</v>
      </c>
      <c r="D27" s="3" t="str">
        <f t="shared" si="0"/>
        <v>2</v>
      </c>
      <c r="E27" s="3" t="str">
        <f t="shared" si="1"/>
        <v>22</v>
      </c>
      <c r="F27" s="20" t="s">
        <v>148</v>
      </c>
      <c r="G27" s="22" t="s">
        <v>40</v>
      </c>
      <c r="H27" s="23">
        <v>10000</v>
      </c>
      <c r="I27" s="23">
        <v>0</v>
      </c>
      <c r="J27" s="23">
        <v>10000</v>
      </c>
      <c r="K27" s="23">
        <v>7102.63</v>
      </c>
      <c r="L27" s="23">
        <v>7102.63</v>
      </c>
      <c r="M27" s="23">
        <v>1323.84</v>
      </c>
      <c r="N27" s="23">
        <v>1323.84</v>
      </c>
    </row>
    <row r="28" spans="1:14" x14ac:dyDescent="0.3">
      <c r="A28" s="21">
        <v>9</v>
      </c>
      <c r="B28" s="21">
        <v>3302</v>
      </c>
      <c r="C28" s="2" t="str">
        <f>VLOOKUP(B28,Hoja2!B:C,2,FALSE)</f>
        <v>ADMINISTRACION GENERAL DE CULTURA</v>
      </c>
      <c r="D28" s="3" t="str">
        <f t="shared" si="0"/>
        <v>2</v>
      </c>
      <c r="E28" s="3" t="str">
        <f t="shared" si="1"/>
        <v>22</v>
      </c>
      <c r="F28" s="20" t="s">
        <v>149</v>
      </c>
      <c r="G28" s="22" t="s">
        <v>34</v>
      </c>
      <c r="H28" s="23">
        <v>2000</v>
      </c>
      <c r="I28" s="23">
        <v>0</v>
      </c>
      <c r="J28" s="23">
        <v>2000</v>
      </c>
      <c r="K28" s="23">
        <v>99</v>
      </c>
      <c r="L28" s="23">
        <v>99</v>
      </c>
      <c r="M28" s="23">
        <v>97.02</v>
      </c>
      <c r="N28" s="23">
        <v>97.02</v>
      </c>
    </row>
    <row r="29" spans="1:14" x14ac:dyDescent="0.3">
      <c r="A29" s="21">
        <v>9</v>
      </c>
      <c r="B29" s="21">
        <v>3302</v>
      </c>
      <c r="C29" s="2" t="str">
        <f>VLOOKUP(B29,Hoja2!B:C,2,FALSE)</f>
        <v>ADMINISTRACION GENERAL DE CULTURA</v>
      </c>
      <c r="D29" s="3" t="str">
        <f t="shared" si="0"/>
        <v>2</v>
      </c>
      <c r="E29" s="3" t="str">
        <f t="shared" si="1"/>
        <v>22</v>
      </c>
      <c r="F29" s="20" t="s">
        <v>150</v>
      </c>
      <c r="G29" s="22" t="s">
        <v>67</v>
      </c>
      <c r="H29" s="23">
        <v>4000</v>
      </c>
      <c r="I29" s="23">
        <v>0</v>
      </c>
      <c r="J29" s="23">
        <v>4000</v>
      </c>
      <c r="K29" s="23">
        <v>0</v>
      </c>
      <c r="L29" s="23">
        <v>0</v>
      </c>
      <c r="M29" s="23">
        <v>0</v>
      </c>
      <c r="N29" s="23">
        <v>0</v>
      </c>
    </row>
    <row r="30" spans="1:14" x14ac:dyDescent="0.3">
      <c r="A30" s="21">
        <v>9</v>
      </c>
      <c r="B30" s="21">
        <v>3302</v>
      </c>
      <c r="C30" s="2" t="str">
        <f>VLOOKUP(B30,Hoja2!B:C,2,FALSE)</f>
        <v>ADMINISTRACION GENERAL DE CULTURA</v>
      </c>
      <c r="D30" s="3" t="str">
        <f t="shared" si="0"/>
        <v>2</v>
      </c>
      <c r="E30" s="3" t="str">
        <f t="shared" si="1"/>
        <v>22</v>
      </c>
      <c r="F30" s="20" t="s">
        <v>151</v>
      </c>
      <c r="G30" s="22" t="s">
        <v>57</v>
      </c>
      <c r="H30" s="23">
        <v>250000</v>
      </c>
      <c r="I30" s="23">
        <v>25000</v>
      </c>
      <c r="J30" s="23">
        <v>275000</v>
      </c>
      <c r="K30" s="23">
        <v>256480.91</v>
      </c>
      <c r="L30" s="23">
        <v>256480.91</v>
      </c>
      <c r="M30" s="23">
        <v>115540.5</v>
      </c>
      <c r="N30" s="23">
        <v>115540.5</v>
      </c>
    </row>
    <row r="31" spans="1:14" x14ac:dyDescent="0.3">
      <c r="A31" s="21">
        <v>9</v>
      </c>
      <c r="B31" s="21">
        <v>3302</v>
      </c>
      <c r="C31" s="2" t="str">
        <f>VLOOKUP(B31,Hoja2!B:C,2,FALSE)</f>
        <v>ADMINISTRACION GENERAL DE CULTURA</v>
      </c>
      <c r="D31" s="3" t="str">
        <f t="shared" si="0"/>
        <v>2</v>
      </c>
      <c r="E31" s="3" t="str">
        <f t="shared" si="1"/>
        <v>22</v>
      </c>
      <c r="F31" s="20" t="s">
        <v>198</v>
      </c>
      <c r="G31" s="22" t="s">
        <v>199</v>
      </c>
      <c r="H31" s="23">
        <v>0</v>
      </c>
      <c r="I31" s="23">
        <v>15000</v>
      </c>
      <c r="J31" s="23">
        <v>15000</v>
      </c>
      <c r="K31" s="23">
        <v>0</v>
      </c>
      <c r="L31" s="23">
        <v>0</v>
      </c>
      <c r="M31" s="23">
        <v>0</v>
      </c>
      <c r="N31" s="23">
        <v>0</v>
      </c>
    </row>
    <row r="32" spans="1:14" x14ac:dyDescent="0.3">
      <c r="A32" s="21">
        <v>9</v>
      </c>
      <c r="B32" s="21">
        <v>3302</v>
      </c>
      <c r="C32" s="2" t="str">
        <f>VLOOKUP(B32,Hoja2!B:C,2,FALSE)</f>
        <v>ADMINISTRACION GENERAL DE CULTURA</v>
      </c>
      <c r="D32" s="3" t="str">
        <f t="shared" si="0"/>
        <v>2</v>
      </c>
      <c r="E32" s="3" t="str">
        <f t="shared" si="1"/>
        <v>22</v>
      </c>
      <c r="F32" s="20" t="s">
        <v>152</v>
      </c>
      <c r="G32" s="22" t="s">
        <v>64</v>
      </c>
      <c r="H32" s="23">
        <v>26000</v>
      </c>
      <c r="I32" s="23">
        <v>10000</v>
      </c>
      <c r="J32" s="23">
        <v>36000</v>
      </c>
      <c r="K32" s="23">
        <v>28500</v>
      </c>
      <c r="L32" s="23">
        <v>28500</v>
      </c>
      <c r="M32" s="23">
        <v>11623.57</v>
      </c>
      <c r="N32" s="23">
        <v>11623.57</v>
      </c>
    </row>
    <row r="33" spans="1:14" x14ac:dyDescent="0.3">
      <c r="A33" s="21">
        <v>9</v>
      </c>
      <c r="B33" s="21">
        <v>3302</v>
      </c>
      <c r="C33" s="2" t="str">
        <f>VLOOKUP(B33,Hoja2!B:C,2,FALSE)</f>
        <v>ADMINISTRACION GENERAL DE CULTURA</v>
      </c>
      <c r="D33" s="3" t="str">
        <f t="shared" si="0"/>
        <v>2</v>
      </c>
      <c r="E33" s="3" t="str">
        <f t="shared" si="1"/>
        <v>22</v>
      </c>
      <c r="F33" s="20" t="s">
        <v>153</v>
      </c>
      <c r="G33" s="22" t="s">
        <v>48</v>
      </c>
      <c r="H33" s="23">
        <v>4500</v>
      </c>
      <c r="I33" s="23">
        <v>0</v>
      </c>
      <c r="J33" s="23">
        <v>4500</v>
      </c>
      <c r="K33" s="23">
        <v>1204.1400000000001</v>
      </c>
      <c r="L33" s="23">
        <v>1204.1400000000001</v>
      </c>
      <c r="M33" s="23">
        <v>631.86</v>
      </c>
      <c r="N33" s="23">
        <v>631.86</v>
      </c>
    </row>
    <row r="34" spans="1:14" x14ac:dyDescent="0.3">
      <c r="A34" s="21">
        <v>9</v>
      </c>
      <c r="B34" s="21">
        <v>3302</v>
      </c>
      <c r="C34" s="2" t="str">
        <f>VLOOKUP(B34,Hoja2!B:C,2,FALSE)</f>
        <v>ADMINISTRACION GENERAL DE CULTURA</v>
      </c>
      <c r="D34" s="3" t="str">
        <f t="shared" si="0"/>
        <v>2</v>
      </c>
      <c r="E34" s="3" t="str">
        <f t="shared" si="1"/>
        <v>22</v>
      </c>
      <c r="F34" s="20" t="s">
        <v>154</v>
      </c>
      <c r="G34" s="22" t="s">
        <v>49</v>
      </c>
      <c r="H34" s="23">
        <v>100</v>
      </c>
      <c r="I34" s="23">
        <v>0</v>
      </c>
      <c r="J34" s="23">
        <v>100</v>
      </c>
      <c r="K34" s="23">
        <v>0</v>
      </c>
      <c r="L34" s="23">
        <v>0</v>
      </c>
      <c r="M34" s="23">
        <v>0</v>
      </c>
      <c r="N34" s="23">
        <v>0</v>
      </c>
    </row>
    <row r="35" spans="1:14" x14ac:dyDescent="0.3">
      <c r="A35" s="21">
        <v>9</v>
      </c>
      <c r="B35" s="21">
        <v>3302</v>
      </c>
      <c r="C35" s="2" t="str">
        <f>VLOOKUP(B35,Hoja2!B:C,2,FALSE)</f>
        <v>ADMINISTRACION GENERAL DE CULTURA</v>
      </c>
      <c r="D35" s="3" t="str">
        <f t="shared" si="0"/>
        <v>2</v>
      </c>
      <c r="E35" s="3" t="str">
        <f t="shared" si="1"/>
        <v>22</v>
      </c>
      <c r="F35" s="20" t="s">
        <v>155</v>
      </c>
      <c r="G35" s="22" t="s">
        <v>53</v>
      </c>
      <c r="H35" s="23">
        <v>200</v>
      </c>
      <c r="I35" s="23">
        <v>0</v>
      </c>
      <c r="J35" s="23">
        <v>200</v>
      </c>
      <c r="K35" s="23">
        <v>0</v>
      </c>
      <c r="L35" s="23">
        <v>0</v>
      </c>
      <c r="M35" s="23">
        <v>0</v>
      </c>
      <c r="N35" s="23">
        <v>0</v>
      </c>
    </row>
    <row r="36" spans="1:14" x14ac:dyDescent="0.3">
      <c r="A36" s="21">
        <v>9</v>
      </c>
      <c r="B36" s="21">
        <v>3302</v>
      </c>
      <c r="C36" s="2" t="str">
        <f>VLOOKUP(B36,Hoja2!B:C,2,FALSE)</f>
        <v>ADMINISTRACION GENERAL DE CULTURA</v>
      </c>
      <c r="D36" s="3" t="str">
        <f t="shared" si="0"/>
        <v>2</v>
      </c>
      <c r="E36" s="3" t="str">
        <f t="shared" si="1"/>
        <v>22</v>
      </c>
      <c r="F36" s="20" t="s">
        <v>156</v>
      </c>
      <c r="G36" s="22" t="s">
        <v>50</v>
      </c>
      <c r="H36" s="23">
        <v>29000</v>
      </c>
      <c r="I36" s="23">
        <v>30000</v>
      </c>
      <c r="J36" s="23">
        <v>59000</v>
      </c>
      <c r="K36" s="23">
        <v>78736.09</v>
      </c>
      <c r="L36" s="23">
        <v>78736.09</v>
      </c>
      <c r="M36" s="23">
        <v>43483.02</v>
      </c>
      <c r="N36" s="23">
        <v>43483.02</v>
      </c>
    </row>
    <row r="37" spans="1:14" x14ac:dyDescent="0.3">
      <c r="A37" s="21">
        <v>9</v>
      </c>
      <c r="B37" s="21">
        <v>3302</v>
      </c>
      <c r="C37" s="2" t="str">
        <f>VLOOKUP(B37,Hoja2!B:C,2,FALSE)</f>
        <v>ADMINISTRACION GENERAL DE CULTURA</v>
      </c>
      <c r="D37" s="3" t="str">
        <f t="shared" si="0"/>
        <v>2</v>
      </c>
      <c r="E37" s="3" t="str">
        <f t="shared" si="1"/>
        <v>22</v>
      </c>
      <c r="F37" s="20" t="s">
        <v>157</v>
      </c>
      <c r="G37" s="22" t="s">
        <v>70</v>
      </c>
      <c r="H37" s="23">
        <v>30000</v>
      </c>
      <c r="I37" s="23">
        <v>0</v>
      </c>
      <c r="J37" s="23">
        <v>30000</v>
      </c>
      <c r="K37" s="23">
        <v>20607.21</v>
      </c>
      <c r="L37" s="23">
        <v>18099.07</v>
      </c>
      <c r="M37" s="23">
        <v>11223.61</v>
      </c>
      <c r="N37" s="23">
        <v>11223.61</v>
      </c>
    </row>
    <row r="38" spans="1:14" x14ac:dyDescent="0.3">
      <c r="A38" s="21">
        <v>9</v>
      </c>
      <c r="B38" s="21">
        <v>3302</v>
      </c>
      <c r="C38" s="2" t="str">
        <f>VLOOKUP(B38,Hoja2!B:C,2,FALSE)</f>
        <v>ADMINISTRACION GENERAL DE CULTURA</v>
      </c>
      <c r="D38" s="3" t="str">
        <f t="shared" si="0"/>
        <v>2</v>
      </c>
      <c r="E38" s="3" t="str">
        <f t="shared" si="1"/>
        <v>22</v>
      </c>
      <c r="F38" s="20" t="s">
        <v>158</v>
      </c>
      <c r="G38" s="22" t="s">
        <v>71</v>
      </c>
      <c r="H38" s="23">
        <v>155000</v>
      </c>
      <c r="I38" s="23">
        <v>0</v>
      </c>
      <c r="J38" s="23">
        <v>155000</v>
      </c>
      <c r="K38" s="23">
        <v>98731.49</v>
      </c>
      <c r="L38" s="23">
        <v>98731.49</v>
      </c>
      <c r="M38" s="23">
        <v>633.87</v>
      </c>
      <c r="N38" s="23">
        <v>633.87</v>
      </c>
    </row>
    <row r="39" spans="1:14" x14ac:dyDescent="0.3">
      <c r="A39" s="21">
        <v>9</v>
      </c>
      <c r="B39" s="21">
        <v>3302</v>
      </c>
      <c r="C39" s="2" t="str">
        <f>VLOOKUP(B39,Hoja2!B:C,2,FALSE)</f>
        <v>ADMINISTRACION GENERAL DE CULTURA</v>
      </c>
      <c r="D39" s="3" t="str">
        <f t="shared" si="0"/>
        <v>2</v>
      </c>
      <c r="E39" s="3" t="str">
        <f t="shared" si="1"/>
        <v>22</v>
      </c>
      <c r="F39" s="20" t="s">
        <v>159</v>
      </c>
      <c r="G39" s="22" t="s">
        <v>88</v>
      </c>
      <c r="H39" s="23">
        <v>12000</v>
      </c>
      <c r="I39" s="23">
        <v>0</v>
      </c>
      <c r="J39" s="23">
        <v>12000</v>
      </c>
      <c r="K39" s="23">
        <v>14797.21</v>
      </c>
      <c r="L39" s="23">
        <v>14797.21</v>
      </c>
      <c r="M39" s="23">
        <v>10129.56</v>
      </c>
      <c r="N39" s="23">
        <v>10129.56</v>
      </c>
    </row>
    <row r="40" spans="1:14" x14ac:dyDescent="0.3">
      <c r="A40" s="21">
        <v>9</v>
      </c>
      <c r="B40" s="21">
        <v>3302</v>
      </c>
      <c r="C40" s="2" t="str">
        <f>VLOOKUP(B40,Hoja2!B:C,2,FALSE)</f>
        <v>ADMINISTRACION GENERAL DE CULTURA</v>
      </c>
      <c r="D40" s="3" t="str">
        <f t="shared" si="0"/>
        <v>2</v>
      </c>
      <c r="E40" s="3" t="str">
        <f t="shared" si="1"/>
        <v>22</v>
      </c>
      <c r="F40" s="20" t="s">
        <v>160</v>
      </c>
      <c r="G40" s="22" t="s">
        <v>37</v>
      </c>
      <c r="H40" s="23">
        <v>2000</v>
      </c>
      <c r="I40" s="23">
        <v>0</v>
      </c>
      <c r="J40" s="23">
        <v>2000</v>
      </c>
      <c r="K40" s="23">
        <v>1210</v>
      </c>
      <c r="L40" s="23">
        <v>1210</v>
      </c>
      <c r="M40" s="23">
        <v>0</v>
      </c>
      <c r="N40" s="23">
        <v>0</v>
      </c>
    </row>
    <row r="41" spans="1:14" x14ac:dyDescent="0.3">
      <c r="A41" s="21">
        <v>9</v>
      </c>
      <c r="B41" s="21">
        <v>3302</v>
      </c>
      <c r="C41" s="2" t="str">
        <f>VLOOKUP(B41,Hoja2!B:C,2,FALSE)</f>
        <v>ADMINISTRACION GENERAL DE CULTURA</v>
      </c>
      <c r="D41" s="3" t="str">
        <f t="shared" si="0"/>
        <v>2</v>
      </c>
      <c r="E41" s="3" t="str">
        <f t="shared" si="1"/>
        <v>22</v>
      </c>
      <c r="F41" s="20" t="s">
        <v>161</v>
      </c>
      <c r="G41" s="22" t="s">
        <v>75</v>
      </c>
      <c r="H41" s="23">
        <v>48963</v>
      </c>
      <c r="I41" s="23">
        <v>0</v>
      </c>
      <c r="J41" s="23">
        <v>48963</v>
      </c>
      <c r="K41" s="23">
        <v>33407.32</v>
      </c>
      <c r="L41" s="23">
        <v>32516.93</v>
      </c>
      <c r="M41" s="23">
        <v>13178.32</v>
      </c>
      <c r="N41" s="23">
        <v>13178.32</v>
      </c>
    </row>
    <row r="42" spans="1:14" x14ac:dyDescent="0.3">
      <c r="A42" s="21">
        <v>9</v>
      </c>
      <c r="B42" s="21">
        <v>3302</v>
      </c>
      <c r="C42" s="2" t="str">
        <f>VLOOKUP(B42,Hoja2!B:C,2,FALSE)</f>
        <v>ADMINISTRACION GENERAL DE CULTURA</v>
      </c>
      <c r="D42" s="3" t="str">
        <f t="shared" si="0"/>
        <v>2</v>
      </c>
      <c r="E42" s="3" t="str">
        <f t="shared" si="1"/>
        <v>22</v>
      </c>
      <c r="F42" s="20" t="s">
        <v>162</v>
      </c>
      <c r="G42" s="22" t="s">
        <v>30</v>
      </c>
      <c r="H42" s="23">
        <v>5000</v>
      </c>
      <c r="I42" s="23">
        <v>0</v>
      </c>
      <c r="J42" s="23">
        <v>5000</v>
      </c>
      <c r="K42" s="23">
        <v>259.06</v>
      </c>
      <c r="L42" s="23">
        <v>259.06</v>
      </c>
      <c r="M42" s="23">
        <v>259.06</v>
      </c>
      <c r="N42" s="23">
        <v>259.06</v>
      </c>
    </row>
    <row r="43" spans="1:14" x14ac:dyDescent="0.3">
      <c r="A43" s="21">
        <v>9</v>
      </c>
      <c r="B43" s="21">
        <v>3302</v>
      </c>
      <c r="C43" s="2" t="str">
        <f>VLOOKUP(B43,Hoja2!B:C,2,FALSE)</f>
        <v>ADMINISTRACION GENERAL DE CULTURA</v>
      </c>
      <c r="D43" s="3" t="str">
        <f t="shared" si="0"/>
        <v>2</v>
      </c>
      <c r="E43" s="3" t="str">
        <f t="shared" si="1"/>
        <v>22</v>
      </c>
      <c r="F43" s="20" t="s">
        <v>163</v>
      </c>
      <c r="G43" s="22" t="s">
        <v>51</v>
      </c>
      <c r="H43" s="23">
        <v>328000</v>
      </c>
      <c r="I43" s="23">
        <v>-25000</v>
      </c>
      <c r="J43" s="23">
        <v>303000</v>
      </c>
      <c r="K43" s="23">
        <v>322536.58</v>
      </c>
      <c r="L43" s="23">
        <v>322536.58</v>
      </c>
      <c r="M43" s="23">
        <v>213037.42</v>
      </c>
      <c r="N43" s="23">
        <v>213037.42</v>
      </c>
    </row>
    <row r="44" spans="1:14" x14ac:dyDescent="0.3">
      <c r="A44" s="21">
        <v>9</v>
      </c>
      <c r="B44" s="21">
        <v>3302</v>
      </c>
      <c r="C44" s="2" t="str">
        <f>VLOOKUP(B44,Hoja2!B:C,2,FALSE)</f>
        <v>ADMINISTRACION GENERAL DE CULTURA</v>
      </c>
      <c r="D44" s="3" t="str">
        <f t="shared" si="0"/>
        <v>2</v>
      </c>
      <c r="E44" s="3" t="str">
        <f t="shared" si="1"/>
        <v>22</v>
      </c>
      <c r="F44" s="20" t="s">
        <v>164</v>
      </c>
      <c r="G44" s="22" t="s">
        <v>118</v>
      </c>
      <c r="H44" s="23">
        <v>0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</row>
    <row r="45" spans="1:14" x14ac:dyDescent="0.3">
      <c r="A45" s="21">
        <v>9</v>
      </c>
      <c r="B45" s="21">
        <v>3302</v>
      </c>
      <c r="C45" s="2" t="str">
        <f>VLOOKUP(B45,Hoja2!B:C,2,FALSE)</f>
        <v>ADMINISTRACION GENERAL DE CULTURA</v>
      </c>
      <c r="D45" s="3" t="str">
        <f t="shared" si="0"/>
        <v>2</v>
      </c>
      <c r="E45" s="3" t="str">
        <f t="shared" si="1"/>
        <v>22</v>
      </c>
      <c r="F45" s="20" t="s">
        <v>165</v>
      </c>
      <c r="G45" s="22" t="s">
        <v>89</v>
      </c>
      <c r="H45" s="23">
        <v>2500</v>
      </c>
      <c r="I45" s="23">
        <v>0</v>
      </c>
      <c r="J45" s="23">
        <v>2500</v>
      </c>
      <c r="K45" s="23">
        <v>3160.44</v>
      </c>
      <c r="L45" s="23">
        <v>3160.44</v>
      </c>
      <c r="M45" s="23">
        <v>3160.44</v>
      </c>
      <c r="N45" s="23">
        <v>3160.44</v>
      </c>
    </row>
    <row r="46" spans="1:14" x14ac:dyDescent="0.3">
      <c r="A46" s="21">
        <v>9</v>
      </c>
      <c r="B46" s="21">
        <v>3302</v>
      </c>
      <c r="C46" s="2" t="str">
        <f>VLOOKUP(B46,Hoja2!B:C,2,FALSE)</f>
        <v>ADMINISTRACION GENERAL DE CULTURA</v>
      </c>
      <c r="D46" s="3" t="str">
        <f t="shared" si="0"/>
        <v>2</v>
      </c>
      <c r="E46" s="3" t="str">
        <f t="shared" si="1"/>
        <v>22</v>
      </c>
      <c r="F46" s="20" t="s">
        <v>166</v>
      </c>
      <c r="G46" s="22" t="s">
        <v>47</v>
      </c>
      <c r="H46" s="23">
        <v>6869</v>
      </c>
      <c r="I46" s="23">
        <v>0</v>
      </c>
      <c r="J46" s="23">
        <v>6869</v>
      </c>
      <c r="K46" s="23">
        <v>17462.38</v>
      </c>
      <c r="L46" s="23">
        <v>17462.38</v>
      </c>
      <c r="M46" s="23">
        <v>4280.8900000000003</v>
      </c>
      <c r="N46" s="23">
        <v>4280.8900000000003</v>
      </c>
    </row>
    <row r="47" spans="1:14" x14ac:dyDescent="0.3">
      <c r="A47" s="21">
        <v>9</v>
      </c>
      <c r="B47" s="21">
        <v>3302</v>
      </c>
      <c r="C47" s="2" t="str">
        <f>VLOOKUP(B47,Hoja2!B:C,2,FALSE)</f>
        <v>ADMINISTRACION GENERAL DE CULTURA</v>
      </c>
      <c r="D47" s="3" t="str">
        <f t="shared" si="0"/>
        <v>2</v>
      </c>
      <c r="E47" s="3" t="str">
        <f t="shared" si="1"/>
        <v>22</v>
      </c>
      <c r="F47" s="20" t="s">
        <v>167</v>
      </c>
      <c r="G47" s="22" t="s">
        <v>65</v>
      </c>
      <c r="H47" s="23">
        <v>126000</v>
      </c>
      <c r="I47" s="23">
        <v>40000</v>
      </c>
      <c r="J47" s="23">
        <v>166000</v>
      </c>
      <c r="K47" s="23">
        <v>135215.44</v>
      </c>
      <c r="L47" s="23">
        <v>135215.44</v>
      </c>
      <c r="M47" s="23">
        <v>67883.09</v>
      </c>
      <c r="N47" s="23">
        <v>67883.09</v>
      </c>
    </row>
    <row r="48" spans="1:14" x14ac:dyDescent="0.3">
      <c r="A48" s="21">
        <v>9</v>
      </c>
      <c r="B48" s="21">
        <v>3302</v>
      </c>
      <c r="C48" s="2" t="str">
        <f>VLOOKUP(B48,Hoja2!B:C,2,FALSE)</f>
        <v>ADMINISTRACION GENERAL DE CULTURA</v>
      </c>
      <c r="D48" s="3" t="str">
        <f t="shared" si="0"/>
        <v>2</v>
      </c>
      <c r="E48" s="3" t="str">
        <f t="shared" si="1"/>
        <v>22</v>
      </c>
      <c r="F48" s="20" t="s">
        <v>168</v>
      </c>
      <c r="G48" s="22" t="s">
        <v>68</v>
      </c>
      <c r="H48" s="23">
        <v>162504</v>
      </c>
      <c r="I48" s="23">
        <v>0</v>
      </c>
      <c r="J48" s="23">
        <v>162504</v>
      </c>
      <c r="K48" s="23">
        <v>148239.12</v>
      </c>
      <c r="L48" s="23">
        <v>148239.12</v>
      </c>
      <c r="M48" s="23">
        <v>96578.47</v>
      </c>
      <c r="N48" s="23">
        <v>96578.47</v>
      </c>
    </row>
    <row r="49" spans="1:14" x14ac:dyDescent="0.3">
      <c r="A49" s="21">
        <v>9</v>
      </c>
      <c r="B49" s="21">
        <v>3302</v>
      </c>
      <c r="C49" s="2" t="str">
        <f>VLOOKUP(B49,Hoja2!B:C,2,FALSE)</f>
        <v>ADMINISTRACION GENERAL DE CULTURA</v>
      </c>
      <c r="D49" s="3" t="str">
        <f t="shared" si="0"/>
        <v>2</v>
      </c>
      <c r="E49" s="3" t="str">
        <f t="shared" si="1"/>
        <v>22</v>
      </c>
      <c r="F49" s="20" t="s">
        <v>169</v>
      </c>
      <c r="G49" s="22" t="s">
        <v>38</v>
      </c>
      <c r="H49" s="23">
        <v>0</v>
      </c>
      <c r="I49" s="23">
        <v>0</v>
      </c>
      <c r="J49" s="23">
        <v>0</v>
      </c>
      <c r="K49" s="23">
        <v>14473.35</v>
      </c>
      <c r="L49" s="23">
        <v>14473.35</v>
      </c>
      <c r="M49" s="23">
        <v>715.52</v>
      </c>
      <c r="N49" s="23">
        <v>715.52</v>
      </c>
    </row>
    <row r="50" spans="1:14" x14ac:dyDescent="0.3">
      <c r="A50" s="21">
        <v>9</v>
      </c>
      <c r="B50" s="21">
        <v>3302</v>
      </c>
      <c r="C50" s="2" t="str">
        <f>VLOOKUP(B50,Hoja2!B:C,2,FALSE)</f>
        <v>ADMINISTRACION GENERAL DE CULTURA</v>
      </c>
      <c r="D50" s="3" t="str">
        <f t="shared" si="0"/>
        <v>2</v>
      </c>
      <c r="E50" s="3" t="str">
        <f t="shared" si="1"/>
        <v>22</v>
      </c>
      <c r="F50" s="20" t="s">
        <v>170</v>
      </c>
      <c r="G50" s="22" t="s">
        <v>45</v>
      </c>
      <c r="H50" s="23">
        <v>0</v>
      </c>
      <c r="I50" s="23">
        <v>0</v>
      </c>
      <c r="J50" s="23">
        <v>0</v>
      </c>
      <c r="K50" s="23">
        <v>9875.7800000000007</v>
      </c>
      <c r="L50" s="23">
        <v>9875.7800000000007</v>
      </c>
      <c r="M50" s="23">
        <v>5280.32</v>
      </c>
      <c r="N50" s="23">
        <v>5280.32</v>
      </c>
    </row>
    <row r="51" spans="1:14" x14ac:dyDescent="0.3">
      <c r="A51" s="21">
        <v>9</v>
      </c>
      <c r="B51" s="21">
        <v>3302</v>
      </c>
      <c r="C51" s="2" t="str">
        <f>VLOOKUP(B51,Hoja2!B:C,2,FALSE)</f>
        <v>ADMINISTRACION GENERAL DE CULTURA</v>
      </c>
      <c r="D51" s="3" t="str">
        <f t="shared" si="0"/>
        <v>2</v>
      </c>
      <c r="E51" s="3" t="str">
        <f t="shared" si="1"/>
        <v>23</v>
      </c>
      <c r="F51" s="20" t="s">
        <v>171</v>
      </c>
      <c r="G51" s="22" t="s">
        <v>33</v>
      </c>
      <c r="H51" s="23">
        <v>1000</v>
      </c>
      <c r="I51" s="23">
        <v>0</v>
      </c>
      <c r="J51" s="23">
        <v>1000</v>
      </c>
      <c r="K51" s="23">
        <v>237</v>
      </c>
      <c r="L51" s="23">
        <v>237</v>
      </c>
      <c r="M51" s="23">
        <v>237</v>
      </c>
      <c r="N51" s="23">
        <v>237</v>
      </c>
    </row>
    <row r="52" spans="1:14" x14ac:dyDescent="0.3">
      <c r="A52" s="21">
        <v>9</v>
      </c>
      <c r="B52" s="21">
        <v>3302</v>
      </c>
      <c r="C52" s="2" t="str">
        <f>VLOOKUP(B52,Hoja2!B:C,2,FALSE)</f>
        <v>ADMINISTRACION GENERAL DE CULTURA</v>
      </c>
      <c r="D52" s="3" t="str">
        <f t="shared" si="0"/>
        <v>2</v>
      </c>
      <c r="E52" s="3" t="str">
        <f t="shared" si="1"/>
        <v>23</v>
      </c>
      <c r="F52" s="20" t="s">
        <v>172</v>
      </c>
      <c r="G52" s="22" t="s">
        <v>31</v>
      </c>
      <c r="H52" s="23">
        <v>500</v>
      </c>
      <c r="I52" s="23">
        <v>0</v>
      </c>
      <c r="J52" s="23">
        <v>500</v>
      </c>
      <c r="K52" s="23">
        <v>0</v>
      </c>
      <c r="L52" s="23">
        <v>0</v>
      </c>
      <c r="M52" s="23">
        <v>0</v>
      </c>
      <c r="N52" s="23">
        <v>0</v>
      </c>
    </row>
    <row r="53" spans="1:14" x14ac:dyDescent="0.3">
      <c r="A53" s="21">
        <v>9</v>
      </c>
      <c r="B53" s="21">
        <v>3302</v>
      </c>
      <c r="C53" s="2" t="str">
        <f>VLOOKUP(B53,Hoja2!B:C,2,FALSE)</f>
        <v>ADMINISTRACION GENERAL DE CULTURA</v>
      </c>
      <c r="D53" s="3" t="str">
        <f t="shared" si="0"/>
        <v>6</v>
      </c>
      <c r="E53" s="3" t="str">
        <f t="shared" si="1"/>
        <v>62</v>
      </c>
      <c r="F53" s="20" t="s">
        <v>184</v>
      </c>
      <c r="G53" s="22" t="s">
        <v>56</v>
      </c>
      <c r="H53" s="23">
        <v>10000</v>
      </c>
      <c r="I53" s="23">
        <v>0</v>
      </c>
      <c r="J53" s="23">
        <v>10000</v>
      </c>
      <c r="K53" s="23">
        <v>12973.44</v>
      </c>
      <c r="L53" s="23">
        <v>12973.44</v>
      </c>
      <c r="M53" s="23">
        <v>11802.61</v>
      </c>
      <c r="N53" s="23">
        <v>11802.61</v>
      </c>
    </row>
    <row r="54" spans="1:14" x14ac:dyDescent="0.3">
      <c r="A54" s="21">
        <v>9</v>
      </c>
      <c r="B54" s="21">
        <v>3302</v>
      </c>
      <c r="C54" s="2" t="str">
        <f>VLOOKUP(B54,Hoja2!B:C,2,FALSE)</f>
        <v>ADMINISTRACION GENERAL DE CULTURA</v>
      </c>
      <c r="D54" s="3" t="str">
        <f t="shared" si="0"/>
        <v>6</v>
      </c>
      <c r="E54" s="3" t="str">
        <f t="shared" si="1"/>
        <v>62</v>
      </c>
      <c r="F54" s="20" t="s">
        <v>173</v>
      </c>
      <c r="G54" s="22" t="s">
        <v>74</v>
      </c>
      <c r="H54" s="23">
        <v>7000</v>
      </c>
      <c r="I54" s="23">
        <v>0</v>
      </c>
      <c r="J54" s="23">
        <v>7000</v>
      </c>
      <c r="K54" s="23">
        <v>0</v>
      </c>
      <c r="L54" s="23">
        <v>0</v>
      </c>
      <c r="M54" s="23">
        <v>0</v>
      </c>
      <c r="N54" s="23">
        <v>0</v>
      </c>
    </row>
    <row r="55" spans="1:14" x14ac:dyDescent="0.3">
      <c r="A55" s="21">
        <v>9</v>
      </c>
      <c r="B55" s="21">
        <v>3302</v>
      </c>
      <c r="C55" s="2" t="str">
        <f>VLOOKUP(B55,Hoja2!B:C,2,FALSE)</f>
        <v>ADMINISTRACION GENERAL DE CULTURA</v>
      </c>
      <c r="D55" s="3" t="str">
        <f t="shared" si="0"/>
        <v>6</v>
      </c>
      <c r="E55" s="3" t="str">
        <f t="shared" si="1"/>
        <v>62</v>
      </c>
      <c r="F55" s="20" t="s">
        <v>174</v>
      </c>
      <c r="G55" s="22" t="s">
        <v>69</v>
      </c>
      <c r="H55" s="23">
        <v>12000</v>
      </c>
      <c r="I55" s="23">
        <v>0</v>
      </c>
      <c r="J55" s="23">
        <v>12000</v>
      </c>
      <c r="K55" s="23">
        <v>0</v>
      </c>
      <c r="L55" s="23">
        <v>0</v>
      </c>
      <c r="M55" s="23">
        <v>0</v>
      </c>
      <c r="N55" s="23">
        <v>0</v>
      </c>
    </row>
    <row r="56" spans="1:14" x14ac:dyDescent="0.3">
      <c r="A56" s="21">
        <v>9</v>
      </c>
      <c r="B56" s="21">
        <v>3302</v>
      </c>
      <c r="C56" s="2" t="str">
        <f>VLOOKUP(B56,Hoja2!B:C,2,FALSE)</f>
        <v>ADMINISTRACION GENERAL DE CULTURA</v>
      </c>
      <c r="D56" s="3" t="str">
        <f t="shared" si="0"/>
        <v>6</v>
      </c>
      <c r="E56" s="3" t="str">
        <f t="shared" si="1"/>
        <v>63</v>
      </c>
      <c r="F56" s="20" t="s">
        <v>175</v>
      </c>
      <c r="G56" s="22" t="s">
        <v>61</v>
      </c>
      <c r="H56" s="23">
        <v>15206</v>
      </c>
      <c r="I56" s="23">
        <v>55000</v>
      </c>
      <c r="J56" s="23">
        <v>70206</v>
      </c>
      <c r="K56" s="23">
        <v>14520.72</v>
      </c>
      <c r="L56" s="23">
        <v>14520.72</v>
      </c>
      <c r="M56" s="23">
        <v>13805.46</v>
      </c>
      <c r="N56" s="23">
        <v>13805.46</v>
      </c>
    </row>
    <row r="57" spans="1:14" x14ac:dyDescent="0.3">
      <c r="A57" s="21">
        <v>9</v>
      </c>
      <c r="B57" s="21">
        <v>3302</v>
      </c>
      <c r="C57" s="2" t="str">
        <f>VLOOKUP(B57,Hoja2!B:C,2,FALSE)</f>
        <v>ADMINISTRACION GENERAL DE CULTURA</v>
      </c>
      <c r="D57" s="3" t="str">
        <f t="shared" si="0"/>
        <v>6</v>
      </c>
      <c r="E57" s="3" t="str">
        <f t="shared" si="1"/>
        <v>63</v>
      </c>
      <c r="F57" s="20" t="s">
        <v>122</v>
      </c>
      <c r="G57" s="22" t="s">
        <v>56</v>
      </c>
      <c r="H57" s="23">
        <v>0</v>
      </c>
      <c r="I57" s="23">
        <v>0</v>
      </c>
      <c r="J57" s="23">
        <v>0</v>
      </c>
      <c r="K57" s="23">
        <v>45924.42</v>
      </c>
      <c r="L57" s="23">
        <v>924.67</v>
      </c>
      <c r="M57" s="23">
        <v>924.67</v>
      </c>
      <c r="N57" s="23">
        <v>924.67</v>
      </c>
    </row>
    <row r="58" spans="1:14" x14ac:dyDescent="0.3">
      <c r="A58" s="21">
        <v>9</v>
      </c>
      <c r="B58" s="21">
        <v>3302</v>
      </c>
      <c r="C58" s="2" t="str">
        <f>VLOOKUP(B58,Hoja2!B:C,2,FALSE)</f>
        <v>ADMINISTRACION GENERAL DE CULTURA</v>
      </c>
      <c r="D58" s="3" t="str">
        <f t="shared" si="0"/>
        <v>6</v>
      </c>
      <c r="E58" s="3" t="str">
        <f t="shared" si="1"/>
        <v>63</v>
      </c>
      <c r="F58" s="20" t="s">
        <v>176</v>
      </c>
      <c r="G58" s="22" t="s">
        <v>69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</row>
    <row r="59" spans="1:14" x14ac:dyDescent="0.3">
      <c r="A59" s="21">
        <v>9</v>
      </c>
      <c r="B59" s="21">
        <v>3302</v>
      </c>
      <c r="C59" s="2" t="str">
        <f>VLOOKUP(B59,Hoja2!B:C,2,FALSE)</f>
        <v>ADMINISTRACION GENERAL DE CULTURA</v>
      </c>
      <c r="D59" s="3" t="str">
        <f t="shared" si="0"/>
        <v>6</v>
      </c>
      <c r="E59" s="3" t="str">
        <f t="shared" si="1"/>
        <v>64</v>
      </c>
      <c r="F59" s="20" t="s">
        <v>177</v>
      </c>
      <c r="G59" s="22" t="s">
        <v>62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3">
        <v>0</v>
      </c>
    </row>
    <row r="60" spans="1:14" x14ac:dyDescent="0.3">
      <c r="A60" s="21">
        <v>9</v>
      </c>
      <c r="B60" s="21">
        <v>3302</v>
      </c>
      <c r="C60" s="2" t="str">
        <f>VLOOKUP(B60,Hoja2!B:C,2,FALSE)</f>
        <v>ADMINISTRACION GENERAL DE CULTURA</v>
      </c>
      <c r="D60" s="3" t="str">
        <f t="shared" si="0"/>
        <v>8</v>
      </c>
      <c r="E60" s="3" t="str">
        <f t="shared" si="1"/>
        <v>83</v>
      </c>
      <c r="F60" s="20" t="s">
        <v>178</v>
      </c>
      <c r="G60" s="22" t="s">
        <v>60</v>
      </c>
      <c r="H60" s="23">
        <v>1500</v>
      </c>
      <c r="I60" s="23">
        <v>0</v>
      </c>
      <c r="J60" s="23">
        <v>1500</v>
      </c>
      <c r="K60" s="23">
        <v>0</v>
      </c>
      <c r="L60" s="23">
        <v>0</v>
      </c>
      <c r="M60" s="23">
        <v>0</v>
      </c>
      <c r="N60" s="23">
        <v>0</v>
      </c>
    </row>
    <row r="61" spans="1:14" x14ac:dyDescent="0.3">
      <c r="A61" s="21">
        <v>9</v>
      </c>
      <c r="B61" s="21">
        <v>3302</v>
      </c>
      <c r="C61" s="2" t="str">
        <f>VLOOKUP(B61,Hoja2!B:C,2,FALSE)</f>
        <v>ADMINISTRACION GENERAL DE CULTURA</v>
      </c>
      <c r="D61" s="3" t="str">
        <f t="shared" si="0"/>
        <v>8</v>
      </c>
      <c r="E61" s="3" t="str">
        <f t="shared" si="1"/>
        <v>83</v>
      </c>
      <c r="F61" s="20" t="s">
        <v>179</v>
      </c>
      <c r="G61" s="22" t="s">
        <v>81</v>
      </c>
      <c r="H61" s="23">
        <v>10000</v>
      </c>
      <c r="I61" s="23">
        <v>0</v>
      </c>
      <c r="J61" s="23">
        <v>10000</v>
      </c>
      <c r="K61" s="23">
        <v>0</v>
      </c>
      <c r="L61" s="23">
        <v>0</v>
      </c>
      <c r="M61" s="23">
        <v>0</v>
      </c>
      <c r="N61" s="23">
        <v>0</v>
      </c>
    </row>
    <row r="62" spans="1:14" x14ac:dyDescent="0.3">
      <c r="A62" s="21">
        <v>9</v>
      </c>
      <c r="B62" s="21">
        <v>3302</v>
      </c>
      <c r="C62" s="2" t="str">
        <f>VLOOKUP(B62,Hoja2!B:C,2,FALSE)</f>
        <v>ADMINISTRACION GENERAL DE CULTURA</v>
      </c>
      <c r="D62" s="3" t="str">
        <f t="shared" si="0"/>
        <v>8</v>
      </c>
      <c r="E62" s="3" t="str">
        <f t="shared" si="1"/>
        <v>83</v>
      </c>
      <c r="F62" s="20" t="s">
        <v>180</v>
      </c>
      <c r="G62" s="22" t="s">
        <v>78</v>
      </c>
      <c r="H62" s="23">
        <v>10000</v>
      </c>
      <c r="I62" s="23">
        <v>0</v>
      </c>
      <c r="J62" s="23">
        <v>10000</v>
      </c>
      <c r="K62" s="23">
        <v>0</v>
      </c>
      <c r="L62" s="23">
        <v>0</v>
      </c>
      <c r="M62" s="23">
        <v>0</v>
      </c>
      <c r="N62" s="23">
        <v>0</v>
      </c>
    </row>
    <row r="63" spans="1:14" x14ac:dyDescent="0.3">
      <c r="A63" s="21">
        <v>9</v>
      </c>
      <c r="B63" s="21">
        <v>3330</v>
      </c>
      <c r="C63" s="2" t="str">
        <f>VLOOKUP(B63,Hoja2!B:C,2,FALSE)</f>
        <v>TEATRO CALDERON</v>
      </c>
      <c r="D63" s="3" t="str">
        <f t="shared" si="0"/>
        <v>1</v>
      </c>
      <c r="E63" s="3" t="str">
        <f t="shared" si="1"/>
        <v>13</v>
      </c>
      <c r="F63" s="20" t="s">
        <v>131</v>
      </c>
      <c r="G63" s="22" t="s">
        <v>32</v>
      </c>
      <c r="H63" s="23">
        <v>108748</v>
      </c>
      <c r="I63" s="23">
        <v>0</v>
      </c>
      <c r="J63" s="23">
        <v>108748</v>
      </c>
      <c r="K63" s="23">
        <v>156000</v>
      </c>
      <c r="L63" s="23">
        <v>156000</v>
      </c>
      <c r="M63" s="23">
        <v>95597.93</v>
      </c>
      <c r="N63" s="23">
        <v>95597.93</v>
      </c>
    </row>
    <row r="64" spans="1:14" x14ac:dyDescent="0.3">
      <c r="A64" s="21">
        <v>9</v>
      </c>
      <c r="B64" s="21">
        <v>3330</v>
      </c>
      <c r="C64" s="2" t="str">
        <f>VLOOKUP(B64,Hoja2!B:C,2,FALSE)</f>
        <v>TEATRO CALDERON</v>
      </c>
      <c r="D64" s="3" t="str">
        <f t="shared" si="0"/>
        <v>1</v>
      </c>
      <c r="E64" s="3" t="str">
        <f t="shared" si="1"/>
        <v>13</v>
      </c>
      <c r="F64" s="20" t="s">
        <v>132</v>
      </c>
      <c r="G64" s="22" t="s">
        <v>46</v>
      </c>
      <c r="H64" s="23">
        <v>126454</v>
      </c>
      <c r="I64" s="23">
        <v>0</v>
      </c>
      <c r="J64" s="23">
        <v>126454</v>
      </c>
      <c r="K64" s="23">
        <v>181000</v>
      </c>
      <c r="L64" s="23">
        <v>181000</v>
      </c>
      <c r="M64" s="23">
        <v>112960.88</v>
      </c>
      <c r="N64" s="23">
        <v>112960.88</v>
      </c>
    </row>
    <row r="65" spans="1:14" x14ac:dyDescent="0.3">
      <c r="A65" s="21">
        <v>9</v>
      </c>
      <c r="B65" s="21">
        <v>3330</v>
      </c>
      <c r="C65" s="2" t="str">
        <f>VLOOKUP(B65,Hoja2!B:C,2,FALSE)</f>
        <v>TEATRO CALDERON</v>
      </c>
      <c r="D65" s="3" t="str">
        <f t="shared" ref="D65:D128" si="2">LEFT(F65,1)</f>
        <v>1</v>
      </c>
      <c r="E65" s="3" t="str">
        <f t="shared" ref="E65:E128" si="3">LEFT(F65,2)</f>
        <v>13</v>
      </c>
      <c r="F65" s="20" t="s">
        <v>133</v>
      </c>
      <c r="G65" s="22" t="s">
        <v>59</v>
      </c>
      <c r="H65" s="23">
        <v>107705</v>
      </c>
      <c r="I65" s="23">
        <v>0</v>
      </c>
      <c r="J65" s="23">
        <v>107705</v>
      </c>
      <c r="K65" s="23">
        <v>34000</v>
      </c>
      <c r="L65" s="23">
        <v>34000</v>
      </c>
      <c r="M65" s="23">
        <v>19951.22</v>
      </c>
      <c r="N65" s="23">
        <v>19951.22</v>
      </c>
    </row>
    <row r="66" spans="1:14" x14ac:dyDescent="0.3">
      <c r="A66" s="21">
        <v>9</v>
      </c>
      <c r="B66" s="21">
        <v>3330</v>
      </c>
      <c r="C66" s="2" t="str">
        <f>VLOOKUP(B66,Hoja2!B:C,2,FALSE)</f>
        <v>TEATRO CALDERON</v>
      </c>
      <c r="D66" s="3" t="str">
        <f t="shared" si="2"/>
        <v>1</v>
      </c>
      <c r="E66" s="3" t="str">
        <f t="shared" si="3"/>
        <v>15</v>
      </c>
      <c r="F66" s="20" t="s">
        <v>134</v>
      </c>
      <c r="G66" s="22" t="s">
        <v>80</v>
      </c>
      <c r="H66" s="23">
        <v>0</v>
      </c>
      <c r="I66" s="23">
        <v>0</v>
      </c>
      <c r="J66" s="23">
        <v>0</v>
      </c>
      <c r="K66" s="23">
        <v>1157.5</v>
      </c>
      <c r="L66" s="23">
        <v>1157.5</v>
      </c>
      <c r="M66" s="23">
        <v>1157.5</v>
      </c>
      <c r="N66" s="23">
        <v>1157.5</v>
      </c>
    </row>
    <row r="67" spans="1:14" x14ac:dyDescent="0.3">
      <c r="A67" s="21">
        <v>9</v>
      </c>
      <c r="B67" s="21">
        <v>3330</v>
      </c>
      <c r="C67" s="2" t="str">
        <f>VLOOKUP(B67,Hoja2!B:C,2,FALSE)</f>
        <v>TEATRO CALDERON</v>
      </c>
      <c r="D67" s="3" t="str">
        <f t="shared" si="2"/>
        <v>2</v>
      </c>
      <c r="E67" s="3" t="str">
        <f t="shared" si="3"/>
        <v>20</v>
      </c>
      <c r="F67" s="20" t="s">
        <v>139</v>
      </c>
      <c r="G67" s="22" t="s">
        <v>72</v>
      </c>
      <c r="H67" s="23">
        <v>0</v>
      </c>
      <c r="I67" s="23">
        <v>0</v>
      </c>
      <c r="J67" s="23">
        <v>0</v>
      </c>
      <c r="K67" s="23">
        <v>568.70000000000005</v>
      </c>
      <c r="L67" s="23">
        <v>568.70000000000005</v>
      </c>
      <c r="M67" s="23">
        <v>517.38</v>
      </c>
      <c r="N67" s="23">
        <v>517.38</v>
      </c>
    </row>
    <row r="68" spans="1:14" x14ac:dyDescent="0.3">
      <c r="A68" s="21">
        <v>9</v>
      </c>
      <c r="B68" s="21">
        <v>3330</v>
      </c>
      <c r="C68" s="2" t="str">
        <f>VLOOKUP(B68,Hoja2!B:C,2,FALSE)</f>
        <v>TEATRO CALDERON</v>
      </c>
      <c r="D68" s="3" t="str">
        <f t="shared" si="2"/>
        <v>2</v>
      </c>
      <c r="E68" s="3" t="str">
        <f t="shared" si="3"/>
        <v>20</v>
      </c>
      <c r="F68" s="20" t="s">
        <v>140</v>
      </c>
      <c r="G68" s="22" t="s">
        <v>43</v>
      </c>
      <c r="H68" s="23">
        <v>26000</v>
      </c>
      <c r="I68" s="23">
        <v>0</v>
      </c>
      <c r="J68" s="23">
        <v>26000</v>
      </c>
      <c r="K68" s="23">
        <v>17375.689999999999</v>
      </c>
      <c r="L68" s="23">
        <v>17375.689999999999</v>
      </c>
      <c r="M68" s="23">
        <v>10238.530000000001</v>
      </c>
      <c r="N68" s="23">
        <v>10238.530000000001</v>
      </c>
    </row>
    <row r="69" spans="1:14" x14ac:dyDescent="0.3">
      <c r="A69" s="21">
        <v>9</v>
      </c>
      <c r="B69" s="21">
        <v>3330</v>
      </c>
      <c r="C69" s="2" t="str">
        <f>VLOOKUP(B69,Hoja2!B:C,2,FALSE)</f>
        <v>TEATRO CALDERON</v>
      </c>
      <c r="D69" s="3" t="str">
        <f t="shared" si="2"/>
        <v>2</v>
      </c>
      <c r="E69" s="3" t="str">
        <f t="shared" si="3"/>
        <v>20</v>
      </c>
      <c r="F69" s="20" t="s">
        <v>142</v>
      </c>
      <c r="G69" s="22" t="s">
        <v>92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3">
        <v>0</v>
      </c>
      <c r="N69" s="23">
        <v>0</v>
      </c>
    </row>
    <row r="70" spans="1:14" x14ac:dyDescent="0.3">
      <c r="A70" s="21">
        <v>9</v>
      </c>
      <c r="B70" s="21">
        <v>3330</v>
      </c>
      <c r="C70" s="2" t="str">
        <f>VLOOKUP(B70,Hoja2!B:C,2,FALSE)</f>
        <v>TEATRO CALDERON</v>
      </c>
      <c r="D70" s="3" t="str">
        <f t="shared" si="2"/>
        <v>2</v>
      </c>
      <c r="E70" s="3" t="str">
        <f t="shared" si="3"/>
        <v>21</v>
      </c>
      <c r="F70" s="20" t="s">
        <v>143</v>
      </c>
      <c r="G70" s="22" t="s">
        <v>63</v>
      </c>
      <c r="H70" s="23">
        <v>4000</v>
      </c>
      <c r="I70" s="23">
        <v>60000</v>
      </c>
      <c r="J70" s="23">
        <v>64000</v>
      </c>
      <c r="K70" s="23">
        <v>1754.5</v>
      </c>
      <c r="L70" s="23">
        <v>1754.5</v>
      </c>
      <c r="M70" s="23">
        <v>1431.04</v>
      </c>
      <c r="N70" s="23">
        <v>1431.04</v>
      </c>
    </row>
    <row r="71" spans="1:14" x14ac:dyDescent="0.3">
      <c r="A71" s="21">
        <v>9</v>
      </c>
      <c r="B71" s="21">
        <v>3330</v>
      </c>
      <c r="C71" s="2" t="str">
        <f>VLOOKUP(B71,Hoja2!B:C,2,FALSE)</f>
        <v>TEATRO CALDERON</v>
      </c>
      <c r="D71" s="3" t="str">
        <f t="shared" si="2"/>
        <v>2</v>
      </c>
      <c r="E71" s="3" t="str">
        <f t="shared" si="3"/>
        <v>21</v>
      </c>
      <c r="F71" s="20" t="s">
        <v>144</v>
      </c>
      <c r="G71" s="22" t="s">
        <v>41</v>
      </c>
      <c r="H71" s="23">
        <v>76075</v>
      </c>
      <c r="I71" s="23">
        <v>19000</v>
      </c>
      <c r="J71" s="23">
        <v>95075</v>
      </c>
      <c r="K71" s="23">
        <v>74311.03</v>
      </c>
      <c r="L71" s="23">
        <v>74311.03</v>
      </c>
      <c r="M71" s="23">
        <v>30385.360000000001</v>
      </c>
      <c r="N71" s="23">
        <v>30385.360000000001</v>
      </c>
    </row>
    <row r="72" spans="1:14" x14ac:dyDescent="0.3">
      <c r="A72" s="21">
        <v>9</v>
      </c>
      <c r="B72" s="21">
        <v>3330</v>
      </c>
      <c r="C72" s="2" t="str">
        <f>VLOOKUP(B72,Hoja2!B:C,2,FALSE)</f>
        <v>TEATRO CALDERON</v>
      </c>
      <c r="D72" s="3" t="str">
        <f t="shared" si="2"/>
        <v>2</v>
      </c>
      <c r="E72" s="3" t="str">
        <f t="shared" si="3"/>
        <v>22</v>
      </c>
      <c r="F72" s="20" t="s">
        <v>148</v>
      </c>
      <c r="G72" s="22" t="s">
        <v>40</v>
      </c>
      <c r="H72" s="23">
        <v>6000</v>
      </c>
      <c r="I72" s="23">
        <v>0</v>
      </c>
      <c r="J72" s="23">
        <v>6000</v>
      </c>
      <c r="K72" s="23">
        <v>6050</v>
      </c>
      <c r="L72" s="23">
        <v>6050</v>
      </c>
      <c r="M72" s="23">
        <v>2237.13</v>
      </c>
      <c r="N72" s="23">
        <v>2237.13</v>
      </c>
    </row>
    <row r="73" spans="1:14" x14ac:dyDescent="0.3">
      <c r="A73" s="21">
        <v>9</v>
      </c>
      <c r="B73" s="21">
        <v>3330</v>
      </c>
      <c r="C73" s="2" t="str">
        <f>VLOOKUP(B73,Hoja2!B:C,2,FALSE)</f>
        <v>TEATRO CALDERON</v>
      </c>
      <c r="D73" s="3" t="str">
        <f t="shared" si="2"/>
        <v>2</v>
      </c>
      <c r="E73" s="3" t="str">
        <f t="shared" si="3"/>
        <v>22</v>
      </c>
      <c r="F73" s="20" t="s">
        <v>149</v>
      </c>
      <c r="G73" s="22" t="s">
        <v>34</v>
      </c>
      <c r="H73" s="23">
        <v>1000</v>
      </c>
      <c r="I73" s="23">
        <v>0</v>
      </c>
      <c r="J73" s="23">
        <v>1000</v>
      </c>
      <c r="K73" s="23">
        <v>1209.3</v>
      </c>
      <c r="L73" s="23">
        <v>1209.3</v>
      </c>
      <c r="M73" s="23">
        <v>1185.28</v>
      </c>
      <c r="N73" s="23">
        <v>1185.28</v>
      </c>
    </row>
    <row r="74" spans="1:14" x14ac:dyDescent="0.3">
      <c r="A74" s="21">
        <v>9</v>
      </c>
      <c r="B74" s="21">
        <v>3330</v>
      </c>
      <c r="C74" s="2" t="str">
        <f>VLOOKUP(B74,Hoja2!B:C,2,FALSE)</f>
        <v>TEATRO CALDERON</v>
      </c>
      <c r="D74" s="3" t="str">
        <f t="shared" si="2"/>
        <v>2</v>
      </c>
      <c r="E74" s="3" t="str">
        <f t="shared" si="3"/>
        <v>22</v>
      </c>
      <c r="F74" s="20" t="s">
        <v>150</v>
      </c>
      <c r="G74" s="22" t="s">
        <v>67</v>
      </c>
      <c r="H74" s="23">
        <v>0</v>
      </c>
      <c r="I74" s="23">
        <v>0</v>
      </c>
      <c r="J74" s="23">
        <v>0</v>
      </c>
      <c r="K74" s="23">
        <v>0</v>
      </c>
      <c r="L74" s="23">
        <v>0</v>
      </c>
      <c r="M74" s="23">
        <v>0</v>
      </c>
      <c r="N74" s="23">
        <v>0</v>
      </c>
    </row>
    <row r="75" spans="1:14" x14ac:dyDescent="0.3">
      <c r="A75" s="21">
        <v>9</v>
      </c>
      <c r="B75" s="21">
        <v>3330</v>
      </c>
      <c r="C75" s="2" t="str">
        <f>VLOOKUP(B75,Hoja2!B:C,2,FALSE)</f>
        <v>TEATRO CALDERON</v>
      </c>
      <c r="D75" s="3" t="str">
        <f t="shared" si="2"/>
        <v>2</v>
      </c>
      <c r="E75" s="3" t="str">
        <f t="shared" si="3"/>
        <v>22</v>
      </c>
      <c r="F75" s="20" t="s">
        <v>151</v>
      </c>
      <c r="G75" s="22" t="s">
        <v>57</v>
      </c>
      <c r="H75" s="23">
        <v>103000</v>
      </c>
      <c r="I75" s="23">
        <v>0</v>
      </c>
      <c r="J75" s="23">
        <v>103000</v>
      </c>
      <c r="K75" s="23">
        <v>129380.98</v>
      </c>
      <c r="L75" s="23">
        <v>129380.98</v>
      </c>
      <c r="M75" s="23">
        <v>54898.46</v>
      </c>
      <c r="N75" s="23">
        <v>54898.46</v>
      </c>
    </row>
    <row r="76" spans="1:14" x14ac:dyDescent="0.3">
      <c r="A76" s="21">
        <v>9</v>
      </c>
      <c r="B76" s="21">
        <v>3330</v>
      </c>
      <c r="C76" s="2" t="str">
        <f>VLOOKUP(B76,Hoja2!B:C,2,FALSE)</f>
        <v>TEATRO CALDERON</v>
      </c>
      <c r="D76" s="3" t="str">
        <f t="shared" si="2"/>
        <v>2</v>
      </c>
      <c r="E76" s="3" t="str">
        <f t="shared" si="3"/>
        <v>22</v>
      </c>
      <c r="F76" s="20" t="s">
        <v>152</v>
      </c>
      <c r="G76" s="22" t="s">
        <v>64</v>
      </c>
      <c r="H76" s="23">
        <v>40000</v>
      </c>
      <c r="I76" s="23">
        <v>0</v>
      </c>
      <c r="J76" s="23">
        <v>40000</v>
      </c>
      <c r="K76" s="23">
        <v>40350.67</v>
      </c>
      <c r="L76" s="23">
        <v>40350.67</v>
      </c>
      <c r="M76" s="23">
        <v>28783.61</v>
      </c>
      <c r="N76" s="23">
        <v>28783.61</v>
      </c>
    </row>
    <row r="77" spans="1:14" x14ac:dyDescent="0.3">
      <c r="A77" s="21">
        <v>9</v>
      </c>
      <c r="B77" s="21">
        <v>3330</v>
      </c>
      <c r="C77" s="2" t="str">
        <f>VLOOKUP(B77,Hoja2!B:C,2,FALSE)</f>
        <v>TEATRO CALDERON</v>
      </c>
      <c r="D77" s="3" t="str">
        <f t="shared" si="2"/>
        <v>2</v>
      </c>
      <c r="E77" s="3" t="str">
        <f t="shared" si="3"/>
        <v>22</v>
      </c>
      <c r="F77" s="20" t="s">
        <v>156</v>
      </c>
      <c r="G77" s="22" t="s">
        <v>50</v>
      </c>
      <c r="H77" s="23">
        <v>25000</v>
      </c>
      <c r="I77" s="23">
        <v>0</v>
      </c>
      <c r="J77" s="23">
        <v>25000</v>
      </c>
      <c r="K77" s="23">
        <v>31508.06</v>
      </c>
      <c r="L77" s="23">
        <v>31508.06</v>
      </c>
      <c r="M77" s="23">
        <v>10081.07</v>
      </c>
      <c r="N77" s="23">
        <v>10081.07</v>
      </c>
    </row>
    <row r="78" spans="1:14" x14ac:dyDescent="0.3">
      <c r="A78" s="21">
        <v>9</v>
      </c>
      <c r="B78" s="21">
        <v>3330</v>
      </c>
      <c r="C78" s="2" t="str">
        <f>VLOOKUP(B78,Hoja2!B:C,2,FALSE)</f>
        <v>TEATRO CALDERON</v>
      </c>
      <c r="D78" s="3" t="str">
        <f t="shared" si="2"/>
        <v>2</v>
      </c>
      <c r="E78" s="3" t="str">
        <f t="shared" si="3"/>
        <v>22</v>
      </c>
      <c r="F78" s="20" t="s">
        <v>157</v>
      </c>
      <c r="G78" s="22" t="s">
        <v>70</v>
      </c>
      <c r="H78" s="23">
        <v>5000</v>
      </c>
      <c r="I78" s="23">
        <v>0</v>
      </c>
      <c r="J78" s="23">
        <v>5000</v>
      </c>
      <c r="K78" s="23">
        <v>3453.76</v>
      </c>
      <c r="L78" s="23">
        <v>3453.76</v>
      </c>
      <c r="M78" s="23">
        <v>2142.4</v>
      </c>
      <c r="N78" s="23">
        <v>2142.4</v>
      </c>
    </row>
    <row r="79" spans="1:14" x14ac:dyDescent="0.3">
      <c r="A79" s="21">
        <v>9</v>
      </c>
      <c r="B79" s="21">
        <v>3330</v>
      </c>
      <c r="C79" s="2" t="str">
        <f>VLOOKUP(B79,Hoja2!B:C,2,FALSE)</f>
        <v>TEATRO CALDERON</v>
      </c>
      <c r="D79" s="3" t="str">
        <f t="shared" si="2"/>
        <v>2</v>
      </c>
      <c r="E79" s="3" t="str">
        <f t="shared" si="3"/>
        <v>22</v>
      </c>
      <c r="F79" s="20" t="s">
        <v>159</v>
      </c>
      <c r="G79" s="22" t="s">
        <v>88</v>
      </c>
      <c r="H79" s="23">
        <v>300</v>
      </c>
      <c r="I79" s="23">
        <v>0</v>
      </c>
      <c r="J79" s="23">
        <v>300</v>
      </c>
      <c r="K79" s="23">
        <v>0</v>
      </c>
      <c r="L79" s="23">
        <v>0</v>
      </c>
      <c r="M79" s="23">
        <v>0</v>
      </c>
      <c r="N79" s="23">
        <v>0</v>
      </c>
    </row>
    <row r="80" spans="1:14" x14ac:dyDescent="0.3">
      <c r="A80" s="21">
        <v>9</v>
      </c>
      <c r="B80" s="21">
        <v>3330</v>
      </c>
      <c r="C80" s="2" t="str">
        <f>VLOOKUP(B80,Hoja2!B:C,2,FALSE)</f>
        <v>TEATRO CALDERON</v>
      </c>
      <c r="D80" s="3" t="str">
        <f t="shared" si="2"/>
        <v>2</v>
      </c>
      <c r="E80" s="3" t="str">
        <f t="shared" si="3"/>
        <v>22</v>
      </c>
      <c r="F80" s="20" t="s">
        <v>160</v>
      </c>
      <c r="G80" s="22" t="s">
        <v>37</v>
      </c>
      <c r="H80" s="23">
        <v>19000</v>
      </c>
      <c r="I80" s="23">
        <v>0</v>
      </c>
      <c r="J80" s="23">
        <v>19000</v>
      </c>
      <c r="K80" s="23">
        <v>1573</v>
      </c>
      <c r="L80" s="23">
        <v>1573</v>
      </c>
      <c r="M80" s="23">
        <v>0</v>
      </c>
      <c r="N80" s="23">
        <v>0</v>
      </c>
    </row>
    <row r="81" spans="1:14" x14ac:dyDescent="0.3">
      <c r="A81" s="21">
        <v>9</v>
      </c>
      <c r="B81" s="21">
        <v>3330</v>
      </c>
      <c r="C81" s="2" t="str">
        <f>VLOOKUP(B81,Hoja2!B:C,2,FALSE)</f>
        <v>TEATRO CALDERON</v>
      </c>
      <c r="D81" s="3" t="str">
        <f t="shared" si="2"/>
        <v>2</v>
      </c>
      <c r="E81" s="3" t="str">
        <f t="shared" si="3"/>
        <v>22</v>
      </c>
      <c r="F81" s="20" t="s">
        <v>161</v>
      </c>
      <c r="G81" s="22" t="s">
        <v>75</v>
      </c>
      <c r="H81" s="23">
        <v>18000</v>
      </c>
      <c r="I81" s="23">
        <v>0</v>
      </c>
      <c r="J81" s="23">
        <v>18000</v>
      </c>
      <c r="K81" s="23">
        <v>0</v>
      </c>
      <c r="L81" s="23">
        <v>0</v>
      </c>
      <c r="M81" s="23">
        <v>0</v>
      </c>
      <c r="N81" s="23">
        <v>0</v>
      </c>
    </row>
    <row r="82" spans="1:14" x14ac:dyDescent="0.3">
      <c r="A82" s="21">
        <v>9</v>
      </c>
      <c r="B82" s="21">
        <v>3330</v>
      </c>
      <c r="C82" s="2" t="str">
        <f>VLOOKUP(B82,Hoja2!B:C,2,FALSE)</f>
        <v>TEATRO CALDERON</v>
      </c>
      <c r="D82" s="3" t="str">
        <f t="shared" si="2"/>
        <v>2</v>
      </c>
      <c r="E82" s="3" t="str">
        <f t="shared" si="3"/>
        <v>22</v>
      </c>
      <c r="F82" s="20" t="s">
        <v>162</v>
      </c>
      <c r="G82" s="22" t="s">
        <v>30</v>
      </c>
      <c r="H82" s="23">
        <v>10000</v>
      </c>
      <c r="I82" s="23">
        <v>0</v>
      </c>
      <c r="J82" s="23">
        <v>10000</v>
      </c>
      <c r="K82" s="23">
        <v>678.38</v>
      </c>
      <c r="L82" s="23">
        <v>678.38</v>
      </c>
      <c r="M82" s="23">
        <v>678.38</v>
      </c>
      <c r="N82" s="23">
        <v>678.38</v>
      </c>
    </row>
    <row r="83" spans="1:14" x14ac:dyDescent="0.3">
      <c r="A83" s="21">
        <v>9</v>
      </c>
      <c r="B83" s="21">
        <v>3330</v>
      </c>
      <c r="C83" s="2" t="str">
        <f>VLOOKUP(B83,Hoja2!B:C,2,FALSE)</f>
        <v>TEATRO CALDERON</v>
      </c>
      <c r="D83" s="3" t="str">
        <f t="shared" si="2"/>
        <v>2</v>
      </c>
      <c r="E83" s="3" t="str">
        <f t="shared" si="3"/>
        <v>22</v>
      </c>
      <c r="F83" s="20" t="s">
        <v>163</v>
      </c>
      <c r="G83" s="22" t="s">
        <v>51</v>
      </c>
      <c r="H83" s="23">
        <v>40000</v>
      </c>
      <c r="I83" s="23">
        <v>0</v>
      </c>
      <c r="J83" s="23">
        <v>40000</v>
      </c>
      <c r="K83" s="23">
        <v>19423.28</v>
      </c>
      <c r="L83" s="23">
        <v>19423.28</v>
      </c>
      <c r="M83" s="23">
        <v>9923.61</v>
      </c>
      <c r="N83" s="23">
        <v>9923.61</v>
      </c>
    </row>
    <row r="84" spans="1:14" x14ac:dyDescent="0.3">
      <c r="A84" s="21">
        <v>9</v>
      </c>
      <c r="B84" s="21">
        <v>3330</v>
      </c>
      <c r="C84" s="2" t="str">
        <f>VLOOKUP(B84,Hoja2!B:C,2,FALSE)</f>
        <v>TEATRO CALDERON</v>
      </c>
      <c r="D84" s="3" t="str">
        <f t="shared" si="2"/>
        <v>2</v>
      </c>
      <c r="E84" s="3" t="str">
        <f t="shared" si="3"/>
        <v>22</v>
      </c>
      <c r="F84" s="20" t="s">
        <v>181</v>
      </c>
      <c r="G84" s="22" t="s">
        <v>54</v>
      </c>
      <c r="H84" s="23">
        <v>35000</v>
      </c>
      <c r="I84" s="23">
        <v>0</v>
      </c>
      <c r="J84" s="23">
        <v>35000</v>
      </c>
      <c r="K84" s="23">
        <v>16998.849999999999</v>
      </c>
      <c r="L84" s="23">
        <v>16998.849999999999</v>
      </c>
      <c r="M84" s="23">
        <v>15460.66</v>
      </c>
      <c r="N84" s="23">
        <v>15460.66</v>
      </c>
    </row>
    <row r="85" spans="1:14" x14ac:dyDescent="0.3">
      <c r="A85" s="21">
        <v>9</v>
      </c>
      <c r="B85" s="21">
        <v>3330</v>
      </c>
      <c r="C85" s="2" t="str">
        <f>VLOOKUP(B85,Hoja2!B:C,2,FALSE)</f>
        <v>TEATRO CALDERON</v>
      </c>
      <c r="D85" s="3" t="str">
        <f t="shared" si="2"/>
        <v>2</v>
      </c>
      <c r="E85" s="3" t="str">
        <f t="shared" si="3"/>
        <v>22</v>
      </c>
      <c r="F85" s="20" t="s">
        <v>165</v>
      </c>
      <c r="G85" s="22" t="s">
        <v>89</v>
      </c>
      <c r="H85" s="23">
        <v>7000</v>
      </c>
      <c r="I85" s="23">
        <v>0</v>
      </c>
      <c r="J85" s="23">
        <v>7000</v>
      </c>
      <c r="K85" s="23">
        <v>0</v>
      </c>
      <c r="L85" s="23">
        <v>0</v>
      </c>
      <c r="M85" s="23">
        <v>0</v>
      </c>
      <c r="N85" s="23">
        <v>0</v>
      </c>
    </row>
    <row r="86" spans="1:14" x14ac:dyDescent="0.3">
      <c r="A86" s="21">
        <v>9</v>
      </c>
      <c r="B86" s="21">
        <v>3330</v>
      </c>
      <c r="C86" s="2" t="str">
        <f>VLOOKUP(B86,Hoja2!B:C,2,FALSE)</f>
        <v>TEATRO CALDERON</v>
      </c>
      <c r="D86" s="3" t="str">
        <f t="shared" si="2"/>
        <v>2</v>
      </c>
      <c r="E86" s="3" t="str">
        <f t="shared" si="3"/>
        <v>22</v>
      </c>
      <c r="F86" s="20" t="s">
        <v>182</v>
      </c>
      <c r="G86" s="22" t="s">
        <v>66</v>
      </c>
      <c r="H86" s="23">
        <v>1373041</v>
      </c>
      <c r="I86" s="23">
        <v>-80000</v>
      </c>
      <c r="J86" s="23">
        <v>1293041</v>
      </c>
      <c r="K86" s="23">
        <v>952379.35</v>
      </c>
      <c r="L86" s="23">
        <v>952379.35</v>
      </c>
      <c r="M86" s="23">
        <v>796093.56</v>
      </c>
      <c r="N86" s="23">
        <v>796093.56</v>
      </c>
    </row>
    <row r="87" spans="1:14" x14ac:dyDescent="0.3">
      <c r="A87" s="21">
        <v>9</v>
      </c>
      <c r="B87" s="21">
        <v>3330</v>
      </c>
      <c r="C87" s="2" t="str">
        <f>VLOOKUP(B87,Hoja2!B:C,2,FALSE)</f>
        <v>TEATRO CALDERON</v>
      </c>
      <c r="D87" s="3" t="str">
        <f t="shared" si="2"/>
        <v>2</v>
      </c>
      <c r="E87" s="3" t="str">
        <f t="shared" si="3"/>
        <v>22</v>
      </c>
      <c r="F87" s="20" t="s">
        <v>183</v>
      </c>
      <c r="G87" s="22" t="s">
        <v>90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3">
        <v>0</v>
      </c>
      <c r="N87" s="23">
        <v>0</v>
      </c>
    </row>
    <row r="88" spans="1:14" x14ac:dyDescent="0.3">
      <c r="A88" s="21">
        <v>9</v>
      </c>
      <c r="B88" s="21">
        <v>3330</v>
      </c>
      <c r="C88" s="2" t="str">
        <f>VLOOKUP(B88,Hoja2!B:C,2,FALSE)</f>
        <v>TEATRO CALDERON</v>
      </c>
      <c r="D88" s="3" t="str">
        <f t="shared" si="2"/>
        <v>2</v>
      </c>
      <c r="E88" s="3" t="str">
        <f t="shared" si="3"/>
        <v>22</v>
      </c>
      <c r="F88" s="20" t="s">
        <v>166</v>
      </c>
      <c r="G88" s="22" t="s">
        <v>47</v>
      </c>
      <c r="H88" s="23">
        <v>0</v>
      </c>
      <c r="I88" s="23">
        <v>0</v>
      </c>
      <c r="J88" s="23">
        <v>0</v>
      </c>
      <c r="K88" s="23">
        <v>48796.24</v>
      </c>
      <c r="L88" s="23">
        <v>48796.24</v>
      </c>
      <c r="M88" s="23">
        <v>40000.300000000003</v>
      </c>
      <c r="N88" s="23">
        <v>40000.300000000003</v>
      </c>
    </row>
    <row r="89" spans="1:14" x14ac:dyDescent="0.3">
      <c r="A89" s="21">
        <v>9</v>
      </c>
      <c r="B89" s="21">
        <v>3330</v>
      </c>
      <c r="C89" s="2" t="str">
        <f>VLOOKUP(B89,Hoja2!B:C,2,FALSE)</f>
        <v>TEATRO CALDERON</v>
      </c>
      <c r="D89" s="3" t="str">
        <f t="shared" si="2"/>
        <v>2</v>
      </c>
      <c r="E89" s="3" t="str">
        <f t="shared" si="3"/>
        <v>22</v>
      </c>
      <c r="F89" s="20" t="s">
        <v>167</v>
      </c>
      <c r="G89" s="22" t="s">
        <v>65</v>
      </c>
      <c r="H89" s="23">
        <v>110000</v>
      </c>
      <c r="I89" s="23">
        <v>0</v>
      </c>
      <c r="J89" s="23">
        <v>110000</v>
      </c>
      <c r="K89" s="23">
        <v>127375.18</v>
      </c>
      <c r="L89" s="23">
        <v>127375.18</v>
      </c>
      <c r="M89" s="23">
        <v>76581.77</v>
      </c>
      <c r="N89" s="23">
        <v>76581.77</v>
      </c>
    </row>
    <row r="90" spans="1:14" x14ac:dyDescent="0.3">
      <c r="A90" s="21">
        <v>9</v>
      </c>
      <c r="B90" s="21">
        <v>3330</v>
      </c>
      <c r="C90" s="2" t="str">
        <f>VLOOKUP(B90,Hoja2!B:C,2,FALSE)</f>
        <v>TEATRO CALDERON</v>
      </c>
      <c r="D90" s="3" t="str">
        <f t="shared" si="2"/>
        <v>2</v>
      </c>
      <c r="E90" s="3" t="str">
        <f t="shared" si="3"/>
        <v>22</v>
      </c>
      <c r="F90" s="20" t="s">
        <v>168</v>
      </c>
      <c r="G90" s="22" t="s">
        <v>68</v>
      </c>
      <c r="H90" s="23">
        <v>142830</v>
      </c>
      <c r="I90" s="23">
        <v>0</v>
      </c>
      <c r="J90" s="23">
        <v>142830</v>
      </c>
      <c r="K90" s="23">
        <v>150964.91</v>
      </c>
      <c r="L90" s="23">
        <v>150964.91</v>
      </c>
      <c r="M90" s="23">
        <v>99689.44</v>
      </c>
      <c r="N90" s="23">
        <v>99689.44</v>
      </c>
    </row>
    <row r="91" spans="1:14" x14ac:dyDescent="0.3">
      <c r="A91" s="21">
        <v>9</v>
      </c>
      <c r="B91" s="21">
        <v>3330</v>
      </c>
      <c r="C91" s="2" t="str">
        <f>VLOOKUP(B91,Hoja2!B:C,2,FALSE)</f>
        <v>TEATRO CALDERON</v>
      </c>
      <c r="D91" s="3" t="str">
        <f t="shared" si="2"/>
        <v>2</v>
      </c>
      <c r="E91" s="3" t="str">
        <f t="shared" si="3"/>
        <v>22</v>
      </c>
      <c r="F91" s="20" t="s">
        <v>169</v>
      </c>
      <c r="G91" s="22" t="s">
        <v>38</v>
      </c>
      <c r="H91" s="23">
        <v>0</v>
      </c>
      <c r="I91" s="23">
        <v>0</v>
      </c>
      <c r="J91" s="23">
        <v>0</v>
      </c>
      <c r="K91" s="23">
        <v>1199.1199999999999</v>
      </c>
      <c r="L91" s="23">
        <v>1199.1199999999999</v>
      </c>
      <c r="M91" s="23">
        <v>1124.3900000000001</v>
      </c>
      <c r="N91" s="23">
        <v>1124.3900000000001</v>
      </c>
    </row>
    <row r="92" spans="1:14" x14ac:dyDescent="0.3">
      <c r="A92" s="21">
        <v>9</v>
      </c>
      <c r="B92" s="21">
        <v>3330</v>
      </c>
      <c r="C92" s="2" t="str">
        <f>VLOOKUP(B92,Hoja2!B:C,2,FALSE)</f>
        <v>TEATRO CALDERON</v>
      </c>
      <c r="D92" s="3" t="str">
        <f t="shared" si="2"/>
        <v>2</v>
      </c>
      <c r="E92" s="3" t="str">
        <f t="shared" si="3"/>
        <v>22</v>
      </c>
      <c r="F92" s="20" t="s">
        <v>170</v>
      </c>
      <c r="G92" s="22" t="s">
        <v>45</v>
      </c>
      <c r="H92" s="23">
        <v>556000</v>
      </c>
      <c r="I92" s="23">
        <v>100000</v>
      </c>
      <c r="J92" s="23">
        <v>656000</v>
      </c>
      <c r="K92" s="23">
        <v>485626.88</v>
      </c>
      <c r="L92" s="23">
        <v>485626.88</v>
      </c>
      <c r="M92" s="23">
        <v>274308.21999999997</v>
      </c>
      <c r="N92" s="23">
        <v>274308.21999999997</v>
      </c>
    </row>
    <row r="93" spans="1:14" x14ac:dyDescent="0.3">
      <c r="A93" s="21">
        <v>9</v>
      </c>
      <c r="B93" s="21">
        <v>3330</v>
      </c>
      <c r="C93" s="2" t="str">
        <f>VLOOKUP(B93,Hoja2!B:C,2,FALSE)</f>
        <v>TEATRO CALDERON</v>
      </c>
      <c r="D93" s="3" t="str">
        <f t="shared" si="2"/>
        <v>2</v>
      </c>
      <c r="E93" s="3" t="str">
        <f t="shared" si="3"/>
        <v>23</v>
      </c>
      <c r="F93" s="20" t="s">
        <v>171</v>
      </c>
      <c r="G93" s="22" t="s">
        <v>33</v>
      </c>
      <c r="H93" s="23">
        <v>300</v>
      </c>
      <c r="I93" s="23">
        <v>0</v>
      </c>
      <c r="J93" s="23">
        <v>300</v>
      </c>
      <c r="K93" s="23">
        <v>527.46</v>
      </c>
      <c r="L93" s="23">
        <v>527.46</v>
      </c>
      <c r="M93" s="23">
        <v>527.46</v>
      </c>
      <c r="N93" s="23">
        <v>527.46</v>
      </c>
    </row>
    <row r="94" spans="1:14" x14ac:dyDescent="0.3">
      <c r="A94" s="21">
        <v>9</v>
      </c>
      <c r="B94" s="21">
        <v>3330</v>
      </c>
      <c r="C94" s="2" t="str">
        <f>VLOOKUP(B94,Hoja2!B:C,2,FALSE)</f>
        <v>TEATRO CALDERON</v>
      </c>
      <c r="D94" s="3" t="str">
        <f t="shared" si="2"/>
        <v>2</v>
      </c>
      <c r="E94" s="3" t="str">
        <f t="shared" si="3"/>
        <v>23</v>
      </c>
      <c r="F94" s="20" t="s">
        <v>172</v>
      </c>
      <c r="G94" s="22" t="s">
        <v>31</v>
      </c>
      <c r="H94" s="23">
        <v>300</v>
      </c>
      <c r="I94" s="23">
        <v>0</v>
      </c>
      <c r="J94" s="23">
        <v>300</v>
      </c>
      <c r="K94" s="23">
        <v>0</v>
      </c>
      <c r="L94" s="23">
        <v>0</v>
      </c>
      <c r="M94" s="23">
        <v>0</v>
      </c>
      <c r="N94" s="23">
        <v>0</v>
      </c>
    </row>
    <row r="95" spans="1:14" x14ac:dyDescent="0.3">
      <c r="A95" s="21">
        <v>9</v>
      </c>
      <c r="B95" s="21">
        <v>3330</v>
      </c>
      <c r="C95" s="2" t="str">
        <f>VLOOKUP(B95,Hoja2!B:C,2,FALSE)</f>
        <v>TEATRO CALDERON</v>
      </c>
      <c r="D95" s="3" t="str">
        <f t="shared" si="2"/>
        <v>6</v>
      </c>
      <c r="E95" s="3" t="str">
        <f t="shared" si="3"/>
        <v>62</v>
      </c>
      <c r="F95" s="20" t="s">
        <v>184</v>
      </c>
      <c r="G95" s="22" t="s">
        <v>56</v>
      </c>
      <c r="H95" s="23">
        <v>2000</v>
      </c>
      <c r="I95" s="23">
        <v>0</v>
      </c>
      <c r="J95" s="23">
        <v>2000</v>
      </c>
      <c r="K95" s="23">
        <v>0</v>
      </c>
      <c r="L95" s="23">
        <v>0</v>
      </c>
      <c r="M95" s="23">
        <v>0</v>
      </c>
      <c r="N95" s="23">
        <v>0</v>
      </c>
    </row>
    <row r="96" spans="1:14" x14ac:dyDescent="0.3">
      <c r="A96" s="21">
        <v>9</v>
      </c>
      <c r="B96" s="21">
        <v>3330</v>
      </c>
      <c r="C96" s="2" t="str">
        <f>VLOOKUP(B96,Hoja2!B:C,2,FALSE)</f>
        <v>TEATRO CALDERON</v>
      </c>
      <c r="D96" s="3" t="str">
        <f t="shared" si="2"/>
        <v>6</v>
      </c>
      <c r="E96" s="3" t="str">
        <f t="shared" si="3"/>
        <v>62</v>
      </c>
      <c r="F96" s="20" t="s">
        <v>174</v>
      </c>
      <c r="G96" s="22" t="s">
        <v>69</v>
      </c>
      <c r="H96" s="23">
        <v>5000</v>
      </c>
      <c r="I96" s="23">
        <v>0</v>
      </c>
      <c r="J96" s="23">
        <v>5000</v>
      </c>
      <c r="K96" s="23">
        <v>3727.16</v>
      </c>
      <c r="L96" s="23">
        <v>3727.16</v>
      </c>
      <c r="M96" s="23">
        <v>3390.79</v>
      </c>
      <c r="N96" s="23">
        <v>3390.79</v>
      </c>
    </row>
    <row r="97" spans="1:14" x14ac:dyDescent="0.3">
      <c r="A97" s="21">
        <v>9</v>
      </c>
      <c r="B97" s="21">
        <v>3330</v>
      </c>
      <c r="C97" s="2" t="str">
        <f>VLOOKUP(B97,Hoja2!B:C,2,FALSE)</f>
        <v>TEATRO CALDERON</v>
      </c>
      <c r="D97" s="3" t="str">
        <f t="shared" si="2"/>
        <v>6</v>
      </c>
      <c r="E97" s="3" t="str">
        <f t="shared" si="3"/>
        <v>63</v>
      </c>
      <c r="F97" s="20" t="s">
        <v>175</v>
      </c>
      <c r="G97" s="22" t="s">
        <v>61</v>
      </c>
      <c r="H97" s="23">
        <v>38000</v>
      </c>
      <c r="I97" s="23">
        <v>50000</v>
      </c>
      <c r="J97" s="23">
        <v>88000</v>
      </c>
      <c r="K97" s="23">
        <v>0</v>
      </c>
      <c r="L97" s="23">
        <v>0</v>
      </c>
      <c r="M97" s="23">
        <v>0</v>
      </c>
      <c r="N97" s="23">
        <v>0</v>
      </c>
    </row>
    <row r="98" spans="1:14" x14ac:dyDescent="0.3">
      <c r="A98" s="21">
        <v>9</v>
      </c>
      <c r="B98" s="21">
        <v>3330</v>
      </c>
      <c r="C98" s="2" t="str">
        <f>VLOOKUP(B98,Hoja2!B:C,2,FALSE)</f>
        <v>TEATRO CALDERON</v>
      </c>
      <c r="D98" s="3" t="str">
        <f t="shared" si="2"/>
        <v>6</v>
      </c>
      <c r="E98" s="3" t="str">
        <f t="shared" si="3"/>
        <v>63</v>
      </c>
      <c r="F98" s="20" t="s">
        <v>122</v>
      </c>
      <c r="G98" s="22" t="s">
        <v>193</v>
      </c>
      <c r="H98" s="23">
        <v>0</v>
      </c>
      <c r="I98" s="23">
        <v>0</v>
      </c>
      <c r="J98" s="23">
        <v>0</v>
      </c>
      <c r="K98" s="23">
        <v>22188.84</v>
      </c>
      <c r="L98" s="23">
        <v>22188.84</v>
      </c>
      <c r="M98" s="23">
        <v>6200.12</v>
      </c>
      <c r="N98" s="23">
        <v>6200.12</v>
      </c>
    </row>
    <row r="99" spans="1:14" x14ac:dyDescent="0.3">
      <c r="A99" s="21">
        <v>9</v>
      </c>
      <c r="B99" s="21">
        <v>3330</v>
      </c>
      <c r="C99" s="2" t="str">
        <f>VLOOKUP(B99,Hoja2!B:C,2,FALSE)</f>
        <v>TEATRO CALDERON</v>
      </c>
      <c r="D99" s="3" t="str">
        <f t="shared" si="2"/>
        <v>6</v>
      </c>
      <c r="E99" s="3" t="str">
        <f t="shared" si="3"/>
        <v>63</v>
      </c>
      <c r="F99" s="20" t="s">
        <v>176</v>
      </c>
      <c r="G99" s="22" t="s">
        <v>69</v>
      </c>
      <c r="H99" s="23">
        <v>0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</row>
    <row r="100" spans="1:14" x14ac:dyDescent="0.3">
      <c r="A100" s="21">
        <v>9</v>
      </c>
      <c r="B100" s="21">
        <v>3331</v>
      </c>
      <c r="C100" s="2" t="str">
        <f>VLOOKUP(B100,Hoja2!B:C,2,FALSE)</f>
        <v>MUSEOS Y ARTES PLÁSTICAS</v>
      </c>
      <c r="D100" s="3" t="str">
        <f t="shared" si="2"/>
        <v>1</v>
      </c>
      <c r="E100" s="3" t="str">
        <f t="shared" si="3"/>
        <v>12</v>
      </c>
      <c r="F100" s="20" t="s">
        <v>123</v>
      </c>
      <c r="G100" s="22" t="s">
        <v>42</v>
      </c>
      <c r="H100" s="23">
        <v>0</v>
      </c>
      <c r="I100" s="23">
        <v>0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</row>
    <row r="101" spans="1:14" x14ac:dyDescent="0.3">
      <c r="A101" s="21">
        <v>9</v>
      </c>
      <c r="B101" s="21">
        <v>3331</v>
      </c>
      <c r="C101" s="2" t="str">
        <f>VLOOKUP(B101,Hoja2!B:C,2,FALSE)</f>
        <v>MUSEOS Y ARTES PLÁSTICAS</v>
      </c>
      <c r="D101" s="3" t="str">
        <f t="shared" si="2"/>
        <v>1</v>
      </c>
      <c r="E101" s="3" t="str">
        <f t="shared" si="3"/>
        <v>12</v>
      </c>
      <c r="F101" s="20" t="s">
        <v>125</v>
      </c>
      <c r="G101" s="22" t="s">
        <v>26</v>
      </c>
      <c r="H101" s="23">
        <v>10824</v>
      </c>
      <c r="I101" s="23">
        <v>0</v>
      </c>
      <c r="J101" s="23">
        <v>10824</v>
      </c>
      <c r="K101" s="23">
        <v>10500</v>
      </c>
      <c r="L101" s="23">
        <v>10500</v>
      </c>
      <c r="M101" s="23">
        <v>7777.21</v>
      </c>
      <c r="N101" s="23">
        <v>7777.21</v>
      </c>
    </row>
    <row r="102" spans="1:14" x14ac:dyDescent="0.3">
      <c r="A102" s="21">
        <v>9</v>
      </c>
      <c r="B102" s="21">
        <v>3331</v>
      </c>
      <c r="C102" s="2" t="str">
        <f>VLOOKUP(B102,Hoja2!B:C,2,FALSE)</f>
        <v>MUSEOS Y ARTES PLÁSTICAS</v>
      </c>
      <c r="D102" s="3" t="str">
        <f t="shared" si="2"/>
        <v>1</v>
      </c>
      <c r="E102" s="3" t="str">
        <f t="shared" si="3"/>
        <v>12</v>
      </c>
      <c r="F102" s="20" t="s">
        <v>127</v>
      </c>
      <c r="G102" s="22" t="s">
        <v>27</v>
      </c>
      <c r="H102" s="23">
        <v>3563</v>
      </c>
      <c r="I102" s="23">
        <v>0</v>
      </c>
      <c r="J102" s="23">
        <v>3563</v>
      </c>
      <c r="K102" s="23">
        <v>3650</v>
      </c>
      <c r="L102" s="23">
        <v>3650</v>
      </c>
      <c r="M102" s="23">
        <v>2759.05</v>
      </c>
      <c r="N102" s="23">
        <v>2759.05</v>
      </c>
    </row>
    <row r="103" spans="1:14" x14ac:dyDescent="0.3">
      <c r="A103" s="21">
        <v>9</v>
      </c>
      <c r="B103" s="21">
        <v>3331</v>
      </c>
      <c r="C103" s="2" t="str">
        <f>VLOOKUP(B103,Hoja2!B:C,2,FALSE)</f>
        <v>MUSEOS Y ARTES PLÁSTICAS</v>
      </c>
      <c r="D103" s="3" t="str">
        <f t="shared" si="2"/>
        <v>1</v>
      </c>
      <c r="E103" s="3" t="str">
        <f t="shared" si="3"/>
        <v>12</v>
      </c>
      <c r="F103" s="20" t="s">
        <v>128</v>
      </c>
      <c r="G103" s="22" t="s">
        <v>36</v>
      </c>
      <c r="H103" s="23">
        <v>6741</v>
      </c>
      <c r="I103" s="23">
        <v>0</v>
      </c>
      <c r="J103" s="23">
        <v>6741</v>
      </c>
      <c r="K103" s="23">
        <v>6500</v>
      </c>
      <c r="L103" s="23">
        <v>6500</v>
      </c>
      <c r="M103" s="23">
        <v>4814.8</v>
      </c>
      <c r="N103" s="23">
        <v>4814.8</v>
      </c>
    </row>
    <row r="104" spans="1:14" x14ac:dyDescent="0.3">
      <c r="A104" s="21">
        <v>9</v>
      </c>
      <c r="B104" s="21">
        <v>3331</v>
      </c>
      <c r="C104" s="2" t="str">
        <f>VLOOKUP(B104,Hoja2!B:C,2,FALSE)</f>
        <v>MUSEOS Y ARTES PLÁSTICAS</v>
      </c>
      <c r="D104" s="3" t="str">
        <f t="shared" si="2"/>
        <v>1</v>
      </c>
      <c r="E104" s="3" t="str">
        <f t="shared" si="3"/>
        <v>12</v>
      </c>
      <c r="F104" s="20" t="s">
        <v>129</v>
      </c>
      <c r="G104" s="22" t="s">
        <v>39</v>
      </c>
      <c r="H104" s="23">
        <v>13339</v>
      </c>
      <c r="I104" s="23">
        <v>0</v>
      </c>
      <c r="J104" s="23">
        <v>13339</v>
      </c>
      <c r="K104" s="23">
        <v>13100</v>
      </c>
      <c r="L104" s="23">
        <v>13100</v>
      </c>
      <c r="M104" s="23">
        <v>9529.4</v>
      </c>
      <c r="N104" s="23">
        <v>9529.4</v>
      </c>
    </row>
    <row r="105" spans="1:14" x14ac:dyDescent="0.3">
      <c r="A105" s="21">
        <v>9</v>
      </c>
      <c r="B105" s="21">
        <v>3331</v>
      </c>
      <c r="C105" s="2" t="str">
        <f>VLOOKUP(B105,Hoja2!B:C,2,FALSE)</f>
        <v>MUSEOS Y ARTES PLÁSTICAS</v>
      </c>
      <c r="D105" s="3" t="str">
        <f t="shared" si="2"/>
        <v>1</v>
      </c>
      <c r="E105" s="3" t="str">
        <f t="shared" si="3"/>
        <v>12</v>
      </c>
      <c r="F105" s="20" t="s">
        <v>130</v>
      </c>
      <c r="G105" s="22" t="s">
        <v>28</v>
      </c>
      <c r="H105" s="23">
        <v>1675</v>
      </c>
      <c r="I105" s="23">
        <v>0</v>
      </c>
      <c r="J105" s="23">
        <v>1675</v>
      </c>
      <c r="K105" s="23">
        <v>1800</v>
      </c>
      <c r="L105" s="23">
        <v>1800</v>
      </c>
      <c r="M105" s="23">
        <v>1273.24</v>
      </c>
      <c r="N105" s="23">
        <v>1273.24</v>
      </c>
    </row>
    <row r="106" spans="1:14" x14ac:dyDescent="0.3">
      <c r="A106" s="21">
        <v>9</v>
      </c>
      <c r="B106" s="21">
        <v>3331</v>
      </c>
      <c r="C106" s="2" t="str">
        <f>VLOOKUP(B106,Hoja2!B:C,2,FALSE)</f>
        <v>MUSEOS Y ARTES PLÁSTICAS</v>
      </c>
      <c r="D106" s="3" t="str">
        <f t="shared" si="2"/>
        <v>1</v>
      </c>
      <c r="E106" s="3" t="str">
        <f t="shared" si="3"/>
        <v>13</v>
      </c>
      <c r="F106" s="20" t="s">
        <v>131</v>
      </c>
      <c r="G106" s="22" t="s">
        <v>32</v>
      </c>
      <c r="H106" s="23">
        <v>11369</v>
      </c>
      <c r="I106" s="23">
        <v>0</v>
      </c>
      <c r="J106" s="23">
        <v>11369</v>
      </c>
      <c r="K106" s="23">
        <v>5500</v>
      </c>
      <c r="L106" s="23">
        <v>5500</v>
      </c>
      <c r="M106" s="23">
        <v>4265</v>
      </c>
      <c r="N106" s="23">
        <v>4265</v>
      </c>
    </row>
    <row r="107" spans="1:14" x14ac:dyDescent="0.3">
      <c r="A107" s="21">
        <v>9</v>
      </c>
      <c r="B107" s="21">
        <v>3331</v>
      </c>
      <c r="C107" s="2" t="str">
        <f>VLOOKUP(B107,Hoja2!B:C,2,FALSE)</f>
        <v>MUSEOS Y ARTES PLÁSTICAS</v>
      </c>
      <c r="D107" s="3" t="str">
        <f t="shared" si="2"/>
        <v>1</v>
      </c>
      <c r="E107" s="3" t="str">
        <f t="shared" si="3"/>
        <v>13</v>
      </c>
      <c r="F107" s="20" t="s">
        <v>132</v>
      </c>
      <c r="G107" s="22" t="s">
        <v>46</v>
      </c>
      <c r="H107" s="23">
        <v>13466</v>
      </c>
      <c r="I107" s="23">
        <v>0</v>
      </c>
      <c r="J107" s="23">
        <v>13466</v>
      </c>
      <c r="K107" s="23">
        <v>9500</v>
      </c>
      <c r="L107" s="23">
        <v>9500</v>
      </c>
      <c r="M107" s="23">
        <v>8073.21</v>
      </c>
      <c r="N107" s="23">
        <v>8073.21</v>
      </c>
    </row>
    <row r="108" spans="1:14" x14ac:dyDescent="0.3">
      <c r="A108" s="21">
        <v>9</v>
      </c>
      <c r="B108" s="21">
        <v>3331</v>
      </c>
      <c r="C108" s="2" t="str">
        <f>VLOOKUP(B108,Hoja2!B:C,2,FALSE)</f>
        <v>MUSEOS Y ARTES PLÁSTICAS</v>
      </c>
      <c r="D108" s="3" t="str">
        <f t="shared" si="2"/>
        <v>1</v>
      </c>
      <c r="E108" s="3" t="str">
        <f t="shared" si="3"/>
        <v>13</v>
      </c>
      <c r="F108" s="20" t="s">
        <v>133</v>
      </c>
      <c r="G108" s="22" t="s">
        <v>59</v>
      </c>
      <c r="H108" s="23">
        <v>32442</v>
      </c>
      <c r="I108" s="23">
        <v>0</v>
      </c>
      <c r="J108" s="23">
        <v>32442</v>
      </c>
      <c r="K108" s="23">
        <v>26000</v>
      </c>
      <c r="L108" s="23">
        <v>26000</v>
      </c>
      <c r="M108" s="23">
        <v>11371.68</v>
      </c>
      <c r="N108" s="23">
        <v>11371.68</v>
      </c>
    </row>
    <row r="109" spans="1:14" x14ac:dyDescent="0.3">
      <c r="A109" s="21">
        <v>9</v>
      </c>
      <c r="B109" s="21">
        <v>3331</v>
      </c>
      <c r="C109" s="2" t="str">
        <f>VLOOKUP(B109,Hoja2!B:C,2,FALSE)</f>
        <v>MUSEOS Y ARTES PLÁSTICAS</v>
      </c>
      <c r="D109" s="3" t="str">
        <f t="shared" si="2"/>
        <v>1</v>
      </c>
      <c r="E109" s="3" t="str">
        <f t="shared" si="3"/>
        <v>15</v>
      </c>
      <c r="F109" s="20" t="s">
        <v>134</v>
      </c>
      <c r="G109" s="22" t="s">
        <v>80</v>
      </c>
      <c r="H109" s="23">
        <v>4425</v>
      </c>
      <c r="I109" s="23">
        <v>0</v>
      </c>
      <c r="J109" s="23">
        <v>4425</v>
      </c>
      <c r="K109" s="23">
        <v>450</v>
      </c>
      <c r="L109" s="23">
        <v>450</v>
      </c>
      <c r="M109" s="23">
        <v>450</v>
      </c>
      <c r="N109" s="23">
        <v>450</v>
      </c>
    </row>
    <row r="110" spans="1:14" x14ac:dyDescent="0.3">
      <c r="A110" s="21">
        <v>9</v>
      </c>
      <c r="B110" s="21">
        <v>3331</v>
      </c>
      <c r="C110" s="2" t="str">
        <f>VLOOKUP(B110,Hoja2!B:C,2,FALSE)</f>
        <v>MUSEOS Y ARTES PLÁSTICAS</v>
      </c>
      <c r="D110" s="3" t="str">
        <f t="shared" si="2"/>
        <v>2</v>
      </c>
      <c r="E110" s="3" t="str">
        <f t="shared" si="3"/>
        <v>22</v>
      </c>
      <c r="F110" s="20" t="s">
        <v>160</v>
      </c>
      <c r="G110" s="22" t="s">
        <v>37</v>
      </c>
      <c r="H110" s="23">
        <v>30000</v>
      </c>
      <c r="I110" s="23">
        <v>0</v>
      </c>
      <c r="J110" s="23">
        <v>30000</v>
      </c>
      <c r="K110" s="23">
        <v>34463.730000000003</v>
      </c>
      <c r="L110" s="23">
        <v>34463.730000000003</v>
      </c>
      <c r="M110" s="23">
        <v>21948.87</v>
      </c>
      <c r="N110" s="23">
        <v>21948.87</v>
      </c>
    </row>
    <row r="111" spans="1:14" x14ac:dyDescent="0.3">
      <c r="A111" s="21">
        <v>9</v>
      </c>
      <c r="B111" s="21">
        <v>3331</v>
      </c>
      <c r="C111" s="2" t="str">
        <f>VLOOKUP(B111,Hoja2!B:C,2,FALSE)</f>
        <v>MUSEOS Y ARTES PLÁSTICAS</v>
      </c>
      <c r="D111" s="3" t="str">
        <f t="shared" si="2"/>
        <v>2</v>
      </c>
      <c r="E111" s="3" t="str">
        <f t="shared" si="3"/>
        <v>22</v>
      </c>
      <c r="F111" s="20" t="s">
        <v>161</v>
      </c>
      <c r="G111" s="22" t="s">
        <v>75</v>
      </c>
      <c r="H111" s="23">
        <v>4000</v>
      </c>
      <c r="I111" s="23">
        <v>0</v>
      </c>
      <c r="J111" s="23">
        <v>4000</v>
      </c>
      <c r="K111" s="23">
        <v>3058.35</v>
      </c>
      <c r="L111" s="23">
        <v>3058.35</v>
      </c>
      <c r="M111" s="23">
        <v>0</v>
      </c>
      <c r="N111" s="23">
        <v>0</v>
      </c>
    </row>
    <row r="112" spans="1:14" x14ac:dyDescent="0.3">
      <c r="A112" s="21">
        <v>9</v>
      </c>
      <c r="B112" s="21">
        <v>3331</v>
      </c>
      <c r="C112" s="2" t="str">
        <f>VLOOKUP(B112,Hoja2!B:C,2,FALSE)</f>
        <v>MUSEOS Y ARTES PLÁSTICAS</v>
      </c>
      <c r="D112" s="3" t="str">
        <f t="shared" si="2"/>
        <v>2</v>
      </c>
      <c r="E112" s="3" t="str">
        <f t="shared" si="3"/>
        <v>22</v>
      </c>
      <c r="F112" s="20" t="s">
        <v>162</v>
      </c>
      <c r="G112" s="22" t="s">
        <v>30</v>
      </c>
      <c r="H112" s="23">
        <v>3000</v>
      </c>
      <c r="I112" s="23">
        <v>0</v>
      </c>
      <c r="J112" s="23">
        <v>3000</v>
      </c>
      <c r="K112" s="23">
        <v>0</v>
      </c>
      <c r="L112" s="23">
        <v>0</v>
      </c>
      <c r="M112" s="23">
        <v>0</v>
      </c>
      <c r="N112" s="23">
        <v>0</v>
      </c>
    </row>
    <row r="113" spans="1:14" x14ac:dyDescent="0.3">
      <c r="A113" s="21">
        <v>9</v>
      </c>
      <c r="B113" s="21">
        <v>3331</v>
      </c>
      <c r="C113" s="2" t="str">
        <f>VLOOKUP(B113,Hoja2!B:C,2,FALSE)</f>
        <v>MUSEOS Y ARTES PLÁSTICAS</v>
      </c>
      <c r="D113" s="3" t="str">
        <f t="shared" si="2"/>
        <v>2</v>
      </c>
      <c r="E113" s="3" t="str">
        <f t="shared" si="3"/>
        <v>22</v>
      </c>
      <c r="F113" s="20" t="s">
        <v>181</v>
      </c>
      <c r="G113" s="22" t="s">
        <v>54</v>
      </c>
      <c r="H113" s="23">
        <v>3000</v>
      </c>
      <c r="I113" s="23">
        <v>0</v>
      </c>
      <c r="J113" s="23">
        <v>3000</v>
      </c>
      <c r="K113" s="23">
        <v>2060</v>
      </c>
      <c r="L113" s="23">
        <v>2060</v>
      </c>
      <c r="M113" s="23">
        <v>1992.7</v>
      </c>
      <c r="N113" s="23">
        <v>1992.7</v>
      </c>
    </row>
    <row r="114" spans="1:14" x14ac:dyDescent="0.3">
      <c r="A114" s="21">
        <v>9</v>
      </c>
      <c r="B114" s="21">
        <v>3331</v>
      </c>
      <c r="C114" s="2" t="str">
        <f>VLOOKUP(B114,Hoja2!B:C,2,FALSE)</f>
        <v>MUSEOS Y ARTES PLÁSTICAS</v>
      </c>
      <c r="D114" s="3" t="str">
        <f t="shared" si="2"/>
        <v>2</v>
      </c>
      <c r="E114" s="3" t="str">
        <f t="shared" si="3"/>
        <v>22</v>
      </c>
      <c r="F114" s="20" t="s">
        <v>182</v>
      </c>
      <c r="G114" s="22" t="s">
        <v>66</v>
      </c>
      <c r="H114" s="23">
        <v>210000</v>
      </c>
      <c r="I114" s="23">
        <v>0</v>
      </c>
      <c r="J114" s="23">
        <v>210000</v>
      </c>
      <c r="K114" s="23">
        <v>129657.58</v>
      </c>
      <c r="L114" s="23">
        <v>129657.58</v>
      </c>
      <c r="M114" s="23">
        <v>99093.4</v>
      </c>
      <c r="N114" s="23">
        <v>99093.4</v>
      </c>
    </row>
    <row r="115" spans="1:14" x14ac:dyDescent="0.3">
      <c r="A115" s="21">
        <v>9</v>
      </c>
      <c r="B115" s="21">
        <v>3331</v>
      </c>
      <c r="C115" s="2" t="str">
        <f>VLOOKUP(B115,Hoja2!B:C,2,FALSE)</f>
        <v>MUSEOS Y ARTES PLÁSTICAS</v>
      </c>
      <c r="D115" s="3" t="str">
        <f t="shared" si="2"/>
        <v>2</v>
      </c>
      <c r="E115" s="3" t="str">
        <f t="shared" si="3"/>
        <v>22</v>
      </c>
      <c r="F115" s="20" t="s">
        <v>166</v>
      </c>
      <c r="G115" s="22" t="s">
        <v>47</v>
      </c>
      <c r="H115" s="23">
        <v>0</v>
      </c>
      <c r="I115" s="23">
        <v>0</v>
      </c>
      <c r="J115" s="23">
        <v>0</v>
      </c>
      <c r="K115" s="23">
        <v>15653.67</v>
      </c>
      <c r="L115" s="23">
        <v>15653.67</v>
      </c>
      <c r="M115" s="23">
        <v>11966.55</v>
      </c>
      <c r="N115" s="23">
        <v>11966.55</v>
      </c>
    </row>
    <row r="116" spans="1:14" x14ac:dyDescent="0.3">
      <c r="A116" s="21">
        <v>9</v>
      </c>
      <c r="B116" s="21">
        <v>3331</v>
      </c>
      <c r="C116" s="2" t="str">
        <f>VLOOKUP(B116,Hoja2!B:C,2,FALSE)</f>
        <v>MUSEOS Y ARTES PLÁSTICAS</v>
      </c>
      <c r="D116" s="3" t="str">
        <f t="shared" si="2"/>
        <v>2</v>
      </c>
      <c r="E116" s="3" t="str">
        <f t="shared" si="3"/>
        <v>22</v>
      </c>
      <c r="F116" s="20" t="s">
        <v>167</v>
      </c>
      <c r="G116" s="22" t="s">
        <v>65</v>
      </c>
      <c r="H116" s="23">
        <v>0</v>
      </c>
      <c r="I116" s="23">
        <v>0</v>
      </c>
      <c r="J116" s="23">
        <v>0</v>
      </c>
      <c r="K116" s="23">
        <v>6272.64</v>
      </c>
      <c r="L116" s="23">
        <v>6272.64</v>
      </c>
      <c r="M116" s="23">
        <v>5112.12</v>
      </c>
      <c r="N116" s="23">
        <v>5112.12</v>
      </c>
    </row>
    <row r="117" spans="1:14" x14ac:dyDescent="0.3">
      <c r="A117" s="21">
        <v>9</v>
      </c>
      <c r="B117" s="21">
        <v>3331</v>
      </c>
      <c r="C117" s="2" t="str">
        <f>VLOOKUP(B117,Hoja2!B:C,2,FALSE)</f>
        <v>MUSEOS Y ARTES PLÁSTICAS</v>
      </c>
      <c r="D117" s="3" t="str">
        <f t="shared" si="2"/>
        <v>2</v>
      </c>
      <c r="E117" s="3" t="str">
        <f t="shared" si="3"/>
        <v>22</v>
      </c>
      <c r="F117" s="20" t="s">
        <v>169</v>
      </c>
      <c r="G117" s="22" t="s">
        <v>38</v>
      </c>
      <c r="H117" s="23">
        <v>17000</v>
      </c>
      <c r="I117" s="23">
        <v>0</v>
      </c>
      <c r="J117" s="23">
        <v>17000</v>
      </c>
      <c r="K117" s="23">
        <v>1452</v>
      </c>
      <c r="L117" s="23">
        <v>1452</v>
      </c>
      <c r="M117" s="23">
        <v>1320.96</v>
      </c>
      <c r="N117" s="23">
        <v>1320.96</v>
      </c>
    </row>
    <row r="118" spans="1:14" x14ac:dyDescent="0.3">
      <c r="A118" s="21">
        <v>9</v>
      </c>
      <c r="B118" s="21">
        <v>3331</v>
      </c>
      <c r="C118" s="2" t="str">
        <f>VLOOKUP(B118,Hoja2!B:C,2,FALSE)</f>
        <v>MUSEOS Y ARTES PLÁSTICAS</v>
      </c>
      <c r="D118" s="3" t="str">
        <f t="shared" si="2"/>
        <v>2</v>
      </c>
      <c r="E118" s="3" t="str">
        <f t="shared" si="3"/>
        <v>22</v>
      </c>
      <c r="F118" s="20" t="s">
        <v>170</v>
      </c>
      <c r="G118" s="22" t="s">
        <v>45</v>
      </c>
      <c r="H118" s="23">
        <v>444000</v>
      </c>
      <c r="I118" s="23">
        <v>0</v>
      </c>
      <c r="J118" s="23">
        <v>444000</v>
      </c>
      <c r="K118" s="23">
        <v>410436.56</v>
      </c>
      <c r="L118" s="23">
        <v>410436.56</v>
      </c>
      <c r="M118" s="23">
        <v>225074.17</v>
      </c>
      <c r="N118" s="23">
        <v>225074.17</v>
      </c>
    </row>
    <row r="119" spans="1:14" x14ac:dyDescent="0.3">
      <c r="A119" s="21">
        <v>9</v>
      </c>
      <c r="B119" s="21">
        <v>3331</v>
      </c>
      <c r="C119" s="2" t="str">
        <f>VLOOKUP(B119,Hoja2!B:C,2,FALSE)</f>
        <v>MUSEOS Y ARTES PLÁSTICAS</v>
      </c>
      <c r="D119" s="3" t="str">
        <f t="shared" si="2"/>
        <v>2</v>
      </c>
      <c r="E119" s="3" t="str">
        <f t="shared" si="3"/>
        <v>23</v>
      </c>
      <c r="F119" s="20" t="s">
        <v>171</v>
      </c>
      <c r="G119" s="22" t="s">
        <v>33</v>
      </c>
      <c r="H119" s="23">
        <v>500</v>
      </c>
      <c r="I119" s="23">
        <v>0</v>
      </c>
      <c r="J119" s="23">
        <v>500</v>
      </c>
      <c r="K119" s="23">
        <v>0</v>
      </c>
      <c r="L119" s="23">
        <v>0</v>
      </c>
      <c r="M119" s="23">
        <v>0</v>
      </c>
      <c r="N119" s="23">
        <v>0</v>
      </c>
    </row>
    <row r="120" spans="1:14" x14ac:dyDescent="0.3">
      <c r="A120" s="21">
        <v>9</v>
      </c>
      <c r="B120" s="21">
        <v>3331</v>
      </c>
      <c r="C120" s="2" t="str">
        <f>VLOOKUP(B120,Hoja2!B:C,2,FALSE)</f>
        <v>MUSEOS Y ARTES PLÁSTICAS</v>
      </c>
      <c r="D120" s="3" t="str">
        <f t="shared" si="2"/>
        <v>2</v>
      </c>
      <c r="E120" s="3" t="str">
        <f t="shared" si="3"/>
        <v>23</v>
      </c>
      <c r="F120" s="20" t="s">
        <v>172</v>
      </c>
      <c r="G120" s="22" t="s">
        <v>31</v>
      </c>
      <c r="H120" s="23">
        <v>500</v>
      </c>
      <c r="I120" s="23">
        <v>0</v>
      </c>
      <c r="J120" s="23">
        <v>500</v>
      </c>
      <c r="K120" s="23">
        <v>0</v>
      </c>
      <c r="L120" s="23">
        <v>0</v>
      </c>
      <c r="M120" s="23">
        <v>0</v>
      </c>
      <c r="N120" s="23">
        <v>0</v>
      </c>
    </row>
    <row r="121" spans="1:14" x14ac:dyDescent="0.3">
      <c r="A121" s="21">
        <v>9</v>
      </c>
      <c r="B121" s="21">
        <v>3331</v>
      </c>
      <c r="C121" s="2" t="str">
        <f>VLOOKUP(B121,Hoja2!B:C,2,FALSE)</f>
        <v>MUSEOS Y ARTES PLÁSTICAS</v>
      </c>
      <c r="D121" s="3" t="str">
        <f t="shared" si="2"/>
        <v>6</v>
      </c>
      <c r="E121" s="3" t="str">
        <f t="shared" si="3"/>
        <v>62</v>
      </c>
      <c r="F121" s="20" t="s">
        <v>184</v>
      </c>
      <c r="G121" s="22" t="s">
        <v>56</v>
      </c>
      <c r="H121" s="23">
        <v>0</v>
      </c>
      <c r="I121" s="23">
        <v>0</v>
      </c>
      <c r="J121" s="23">
        <v>0</v>
      </c>
      <c r="K121" s="23">
        <v>5529.7</v>
      </c>
      <c r="L121" s="23">
        <v>5529.7</v>
      </c>
      <c r="M121" s="23">
        <v>5030.66</v>
      </c>
      <c r="N121" s="23">
        <v>5030.66</v>
      </c>
    </row>
    <row r="122" spans="1:14" x14ac:dyDescent="0.3">
      <c r="A122" s="21">
        <v>9</v>
      </c>
      <c r="B122" s="21">
        <v>3331</v>
      </c>
      <c r="C122" s="2" t="str">
        <f>VLOOKUP(B122,Hoja2!B:C,2,FALSE)</f>
        <v>MUSEOS Y ARTES PLÁSTICAS</v>
      </c>
      <c r="D122" s="3" t="str">
        <f t="shared" si="2"/>
        <v>6</v>
      </c>
      <c r="E122" s="3" t="str">
        <f t="shared" si="3"/>
        <v>63</v>
      </c>
      <c r="F122" s="20" t="s">
        <v>175</v>
      </c>
      <c r="G122" s="22" t="s">
        <v>194</v>
      </c>
      <c r="H122" s="23">
        <v>6000</v>
      </c>
      <c r="I122" s="23">
        <v>130000</v>
      </c>
      <c r="J122" s="23">
        <v>136000</v>
      </c>
      <c r="K122" s="23">
        <v>0</v>
      </c>
      <c r="L122" s="23">
        <v>0</v>
      </c>
      <c r="M122" s="23">
        <v>0</v>
      </c>
      <c r="N122" s="23">
        <v>0</v>
      </c>
    </row>
    <row r="123" spans="1:14" x14ac:dyDescent="0.3">
      <c r="A123" s="21">
        <v>9</v>
      </c>
      <c r="B123" s="21">
        <v>3332</v>
      </c>
      <c r="C123" s="2" t="str">
        <f>VLOOKUP(B123,Hoja2!B:C,2,FALSE)</f>
        <v>PATIO HERRERIANO</v>
      </c>
      <c r="D123" s="3" t="str">
        <f t="shared" si="2"/>
        <v>1</v>
      </c>
      <c r="E123" s="3" t="str">
        <f t="shared" si="3"/>
        <v>13</v>
      </c>
      <c r="F123" s="20" t="s">
        <v>131</v>
      </c>
      <c r="G123" s="22" t="s">
        <v>32</v>
      </c>
      <c r="H123" s="23">
        <v>112780</v>
      </c>
      <c r="I123" s="23">
        <v>0</v>
      </c>
      <c r="J123" s="23">
        <v>112780</v>
      </c>
      <c r="K123" s="23">
        <v>133000</v>
      </c>
      <c r="L123" s="23">
        <v>133000</v>
      </c>
      <c r="M123" s="23">
        <v>86206.9</v>
      </c>
      <c r="N123" s="23">
        <v>86206.9</v>
      </c>
    </row>
    <row r="124" spans="1:14" x14ac:dyDescent="0.3">
      <c r="A124" s="21">
        <v>9</v>
      </c>
      <c r="B124" s="21">
        <v>3332</v>
      </c>
      <c r="C124" s="2" t="str">
        <f>VLOOKUP(B124,Hoja2!B:C,2,FALSE)</f>
        <v>PATIO HERRERIANO</v>
      </c>
      <c r="D124" s="3" t="str">
        <f t="shared" si="2"/>
        <v>1</v>
      </c>
      <c r="E124" s="3" t="str">
        <f t="shared" si="3"/>
        <v>13</v>
      </c>
      <c r="F124" s="20" t="s">
        <v>132</v>
      </c>
      <c r="G124" s="22" t="s">
        <v>46</v>
      </c>
      <c r="H124" s="23">
        <v>111875</v>
      </c>
      <c r="I124" s="23">
        <v>0</v>
      </c>
      <c r="J124" s="23">
        <v>111875</v>
      </c>
      <c r="K124" s="23">
        <v>106000</v>
      </c>
      <c r="L124" s="23">
        <v>106000</v>
      </c>
      <c r="M124" s="23">
        <v>70588.3</v>
      </c>
      <c r="N124" s="23">
        <v>70588.3</v>
      </c>
    </row>
    <row r="125" spans="1:14" x14ac:dyDescent="0.3">
      <c r="A125" s="21">
        <v>9</v>
      </c>
      <c r="B125" s="21">
        <v>3332</v>
      </c>
      <c r="C125" s="2" t="str">
        <f>VLOOKUP(B125,Hoja2!B:C,2,FALSE)</f>
        <v>PATIO HERRERIANO</v>
      </c>
      <c r="D125" s="3" t="str">
        <f t="shared" si="2"/>
        <v>1</v>
      </c>
      <c r="E125" s="3" t="str">
        <f t="shared" si="3"/>
        <v>13</v>
      </c>
      <c r="F125" s="20" t="s">
        <v>133</v>
      </c>
      <c r="G125" s="22" t="s">
        <v>59</v>
      </c>
      <c r="H125" s="23">
        <v>72030</v>
      </c>
      <c r="I125" s="23">
        <v>0</v>
      </c>
      <c r="J125" s="23">
        <v>72030</v>
      </c>
      <c r="K125" s="23">
        <v>0</v>
      </c>
      <c r="L125" s="23">
        <v>0</v>
      </c>
      <c r="M125" s="23">
        <v>0</v>
      </c>
      <c r="N125" s="23">
        <v>0</v>
      </c>
    </row>
    <row r="126" spans="1:14" x14ac:dyDescent="0.3">
      <c r="A126" s="21">
        <v>9</v>
      </c>
      <c r="B126" s="21">
        <v>3332</v>
      </c>
      <c r="C126" s="2" t="str">
        <f>VLOOKUP(B126,Hoja2!B:C,2,FALSE)</f>
        <v>PATIO HERRERIANO</v>
      </c>
      <c r="D126" s="3" t="str">
        <f t="shared" si="2"/>
        <v>1</v>
      </c>
      <c r="E126" s="3" t="str">
        <f t="shared" si="3"/>
        <v>15</v>
      </c>
      <c r="F126" s="20" t="s">
        <v>134</v>
      </c>
      <c r="G126" s="22" t="s">
        <v>80</v>
      </c>
      <c r="H126" s="23">
        <v>0</v>
      </c>
      <c r="I126" s="23">
        <v>0</v>
      </c>
      <c r="J126" s="23">
        <v>0</v>
      </c>
      <c r="K126" s="23">
        <v>1125</v>
      </c>
      <c r="L126" s="23">
        <v>1125</v>
      </c>
      <c r="M126" s="23">
        <v>1125</v>
      </c>
      <c r="N126" s="23">
        <v>1125</v>
      </c>
    </row>
    <row r="127" spans="1:14" x14ac:dyDescent="0.3">
      <c r="A127" s="21">
        <v>9</v>
      </c>
      <c r="B127" s="21">
        <v>3332</v>
      </c>
      <c r="C127" s="2" t="str">
        <f>VLOOKUP(B127,Hoja2!B:C,2,FALSE)</f>
        <v>PATIO HERRERIANO</v>
      </c>
      <c r="D127" s="3" t="str">
        <f t="shared" si="2"/>
        <v>2</v>
      </c>
      <c r="E127" s="3" t="str">
        <f t="shared" si="3"/>
        <v>20</v>
      </c>
      <c r="F127" s="20" t="s">
        <v>140</v>
      </c>
      <c r="G127" s="22" t="s">
        <v>43</v>
      </c>
      <c r="H127" s="23">
        <v>3000</v>
      </c>
      <c r="I127" s="23">
        <v>0</v>
      </c>
      <c r="J127" s="23">
        <v>3000</v>
      </c>
      <c r="K127" s="23">
        <v>2770.03</v>
      </c>
      <c r="L127" s="23">
        <v>2770.03</v>
      </c>
      <c r="M127" s="23">
        <v>2113.2399999999998</v>
      </c>
      <c r="N127" s="23">
        <v>2113.2399999999998</v>
      </c>
    </row>
    <row r="128" spans="1:14" x14ac:dyDescent="0.3">
      <c r="A128" s="21">
        <v>9</v>
      </c>
      <c r="B128" s="21">
        <v>3332</v>
      </c>
      <c r="C128" s="2" t="str">
        <f>VLOOKUP(B128,Hoja2!B:C,2,FALSE)</f>
        <v>PATIO HERRERIANO</v>
      </c>
      <c r="D128" s="3" t="str">
        <f t="shared" si="2"/>
        <v>2</v>
      </c>
      <c r="E128" s="3" t="str">
        <f t="shared" si="3"/>
        <v>20</v>
      </c>
      <c r="F128" s="20" t="s">
        <v>142</v>
      </c>
      <c r="G128" s="22" t="s">
        <v>92</v>
      </c>
      <c r="H128" s="23">
        <v>100</v>
      </c>
      <c r="I128" s="23">
        <v>0</v>
      </c>
      <c r="J128" s="23">
        <v>100</v>
      </c>
      <c r="K128" s="23">
        <v>2332.6</v>
      </c>
      <c r="L128" s="23">
        <v>2332.6</v>
      </c>
      <c r="M128" s="23">
        <v>1780.84</v>
      </c>
      <c r="N128" s="23">
        <v>1780.84</v>
      </c>
    </row>
    <row r="129" spans="1:14" x14ac:dyDescent="0.3">
      <c r="A129" s="21">
        <v>9</v>
      </c>
      <c r="B129" s="21">
        <v>3332</v>
      </c>
      <c r="C129" s="2" t="str">
        <f>VLOOKUP(B129,Hoja2!B:C,2,FALSE)</f>
        <v>PATIO HERRERIANO</v>
      </c>
      <c r="D129" s="3" t="str">
        <f t="shared" ref="D129:D192" si="4">LEFT(F129,1)</f>
        <v>2</v>
      </c>
      <c r="E129" s="3" t="str">
        <f t="shared" ref="E129:E192" si="5">LEFT(F129,2)</f>
        <v>21</v>
      </c>
      <c r="F129" s="20" t="s">
        <v>143</v>
      </c>
      <c r="G129" s="22" t="s">
        <v>63</v>
      </c>
      <c r="H129" s="23">
        <v>2000</v>
      </c>
      <c r="I129" s="23">
        <v>55000</v>
      </c>
      <c r="J129" s="23">
        <v>57000</v>
      </c>
      <c r="K129" s="23">
        <v>1331</v>
      </c>
      <c r="L129" s="23">
        <v>1331</v>
      </c>
      <c r="M129" s="23">
        <v>910.85</v>
      </c>
      <c r="N129" s="23">
        <v>910.85</v>
      </c>
    </row>
    <row r="130" spans="1:14" x14ac:dyDescent="0.3">
      <c r="A130" s="21">
        <v>9</v>
      </c>
      <c r="B130" s="21">
        <v>3332</v>
      </c>
      <c r="C130" s="2" t="str">
        <f>VLOOKUP(B130,Hoja2!B:C,2,FALSE)</f>
        <v>PATIO HERRERIANO</v>
      </c>
      <c r="D130" s="3" t="str">
        <f t="shared" si="4"/>
        <v>2</v>
      </c>
      <c r="E130" s="3" t="str">
        <f t="shared" si="5"/>
        <v>21</v>
      </c>
      <c r="F130" s="20" t="s">
        <v>144</v>
      </c>
      <c r="G130" s="22" t="s">
        <v>41</v>
      </c>
      <c r="H130" s="23">
        <v>63490</v>
      </c>
      <c r="I130" s="23">
        <v>0</v>
      </c>
      <c r="J130" s="23">
        <v>63490</v>
      </c>
      <c r="K130" s="23">
        <v>98254.35</v>
      </c>
      <c r="L130" s="23">
        <v>98254.35</v>
      </c>
      <c r="M130" s="23">
        <v>54517.69</v>
      </c>
      <c r="N130" s="23">
        <v>54517.69</v>
      </c>
    </row>
    <row r="131" spans="1:14" x14ac:dyDescent="0.3">
      <c r="A131" s="21">
        <v>9</v>
      </c>
      <c r="B131" s="21">
        <v>3332</v>
      </c>
      <c r="C131" s="2" t="str">
        <f>VLOOKUP(B131,Hoja2!B:C,2,FALSE)</f>
        <v>PATIO HERRERIANO</v>
      </c>
      <c r="D131" s="3" t="str">
        <f t="shared" si="4"/>
        <v>2</v>
      </c>
      <c r="E131" s="3" t="str">
        <f t="shared" si="5"/>
        <v>21</v>
      </c>
      <c r="F131" s="20" t="s">
        <v>147</v>
      </c>
      <c r="G131" s="22" t="s">
        <v>69</v>
      </c>
      <c r="H131" s="23">
        <v>2000</v>
      </c>
      <c r="I131" s="23">
        <v>0</v>
      </c>
      <c r="J131" s="23">
        <v>2000</v>
      </c>
      <c r="K131" s="23">
        <v>0</v>
      </c>
      <c r="L131" s="23">
        <v>0</v>
      </c>
      <c r="M131" s="23">
        <v>0</v>
      </c>
      <c r="N131" s="23">
        <v>0</v>
      </c>
    </row>
    <row r="132" spans="1:14" x14ac:dyDescent="0.3">
      <c r="A132" s="21">
        <v>9</v>
      </c>
      <c r="B132" s="21">
        <v>3332</v>
      </c>
      <c r="C132" s="2" t="str">
        <f>VLOOKUP(B132,Hoja2!B:C,2,FALSE)</f>
        <v>PATIO HERRERIANO</v>
      </c>
      <c r="D132" s="3" t="str">
        <f t="shared" si="4"/>
        <v>2</v>
      </c>
      <c r="E132" s="3" t="str">
        <f t="shared" si="5"/>
        <v>22</v>
      </c>
      <c r="F132" s="20" t="s">
        <v>148</v>
      </c>
      <c r="G132" s="22" t="s">
        <v>40</v>
      </c>
      <c r="H132" s="23">
        <v>7000</v>
      </c>
      <c r="I132" s="23">
        <v>0</v>
      </c>
      <c r="J132" s="23">
        <v>7000</v>
      </c>
      <c r="K132" s="23">
        <v>2921.75</v>
      </c>
      <c r="L132" s="23">
        <v>2921.75</v>
      </c>
      <c r="M132" s="23">
        <v>1027.6099999999999</v>
      </c>
      <c r="N132" s="23">
        <v>1027.6099999999999</v>
      </c>
    </row>
    <row r="133" spans="1:14" x14ac:dyDescent="0.3">
      <c r="A133" s="21">
        <v>9</v>
      </c>
      <c r="B133" s="21">
        <v>3332</v>
      </c>
      <c r="C133" s="2" t="str">
        <f>VLOOKUP(B133,Hoja2!B:C,2,FALSE)</f>
        <v>PATIO HERRERIANO</v>
      </c>
      <c r="D133" s="3" t="str">
        <f t="shared" si="4"/>
        <v>2</v>
      </c>
      <c r="E133" s="3" t="str">
        <f t="shared" si="5"/>
        <v>22</v>
      </c>
      <c r="F133" s="20" t="s">
        <v>149</v>
      </c>
      <c r="G133" s="22" t="s">
        <v>34</v>
      </c>
      <c r="H133" s="23">
        <v>4000</v>
      </c>
      <c r="I133" s="23">
        <v>0</v>
      </c>
      <c r="J133" s="23">
        <v>4000</v>
      </c>
      <c r="K133" s="23">
        <v>10623.59</v>
      </c>
      <c r="L133" s="23">
        <v>10623.59</v>
      </c>
      <c r="M133" s="23">
        <v>7911.24</v>
      </c>
      <c r="N133" s="23">
        <v>7911.24</v>
      </c>
    </row>
    <row r="134" spans="1:14" x14ac:dyDescent="0.3">
      <c r="A134" s="21">
        <v>9</v>
      </c>
      <c r="B134" s="21">
        <v>3332</v>
      </c>
      <c r="C134" s="2" t="str">
        <f>VLOOKUP(B134,Hoja2!B:C,2,FALSE)</f>
        <v>PATIO HERRERIANO</v>
      </c>
      <c r="D134" s="3" t="str">
        <f t="shared" si="4"/>
        <v>2</v>
      </c>
      <c r="E134" s="3" t="str">
        <f t="shared" si="5"/>
        <v>22</v>
      </c>
      <c r="F134" s="20" t="s">
        <v>150</v>
      </c>
      <c r="G134" s="22" t="s">
        <v>67</v>
      </c>
      <c r="H134" s="23">
        <v>0</v>
      </c>
      <c r="I134" s="23">
        <v>0</v>
      </c>
      <c r="J134" s="23">
        <v>0</v>
      </c>
      <c r="K134" s="23">
        <v>0</v>
      </c>
      <c r="L134" s="23">
        <v>0</v>
      </c>
      <c r="M134" s="23">
        <v>0</v>
      </c>
      <c r="N134" s="23">
        <v>0</v>
      </c>
    </row>
    <row r="135" spans="1:14" x14ac:dyDescent="0.3">
      <c r="A135" s="21">
        <v>9</v>
      </c>
      <c r="B135" s="21">
        <v>3332</v>
      </c>
      <c r="C135" s="2" t="str">
        <f>VLOOKUP(B135,Hoja2!B:C,2,FALSE)</f>
        <v>PATIO HERRERIANO</v>
      </c>
      <c r="D135" s="3" t="str">
        <f t="shared" si="4"/>
        <v>2</v>
      </c>
      <c r="E135" s="3" t="str">
        <f t="shared" si="5"/>
        <v>22</v>
      </c>
      <c r="F135" s="20" t="s">
        <v>151</v>
      </c>
      <c r="G135" s="22" t="s">
        <v>57</v>
      </c>
      <c r="H135" s="23">
        <v>100000</v>
      </c>
      <c r="I135" s="23">
        <v>0</v>
      </c>
      <c r="J135" s="23">
        <v>100000</v>
      </c>
      <c r="K135" s="23">
        <v>90000</v>
      </c>
      <c r="L135" s="23">
        <v>90000</v>
      </c>
      <c r="M135" s="23">
        <v>38431.360000000001</v>
      </c>
      <c r="N135" s="23">
        <v>38431.360000000001</v>
      </c>
    </row>
    <row r="136" spans="1:14" x14ac:dyDescent="0.3">
      <c r="A136" s="21">
        <v>9</v>
      </c>
      <c r="B136" s="21">
        <v>3332</v>
      </c>
      <c r="C136" s="2" t="str">
        <f>VLOOKUP(B136,Hoja2!B:C,2,FALSE)</f>
        <v>PATIO HERRERIANO</v>
      </c>
      <c r="D136" s="3" t="str">
        <f t="shared" si="4"/>
        <v>2</v>
      </c>
      <c r="E136" s="3" t="str">
        <f t="shared" si="5"/>
        <v>22</v>
      </c>
      <c r="F136" s="20" t="s">
        <v>152</v>
      </c>
      <c r="G136" s="22" t="s">
        <v>64</v>
      </c>
      <c r="H136" s="23">
        <v>35000</v>
      </c>
      <c r="I136" s="23">
        <v>0</v>
      </c>
      <c r="J136" s="23">
        <v>35000</v>
      </c>
      <c r="K136" s="23">
        <v>34100</v>
      </c>
      <c r="L136" s="23">
        <v>34100</v>
      </c>
      <c r="M136" s="23">
        <v>15209.38</v>
      </c>
      <c r="N136" s="23">
        <v>15209.38</v>
      </c>
    </row>
    <row r="137" spans="1:14" x14ac:dyDescent="0.3">
      <c r="A137" s="21">
        <v>9</v>
      </c>
      <c r="B137" s="21">
        <v>3332</v>
      </c>
      <c r="C137" s="2" t="str">
        <f>VLOOKUP(B137,Hoja2!B:C,2,FALSE)</f>
        <v>PATIO HERRERIANO</v>
      </c>
      <c r="D137" s="3" t="str">
        <f t="shared" si="4"/>
        <v>2</v>
      </c>
      <c r="E137" s="3" t="str">
        <f t="shared" si="5"/>
        <v>22</v>
      </c>
      <c r="F137" s="20" t="s">
        <v>156</v>
      </c>
      <c r="G137" s="22" t="s">
        <v>50</v>
      </c>
      <c r="H137" s="23">
        <v>5000</v>
      </c>
      <c r="I137" s="23">
        <v>0</v>
      </c>
      <c r="J137" s="23">
        <v>5000</v>
      </c>
      <c r="K137" s="23">
        <v>17243.73</v>
      </c>
      <c r="L137" s="23">
        <v>17243.73</v>
      </c>
      <c r="M137" s="23">
        <v>8723.5400000000009</v>
      </c>
      <c r="N137" s="23">
        <v>8723.5400000000009</v>
      </c>
    </row>
    <row r="138" spans="1:14" x14ac:dyDescent="0.3">
      <c r="A138" s="21">
        <v>9</v>
      </c>
      <c r="B138" s="21">
        <v>3332</v>
      </c>
      <c r="C138" s="2" t="str">
        <f>VLOOKUP(B138,Hoja2!B:C,2,FALSE)</f>
        <v>PATIO HERRERIANO</v>
      </c>
      <c r="D138" s="3" t="str">
        <f t="shared" si="4"/>
        <v>2</v>
      </c>
      <c r="E138" s="3" t="str">
        <f t="shared" si="5"/>
        <v>22</v>
      </c>
      <c r="F138" s="20" t="s">
        <v>157</v>
      </c>
      <c r="G138" s="22" t="s">
        <v>70</v>
      </c>
      <c r="H138" s="23">
        <v>9000</v>
      </c>
      <c r="I138" s="23">
        <v>0</v>
      </c>
      <c r="J138" s="23">
        <v>9000</v>
      </c>
      <c r="K138" s="23">
        <v>8242.68</v>
      </c>
      <c r="L138" s="23">
        <v>8242.68</v>
      </c>
      <c r="M138" s="23">
        <v>5110.4799999999996</v>
      </c>
      <c r="N138" s="23">
        <v>5110.4799999999996</v>
      </c>
    </row>
    <row r="139" spans="1:14" x14ac:dyDescent="0.3">
      <c r="A139" s="21">
        <v>9</v>
      </c>
      <c r="B139" s="21">
        <v>3332</v>
      </c>
      <c r="C139" s="2" t="str">
        <f>VLOOKUP(B139,Hoja2!B:C,2,FALSE)</f>
        <v>PATIO HERRERIANO</v>
      </c>
      <c r="D139" s="3" t="str">
        <f t="shared" si="4"/>
        <v>2</v>
      </c>
      <c r="E139" s="3" t="str">
        <f t="shared" si="5"/>
        <v>22</v>
      </c>
      <c r="F139" s="20" t="s">
        <v>158</v>
      </c>
      <c r="G139" s="22" t="s">
        <v>71</v>
      </c>
      <c r="H139" s="23">
        <v>2000</v>
      </c>
      <c r="I139" s="23">
        <v>0</v>
      </c>
      <c r="J139" s="23">
        <v>2000</v>
      </c>
      <c r="K139" s="23">
        <v>1815</v>
      </c>
      <c r="L139" s="23">
        <v>1815</v>
      </c>
      <c r="M139" s="23">
        <v>85.1</v>
      </c>
      <c r="N139" s="23">
        <v>85.1</v>
      </c>
    </row>
    <row r="140" spans="1:14" x14ac:dyDescent="0.3">
      <c r="A140" s="21">
        <v>9</v>
      </c>
      <c r="B140" s="21">
        <v>3332</v>
      </c>
      <c r="C140" s="2" t="str">
        <f>VLOOKUP(B140,Hoja2!B:C,2,FALSE)</f>
        <v>PATIO HERRERIANO</v>
      </c>
      <c r="D140" s="3" t="str">
        <f t="shared" si="4"/>
        <v>2</v>
      </c>
      <c r="E140" s="3" t="str">
        <f t="shared" si="5"/>
        <v>22</v>
      </c>
      <c r="F140" s="20" t="s">
        <v>159</v>
      </c>
      <c r="G140" s="22" t="s">
        <v>88</v>
      </c>
      <c r="H140" s="23">
        <v>1200</v>
      </c>
      <c r="I140" s="23">
        <v>0</v>
      </c>
      <c r="J140" s="23">
        <v>1200</v>
      </c>
      <c r="K140" s="23">
        <v>2636.54</v>
      </c>
      <c r="L140" s="23">
        <v>2636.54</v>
      </c>
      <c r="M140" s="23">
        <v>1820.09</v>
      </c>
      <c r="N140" s="23">
        <v>1820.09</v>
      </c>
    </row>
    <row r="141" spans="1:14" x14ac:dyDescent="0.3">
      <c r="A141" s="21">
        <v>9</v>
      </c>
      <c r="B141" s="21">
        <v>3332</v>
      </c>
      <c r="C141" s="2" t="str">
        <f>VLOOKUP(B141,Hoja2!B:C,2,FALSE)</f>
        <v>PATIO HERRERIANO</v>
      </c>
      <c r="D141" s="3" t="str">
        <f t="shared" si="4"/>
        <v>2</v>
      </c>
      <c r="E141" s="3" t="str">
        <f t="shared" si="5"/>
        <v>22</v>
      </c>
      <c r="F141" s="20" t="s">
        <v>160</v>
      </c>
      <c r="G141" s="22" t="s">
        <v>37</v>
      </c>
      <c r="H141" s="23">
        <v>50000</v>
      </c>
      <c r="I141" s="23">
        <v>0</v>
      </c>
      <c r="J141" s="23">
        <v>50000</v>
      </c>
      <c r="K141" s="23">
        <v>81791.520000000004</v>
      </c>
      <c r="L141" s="23">
        <v>81791.520000000004</v>
      </c>
      <c r="M141" s="23">
        <v>28123.38</v>
      </c>
      <c r="N141" s="23">
        <v>28123.38</v>
      </c>
    </row>
    <row r="142" spans="1:14" x14ac:dyDescent="0.3">
      <c r="A142" s="21">
        <v>9</v>
      </c>
      <c r="B142" s="21">
        <v>3332</v>
      </c>
      <c r="C142" s="2" t="str">
        <f>VLOOKUP(B142,Hoja2!B:C,2,FALSE)</f>
        <v>PATIO HERRERIANO</v>
      </c>
      <c r="D142" s="3" t="str">
        <f t="shared" si="4"/>
        <v>2</v>
      </c>
      <c r="E142" s="3" t="str">
        <f t="shared" si="5"/>
        <v>22</v>
      </c>
      <c r="F142" s="20" t="s">
        <v>161</v>
      </c>
      <c r="G142" s="22" t="s">
        <v>75</v>
      </c>
      <c r="H142" s="23">
        <v>35000</v>
      </c>
      <c r="I142" s="23">
        <v>0</v>
      </c>
      <c r="J142" s="23">
        <v>35000</v>
      </c>
      <c r="K142" s="23">
        <v>27117.360000000001</v>
      </c>
      <c r="L142" s="23">
        <v>27117.360000000001</v>
      </c>
      <c r="M142" s="23">
        <v>26857.8</v>
      </c>
      <c r="N142" s="23">
        <v>26857.8</v>
      </c>
    </row>
    <row r="143" spans="1:14" x14ac:dyDescent="0.3">
      <c r="A143" s="21">
        <v>9</v>
      </c>
      <c r="B143" s="21">
        <v>3332</v>
      </c>
      <c r="C143" s="2" t="str">
        <f>VLOOKUP(B143,Hoja2!B:C,2,FALSE)</f>
        <v>PATIO HERRERIANO</v>
      </c>
      <c r="D143" s="3" t="str">
        <f t="shared" si="4"/>
        <v>2</v>
      </c>
      <c r="E143" s="3" t="str">
        <f t="shared" si="5"/>
        <v>22</v>
      </c>
      <c r="F143" s="20" t="s">
        <v>162</v>
      </c>
      <c r="G143" s="22" t="s">
        <v>30</v>
      </c>
      <c r="H143" s="23">
        <v>2000</v>
      </c>
      <c r="I143" s="23">
        <v>0</v>
      </c>
      <c r="J143" s="23">
        <v>2000</v>
      </c>
      <c r="K143" s="23">
        <v>1244.21</v>
      </c>
      <c r="L143" s="23">
        <v>1244.21</v>
      </c>
      <c r="M143" s="23">
        <v>1244.21</v>
      </c>
      <c r="N143" s="23">
        <v>1244.21</v>
      </c>
    </row>
    <row r="144" spans="1:14" x14ac:dyDescent="0.3">
      <c r="A144" s="21">
        <v>9</v>
      </c>
      <c r="B144" s="21">
        <v>3332</v>
      </c>
      <c r="C144" s="2" t="str">
        <f>VLOOKUP(B144,Hoja2!B:C,2,FALSE)</f>
        <v>PATIO HERRERIANO</v>
      </c>
      <c r="D144" s="3" t="str">
        <f t="shared" si="4"/>
        <v>2</v>
      </c>
      <c r="E144" s="3" t="str">
        <f t="shared" si="5"/>
        <v>22</v>
      </c>
      <c r="F144" s="20" t="s">
        <v>163</v>
      </c>
      <c r="G144" s="22" t="s">
        <v>51</v>
      </c>
      <c r="H144" s="23">
        <v>12000</v>
      </c>
      <c r="I144" s="23">
        <v>0</v>
      </c>
      <c r="J144" s="23">
        <v>12000</v>
      </c>
      <c r="K144" s="23">
        <v>0</v>
      </c>
      <c r="L144" s="23">
        <v>0</v>
      </c>
      <c r="M144" s="23">
        <v>0</v>
      </c>
      <c r="N144" s="23">
        <v>0</v>
      </c>
    </row>
    <row r="145" spans="1:14" x14ac:dyDescent="0.3">
      <c r="A145" s="21">
        <v>9</v>
      </c>
      <c r="B145" s="21">
        <v>3332</v>
      </c>
      <c r="C145" s="2" t="str">
        <f>VLOOKUP(B145,Hoja2!B:C,2,FALSE)</f>
        <v>PATIO HERRERIANO</v>
      </c>
      <c r="D145" s="3" t="str">
        <f t="shared" si="4"/>
        <v>2</v>
      </c>
      <c r="E145" s="3" t="str">
        <f t="shared" si="5"/>
        <v>22</v>
      </c>
      <c r="F145" s="20" t="s">
        <v>164</v>
      </c>
      <c r="G145" s="22" t="s">
        <v>118</v>
      </c>
      <c r="H145" s="23">
        <v>1300</v>
      </c>
      <c r="I145" s="23">
        <v>0</v>
      </c>
      <c r="J145" s="23">
        <v>1300</v>
      </c>
      <c r="K145" s="23">
        <v>910.27</v>
      </c>
      <c r="L145" s="23">
        <v>910.27</v>
      </c>
      <c r="M145" s="23">
        <v>910.27</v>
      </c>
      <c r="N145" s="23">
        <v>910.27</v>
      </c>
    </row>
    <row r="146" spans="1:14" x14ac:dyDescent="0.3">
      <c r="A146" s="21">
        <v>9</v>
      </c>
      <c r="B146" s="21">
        <v>3332</v>
      </c>
      <c r="C146" s="2" t="str">
        <f>VLOOKUP(B146,Hoja2!B:C,2,FALSE)</f>
        <v>PATIO HERRERIANO</v>
      </c>
      <c r="D146" s="3" t="str">
        <f t="shared" si="4"/>
        <v>2</v>
      </c>
      <c r="E146" s="3" t="str">
        <f t="shared" si="5"/>
        <v>22</v>
      </c>
      <c r="F146" s="20" t="s">
        <v>182</v>
      </c>
      <c r="G146" s="22" t="s">
        <v>66</v>
      </c>
      <c r="H146" s="23">
        <v>125000</v>
      </c>
      <c r="I146" s="23">
        <v>0</v>
      </c>
      <c r="J146" s="23">
        <v>125000</v>
      </c>
      <c r="K146" s="23">
        <v>77085.97</v>
      </c>
      <c r="L146" s="23">
        <v>77085.97</v>
      </c>
      <c r="M146" s="23">
        <v>53980.28</v>
      </c>
      <c r="N146" s="23">
        <v>53980.28</v>
      </c>
    </row>
    <row r="147" spans="1:14" x14ac:dyDescent="0.3">
      <c r="A147" s="21">
        <v>9</v>
      </c>
      <c r="B147" s="21">
        <v>3332</v>
      </c>
      <c r="C147" s="2" t="str">
        <f>VLOOKUP(B147,Hoja2!B:C,2,FALSE)</f>
        <v>PATIO HERRERIANO</v>
      </c>
      <c r="D147" s="3" t="str">
        <f t="shared" si="4"/>
        <v>2</v>
      </c>
      <c r="E147" s="3" t="str">
        <f t="shared" si="5"/>
        <v>22</v>
      </c>
      <c r="F147" s="20" t="s">
        <v>166</v>
      </c>
      <c r="G147" s="22" t="s">
        <v>47</v>
      </c>
      <c r="H147" s="23">
        <v>0</v>
      </c>
      <c r="I147" s="23">
        <v>0</v>
      </c>
      <c r="J147" s="23">
        <v>0</v>
      </c>
      <c r="K147" s="23">
        <v>31274.52</v>
      </c>
      <c r="L147" s="23">
        <v>31274.52</v>
      </c>
      <c r="M147" s="23">
        <v>12979.84</v>
      </c>
      <c r="N147" s="23">
        <v>12979.84</v>
      </c>
    </row>
    <row r="148" spans="1:14" x14ac:dyDescent="0.3">
      <c r="A148" s="21">
        <v>9</v>
      </c>
      <c r="B148" s="21">
        <v>3332</v>
      </c>
      <c r="C148" s="2" t="str">
        <f>VLOOKUP(B148,Hoja2!B:C,2,FALSE)</f>
        <v>PATIO HERRERIANO</v>
      </c>
      <c r="D148" s="3" t="str">
        <f t="shared" si="4"/>
        <v>2</v>
      </c>
      <c r="E148" s="3" t="str">
        <f t="shared" si="5"/>
        <v>22</v>
      </c>
      <c r="F148" s="20" t="s">
        <v>167</v>
      </c>
      <c r="G148" s="22" t="s">
        <v>65</v>
      </c>
      <c r="H148" s="23">
        <v>75000</v>
      </c>
      <c r="I148" s="23">
        <v>50000</v>
      </c>
      <c r="J148" s="23">
        <v>125000</v>
      </c>
      <c r="K148" s="23">
        <v>74903.95</v>
      </c>
      <c r="L148" s="23">
        <v>74903.95</v>
      </c>
      <c r="M148" s="23">
        <v>45693.29</v>
      </c>
      <c r="N148" s="23">
        <v>45693.29</v>
      </c>
    </row>
    <row r="149" spans="1:14" x14ac:dyDescent="0.3">
      <c r="A149" s="21">
        <v>9</v>
      </c>
      <c r="B149" s="21">
        <v>3332</v>
      </c>
      <c r="C149" s="2" t="str">
        <f>VLOOKUP(B149,Hoja2!B:C,2,FALSE)</f>
        <v>PATIO HERRERIANO</v>
      </c>
      <c r="D149" s="3" t="str">
        <f t="shared" si="4"/>
        <v>2</v>
      </c>
      <c r="E149" s="3" t="str">
        <f t="shared" si="5"/>
        <v>22</v>
      </c>
      <c r="F149" s="20" t="s">
        <v>168</v>
      </c>
      <c r="G149" s="22" t="s">
        <v>68</v>
      </c>
      <c r="H149" s="23">
        <v>327000</v>
      </c>
      <c r="I149" s="23">
        <v>0</v>
      </c>
      <c r="J149" s="23">
        <v>327000</v>
      </c>
      <c r="K149" s="23">
        <v>331948.90999999997</v>
      </c>
      <c r="L149" s="23">
        <v>331948.90999999997</v>
      </c>
      <c r="M149" s="23">
        <v>211178.51</v>
      </c>
      <c r="N149" s="23">
        <v>211178.51</v>
      </c>
    </row>
    <row r="150" spans="1:14" x14ac:dyDescent="0.3">
      <c r="A150" s="21">
        <v>9</v>
      </c>
      <c r="B150" s="21">
        <v>3332</v>
      </c>
      <c r="C150" s="2" t="str">
        <f>VLOOKUP(B150,Hoja2!B:C,2,FALSE)</f>
        <v>PATIO HERRERIANO</v>
      </c>
      <c r="D150" s="3" t="str">
        <f t="shared" si="4"/>
        <v>2</v>
      </c>
      <c r="E150" s="3" t="str">
        <f t="shared" si="5"/>
        <v>22</v>
      </c>
      <c r="F150" s="20" t="s">
        <v>169</v>
      </c>
      <c r="G150" s="22" t="s">
        <v>38</v>
      </c>
      <c r="H150" s="23">
        <v>29000</v>
      </c>
      <c r="I150" s="23">
        <v>0</v>
      </c>
      <c r="J150" s="23">
        <v>29000</v>
      </c>
      <c r="K150" s="23">
        <v>16124.13</v>
      </c>
      <c r="L150" s="23">
        <v>16124.13</v>
      </c>
      <c r="M150" s="23">
        <v>4272.7299999999996</v>
      </c>
      <c r="N150" s="23">
        <v>4272.7299999999996</v>
      </c>
    </row>
    <row r="151" spans="1:14" x14ac:dyDescent="0.3">
      <c r="A151" s="21">
        <v>9</v>
      </c>
      <c r="B151" s="21">
        <v>3332</v>
      </c>
      <c r="C151" s="2" t="str">
        <f>VLOOKUP(B151,Hoja2!B:C,2,FALSE)</f>
        <v>PATIO HERRERIANO</v>
      </c>
      <c r="D151" s="3" t="str">
        <f t="shared" si="4"/>
        <v>2</v>
      </c>
      <c r="E151" s="3" t="str">
        <f t="shared" si="5"/>
        <v>22</v>
      </c>
      <c r="F151" s="20" t="s">
        <v>170</v>
      </c>
      <c r="G151" s="22" t="s">
        <v>45</v>
      </c>
      <c r="H151" s="23">
        <v>311583</v>
      </c>
      <c r="I151" s="23">
        <v>0</v>
      </c>
      <c r="J151" s="23">
        <v>311583</v>
      </c>
      <c r="K151" s="23">
        <v>479409.94</v>
      </c>
      <c r="L151" s="23">
        <v>479409.94</v>
      </c>
      <c r="M151" s="23">
        <v>263580.32</v>
      </c>
      <c r="N151" s="23">
        <v>263580.32</v>
      </c>
    </row>
    <row r="152" spans="1:14" x14ac:dyDescent="0.3">
      <c r="A152" s="21">
        <v>9</v>
      </c>
      <c r="B152" s="21">
        <v>3332</v>
      </c>
      <c r="C152" s="2" t="str">
        <f>VLOOKUP(B152,Hoja2!B:C,2,FALSE)</f>
        <v>PATIO HERRERIANO</v>
      </c>
      <c r="D152" s="3" t="str">
        <f t="shared" si="4"/>
        <v>6</v>
      </c>
      <c r="E152" s="3" t="str">
        <f t="shared" si="5"/>
        <v>62</v>
      </c>
      <c r="F152" s="20" t="s">
        <v>184</v>
      </c>
      <c r="G152" s="22" t="s">
        <v>56</v>
      </c>
      <c r="H152" s="23">
        <v>5000</v>
      </c>
      <c r="I152" s="23">
        <v>0</v>
      </c>
      <c r="J152" s="23">
        <v>5000</v>
      </c>
      <c r="K152" s="23">
        <v>0</v>
      </c>
      <c r="L152" s="23">
        <v>0</v>
      </c>
      <c r="M152" s="23">
        <v>0</v>
      </c>
      <c r="N152" s="23">
        <v>0</v>
      </c>
    </row>
    <row r="153" spans="1:14" x14ac:dyDescent="0.3">
      <c r="A153" s="21">
        <v>9</v>
      </c>
      <c r="B153" s="21">
        <v>3332</v>
      </c>
      <c r="C153" s="2" t="str">
        <f>VLOOKUP(B153,Hoja2!B:C,2,FALSE)</f>
        <v>PATIO HERRERIANO</v>
      </c>
      <c r="D153" s="3" t="str">
        <f t="shared" si="4"/>
        <v>6</v>
      </c>
      <c r="E153" s="3" t="str">
        <f t="shared" si="5"/>
        <v>62</v>
      </c>
      <c r="F153" s="20" t="s">
        <v>174</v>
      </c>
      <c r="G153" s="22" t="s">
        <v>69</v>
      </c>
      <c r="H153" s="23">
        <v>5000</v>
      </c>
      <c r="I153" s="23">
        <v>0</v>
      </c>
      <c r="J153" s="23">
        <v>5000</v>
      </c>
      <c r="K153" s="23">
        <v>0</v>
      </c>
      <c r="L153" s="23">
        <v>0</v>
      </c>
      <c r="M153" s="23">
        <v>0</v>
      </c>
      <c r="N153" s="23">
        <v>0</v>
      </c>
    </row>
    <row r="154" spans="1:14" x14ac:dyDescent="0.3">
      <c r="A154" s="21">
        <v>9</v>
      </c>
      <c r="B154" s="21">
        <v>3332</v>
      </c>
      <c r="C154" s="2" t="str">
        <f>VLOOKUP(B154,Hoja2!B:C,2,FALSE)</f>
        <v>PATIO HERRERIANO</v>
      </c>
      <c r="D154" s="3" t="str">
        <f t="shared" si="4"/>
        <v>6</v>
      </c>
      <c r="E154" s="3" t="str">
        <f t="shared" si="5"/>
        <v>63</v>
      </c>
      <c r="F154" s="20" t="s">
        <v>175</v>
      </c>
      <c r="G154" s="22" t="s">
        <v>61</v>
      </c>
      <c r="H154" s="23">
        <v>10000</v>
      </c>
      <c r="I154" s="23">
        <v>160000</v>
      </c>
      <c r="J154" s="23">
        <v>170000</v>
      </c>
      <c r="K154" s="23">
        <v>0</v>
      </c>
      <c r="L154" s="23">
        <v>0</v>
      </c>
      <c r="M154" s="23">
        <v>0</v>
      </c>
      <c r="N154" s="23">
        <v>0</v>
      </c>
    </row>
    <row r="155" spans="1:14" x14ac:dyDescent="0.3">
      <c r="A155" s="21">
        <v>9</v>
      </c>
      <c r="B155" s="21">
        <v>3332</v>
      </c>
      <c r="C155" s="2" t="str">
        <f>VLOOKUP(B155,Hoja2!B:C,2,FALSE)</f>
        <v>PATIO HERRERIANO</v>
      </c>
      <c r="D155" s="3" t="str">
        <f t="shared" si="4"/>
        <v>6</v>
      </c>
      <c r="E155" s="3" t="str">
        <f t="shared" si="5"/>
        <v>63</v>
      </c>
      <c r="F155" s="20" t="s">
        <v>176</v>
      </c>
      <c r="G155" s="22" t="s">
        <v>69</v>
      </c>
      <c r="H155" s="23">
        <v>0</v>
      </c>
      <c r="I155" s="23">
        <v>0</v>
      </c>
      <c r="J155" s="23">
        <v>0</v>
      </c>
      <c r="K155" s="23">
        <v>0</v>
      </c>
      <c r="L155" s="23">
        <v>0</v>
      </c>
      <c r="M155" s="23">
        <v>0</v>
      </c>
      <c r="N155" s="23">
        <v>0</v>
      </c>
    </row>
    <row r="156" spans="1:14" x14ac:dyDescent="0.3">
      <c r="A156" s="21">
        <v>9</v>
      </c>
      <c r="B156" s="21">
        <v>3332</v>
      </c>
      <c r="C156" s="2" t="str">
        <f>VLOOKUP(B156,Hoja2!B:C,2,FALSE)</f>
        <v>PATIO HERRERIANO</v>
      </c>
      <c r="D156" s="3" t="str">
        <f t="shared" si="4"/>
        <v>6</v>
      </c>
      <c r="E156" s="3" t="str">
        <f t="shared" si="5"/>
        <v>64</v>
      </c>
      <c r="F156" s="20" t="s">
        <v>185</v>
      </c>
      <c r="G156" s="22" t="s">
        <v>119</v>
      </c>
      <c r="H156" s="23">
        <v>0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</row>
    <row r="157" spans="1:14" x14ac:dyDescent="0.3">
      <c r="A157" s="21">
        <v>9</v>
      </c>
      <c r="B157" s="21">
        <v>3332</v>
      </c>
      <c r="C157" s="2" t="str">
        <f>VLOOKUP(B157,Hoja2!B:C,2,FALSE)</f>
        <v>PATIO HERRERIANO</v>
      </c>
      <c r="D157" s="3" t="str">
        <f t="shared" si="4"/>
        <v>9</v>
      </c>
      <c r="E157" s="3" t="str">
        <f t="shared" si="5"/>
        <v>91</v>
      </c>
      <c r="F157" s="20" t="s">
        <v>186</v>
      </c>
      <c r="G157" s="22" t="s">
        <v>91</v>
      </c>
      <c r="H157" s="23">
        <v>10417</v>
      </c>
      <c r="I157" s="23">
        <v>0</v>
      </c>
      <c r="J157" s="23">
        <v>10417</v>
      </c>
      <c r="K157" s="23">
        <v>0</v>
      </c>
      <c r="L157" s="23">
        <v>0</v>
      </c>
      <c r="M157" s="23">
        <v>0</v>
      </c>
      <c r="N157" s="23">
        <v>0</v>
      </c>
    </row>
    <row r="158" spans="1:14" x14ac:dyDescent="0.3">
      <c r="A158" s="21">
        <v>9</v>
      </c>
      <c r="B158" s="21">
        <v>3333</v>
      </c>
      <c r="C158" s="2" t="str">
        <f>VLOOKUP(B158,Hoja2!B:C,2,FALSE)</f>
        <v>MUSEO DE LA CIENCIA</v>
      </c>
      <c r="D158" s="3" t="str">
        <f t="shared" si="4"/>
        <v>1</v>
      </c>
      <c r="E158" s="3" t="str">
        <f t="shared" si="5"/>
        <v>13</v>
      </c>
      <c r="F158" s="20" t="s">
        <v>131</v>
      </c>
      <c r="G158" s="22" t="s">
        <v>32</v>
      </c>
      <c r="H158" s="23">
        <v>105076</v>
      </c>
      <c r="I158" s="23">
        <v>0</v>
      </c>
      <c r="J158" s="23">
        <v>105076</v>
      </c>
      <c r="K158" s="23">
        <v>153500</v>
      </c>
      <c r="L158" s="23">
        <v>153500</v>
      </c>
      <c r="M158" s="23">
        <v>97848.16</v>
      </c>
      <c r="N158" s="23">
        <v>97848.16</v>
      </c>
    </row>
    <row r="159" spans="1:14" x14ac:dyDescent="0.3">
      <c r="A159" s="21">
        <v>9</v>
      </c>
      <c r="B159" s="21">
        <v>3333</v>
      </c>
      <c r="C159" s="2" t="str">
        <f>VLOOKUP(B159,Hoja2!B:C,2,FALSE)</f>
        <v>MUSEO DE LA CIENCIA</v>
      </c>
      <c r="D159" s="3" t="str">
        <f t="shared" si="4"/>
        <v>1</v>
      </c>
      <c r="E159" s="3" t="str">
        <f t="shared" si="5"/>
        <v>13</v>
      </c>
      <c r="F159" s="20" t="s">
        <v>132</v>
      </c>
      <c r="G159" s="22" t="s">
        <v>46</v>
      </c>
      <c r="H159" s="23">
        <v>100780</v>
      </c>
      <c r="I159" s="23">
        <v>0</v>
      </c>
      <c r="J159" s="23">
        <v>100780</v>
      </c>
      <c r="K159" s="23">
        <v>142000</v>
      </c>
      <c r="L159" s="23">
        <v>142000</v>
      </c>
      <c r="M159" s="23">
        <v>88223.42</v>
      </c>
      <c r="N159" s="23">
        <v>88223.42</v>
      </c>
    </row>
    <row r="160" spans="1:14" x14ac:dyDescent="0.3">
      <c r="A160" s="21">
        <v>9</v>
      </c>
      <c r="B160" s="21">
        <v>3333</v>
      </c>
      <c r="C160" s="2" t="str">
        <f>VLOOKUP(B160,Hoja2!B:C,2,FALSE)</f>
        <v>MUSEO DE LA CIENCIA</v>
      </c>
      <c r="D160" s="3" t="str">
        <f t="shared" si="4"/>
        <v>1</v>
      </c>
      <c r="E160" s="3" t="str">
        <f t="shared" si="5"/>
        <v>13</v>
      </c>
      <c r="F160" s="20" t="s">
        <v>133</v>
      </c>
      <c r="G160" s="22" t="s">
        <v>59</v>
      </c>
      <c r="H160" s="23">
        <v>61181</v>
      </c>
      <c r="I160" s="23">
        <v>0</v>
      </c>
      <c r="J160" s="23">
        <v>61181</v>
      </c>
      <c r="K160" s="23">
        <v>0</v>
      </c>
      <c r="L160" s="23">
        <v>0</v>
      </c>
      <c r="M160" s="23">
        <v>0</v>
      </c>
      <c r="N160" s="23">
        <v>0</v>
      </c>
    </row>
    <row r="161" spans="1:14" x14ac:dyDescent="0.3">
      <c r="A161" s="21">
        <v>9</v>
      </c>
      <c r="B161" s="21">
        <v>3333</v>
      </c>
      <c r="C161" s="2" t="str">
        <f>VLOOKUP(B161,Hoja2!B:C,2,FALSE)</f>
        <v>MUSEO DE LA CIENCIA</v>
      </c>
      <c r="D161" s="3" t="str">
        <f t="shared" si="4"/>
        <v>1</v>
      </c>
      <c r="E161" s="3" t="str">
        <f t="shared" si="5"/>
        <v>15</v>
      </c>
      <c r="F161" s="20" t="s">
        <v>134</v>
      </c>
      <c r="G161" s="22" t="s">
        <v>80</v>
      </c>
      <c r="H161" s="23">
        <v>0</v>
      </c>
      <c r="I161" s="23">
        <v>0</v>
      </c>
      <c r="J161" s="23">
        <v>0</v>
      </c>
      <c r="K161" s="23">
        <v>1350</v>
      </c>
      <c r="L161" s="23">
        <v>1350</v>
      </c>
      <c r="M161" s="23">
        <v>1350</v>
      </c>
      <c r="N161" s="23">
        <v>1350</v>
      </c>
    </row>
    <row r="162" spans="1:14" x14ac:dyDescent="0.3">
      <c r="A162" s="21">
        <v>9</v>
      </c>
      <c r="B162" s="21">
        <v>3333</v>
      </c>
      <c r="C162" s="2" t="str">
        <f>VLOOKUP(B162,Hoja2!B:C,2,FALSE)</f>
        <v>MUSEO DE LA CIENCIA</v>
      </c>
      <c r="D162" s="3" t="str">
        <f t="shared" si="4"/>
        <v>2</v>
      </c>
      <c r="E162" s="3" t="str">
        <f t="shared" si="5"/>
        <v>20</v>
      </c>
      <c r="F162" s="20" t="s">
        <v>140</v>
      </c>
      <c r="G162" s="22" t="s">
        <v>43</v>
      </c>
      <c r="H162" s="23">
        <v>4000</v>
      </c>
      <c r="I162" s="23">
        <v>0</v>
      </c>
      <c r="J162" s="23">
        <v>4000</v>
      </c>
      <c r="K162" s="23">
        <v>0</v>
      </c>
      <c r="L162" s="23">
        <v>0</v>
      </c>
      <c r="M162" s="23">
        <v>0</v>
      </c>
      <c r="N162" s="23">
        <v>0</v>
      </c>
    </row>
    <row r="163" spans="1:14" x14ac:dyDescent="0.3">
      <c r="A163" s="21">
        <v>9</v>
      </c>
      <c r="B163" s="21">
        <v>3333</v>
      </c>
      <c r="C163" s="2" t="str">
        <f>VLOOKUP(B163,Hoja2!B:C,2,FALSE)</f>
        <v>MUSEO DE LA CIENCIA</v>
      </c>
      <c r="D163" s="3" t="str">
        <f t="shared" si="4"/>
        <v>2</v>
      </c>
      <c r="E163" s="3" t="str">
        <f t="shared" si="5"/>
        <v>21</v>
      </c>
      <c r="F163" s="20" t="s">
        <v>143</v>
      </c>
      <c r="G163" s="22" t="s">
        <v>63</v>
      </c>
      <c r="H163" s="23">
        <v>15000</v>
      </c>
      <c r="I163" s="23">
        <v>85000</v>
      </c>
      <c r="J163" s="23">
        <v>100000</v>
      </c>
      <c r="K163" s="23">
        <v>3811.5</v>
      </c>
      <c r="L163" s="23">
        <v>3811.5</v>
      </c>
      <c r="M163" s="23">
        <v>1407.92</v>
      </c>
      <c r="N163" s="23">
        <v>1407.92</v>
      </c>
    </row>
    <row r="164" spans="1:14" x14ac:dyDescent="0.3">
      <c r="A164" s="21">
        <v>9</v>
      </c>
      <c r="B164" s="21">
        <v>3333</v>
      </c>
      <c r="C164" s="2" t="str">
        <f>VLOOKUP(B164,Hoja2!B:C,2,FALSE)</f>
        <v>MUSEO DE LA CIENCIA</v>
      </c>
      <c r="D164" s="3" t="str">
        <f t="shared" si="4"/>
        <v>2</v>
      </c>
      <c r="E164" s="3" t="str">
        <f t="shared" si="5"/>
        <v>21</v>
      </c>
      <c r="F164" s="20" t="s">
        <v>144</v>
      </c>
      <c r="G164" s="22" t="s">
        <v>41</v>
      </c>
      <c r="H164" s="23">
        <v>76927</v>
      </c>
      <c r="I164" s="23">
        <v>0</v>
      </c>
      <c r="J164" s="23">
        <v>76927</v>
      </c>
      <c r="K164" s="23">
        <v>110245.92</v>
      </c>
      <c r="L164" s="23">
        <v>110245.92</v>
      </c>
      <c r="M164" s="23">
        <v>52812.37</v>
      </c>
      <c r="N164" s="23">
        <v>52812.37</v>
      </c>
    </row>
    <row r="165" spans="1:14" x14ac:dyDescent="0.3">
      <c r="A165" s="21">
        <v>9</v>
      </c>
      <c r="B165" s="21">
        <v>3333</v>
      </c>
      <c r="C165" s="2" t="str">
        <f>VLOOKUP(B165,Hoja2!B:C,2,FALSE)</f>
        <v>MUSEO DE LA CIENCIA</v>
      </c>
      <c r="D165" s="3" t="str">
        <f t="shared" si="4"/>
        <v>2</v>
      </c>
      <c r="E165" s="3" t="str">
        <f t="shared" si="5"/>
        <v>21</v>
      </c>
      <c r="F165" s="20" t="s">
        <v>147</v>
      </c>
      <c r="G165" s="22" t="s">
        <v>69</v>
      </c>
      <c r="H165" s="23">
        <v>0</v>
      </c>
      <c r="I165" s="23">
        <v>0</v>
      </c>
      <c r="J165" s="23">
        <v>0</v>
      </c>
      <c r="K165" s="23">
        <v>0</v>
      </c>
      <c r="L165" s="23">
        <v>0</v>
      </c>
      <c r="M165" s="23">
        <v>0</v>
      </c>
      <c r="N165" s="23">
        <v>0</v>
      </c>
    </row>
    <row r="166" spans="1:14" x14ac:dyDescent="0.3">
      <c r="A166" s="21">
        <v>9</v>
      </c>
      <c r="B166" s="21">
        <v>3333</v>
      </c>
      <c r="C166" s="2" t="str">
        <f>VLOOKUP(B166,Hoja2!B:C,2,FALSE)</f>
        <v>MUSEO DE LA CIENCIA</v>
      </c>
      <c r="D166" s="3" t="str">
        <f t="shared" si="4"/>
        <v>2</v>
      </c>
      <c r="E166" s="3" t="str">
        <f t="shared" si="5"/>
        <v>22</v>
      </c>
      <c r="F166" s="20" t="s">
        <v>148</v>
      </c>
      <c r="G166" s="22" t="s">
        <v>40</v>
      </c>
      <c r="H166" s="23">
        <v>6000</v>
      </c>
      <c r="I166" s="23">
        <v>0</v>
      </c>
      <c r="J166" s="23">
        <v>6000</v>
      </c>
      <c r="K166" s="23">
        <v>1117.67</v>
      </c>
      <c r="L166" s="23">
        <v>1117.67</v>
      </c>
      <c r="M166" s="23">
        <v>603</v>
      </c>
      <c r="N166" s="23">
        <v>603</v>
      </c>
    </row>
    <row r="167" spans="1:14" x14ac:dyDescent="0.3">
      <c r="A167" s="21">
        <v>9</v>
      </c>
      <c r="B167" s="21">
        <v>3333</v>
      </c>
      <c r="C167" s="2" t="str">
        <f>VLOOKUP(B167,Hoja2!B:C,2,FALSE)</f>
        <v>MUSEO DE LA CIENCIA</v>
      </c>
      <c r="D167" s="3" t="str">
        <f t="shared" si="4"/>
        <v>2</v>
      </c>
      <c r="E167" s="3" t="str">
        <f t="shared" si="5"/>
        <v>22</v>
      </c>
      <c r="F167" s="20" t="s">
        <v>149</v>
      </c>
      <c r="G167" s="22" t="s">
        <v>34</v>
      </c>
      <c r="H167" s="23">
        <v>0</v>
      </c>
      <c r="I167" s="23">
        <v>0</v>
      </c>
      <c r="J167" s="23">
        <v>0</v>
      </c>
      <c r="K167" s="23">
        <v>0</v>
      </c>
      <c r="L167" s="23">
        <v>0</v>
      </c>
      <c r="M167" s="23">
        <v>0</v>
      </c>
      <c r="N167" s="23">
        <v>0</v>
      </c>
    </row>
    <row r="168" spans="1:14" x14ac:dyDescent="0.3">
      <c r="A168" s="21">
        <v>9</v>
      </c>
      <c r="B168" s="21">
        <v>3333</v>
      </c>
      <c r="C168" s="2" t="str">
        <f>VLOOKUP(B168,Hoja2!B:C,2,FALSE)</f>
        <v>MUSEO DE LA CIENCIA</v>
      </c>
      <c r="D168" s="3" t="str">
        <f t="shared" si="4"/>
        <v>2</v>
      </c>
      <c r="E168" s="3" t="str">
        <f t="shared" si="5"/>
        <v>22</v>
      </c>
      <c r="F168" s="20" t="s">
        <v>151</v>
      </c>
      <c r="G168" s="22" t="s">
        <v>57</v>
      </c>
      <c r="H168" s="23">
        <v>150000</v>
      </c>
      <c r="I168" s="23">
        <v>0</v>
      </c>
      <c r="J168" s="23">
        <v>150000</v>
      </c>
      <c r="K168" s="23">
        <v>151986.15</v>
      </c>
      <c r="L168" s="23">
        <v>151986.15</v>
      </c>
      <c r="M168" s="23">
        <v>78640.27</v>
      </c>
      <c r="N168" s="23">
        <v>78640.27</v>
      </c>
    </row>
    <row r="169" spans="1:14" x14ac:dyDescent="0.3">
      <c r="A169" s="21">
        <v>9</v>
      </c>
      <c r="B169" s="21">
        <v>3333</v>
      </c>
      <c r="C169" s="2" t="str">
        <f>VLOOKUP(B169,Hoja2!B:C,2,FALSE)</f>
        <v>MUSEO DE LA CIENCIA</v>
      </c>
      <c r="D169" s="3" t="str">
        <f t="shared" si="4"/>
        <v>2</v>
      </c>
      <c r="E169" s="3" t="str">
        <f t="shared" si="5"/>
        <v>22</v>
      </c>
      <c r="F169" s="20" t="s">
        <v>152</v>
      </c>
      <c r="G169" s="22" t="s">
        <v>64</v>
      </c>
      <c r="H169" s="23">
        <v>45000</v>
      </c>
      <c r="I169" s="23">
        <v>0</v>
      </c>
      <c r="J169" s="23">
        <v>45000</v>
      </c>
      <c r="K169" s="23">
        <v>46500</v>
      </c>
      <c r="L169" s="23">
        <v>46500</v>
      </c>
      <c r="M169" s="23">
        <v>26200.31</v>
      </c>
      <c r="N169" s="23">
        <v>26200.31</v>
      </c>
    </row>
    <row r="170" spans="1:14" x14ac:dyDescent="0.3">
      <c r="A170" s="21">
        <v>9</v>
      </c>
      <c r="B170" s="21">
        <v>3333</v>
      </c>
      <c r="C170" s="2" t="str">
        <f>VLOOKUP(B170,Hoja2!B:C,2,FALSE)</f>
        <v>MUSEO DE LA CIENCIA</v>
      </c>
      <c r="D170" s="3" t="str">
        <f t="shared" si="4"/>
        <v>2</v>
      </c>
      <c r="E170" s="3" t="str">
        <f t="shared" si="5"/>
        <v>22</v>
      </c>
      <c r="F170" s="20" t="s">
        <v>156</v>
      </c>
      <c r="G170" s="22" t="s">
        <v>50</v>
      </c>
      <c r="H170" s="23">
        <v>4000</v>
      </c>
      <c r="I170" s="23">
        <v>0</v>
      </c>
      <c r="J170" s="23">
        <v>4000</v>
      </c>
      <c r="K170" s="23">
        <v>15743.43</v>
      </c>
      <c r="L170" s="23">
        <v>15743.43</v>
      </c>
      <c r="M170" s="23">
        <v>6374.95</v>
      </c>
      <c r="N170" s="23">
        <v>6374.95</v>
      </c>
    </row>
    <row r="171" spans="1:14" x14ac:dyDescent="0.3">
      <c r="A171" s="21">
        <v>9</v>
      </c>
      <c r="B171" s="21">
        <v>3333</v>
      </c>
      <c r="C171" s="2" t="str">
        <f>VLOOKUP(B171,Hoja2!B:C,2,FALSE)</f>
        <v>MUSEO DE LA CIENCIA</v>
      </c>
      <c r="D171" s="3" t="str">
        <f t="shared" si="4"/>
        <v>2</v>
      </c>
      <c r="E171" s="3" t="str">
        <f t="shared" si="5"/>
        <v>22</v>
      </c>
      <c r="F171" s="20" t="s">
        <v>157</v>
      </c>
      <c r="G171" s="22" t="s">
        <v>70</v>
      </c>
      <c r="H171" s="23">
        <v>15000</v>
      </c>
      <c r="I171" s="23">
        <v>0</v>
      </c>
      <c r="J171" s="23">
        <v>15000</v>
      </c>
      <c r="K171" s="23">
        <v>18510.259999999998</v>
      </c>
      <c r="L171" s="23">
        <v>18510.259999999998</v>
      </c>
      <c r="M171" s="23">
        <v>11514.4</v>
      </c>
      <c r="N171" s="23">
        <v>11514.4</v>
      </c>
    </row>
    <row r="172" spans="1:14" x14ac:dyDescent="0.3">
      <c r="A172" s="21">
        <v>9</v>
      </c>
      <c r="B172" s="21">
        <v>3333</v>
      </c>
      <c r="C172" s="2" t="str">
        <f>VLOOKUP(B172,Hoja2!B:C,2,FALSE)</f>
        <v>MUSEO DE LA CIENCIA</v>
      </c>
      <c r="D172" s="3" t="str">
        <f t="shared" si="4"/>
        <v>2</v>
      </c>
      <c r="E172" s="3" t="str">
        <f t="shared" si="5"/>
        <v>22</v>
      </c>
      <c r="F172" s="20" t="s">
        <v>158</v>
      </c>
      <c r="G172" s="22" t="s">
        <v>71</v>
      </c>
      <c r="H172" s="23">
        <v>0</v>
      </c>
      <c r="I172" s="23">
        <v>0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</row>
    <row r="173" spans="1:14" x14ac:dyDescent="0.3">
      <c r="A173" s="21">
        <v>9</v>
      </c>
      <c r="B173" s="21">
        <v>3333</v>
      </c>
      <c r="C173" s="2" t="str">
        <f>VLOOKUP(B173,Hoja2!B:C,2,FALSE)</f>
        <v>MUSEO DE LA CIENCIA</v>
      </c>
      <c r="D173" s="3" t="str">
        <f t="shared" si="4"/>
        <v>2</v>
      </c>
      <c r="E173" s="3" t="str">
        <f t="shared" si="5"/>
        <v>22</v>
      </c>
      <c r="F173" s="20" t="s">
        <v>159</v>
      </c>
      <c r="G173" s="22" t="s">
        <v>88</v>
      </c>
      <c r="H173" s="23">
        <v>6000</v>
      </c>
      <c r="I173" s="23">
        <v>0</v>
      </c>
      <c r="J173" s="23">
        <v>6000</v>
      </c>
      <c r="K173" s="23">
        <v>6688.42</v>
      </c>
      <c r="L173" s="23">
        <v>6688.42</v>
      </c>
      <c r="M173" s="23">
        <v>3810.41</v>
      </c>
      <c r="N173" s="23">
        <v>3810.41</v>
      </c>
    </row>
    <row r="174" spans="1:14" x14ac:dyDescent="0.3">
      <c r="A174" s="21">
        <v>9</v>
      </c>
      <c r="B174" s="21">
        <v>3333</v>
      </c>
      <c r="C174" s="2" t="str">
        <f>VLOOKUP(B174,Hoja2!B:C,2,FALSE)</f>
        <v>MUSEO DE LA CIENCIA</v>
      </c>
      <c r="D174" s="3" t="str">
        <f t="shared" si="4"/>
        <v>2</v>
      </c>
      <c r="E174" s="3" t="str">
        <f t="shared" si="5"/>
        <v>22</v>
      </c>
      <c r="F174" s="20" t="s">
        <v>160</v>
      </c>
      <c r="G174" s="22" t="s">
        <v>37</v>
      </c>
      <c r="H174" s="23">
        <v>1000</v>
      </c>
      <c r="I174" s="23">
        <v>0</v>
      </c>
      <c r="J174" s="23">
        <v>1000</v>
      </c>
      <c r="K174" s="23">
        <v>0</v>
      </c>
      <c r="L174" s="23">
        <v>0</v>
      </c>
      <c r="M174" s="23">
        <v>0</v>
      </c>
      <c r="N174" s="23">
        <v>0</v>
      </c>
    </row>
    <row r="175" spans="1:14" x14ac:dyDescent="0.3">
      <c r="A175" s="21">
        <v>9</v>
      </c>
      <c r="B175" s="21">
        <v>3333</v>
      </c>
      <c r="C175" s="2" t="str">
        <f>VLOOKUP(B175,Hoja2!B:C,2,FALSE)</f>
        <v>MUSEO DE LA CIENCIA</v>
      </c>
      <c r="D175" s="3" t="str">
        <f t="shared" si="4"/>
        <v>2</v>
      </c>
      <c r="E175" s="3" t="str">
        <f t="shared" si="5"/>
        <v>22</v>
      </c>
      <c r="F175" s="20" t="s">
        <v>161</v>
      </c>
      <c r="G175" s="22" t="s">
        <v>75</v>
      </c>
      <c r="H175" s="23">
        <v>24000</v>
      </c>
      <c r="I175" s="23">
        <v>0</v>
      </c>
      <c r="J175" s="23">
        <v>24000</v>
      </c>
      <c r="K175" s="23">
        <v>378.52</v>
      </c>
      <c r="L175" s="23">
        <v>378.52</v>
      </c>
      <c r="M175" s="23">
        <v>378.52</v>
      </c>
      <c r="N175" s="23">
        <v>378.52</v>
      </c>
    </row>
    <row r="176" spans="1:14" x14ac:dyDescent="0.3">
      <c r="A176" s="21">
        <v>9</v>
      </c>
      <c r="B176" s="21">
        <v>3333</v>
      </c>
      <c r="C176" s="2" t="str">
        <f>VLOOKUP(B176,Hoja2!B:C,2,FALSE)</f>
        <v>MUSEO DE LA CIENCIA</v>
      </c>
      <c r="D176" s="3" t="str">
        <f t="shared" si="4"/>
        <v>2</v>
      </c>
      <c r="E176" s="3" t="str">
        <f t="shared" si="5"/>
        <v>22</v>
      </c>
      <c r="F176" s="20" t="s">
        <v>162</v>
      </c>
      <c r="G176" s="22" t="s">
        <v>30</v>
      </c>
      <c r="H176" s="23">
        <v>1000</v>
      </c>
      <c r="I176" s="23">
        <v>0</v>
      </c>
      <c r="J176" s="23">
        <v>1000</v>
      </c>
      <c r="K176" s="23">
        <v>0</v>
      </c>
      <c r="L176" s="23">
        <v>0</v>
      </c>
      <c r="M176" s="23">
        <v>0</v>
      </c>
      <c r="N176" s="23">
        <v>0</v>
      </c>
    </row>
    <row r="177" spans="1:14" x14ac:dyDescent="0.3">
      <c r="A177" s="21">
        <v>9</v>
      </c>
      <c r="B177" s="21">
        <v>3333</v>
      </c>
      <c r="C177" s="2" t="str">
        <f>VLOOKUP(B177,Hoja2!B:C,2,FALSE)</f>
        <v>MUSEO DE LA CIENCIA</v>
      </c>
      <c r="D177" s="3" t="str">
        <f t="shared" si="4"/>
        <v>2</v>
      </c>
      <c r="E177" s="3" t="str">
        <f t="shared" si="5"/>
        <v>22</v>
      </c>
      <c r="F177" s="20" t="s">
        <v>163</v>
      </c>
      <c r="G177" s="22" t="s">
        <v>51</v>
      </c>
      <c r="H177" s="23">
        <v>15000</v>
      </c>
      <c r="I177" s="23">
        <v>0</v>
      </c>
      <c r="J177" s="23">
        <v>15000</v>
      </c>
      <c r="K177" s="23">
        <v>0</v>
      </c>
      <c r="L177" s="23">
        <v>0</v>
      </c>
      <c r="M177" s="23">
        <v>0</v>
      </c>
      <c r="N177" s="23">
        <v>0</v>
      </c>
    </row>
    <row r="178" spans="1:14" x14ac:dyDescent="0.3">
      <c r="A178" s="21">
        <v>9</v>
      </c>
      <c r="B178" s="21">
        <v>3333</v>
      </c>
      <c r="C178" s="2" t="str">
        <f>VLOOKUP(B178,Hoja2!B:C,2,FALSE)</f>
        <v>MUSEO DE LA CIENCIA</v>
      </c>
      <c r="D178" s="3" t="str">
        <f t="shared" si="4"/>
        <v>2</v>
      </c>
      <c r="E178" s="3" t="str">
        <f t="shared" si="5"/>
        <v>22</v>
      </c>
      <c r="F178" s="20" t="s">
        <v>181</v>
      </c>
      <c r="G178" s="22" t="s">
        <v>54</v>
      </c>
      <c r="H178" s="23">
        <v>0</v>
      </c>
      <c r="I178" s="23">
        <v>0</v>
      </c>
      <c r="J178" s="23">
        <v>0</v>
      </c>
      <c r="K178" s="23">
        <v>1504.39</v>
      </c>
      <c r="L178" s="23">
        <v>1504.39</v>
      </c>
      <c r="M178" s="23">
        <v>1485.28</v>
      </c>
      <c r="N178" s="23">
        <v>1485.28</v>
      </c>
    </row>
    <row r="179" spans="1:14" x14ac:dyDescent="0.3">
      <c r="A179" s="21">
        <v>9</v>
      </c>
      <c r="B179" s="21">
        <v>3333</v>
      </c>
      <c r="C179" s="2" t="str">
        <f>VLOOKUP(B179,Hoja2!B:C,2,FALSE)</f>
        <v>MUSEO DE LA CIENCIA</v>
      </c>
      <c r="D179" s="3" t="str">
        <f t="shared" si="4"/>
        <v>2</v>
      </c>
      <c r="E179" s="3" t="str">
        <f t="shared" si="5"/>
        <v>22</v>
      </c>
      <c r="F179" s="20" t="s">
        <v>165</v>
      </c>
      <c r="G179" s="22" t="s">
        <v>89</v>
      </c>
      <c r="H179" s="23">
        <v>100</v>
      </c>
      <c r="I179" s="23">
        <v>0</v>
      </c>
      <c r="J179" s="23">
        <v>100</v>
      </c>
      <c r="K179" s="23">
        <v>0</v>
      </c>
      <c r="L179" s="23">
        <v>0</v>
      </c>
      <c r="M179" s="23">
        <v>0</v>
      </c>
      <c r="N179" s="23">
        <v>0</v>
      </c>
    </row>
    <row r="180" spans="1:14" x14ac:dyDescent="0.3">
      <c r="A180" s="21">
        <v>9</v>
      </c>
      <c r="B180" s="21">
        <v>3333</v>
      </c>
      <c r="C180" s="2" t="str">
        <f>VLOOKUP(B180,Hoja2!B:C,2,FALSE)</f>
        <v>MUSEO DE LA CIENCIA</v>
      </c>
      <c r="D180" s="3" t="str">
        <f t="shared" si="4"/>
        <v>2</v>
      </c>
      <c r="E180" s="3" t="str">
        <f t="shared" si="5"/>
        <v>22</v>
      </c>
      <c r="F180" s="20" t="s">
        <v>182</v>
      </c>
      <c r="G180" s="22" t="s">
        <v>66</v>
      </c>
      <c r="H180" s="23">
        <v>115000</v>
      </c>
      <c r="I180" s="23">
        <v>0</v>
      </c>
      <c r="J180" s="23">
        <v>115000</v>
      </c>
      <c r="K180" s="23">
        <v>64936</v>
      </c>
      <c r="L180" s="23">
        <v>64936</v>
      </c>
      <c r="M180" s="23">
        <v>10925.76</v>
      </c>
      <c r="N180" s="23">
        <v>10925.76</v>
      </c>
    </row>
    <row r="181" spans="1:14" x14ac:dyDescent="0.3">
      <c r="A181" s="21">
        <v>9</v>
      </c>
      <c r="B181" s="21">
        <v>3333</v>
      </c>
      <c r="C181" s="2" t="str">
        <f>VLOOKUP(B181,Hoja2!B:C,2,FALSE)</f>
        <v>MUSEO DE LA CIENCIA</v>
      </c>
      <c r="D181" s="3" t="str">
        <f t="shared" si="4"/>
        <v>2</v>
      </c>
      <c r="E181" s="3" t="str">
        <f t="shared" si="5"/>
        <v>22</v>
      </c>
      <c r="F181" s="20" t="s">
        <v>183</v>
      </c>
      <c r="G181" s="22" t="s">
        <v>90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</row>
    <row r="182" spans="1:14" x14ac:dyDescent="0.3">
      <c r="A182" s="21">
        <v>9</v>
      </c>
      <c r="B182" s="21">
        <v>3333</v>
      </c>
      <c r="C182" s="2" t="str">
        <f>VLOOKUP(B182,Hoja2!B:C,2,FALSE)</f>
        <v>MUSEO DE LA CIENCIA</v>
      </c>
      <c r="D182" s="3" t="str">
        <f t="shared" si="4"/>
        <v>2</v>
      </c>
      <c r="E182" s="3" t="str">
        <f t="shared" si="5"/>
        <v>22</v>
      </c>
      <c r="F182" s="20" t="s">
        <v>166</v>
      </c>
      <c r="G182" s="22" t="s">
        <v>47</v>
      </c>
      <c r="H182" s="23">
        <v>1000</v>
      </c>
      <c r="I182" s="23">
        <v>0</v>
      </c>
      <c r="J182" s="23">
        <v>1000</v>
      </c>
      <c r="K182" s="23">
        <v>731.11</v>
      </c>
      <c r="L182" s="23">
        <v>731.11</v>
      </c>
      <c r="M182" s="23">
        <v>705.74</v>
      </c>
      <c r="N182" s="23">
        <v>705.74</v>
      </c>
    </row>
    <row r="183" spans="1:14" x14ac:dyDescent="0.3">
      <c r="A183" s="21">
        <v>9</v>
      </c>
      <c r="B183" s="21">
        <v>3333</v>
      </c>
      <c r="C183" s="2" t="str">
        <f>VLOOKUP(B183,Hoja2!B:C,2,FALSE)</f>
        <v>MUSEO DE LA CIENCIA</v>
      </c>
      <c r="D183" s="3" t="str">
        <f t="shared" si="4"/>
        <v>2</v>
      </c>
      <c r="E183" s="3" t="str">
        <f t="shared" si="5"/>
        <v>22</v>
      </c>
      <c r="F183" s="20" t="s">
        <v>167</v>
      </c>
      <c r="G183" s="22" t="s">
        <v>65</v>
      </c>
      <c r="H183" s="23">
        <v>108000</v>
      </c>
      <c r="I183" s="23">
        <v>40000</v>
      </c>
      <c r="J183" s="23">
        <v>148000</v>
      </c>
      <c r="K183" s="23">
        <v>111700.97</v>
      </c>
      <c r="L183" s="23">
        <v>111700.97</v>
      </c>
      <c r="M183" s="23">
        <v>67910.77</v>
      </c>
      <c r="N183" s="23">
        <v>67910.77</v>
      </c>
    </row>
    <row r="184" spans="1:14" x14ac:dyDescent="0.3">
      <c r="A184" s="21">
        <v>9</v>
      </c>
      <c r="B184" s="21">
        <v>3333</v>
      </c>
      <c r="C184" s="2" t="str">
        <f>VLOOKUP(B184,Hoja2!B:C,2,FALSE)</f>
        <v>MUSEO DE LA CIENCIA</v>
      </c>
      <c r="D184" s="3" t="str">
        <f t="shared" si="4"/>
        <v>2</v>
      </c>
      <c r="E184" s="3" t="str">
        <f t="shared" si="5"/>
        <v>22</v>
      </c>
      <c r="F184" s="20" t="s">
        <v>168</v>
      </c>
      <c r="G184" s="22" t="s">
        <v>68</v>
      </c>
      <c r="H184" s="23">
        <v>308003</v>
      </c>
      <c r="I184" s="23">
        <v>0</v>
      </c>
      <c r="J184" s="23">
        <v>308003</v>
      </c>
      <c r="K184" s="23">
        <v>307504.28000000003</v>
      </c>
      <c r="L184" s="23">
        <v>307504.28000000003</v>
      </c>
      <c r="M184" s="23">
        <v>191225.12</v>
      </c>
      <c r="N184" s="23">
        <v>191225.12</v>
      </c>
    </row>
    <row r="185" spans="1:14" x14ac:dyDescent="0.3">
      <c r="A185" s="21">
        <v>9</v>
      </c>
      <c r="B185" s="21">
        <v>3333</v>
      </c>
      <c r="C185" s="2" t="str">
        <f>VLOOKUP(B185,Hoja2!B:C,2,FALSE)</f>
        <v>MUSEO DE LA CIENCIA</v>
      </c>
      <c r="D185" s="3" t="str">
        <f t="shared" si="4"/>
        <v>2</v>
      </c>
      <c r="E185" s="3" t="str">
        <f t="shared" si="5"/>
        <v>22</v>
      </c>
      <c r="F185" s="20" t="s">
        <v>170</v>
      </c>
      <c r="G185" s="22" t="s">
        <v>45</v>
      </c>
      <c r="H185" s="23">
        <v>513000</v>
      </c>
      <c r="I185" s="23">
        <v>0</v>
      </c>
      <c r="J185" s="23">
        <v>513000</v>
      </c>
      <c r="K185" s="23">
        <v>533968.72</v>
      </c>
      <c r="L185" s="23">
        <v>529702.31999999995</v>
      </c>
      <c r="M185" s="23">
        <v>283613.61</v>
      </c>
      <c r="N185" s="23">
        <v>283613.61</v>
      </c>
    </row>
    <row r="186" spans="1:14" x14ac:dyDescent="0.3">
      <c r="A186" s="21">
        <v>9</v>
      </c>
      <c r="B186" s="21">
        <v>3333</v>
      </c>
      <c r="C186" s="2" t="str">
        <f>VLOOKUP(B186,Hoja2!B:C,2,FALSE)</f>
        <v>MUSEO DE LA CIENCIA</v>
      </c>
      <c r="D186" s="3" t="str">
        <f t="shared" si="4"/>
        <v>2</v>
      </c>
      <c r="E186" s="3" t="str">
        <f t="shared" si="5"/>
        <v>23</v>
      </c>
      <c r="F186" s="20" t="s">
        <v>171</v>
      </c>
      <c r="G186" s="22" t="s">
        <v>33</v>
      </c>
      <c r="H186" s="23">
        <v>300</v>
      </c>
      <c r="I186" s="23">
        <v>0</v>
      </c>
      <c r="J186" s="23">
        <v>300</v>
      </c>
      <c r="K186" s="23">
        <v>58.25</v>
      </c>
      <c r="L186" s="23">
        <v>58.25</v>
      </c>
      <c r="M186" s="23">
        <v>58.25</v>
      </c>
      <c r="N186" s="23">
        <v>58.25</v>
      </c>
    </row>
    <row r="187" spans="1:14" x14ac:dyDescent="0.3">
      <c r="A187" s="21">
        <v>9</v>
      </c>
      <c r="B187" s="21">
        <v>3333</v>
      </c>
      <c r="C187" s="2" t="str">
        <f>VLOOKUP(B187,Hoja2!B:C,2,FALSE)</f>
        <v>MUSEO DE LA CIENCIA</v>
      </c>
      <c r="D187" s="3" t="str">
        <f t="shared" si="4"/>
        <v>2</v>
      </c>
      <c r="E187" s="3" t="str">
        <f t="shared" si="5"/>
        <v>23</v>
      </c>
      <c r="F187" s="20" t="s">
        <v>172</v>
      </c>
      <c r="G187" s="22" t="s">
        <v>31</v>
      </c>
      <c r="H187" s="23">
        <v>300</v>
      </c>
      <c r="I187" s="23">
        <v>0</v>
      </c>
      <c r="J187" s="23">
        <v>300</v>
      </c>
      <c r="K187" s="23">
        <v>0</v>
      </c>
      <c r="L187" s="23">
        <v>0</v>
      </c>
      <c r="M187" s="23">
        <v>0</v>
      </c>
      <c r="N187" s="23">
        <v>0</v>
      </c>
    </row>
    <row r="188" spans="1:14" x14ac:dyDescent="0.3">
      <c r="A188" s="21">
        <v>9</v>
      </c>
      <c r="B188" s="21">
        <v>3333</v>
      </c>
      <c r="C188" s="2" t="str">
        <f>VLOOKUP(B188,Hoja2!B:C,2,FALSE)</f>
        <v>MUSEO DE LA CIENCIA</v>
      </c>
      <c r="D188" s="3" t="str">
        <f t="shared" si="4"/>
        <v>6</v>
      </c>
      <c r="E188" s="3" t="str">
        <f t="shared" si="5"/>
        <v>62</v>
      </c>
      <c r="F188" s="20" t="s">
        <v>184</v>
      </c>
      <c r="G188" s="22" t="s">
        <v>56</v>
      </c>
      <c r="H188" s="23">
        <v>3000</v>
      </c>
      <c r="I188" s="23">
        <v>0</v>
      </c>
      <c r="J188" s="23">
        <v>3000</v>
      </c>
      <c r="K188" s="23">
        <v>0</v>
      </c>
      <c r="L188" s="23">
        <v>0</v>
      </c>
      <c r="M188" s="23">
        <v>0</v>
      </c>
      <c r="N188" s="23">
        <v>0</v>
      </c>
    </row>
    <row r="189" spans="1:14" x14ac:dyDescent="0.3">
      <c r="A189" s="21">
        <v>9</v>
      </c>
      <c r="B189" s="21">
        <v>3333</v>
      </c>
      <c r="C189" s="2" t="str">
        <f>VLOOKUP(B189,Hoja2!B:C,2,FALSE)</f>
        <v>MUSEO DE LA CIENCIA</v>
      </c>
      <c r="D189" s="3" t="str">
        <f t="shared" si="4"/>
        <v>6</v>
      </c>
      <c r="E189" s="3" t="str">
        <f t="shared" si="5"/>
        <v>62</v>
      </c>
      <c r="F189" s="20" t="s">
        <v>174</v>
      </c>
      <c r="G189" s="22" t="s">
        <v>69</v>
      </c>
      <c r="H189" s="23">
        <v>5000</v>
      </c>
      <c r="I189" s="23">
        <v>0</v>
      </c>
      <c r="J189" s="23">
        <v>5000</v>
      </c>
      <c r="K189" s="23">
        <v>0</v>
      </c>
      <c r="L189" s="23">
        <v>0</v>
      </c>
      <c r="M189" s="23">
        <v>0</v>
      </c>
      <c r="N189" s="23">
        <v>0</v>
      </c>
    </row>
    <row r="190" spans="1:14" x14ac:dyDescent="0.3">
      <c r="A190" s="21">
        <v>9</v>
      </c>
      <c r="B190" s="21">
        <v>3333</v>
      </c>
      <c r="C190" s="2" t="str">
        <f>VLOOKUP(B190,Hoja2!B:C,2,FALSE)</f>
        <v>MUSEO DE LA CIENCIA</v>
      </c>
      <c r="D190" s="3" t="str">
        <f t="shared" si="4"/>
        <v>6</v>
      </c>
      <c r="E190" s="3" t="str">
        <f t="shared" si="5"/>
        <v>63</v>
      </c>
      <c r="F190" s="20" t="s">
        <v>175</v>
      </c>
      <c r="G190" s="22" t="s">
        <v>61</v>
      </c>
      <c r="H190" s="23">
        <v>8000</v>
      </c>
      <c r="I190" s="23">
        <v>25000</v>
      </c>
      <c r="J190" s="23">
        <v>33000</v>
      </c>
      <c r="K190" s="23">
        <v>10923.76</v>
      </c>
      <c r="L190" s="23">
        <v>10923.76</v>
      </c>
      <c r="M190" s="23">
        <v>0</v>
      </c>
      <c r="N190" s="23">
        <v>0</v>
      </c>
    </row>
    <row r="191" spans="1:14" x14ac:dyDescent="0.3">
      <c r="A191" s="21">
        <v>9</v>
      </c>
      <c r="B191" s="21">
        <v>3333</v>
      </c>
      <c r="C191" s="2" t="str">
        <f>VLOOKUP(B191,Hoja2!B:C,2,FALSE)</f>
        <v>MUSEO DE LA CIENCIA</v>
      </c>
      <c r="D191" s="3" t="str">
        <f t="shared" si="4"/>
        <v>6</v>
      </c>
      <c r="E191" s="3" t="str">
        <f t="shared" si="5"/>
        <v>63</v>
      </c>
      <c r="F191" s="20" t="s">
        <v>176</v>
      </c>
      <c r="G191" s="22" t="s">
        <v>69</v>
      </c>
      <c r="H191" s="23">
        <v>0</v>
      </c>
      <c r="I191" s="23">
        <v>0</v>
      </c>
      <c r="J191" s="23">
        <v>0</v>
      </c>
      <c r="K191" s="23">
        <v>2161.13</v>
      </c>
      <c r="L191" s="23">
        <v>2161.13</v>
      </c>
      <c r="M191" s="23">
        <v>2123.91</v>
      </c>
      <c r="N191" s="23">
        <v>2123.91</v>
      </c>
    </row>
    <row r="192" spans="1:14" x14ac:dyDescent="0.3">
      <c r="A192" s="21">
        <v>9</v>
      </c>
      <c r="B192" s="21">
        <v>3333</v>
      </c>
      <c r="C192" s="2" t="str">
        <f>VLOOKUP(B192,Hoja2!B:C,2,FALSE)</f>
        <v>MUSEO DE LA CIENCIA</v>
      </c>
      <c r="D192" s="3" t="str">
        <f t="shared" si="4"/>
        <v>6</v>
      </c>
      <c r="E192" s="3" t="str">
        <f t="shared" si="5"/>
        <v>64</v>
      </c>
      <c r="F192" s="20" t="s">
        <v>185</v>
      </c>
      <c r="G192" s="22" t="s">
        <v>119</v>
      </c>
      <c r="H192" s="23">
        <v>0</v>
      </c>
      <c r="I192" s="23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</row>
    <row r="193" spans="1:14" x14ac:dyDescent="0.3">
      <c r="A193" s="21">
        <v>9</v>
      </c>
      <c r="B193" s="21">
        <v>3342</v>
      </c>
      <c r="C193" s="2" t="str">
        <f>VLOOKUP(B193,Hoja2!B:C,2,FALSE)</f>
        <v>PROMOCIÓN CULTURAL Y ARTES ESCÉNICAS</v>
      </c>
      <c r="D193" s="3" t="str">
        <f t="shared" ref="D193:D231" si="6">LEFT(F193,1)</f>
        <v>1</v>
      </c>
      <c r="E193" s="3" t="str">
        <f t="shared" ref="E193:E231" si="7">LEFT(F193,2)</f>
        <v>12</v>
      </c>
      <c r="F193" s="20" t="s">
        <v>125</v>
      </c>
      <c r="G193" s="22" t="s">
        <v>26</v>
      </c>
      <c r="H193" s="23">
        <v>10824</v>
      </c>
      <c r="I193" s="23">
        <v>0</v>
      </c>
      <c r="J193" s="23">
        <v>10824</v>
      </c>
      <c r="K193" s="23">
        <v>0</v>
      </c>
      <c r="L193" s="23">
        <v>0</v>
      </c>
      <c r="M193" s="23">
        <v>0</v>
      </c>
      <c r="N193" s="23">
        <v>0</v>
      </c>
    </row>
    <row r="194" spans="1:14" x14ac:dyDescent="0.3">
      <c r="A194" s="21">
        <v>9</v>
      </c>
      <c r="B194" s="21">
        <v>3342</v>
      </c>
      <c r="C194" s="2" t="str">
        <f>VLOOKUP(B194,Hoja2!B:C,2,FALSE)</f>
        <v>PROMOCIÓN CULTURAL Y ARTES ESCÉNICAS</v>
      </c>
      <c r="D194" s="3" t="str">
        <f t="shared" si="6"/>
        <v>1</v>
      </c>
      <c r="E194" s="3" t="str">
        <f t="shared" si="7"/>
        <v>12</v>
      </c>
      <c r="F194" s="20" t="s">
        <v>126</v>
      </c>
      <c r="G194" s="22" t="s">
        <v>44</v>
      </c>
      <c r="H194" s="23">
        <v>9175</v>
      </c>
      <c r="I194" s="23">
        <v>0</v>
      </c>
      <c r="J194" s="23">
        <v>9175</v>
      </c>
      <c r="K194" s="23">
        <v>10600</v>
      </c>
      <c r="L194" s="23">
        <v>10600</v>
      </c>
      <c r="M194" s="23">
        <v>6555.82</v>
      </c>
      <c r="N194" s="23">
        <v>6555.82</v>
      </c>
    </row>
    <row r="195" spans="1:14" x14ac:dyDescent="0.3">
      <c r="A195" s="21">
        <v>9</v>
      </c>
      <c r="B195" s="21">
        <v>3342</v>
      </c>
      <c r="C195" s="2" t="str">
        <f>VLOOKUP(B195,Hoja2!B:C,2,FALSE)</f>
        <v>PROMOCIÓN CULTURAL Y ARTES ESCÉNICAS</v>
      </c>
      <c r="D195" s="3" t="str">
        <f t="shared" si="6"/>
        <v>1</v>
      </c>
      <c r="E195" s="3" t="str">
        <f t="shared" si="7"/>
        <v>12</v>
      </c>
      <c r="F195" s="20" t="s">
        <v>127</v>
      </c>
      <c r="G195" s="22" t="s">
        <v>27</v>
      </c>
      <c r="H195" s="23">
        <v>824</v>
      </c>
      <c r="I195" s="23">
        <v>0</v>
      </c>
      <c r="J195" s="23">
        <v>824</v>
      </c>
      <c r="K195" s="23">
        <v>1310</v>
      </c>
      <c r="L195" s="23">
        <v>1310</v>
      </c>
      <c r="M195" s="23">
        <v>784.8</v>
      </c>
      <c r="N195" s="23">
        <v>784.8</v>
      </c>
    </row>
    <row r="196" spans="1:14" x14ac:dyDescent="0.3">
      <c r="A196" s="21">
        <v>9</v>
      </c>
      <c r="B196" s="21">
        <v>3342</v>
      </c>
      <c r="C196" s="2" t="str">
        <f>VLOOKUP(B196,Hoja2!B:C,2,FALSE)</f>
        <v>PROMOCIÓN CULTURAL Y ARTES ESCÉNICAS</v>
      </c>
      <c r="D196" s="3" t="str">
        <f t="shared" si="6"/>
        <v>1</v>
      </c>
      <c r="E196" s="3" t="str">
        <f t="shared" si="7"/>
        <v>12</v>
      </c>
      <c r="F196" s="20" t="s">
        <v>128</v>
      </c>
      <c r="G196" s="22" t="s">
        <v>36</v>
      </c>
      <c r="H196" s="23">
        <v>11417</v>
      </c>
      <c r="I196" s="23">
        <v>0</v>
      </c>
      <c r="J196" s="23">
        <v>11417</v>
      </c>
      <c r="K196" s="23">
        <v>6000</v>
      </c>
      <c r="L196" s="23">
        <v>6000</v>
      </c>
      <c r="M196" s="23">
        <v>3340.2</v>
      </c>
      <c r="N196" s="23">
        <v>3340.2</v>
      </c>
    </row>
    <row r="197" spans="1:14" x14ac:dyDescent="0.3">
      <c r="A197" s="21">
        <v>9</v>
      </c>
      <c r="B197" s="21">
        <v>3342</v>
      </c>
      <c r="C197" s="2" t="str">
        <f>VLOOKUP(B197,Hoja2!B:C,2,FALSE)</f>
        <v>PROMOCIÓN CULTURAL Y ARTES ESCÉNICAS</v>
      </c>
      <c r="D197" s="3" t="str">
        <f t="shared" si="6"/>
        <v>1</v>
      </c>
      <c r="E197" s="3" t="str">
        <f t="shared" si="7"/>
        <v>12</v>
      </c>
      <c r="F197" s="20" t="s">
        <v>129</v>
      </c>
      <c r="G197" s="22" t="s">
        <v>39</v>
      </c>
      <c r="H197" s="23">
        <v>24650</v>
      </c>
      <c r="I197" s="23">
        <v>0</v>
      </c>
      <c r="J197" s="23">
        <v>24650</v>
      </c>
      <c r="K197" s="23">
        <v>12440</v>
      </c>
      <c r="L197" s="23">
        <v>12440</v>
      </c>
      <c r="M197" s="23">
        <v>8080.5</v>
      </c>
      <c r="N197" s="23">
        <v>8080.5</v>
      </c>
    </row>
    <row r="198" spans="1:14" x14ac:dyDescent="0.3">
      <c r="A198" s="21">
        <v>9</v>
      </c>
      <c r="B198" s="21">
        <v>3342</v>
      </c>
      <c r="C198" s="2" t="str">
        <f>VLOOKUP(B198,Hoja2!B:C,2,FALSE)</f>
        <v>PROMOCIÓN CULTURAL Y ARTES ESCÉNICAS</v>
      </c>
      <c r="D198" s="3" t="str">
        <f t="shared" si="6"/>
        <v>1</v>
      </c>
      <c r="E198" s="3" t="str">
        <f t="shared" si="7"/>
        <v>12</v>
      </c>
      <c r="F198" s="20" t="s">
        <v>130</v>
      </c>
      <c r="G198" s="22" t="s">
        <v>28</v>
      </c>
      <c r="H198" s="23">
        <v>888</v>
      </c>
      <c r="I198" s="23">
        <v>0</v>
      </c>
      <c r="J198" s="23">
        <v>888</v>
      </c>
      <c r="K198" s="23">
        <v>1500</v>
      </c>
      <c r="L198" s="23">
        <v>1500</v>
      </c>
      <c r="M198" s="23">
        <v>852.4</v>
      </c>
      <c r="N198" s="23">
        <v>852.4</v>
      </c>
    </row>
    <row r="199" spans="1:14" x14ac:dyDescent="0.3">
      <c r="A199" s="21">
        <v>9</v>
      </c>
      <c r="B199" s="21">
        <v>3342</v>
      </c>
      <c r="C199" s="2" t="str">
        <f>VLOOKUP(B199,Hoja2!B:C,2,FALSE)</f>
        <v>PROMOCIÓN CULTURAL Y ARTES ESCÉNICAS</v>
      </c>
      <c r="D199" s="3" t="str">
        <f t="shared" si="6"/>
        <v>1</v>
      </c>
      <c r="E199" s="3" t="str">
        <f t="shared" si="7"/>
        <v>13</v>
      </c>
      <c r="F199" s="20" t="s">
        <v>131</v>
      </c>
      <c r="G199" s="22" t="s">
        <v>32</v>
      </c>
      <c r="H199" s="23">
        <v>39362</v>
      </c>
      <c r="I199" s="23">
        <v>0</v>
      </c>
      <c r="J199" s="23">
        <v>39362</v>
      </c>
      <c r="K199" s="23">
        <v>47500</v>
      </c>
      <c r="L199" s="23">
        <v>47500</v>
      </c>
      <c r="M199" s="23">
        <v>37904.519999999997</v>
      </c>
      <c r="N199" s="23">
        <v>37904.519999999997</v>
      </c>
    </row>
    <row r="200" spans="1:14" x14ac:dyDescent="0.3">
      <c r="A200" s="21">
        <v>9</v>
      </c>
      <c r="B200" s="21">
        <v>3342</v>
      </c>
      <c r="C200" s="2" t="str">
        <f>VLOOKUP(B200,Hoja2!B:C,2,FALSE)</f>
        <v>PROMOCIÓN CULTURAL Y ARTES ESCÉNICAS</v>
      </c>
      <c r="D200" s="3" t="str">
        <f t="shared" si="6"/>
        <v>1</v>
      </c>
      <c r="E200" s="3" t="str">
        <f t="shared" si="7"/>
        <v>13</v>
      </c>
      <c r="F200" s="20" t="s">
        <v>132</v>
      </c>
      <c r="G200" s="22" t="s">
        <v>46</v>
      </c>
      <c r="H200" s="23">
        <v>52346</v>
      </c>
      <c r="I200" s="23">
        <v>0</v>
      </c>
      <c r="J200" s="23">
        <v>52346</v>
      </c>
      <c r="K200" s="23">
        <v>57420</v>
      </c>
      <c r="L200" s="23">
        <v>57420</v>
      </c>
      <c r="M200" s="23">
        <v>42288.71</v>
      </c>
      <c r="N200" s="23">
        <v>42288.71</v>
      </c>
    </row>
    <row r="201" spans="1:14" x14ac:dyDescent="0.3">
      <c r="A201" s="21">
        <v>9</v>
      </c>
      <c r="B201" s="21">
        <v>3342</v>
      </c>
      <c r="C201" s="2" t="str">
        <f>VLOOKUP(B201,Hoja2!B:C,2,FALSE)</f>
        <v>PROMOCIÓN CULTURAL Y ARTES ESCÉNICAS</v>
      </c>
      <c r="D201" s="3" t="str">
        <f t="shared" si="6"/>
        <v>1</v>
      </c>
      <c r="E201" s="3" t="str">
        <f t="shared" si="7"/>
        <v>13</v>
      </c>
      <c r="F201" s="20" t="s">
        <v>133</v>
      </c>
      <c r="G201" s="22" t="s">
        <v>59</v>
      </c>
      <c r="H201" s="23">
        <v>40212</v>
      </c>
      <c r="I201" s="23">
        <v>0</v>
      </c>
      <c r="J201" s="23">
        <v>40212</v>
      </c>
      <c r="K201" s="23">
        <v>0</v>
      </c>
      <c r="L201" s="23">
        <v>0</v>
      </c>
      <c r="M201" s="23">
        <v>0</v>
      </c>
      <c r="N201" s="23">
        <v>0</v>
      </c>
    </row>
    <row r="202" spans="1:14" x14ac:dyDescent="0.3">
      <c r="A202" s="21">
        <v>9</v>
      </c>
      <c r="B202" s="21">
        <v>3342</v>
      </c>
      <c r="C202" s="2" t="str">
        <f>VLOOKUP(B202,Hoja2!B:C,2,FALSE)</f>
        <v>PROMOCIÓN CULTURAL Y ARTES ESCÉNICAS</v>
      </c>
      <c r="D202" s="3" t="str">
        <f t="shared" si="6"/>
        <v>1</v>
      </c>
      <c r="E202" s="3" t="str">
        <f t="shared" si="7"/>
        <v>15</v>
      </c>
      <c r="F202" s="20" t="s">
        <v>134</v>
      </c>
      <c r="G202" s="22" t="s">
        <v>80</v>
      </c>
      <c r="H202" s="23">
        <v>2360</v>
      </c>
      <c r="I202" s="23">
        <v>0</v>
      </c>
      <c r="J202" s="23">
        <v>2360</v>
      </c>
      <c r="K202" s="23">
        <v>700</v>
      </c>
      <c r="L202" s="23">
        <v>700</v>
      </c>
      <c r="M202" s="23">
        <v>612.5</v>
      </c>
      <c r="N202" s="23">
        <v>612.5</v>
      </c>
    </row>
    <row r="203" spans="1:14" x14ac:dyDescent="0.3">
      <c r="A203" s="21">
        <v>9</v>
      </c>
      <c r="B203" s="21">
        <v>3342</v>
      </c>
      <c r="C203" s="2" t="str">
        <f>VLOOKUP(B203,Hoja2!B:C,2,FALSE)</f>
        <v>PROMOCIÓN CULTURAL Y ARTES ESCÉNICAS</v>
      </c>
      <c r="D203" s="3" t="str">
        <f t="shared" si="6"/>
        <v>2</v>
      </c>
      <c r="E203" s="3" t="str">
        <f t="shared" si="7"/>
        <v>20</v>
      </c>
      <c r="F203" s="20" t="s">
        <v>140</v>
      </c>
      <c r="G203" s="22" t="s">
        <v>43</v>
      </c>
      <c r="H203" s="23">
        <v>246000</v>
      </c>
      <c r="I203" s="23">
        <v>-20000</v>
      </c>
      <c r="J203" s="23">
        <v>226000</v>
      </c>
      <c r="K203" s="23">
        <v>205677.96</v>
      </c>
      <c r="L203" s="23">
        <v>205677.96</v>
      </c>
      <c r="M203" s="23">
        <v>148127.51</v>
      </c>
      <c r="N203" s="23">
        <v>148127.51</v>
      </c>
    </row>
    <row r="204" spans="1:14" x14ac:dyDescent="0.3">
      <c r="A204" s="21">
        <v>9</v>
      </c>
      <c r="B204" s="21">
        <v>3342</v>
      </c>
      <c r="C204" s="2" t="str">
        <f>VLOOKUP(B204,Hoja2!B:C,2,FALSE)</f>
        <v>PROMOCIÓN CULTURAL Y ARTES ESCÉNICAS</v>
      </c>
      <c r="D204" s="3" t="str">
        <f t="shared" si="6"/>
        <v>2</v>
      </c>
      <c r="E204" s="3" t="str">
        <f t="shared" si="7"/>
        <v>20</v>
      </c>
      <c r="F204" s="20" t="s">
        <v>141</v>
      </c>
      <c r="G204" s="22" t="s">
        <v>87</v>
      </c>
      <c r="H204" s="23">
        <v>0</v>
      </c>
      <c r="I204" s="23">
        <v>0</v>
      </c>
      <c r="J204" s="23">
        <v>0</v>
      </c>
      <c r="K204" s="23">
        <v>3327.5</v>
      </c>
      <c r="L204" s="23">
        <v>3327.5</v>
      </c>
      <c r="M204" s="23">
        <v>3027.2</v>
      </c>
      <c r="N204" s="23">
        <v>3027.2</v>
      </c>
    </row>
    <row r="205" spans="1:14" x14ac:dyDescent="0.3">
      <c r="A205" s="21">
        <v>9</v>
      </c>
      <c r="B205" s="21">
        <v>3342</v>
      </c>
      <c r="C205" s="2" t="str">
        <f>VLOOKUP(B205,Hoja2!B:C,2,FALSE)</f>
        <v>PROMOCIÓN CULTURAL Y ARTES ESCÉNICAS</v>
      </c>
      <c r="D205" s="3" t="str">
        <f t="shared" si="6"/>
        <v>2</v>
      </c>
      <c r="E205" s="3" t="str">
        <f t="shared" si="7"/>
        <v>20</v>
      </c>
      <c r="F205" s="20" t="s">
        <v>142</v>
      </c>
      <c r="G205" s="22" t="s">
        <v>92</v>
      </c>
      <c r="H205" s="23">
        <v>0</v>
      </c>
      <c r="I205" s="23">
        <v>0</v>
      </c>
      <c r="J205" s="23">
        <v>0</v>
      </c>
      <c r="K205" s="23">
        <v>822.8</v>
      </c>
      <c r="L205" s="23">
        <v>822.8</v>
      </c>
      <c r="M205" s="23">
        <v>748.54</v>
      </c>
      <c r="N205" s="23">
        <v>748.54</v>
      </c>
    </row>
    <row r="206" spans="1:14" x14ac:dyDescent="0.3">
      <c r="A206" s="21">
        <v>9</v>
      </c>
      <c r="B206" s="21">
        <v>3342</v>
      </c>
      <c r="C206" s="2" t="str">
        <f>VLOOKUP(B206,Hoja2!B:C,2,FALSE)</f>
        <v>PROMOCIÓN CULTURAL Y ARTES ESCÉNICAS</v>
      </c>
      <c r="D206" s="3" t="str">
        <f t="shared" si="6"/>
        <v>2</v>
      </c>
      <c r="E206" s="3" t="str">
        <f t="shared" si="7"/>
        <v>22</v>
      </c>
      <c r="F206" s="20" t="s">
        <v>156</v>
      </c>
      <c r="G206" s="22" t="s">
        <v>50</v>
      </c>
      <c r="H206" s="23">
        <v>6000</v>
      </c>
      <c r="I206" s="23">
        <v>0</v>
      </c>
      <c r="J206" s="23">
        <v>6000</v>
      </c>
      <c r="K206" s="23">
        <v>793.41</v>
      </c>
      <c r="L206" s="23">
        <v>793.41</v>
      </c>
      <c r="M206" s="23">
        <v>714.28</v>
      </c>
      <c r="N206" s="23">
        <v>714.28</v>
      </c>
    </row>
    <row r="207" spans="1:14" x14ac:dyDescent="0.3">
      <c r="A207" s="21">
        <v>9</v>
      </c>
      <c r="B207" s="21">
        <v>3342</v>
      </c>
      <c r="C207" s="2" t="str">
        <f>VLOOKUP(B207,Hoja2!B:C,2,FALSE)</f>
        <v>PROMOCIÓN CULTURAL Y ARTES ESCÉNICAS</v>
      </c>
      <c r="D207" s="3" t="str">
        <f t="shared" si="6"/>
        <v>2</v>
      </c>
      <c r="E207" s="3" t="str">
        <f t="shared" si="7"/>
        <v>22</v>
      </c>
      <c r="F207" s="20" t="s">
        <v>159</v>
      </c>
      <c r="G207" s="22" t="s">
        <v>88</v>
      </c>
      <c r="H207" s="23">
        <v>0</v>
      </c>
      <c r="I207" s="23">
        <v>0</v>
      </c>
      <c r="J207" s="23">
        <v>0</v>
      </c>
      <c r="K207" s="23">
        <v>6640.48</v>
      </c>
      <c r="L207" s="23">
        <v>6640.48</v>
      </c>
      <c r="M207" s="23">
        <v>6041.19</v>
      </c>
      <c r="N207" s="23">
        <v>6041.19</v>
      </c>
    </row>
    <row r="208" spans="1:14" x14ac:dyDescent="0.3">
      <c r="A208" s="21">
        <v>9</v>
      </c>
      <c r="B208" s="21">
        <v>3342</v>
      </c>
      <c r="C208" s="2" t="str">
        <f>VLOOKUP(B208,Hoja2!B:C,2,FALSE)</f>
        <v>PROMOCIÓN CULTURAL Y ARTES ESCÉNICAS</v>
      </c>
      <c r="D208" s="3" t="str">
        <f t="shared" si="6"/>
        <v>2</v>
      </c>
      <c r="E208" s="3" t="str">
        <f t="shared" si="7"/>
        <v>22</v>
      </c>
      <c r="F208" s="20" t="s">
        <v>160</v>
      </c>
      <c r="G208" s="22" t="s">
        <v>37</v>
      </c>
      <c r="H208" s="23">
        <v>4000</v>
      </c>
      <c r="I208" s="23">
        <v>-3200</v>
      </c>
      <c r="J208" s="23">
        <v>800</v>
      </c>
      <c r="K208" s="23">
        <v>726</v>
      </c>
      <c r="L208" s="23">
        <v>726</v>
      </c>
      <c r="M208" s="23">
        <v>660.48</v>
      </c>
      <c r="N208" s="23">
        <v>660.48</v>
      </c>
    </row>
    <row r="209" spans="1:14" x14ac:dyDescent="0.3">
      <c r="A209" s="21">
        <v>9</v>
      </c>
      <c r="B209" s="21">
        <v>3342</v>
      </c>
      <c r="C209" s="2" t="str">
        <f>VLOOKUP(B209,Hoja2!B:C,2,FALSE)</f>
        <v>PROMOCIÓN CULTURAL Y ARTES ESCÉNICAS</v>
      </c>
      <c r="D209" s="3" t="str">
        <f t="shared" si="6"/>
        <v>2</v>
      </c>
      <c r="E209" s="3" t="str">
        <f t="shared" si="7"/>
        <v>22</v>
      </c>
      <c r="F209" s="20" t="s">
        <v>161</v>
      </c>
      <c r="G209" s="22" t="s">
        <v>75</v>
      </c>
      <c r="H209" s="23">
        <v>4000</v>
      </c>
      <c r="I209" s="23">
        <v>-3500</v>
      </c>
      <c r="J209" s="23">
        <v>500</v>
      </c>
      <c r="K209" s="23">
        <v>0</v>
      </c>
      <c r="L209" s="23">
        <v>0</v>
      </c>
      <c r="M209" s="23">
        <v>0</v>
      </c>
      <c r="N209" s="23">
        <v>0</v>
      </c>
    </row>
    <row r="210" spans="1:14" x14ac:dyDescent="0.3">
      <c r="A210" s="21">
        <v>9</v>
      </c>
      <c r="B210" s="21">
        <v>3342</v>
      </c>
      <c r="C210" s="2" t="str">
        <f>VLOOKUP(B210,Hoja2!B:C,2,FALSE)</f>
        <v>PROMOCIÓN CULTURAL Y ARTES ESCÉNICAS</v>
      </c>
      <c r="D210" s="3" t="str">
        <f t="shared" si="6"/>
        <v>2</v>
      </c>
      <c r="E210" s="3" t="str">
        <f t="shared" si="7"/>
        <v>22</v>
      </c>
      <c r="F210" s="20" t="s">
        <v>162</v>
      </c>
      <c r="G210" s="22" t="s">
        <v>30</v>
      </c>
      <c r="H210" s="23">
        <v>1000</v>
      </c>
      <c r="I210" s="23">
        <v>0</v>
      </c>
      <c r="J210" s="23">
        <v>1000</v>
      </c>
      <c r="K210" s="23">
        <v>302.85000000000002</v>
      </c>
      <c r="L210" s="23">
        <v>302.85000000000002</v>
      </c>
      <c r="M210" s="23">
        <v>302.85000000000002</v>
      </c>
      <c r="N210" s="23">
        <v>302.85000000000002</v>
      </c>
    </row>
    <row r="211" spans="1:14" x14ac:dyDescent="0.3">
      <c r="A211" s="21">
        <v>9</v>
      </c>
      <c r="B211" s="21">
        <v>3342</v>
      </c>
      <c r="C211" s="2" t="str">
        <f>VLOOKUP(B211,Hoja2!B:C,2,FALSE)</f>
        <v>PROMOCIÓN CULTURAL Y ARTES ESCÉNICAS</v>
      </c>
      <c r="D211" s="3" t="str">
        <f t="shared" si="6"/>
        <v>2</v>
      </c>
      <c r="E211" s="3" t="str">
        <f t="shared" si="7"/>
        <v>22</v>
      </c>
      <c r="F211" s="20" t="s">
        <v>163</v>
      </c>
      <c r="G211" s="22" t="s">
        <v>51</v>
      </c>
      <c r="H211" s="23">
        <v>20000</v>
      </c>
      <c r="I211" s="23">
        <v>-9000</v>
      </c>
      <c r="J211" s="23">
        <v>11000</v>
      </c>
      <c r="K211" s="23">
        <v>9674.94</v>
      </c>
      <c r="L211" s="23">
        <v>9674.94</v>
      </c>
      <c r="M211" s="23">
        <v>6593.03</v>
      </c>
      <c r="N211" s="23">
        <v>6593.03</v>
      </c>
    </row>
    <row r="212" spans="1:14" x14ac:dyDescent="0.3">
      <c r="A212" s="21">
        <v>9</v>
      </c>
      <c r="B212" s="21">
        <v>3342</v>
      </c>
      <c r="C212" s="2" t="str">
        <f>VLOOKUP(B212,Hoja2!B:C,2,FALSE)</f>
        <v>PROMOCIÓN CULTURAL Y ARTES ESCÉNICAS</v>
      </c>
      <c r="D212" s="3" t="str">
        <f t="shared" si="6"/>
        <v>2</v>
      </c>
      <c r="E212" s="3" t="str">
        <f t="shared" si="7"/>
        <v>22</v>
      </c>
      <c r="F212" s="20" t="s">
        <v>181</v>
      </c>
      <c r="G212" s="22" t="s">
        <v>54</v>
      </c>
      <c r="H212" s="23">
        <v>6000</v>
      </c>
      <c r="I212" s="23">
        <v>0</v>
      </c>
      <c r="J212" s="23">
        <v>6000</v>
      </c>
      <c r="K212" s="23">
        <v>7025</v>
      </c>
      <c r="L212" s="23">
        <v>7025</v>
      </c>
      <c r="M212" s="23">
        <v>7025</v>
      </c>
      <c r="N212" s="23">
        <v>7025</v>
      </c>
    </row>
    <row r="213" spans="1:14" x14ac:dyDescent="0.3">
      <c r="A213" s="21">
        <v>9</v>
      </c>
      <c r="B213" s="21">
        <v>3342</v>
      </c>
      <c r="C213" s="2" t="str">
        <f>VLOOKUP(B213,Hoja2!B:C,2,FALSE)</f>
        <v>PROMOCIÓN CULTURAL Y ARTES ESCÉNICAS</v>
      </c>
      <c r="D213" s="3" t="str">
        <f t="shared" si="6"/>
        <v>2</v>
      </c>
      <c r="E213" s="3" t="str">
        <f t="shared" si="7"/>
        <v>22</v>
      </c>
      <c r="F213" s="20" t="s">
        <v>182</v>
      </c>
      <c r="G213" s="22" t="s">
        <v>66</v>
      </c>
      <c r="H213" s="23">
        <v>1305100</v>
      </c>
      <c r="I213" s="23">
        <v>100000</v>
      </c>
      <c r="J213" s="23">
        <v>1405100</v>
      </c>
      <c r="K213" s="23">
        <v>872743.27</v>
      </c>
      <c r="L213" s="23">
        <v>837048.27</v>
      </c>
      <c r="M213" s="23">
        <v>744160.18</v>
      </c>
      <c r="N213" s="23">
        <v>744160.18</v>
      </c>
    </row>
    <row r="214" spans="1:14" x14ac:dyDescent="0.3">
      <c r="A214" s="21">
        <v>9</v>
      </c>
      <c r="B214" s="21">
        <v>3342</v>
      </c>
      <c r="C214" s="2" t="str">
        <f>VLOOKUP(B214,Hoja2!B:C,2,FALSE)</f>
        <v>PROMOCIÓN CULTURAL Y ARTES ESCÉNICAS</v>
      </c>
      <c r="D214" s="3" t="str">
        <f t="shared" si="6"/>
        <v>2</v>
      </c>
      <c r="E214" s="3" t="str">
        <f t="shared" si="7"/>
        <v>22</v>
      </c>
      <c r="F214" s="20" t="s">
        <v>183</v>
      </c>
      <c r="G214" s="22" t="s">
        <v>90</v>
      </c>
      <c r="H214" s="23">
        <v>0</v>
      </c>
      <c r="I214" s="23">
        <v>0</v>
      </c>
      <c r="J214" s="23">
        <v>0</v>
      </c>
      <c r="K214" s="23">
        <v>0</v>
      </c>
      <c r="L214" s="23">
        <v>0</v>
      </c>
      <c r="M214" s="23">
        <v>0</v>
      </c>
      <c r="N214" s="23">
        <v>0</v>
      </c>
    </row>
    <row r="215" spans="1:14" x14ac:dyDescent="0.3">
      <c r="A215" s="21">
        <v>9</v>
      </c>
      <c r="B215" s="21">
        <v>3342</v>
      </c>
      <c r="C215" s="2" t="str">
        <f>VLOOKUP(B215,Hoja2!B:C,2,FALSE)</f>
        <v>PROMOCIÓN CULTURAL Y ARTES ESCÉNICAS</v>
      </c>
      <c r="D215" s="3" t="str">
        <f t="shared" si="6"/>
        <v>2</v>
      </c>
      <c r="E215" s="3" t="str">
        <f t="shared" si="7"/>
        <v>22</v>
      </c>
      <c r="F215" s="20" t="s">
        <v>166</v>
      </c>
      <c r="G215" s="22" t="s">
        <v>47</v>
      </c>
      <c r="H215" s="23">
        <v>25000</v>
      </c>
      <c r="I215" s="23">
        <v>0</v>
      </c>
      <c r="J215" s="23">
        <v>25000</v>
      </c>
      <c r="K215" s="23">
        <v>65880.77</v>
      </c>
      <c r="L215" s="23">
        <v>65880.77</v>
      </c>
      <c r="M215" s="23">
        <v>50446.07</v>
      </c>
      <c r="N215" s="23">
        <v>50446.07</v>
      </c>
    </row>
    <row r="216" spans="1:14" x14ac:dyDescent="0.3">
      <c r="A216" s="21">
        <v>9</v>
      </c>
      <c r="B216" s="21">
        <v>3342</v>
      </c>
      <c r="C216" s="2" t="str">
        <f>VLOOKUP(B216,Hoja2!B:C,2,FALSE)</f>
        <v>PROMOCIÓN CULTURAL Y ARTES ESCÉNICAS</v>
      </c>
      <c r="D216" s="3" t="str">
        <f t="shared" si="6"/>
        <v>2</v>
      </c>
      <c r="E216" s="3" t="str">
        <f t="shared" si="7"/>
        <v>22</v>
      </c>
      <c r="F216" s="20" t="s">
        <v>167</v>
      </c>
      <c r="G216" s="22" t="s">
        <v>65</v>
      </c>
      <c r="H216" s="23">
        <v>0</v>
      </c>
      <c r="I216" s="23">
        <v>0</v>
      </c>
      <c r="J216" s="23">
        <v>0</v>
      </c>
      <c r="K216" s="23">
        <v>15216.6</v>
      </c>
      <c r="L216" s="23">
        <v>15216.6</v>
      </c>
      <c r="M216" s="23">
        <v>7317.79</v>
      </c>
      <c r="N216" s="23">
        <v>7317.79</v>
      </c>
    </row>
    <row r="217" spans="1:14" x14ac:dyDescent="0.3">
      <c r="A217" s="21">
        <v>9</v>
      </c>
      <c r="B217" s="21">
        <v>3342</v>
      </c>
      <c r="C217" s="2" t="str">
        <f>VLOOKUP(B217,Hoja2!B:C,2,FALSE)</f>
        <v>PROMOCIÓN CULTURAL Y ARTES ESCÉNICAS</v>
      </c>
      <c r="D217" s="3" t="str">
        <f t="shared" si="6"/>
        <v>2</v>
      </c>
      <c r="E217" s="3" t="str">
        <f t="shared" si="7"/>
        <v>22</v>
      </c>
      <c r="F217" s="20" t="s">
        <v>168</v>
      </c>
      <c r="G217" s="22" t="s">
        <v>68</v>
      </c>
      <c r="H217" s="23">
        <v>0</v>
      </c>
      <c r="I217" s="23">
        <v>0</v>
      </c>
      <c r="J217" s="23">
        <v>0</v>
      </c>
      <c r="K217" s="23">
        <v>15306.5</v>
      </c>
      <c r="L217" s="23">
        <v>15306.5</v>
      </c>
      <c r="M217" s="23">
        <v>6484.26</v>
      </c>
      <c r="N217" s="23">
        <v>6484.26</v>
      </c>
    </row>
    <row r="218" spans="1:14" x14ac:dyDescent="0.3">
      <c r="A218" s="21">
        <v>9</v>
      </c>
      <c r="B218" s="21">
        <v>3342</v>
      </c>
      <c r="C218" s="2" t="str">
        <f>VLOOKUP(B218,Hoja2!B:C,2,FALSE)</f>
        <v>PROMOCIÓN CULTURAL Y ARTES ESCÉNICAS</v>
      </c>
      <c r="D218" s="3" t="str">
        <f t="shared" si="6"/>
        <v>2</v>
      </c>
      <c r="E218" s="3" t="str">
        <f t="shared" si="7"/>
        <v>22</v>
      </c>
      <c r="F218" s="20" t="s">
        <v>169</v>
      </c>
      <c r="G218" s="22" t="s">
        <v>38</v>
      </c>
      <c r="H218" s="23">
        <v>0</v>
      </c>
      <c r="I218" s="23">
        <v>0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</row>
    <row r="219" spans="1:14" x14ac:dyDescent="0.3">
      <c r="A219" s="21">
        <v>9</v>
      </c>
      <c r="B219" s="21">
        <v>3342</v>
      </c>
      <c r="C219" s="2" t="str">
        <f>VLOOKUP(B219,Hoja2!B:C,2,FALSE)</f>
        <v>PROMOCIÓN CULTURAL Y ARTES ESCÉNICAS</v>
      </c>
      <c r="D219" s="3" t="str">
        <f t="shared" si="6"/>
        <v>2</v>
      </c>
      <c r="E219" s="3" t="str">
        <f t="shared" si="7"/>
        <v>22</v>
      </c>
      <c r="F219" s="20" t="s">
        <v>170</v>
      </c>
      <c r="G219" s="22" t="s">
        <v>45</v>
      </c>
      <c r="H219" s="23">
        <v>508000</v>
      </c>
      <c r="I219" s="23">
        <v>42000</v>
      </c>
      <c r="J219" s="23">
        <v>550000</v>
      </c>
      <c r="K219" s="23">
        <v>387294.07</v>
      </c>
      <c r="L219" s="23">
        <v>362641.91999999998</v>
      </c>
      <c r="M219" s="23">
        <v>251179.28</v>
      </c>
      <c r="N219" s="23">
        <v>251179.28</v>
      </c>
    </row>
    <row r="220" spans="1:14" x14ac:dyDescent="0.3">
      <c r="A220" s="21">
        <v>9</v>
      </c>
      <c r="B220" s="21">
        <v>3342</v>
      </c>
      <c r="C220" s="2" t="str">
        <f>VLOOKUP(B220,Hoja2!B:C,2,FALSE)</f>
        <v>PROMOCIÓN CULTURAL Y ARTES ESCÉNICAS</v>
      </c>
      <c r="D220" s="3" t="str">
        <f t="shared" si="6"/>
        <v>4</v>
      </c>
      <c r="E220" s="3" t="str">
        <f t="shared" si="7"/>
        <v>47</v>
      </c>
      <c r="F220" s="20" t="s">
        <v>187</v>
      </c>
      <c r="G220" s="22" t="s">
        <v>76</v>
      </c>
      <c r="H220" s="23">
        <v>0</v>
      </c>
      <c r="I220" s="23">
        <v>250000</v>
      </c>
      <c r="J220" s="23">
        <v>250000</v>
      </c>
      <c r="K220" s="23">
        <v>0</v>
      </c>
      <c r="L220" s="23">
        <v>0</v>
      </c>
      <c r="M220" s="23">
        <v>0</v>
      </c>
      <c r="N220" s="23">
        <v>0</v>
      </c>
    </row>
    <row r="221" spans="1:14" x14ac:dyDescent="0.3">
      <c r="A221" s="21">
        <v>9</v>
      </c>
      <c r="B221" s="21">
        <v>3342</v>
      </c>
      <c r="C221" s="2" t="str">
        <f>VLOOKUP(B221,Hoja2!B:C,2,FALSE)</f>
        <v>PROMOCIÓN CULTURAL Y ARTES ESCÉNICAS</v>
      </c>
      <c r="D221" s="3" t="str">
        <f t="shared" si="6"/>
        <v>4</v>
      </c>
      <c r="E221" s="3" t="str">
        <f t="shared" si="7"/>
        <v>48</v>
      </c>
      <c r="F221" s="20" t="s">
        <v>188</v>
      </c>
      <c r="G221" s="22" t="s">
        <v>73</v>
      </c>
      <c r="H221" s="23">
        <v>16000</v>
      </c>
      <c r="I221" s="23">
        <v>4350</v>
      </c>
      <c r="J221" s="23">
        <v>20350</v>
      </c>
      <c r="K221" s="23">
        <v>4350</v>
      </c>
      <c r="L221" s="23">
        <v>4350</v>
      </c>
      <c r="M221" s="23">
        <v>4350</v>
      </c>
      <c r="N221" s="23">
        <v>4350</v>
      </c>
    </row>
    <row r="222" spans="1:14" x14ac:dyDescent="0.3">
      <c r="A222" s="21">
        <v>9</v>
      </c>
      <c r="B222" s="21">
        <v>3342</v>
      </c>
      <c r="C222" s="2" t="str">
        <f>VLOOKUP(B222,Hoja2!B:C,2,FALSE)</f>
        <v>PROMOCIÓN CULTURAL Y ARTES ESCÉNICAS</v>
      </c>
      <c r="D222" s="3" t="str">
        <f t="shared" si="6"/>
        <v>4</v>
      </c>
      <c r="E222" s="3" t="str">
        <f t="shared" si="7"/>
        <v>48</v>
      </c>
      <c r="F222" s="20" t="s">
        <v>189</v>
      </c>
      <c r="G222" s="22" t="s">
        <v>35</v>
      </c>
      <c r="H222" s="23">
        <v>241000</v>
      </c>
      <c r="I222" s="23">
        <v>-40000</v>
      </c>
      <c r="J222" s="23">
        <v>201000</v>
      </c>
      <c r="K222" s="23">
        <v>57000</v>
      </c>
      <c r="L222" s="23">
        <v>57000</v>
      </c>
      <c r="M222" s="23">
        <v>52000</v>
      </c>
      <c r="N222" s="23">
        <v>52000</v>
      </c>
    </row>
    <row r="223" spans="1:14" x14ac:dyDescent="0.3">
      <c r="A223" s="21">
        <v>9</v>
      </c>
      <c r="B223" s="21">
        <v>3342</v>
      </c>
      <c r="C223" s="2" t="str">
        <f>VLOOKUP(B223,Hoja2!B:C,2,FALSE)</f>
        <v>PROMOCIÓN CULTURAL Y ARTES ESCÉNICAS</v>
      </c>
      <c r="D223" s="3" t="str">
        <f t="shared" si="6"/>
        <v>6</v>
      </c>
      <c r="E223" s="3" t="str">
        <f t="shared" si="7"/>
        <v>62</v>
      </c>
      <c r="F223" s="20" t="s">
        <v>184</v>
      </c>
      <c r="G223" s="22" t="s">
        <v>56</v>
      </c>
      <c r="H223" s="23">
        <v>15000</v>
      </c>
      <c r="I223" s="23">
        <v>0</v>
      </c>
      <c r="J223" s="23">
        <v>15000</v>
      </c>
      <c r="K223" s="23">
        <v>0</v>
      </c>
      <c r="L223" s="23">
        <v>0</v>
      </c>
      <c r="M223" s="23">
        <v>0</v>
      </c>
      <c r="N223" s="23">
        <v>0</v>
      </c>
    </row>
    <row r="224" spans="1:14" x14ac:dyDescent="0.3">
      <c r="A224" s="21">
        <v>9</v>
      </c>
      <c r="B224" s="21">
        <v>3342</v>
      </c>
      <c r="C224" s="2" t="str">
        <f>VLOOKUP(B224,Hoja2!B:C,2,FALSE)</f>
        <v>PROMOCIÓN CULTURAL Y ARTES ESCÉNICAS</v>
      </c>
      <c r="D224" s="3" t="str">
        <f t="shared" si="6"/>
        <v>6</v>
      </c>
      <c r="E224" s="3" t="str">
        <f t="shared" si="7"/>
        <v>62</v>
      </c>
      <c r="F224" s="20" t="s">
        <v>195</v>
      </c>
      <c r="G224" s="22" t="s">
        <v>196</v>
      </c>
      <c r="H224" s="23">
        <v>0</v>
      </c>
      <c r="I224" s="23">
        <v>0</v>
      </c>
      <c r="J224" s="23">
        <v>0</v>
      </c>
      <c r="K224" s="23">
        <v>14520</v>
      </c>
      <c r="L224" s="23">
        <v>14520</v>
      </c>
      <c r="M224" s="23">
        <v>13209.6</v>
      </c>
      <c r="N224" s="23">
        <v>13209.6</v>
      </c>
    </row>
    <row r="225" spans="1:14" x14ac:dyDescent="0.3">
      <c r="A225" s="21">
        <v>9</v>
      </c>
      <c r="B225" s="21">
        <v>3342</v>
      </c>
      <c r="C225" s="2" t="str">
        <f>VLOOKUP(B225,Hoja2!B:C,2,FALSE)</f>
        <v>PROMOCIÓN CULTURAL Y ARTES ESCÉNICAS</v>
      </c>
      <c r="D225" s="3" t="str">
        <f t="shared" si="6"/>
        <v>6</v>
      </c>
      <c r="E225" s="3" t="str">
        <f t="shared" si="7"/>
        <v>63</v>
      </c>
      <c r="F225" s="20" t="s">
        <v>175</v>
      </c>
      <c r="G225" s="22" t="s">
        <v>61</v>
      </c>
      <c r="H225" s="23">
        <v>10000</v>
      </c>
      <c r="I225" s="23">
        <v>0</v>
      </c>
      <c r="J225" s="23">
        <v>10000</v>
      </c>
      <c r="K225" s="23">
        <v>0</v>
      </c>
      <c r="L225" s="23">
        <v>0</v>
      </c>
      <c r="M225" s="23">
        <v>0</v>
      </c>
      <c r="N225" s="23">
        <v>0</v>
      </c>
    </row>
    <row r="226" spans="1:14" x14ac:dyDescent="0.3">
      <c r="A226" s="21">
        <v>9</v>
      </c>
      <c r="B226" s="21">
        <v>3342</v>
      </c>
      <c r="C226" s="2" t="str">
        <f>VLOOKUP(B226,Hoja2!B:C,2,FALSE)</f>
        <v>PROMOCIÓN CULTURAL Y ARTES ESCÉNICAS</v>
      </c>
      <c r="D226" s="3" t="str">
        <f t="shared" si="6"/>
        <v>6</v>
      </c>
      <c r="E226" s="3" t="str">
        <f t="shared" si="7"/>
        <v>63</v>
      </c>
      <c r="F226" s="20" t="s">
        <v>122</v>
      </c>
      <c r="G226" s="22" t="s">
        <v>193</v>
      </c>
      <c r="H226" s="23">
        <v>0</v>
      </c>
      <c r="I226" s="23">
        <v>0</v>
      </c>
      <c r="J226" s="23">
        <v>0</v>
      </c>
      <c r="K226" s="23">
        <v>9175.43</v>
      </c>
      <c r="L226" s="23">
        <v>9175.43</v>
      </c>
      <c r="M226" s="23">
        <v>8347.3700000000008</v>
      </c>
      <c r="N226" s="23">
        <v>8347.3700000000008</v>
      </c>
    </row>
    <row r="227" spans="1:14" x14ac:dyDescent="0.3">
      <c r="A227" s="21">
        <v>9</v>
      </c>
      <c r="B227" s="21">
        <v>3342</v>
      </c>
      <c r="C227" s="2" t="str">
        <f>VLOOKUP(B227,Hoja2!B:C,2,FALSE)</f>
        <v>PROMOCIÓN CULTURAL Y ARTES ESCÉNICAS</v>
      </c>
      <c r="D227" s="3" t="str">
        <f t="shared" si="6"/>
        <v>6</v>
      </c>
      <c r="E227" s="3" t="str">
        <f t="shared" si="7"/>
        <v>63</v>
      </c>
      <c r="F227" s="20" t="s">
        <v>176</v>
      </c>
      <c r="G227" s="22" t="s">
        <v>190</v>
      </c>
      <c r="H227" s="23">
        <v>0</v>
      </c>
      <c r="I227" s="23">
        <v>0</v>
      </c>
      <c r="J227" s="23">
        <v>0</v>
      </c>
      <c r="K227" s="23">
        <v>0</v>
      </c>
      <c r="L227" s="23">
        <v>0</v>
      </c>
      <c r="M227" s="23">
        <v>0</v>
      </c>
      <c r="N227" s="23">
        <v>0</v>
      </c>
    </row>
    <row r="228" spans="1:14" x14ac:dyDescent="0.3">
      <c r="A228" s="21">
        <v>9</v>
      </c>
      <c r="B228" s="21">
        <v>3343</v>
      </c>
      <c r="C228" s="2" t="str">
        <f>VLOOKUP(B228,Hoja2!B:C,2,FALSE)</f>
        <v>SEMINCI</v>
      </c>
      <c r="D228" s="3" t="str">
        <f t="shared" si="6"/>
        <v>1</v>
      </c>
      <c r="E228" s="3" t="str">
        <f t="shared" si="7"/>
        <v>12</v>
      </c>
      <c r="F228" s="20" t="s">
        <v>125</v>
      </c>
      <c r="G228" s="22" t="s">
        <v>26</v>
      </c>
      <c r="H228" s="23">
        <v>10824</v>
      </c>
      <c r="I228" s="23">
        <v>0</v>
      </c>
      <c r="J228" s="23">
        <v>10824</v>
      </c>
      <c r="K228" s="23">
        <v>12100</v>
      </c>
      <c r="L228" s="23">
        <v>12100</v>
      </c>
      <c r="M228" s="23">
        <v>7777.21</v>
      </c>
      <c r="N228" s="23">
        <v>7777.21</v>
      </c>
    </row>
    <row r="229" spans="1:14" x14ac:dyDescent="0.3">
      <c r="A229" s="21">
        <v>9</v>
      </c>
      <c r="B229" s="21">
        <v>3343</v>
      </c>
      <c r="C229" s="2" t="str">
        <f>VLOOKUP(B229,Hoja2!B:C,2,FALSE)</f>
        <v>SEMINCI</v>
      </c>
      <c r="D229" s="3" t="str">
        <f t="shared" si="6"/>
        <v>1</v>
      </c>
      <c r="E229" s="3" t="str">
        <f t="shared" si="7"/>
        <v>12</v>
      </c>
      <c r="F229" s="20" t="s">
        <v>127</v>
      </c>
      <c r="G229" s="22" t="s">
        <v>27</v>
      </c>
      <c r="H229" s="23">
        <v>3167</v>
      </c>
      <c r="I229" s="23">
        <v>0</v>
      </c>
      <c r="J229" s="23">
        <v>3167</v>
      </c>
      <c r="K229" s="23">
        <v>4900</v>
      </c>
      <c r="L229" s="23">
        <v>4900</v>
      </c>
      <c r="M229" s="23">
        <v>2561.04</v>
      </c>
      <c r="N229" s="23">
        <v>2561.04</v>
      </c>
    </row>
    <row r="230" spans="1:14" x14ac:dyDescent="0.3">
      <c r="A230" s="21">
        <v>9</v>
      </c>
      <c r="B230" s="21">
        <v>3343</v>
      </c>
      <c r="C230" s="2" t="str">
        <f>VLOOKUP(B230,Hoja2!B:C,2,FALSE)</f>
        <v>SEMINCI</v>
      </c>
      <c r="D230" s="3" t="str">
        <f t="shared" si="6"/>
        <v>1</v>
      </c>
      <c r="E230" s="3" t="str">
        <f t="shared" si="7"/>
        <v>12</v>
      </c>
      <c r="F230" s="20" t="s">
        <v>128</v>
      </c>
      <c r="G230" s="22" t="s">
        <v>36</v>
      </c>
      <c r="H230" s="23">
        <v>6741</v>
      </c>
      <c r="I230" s="23">
        <v>0</v>
      </c>
      <c r="J230" s="23">
        <v>6741</v>
      </c>
      <c r="K230" s="23">
        <v>7500</v>
      </c>
      <c r="L230" s="23">
        <v>7500</v>
      </c>
      <c r="M230" s="23">
        <v>4814.8</v>
      </c>
      <c r="N230" s="23">
        <v>4814.8</v>
      </c>
    </row>
    <row r="231" spans="1:14" x14ac:dyDescent="0.3">
      <c r="A231" s="21">
        <v>9</v>
      </c>
      <c r="B231" s="21">
        <v>3343</v>
      </c>
      <c r="C231" s="2" t="str">
        <f>VLOOKUP(B231,Hoja2!B:C,2,FALSE)</f>
        <v>SEMINCI</v>
      </c>
      <c r="D231" s="3" t="str">
        <f t="shared" si="6"/>
        <v>1</v>
      </c>
      <c r="E231" s="3" t="str">
        <f t="shared" si="7"/>
        <v>12</v>
      </c>
      <c r="F231" s="20" t="s">
        <v>129</v>
      </c>
      <c r="G231" s="22" t="s">
        <v>39</v>
      </c>
      <c r="H231" s="23">
        <v>13339</v>
      </c>
      <c r="I231" s="23">
        <v>0</v>
      </c>
      <c r="J231" s="23">
        <v>13339</v>
      </c>
      <c r="K231" s="23">
        <v>15000</v>
      </c>
      <c r="L231" s="23">
        <v>15000</v>
      </c>
      <c r="M231" s="23">
        <v>9529.4</v>
      </c>
      <c r="N231" s="23">
        <v>9529.4</v>
      </c>
    </row>
    <row r="232" spans="1:14" x14ac:dyDescent="0.3">
      <c r="A232" s="21">
        <v>9</v>
      </c>
      <c r="B232" s="21">
        <v>3343</v>
      </c>
      <c r="C232" s="2" t="str">
        <f>VLOOKUP(B232,Hoja2!B:C,2,FALSE)</f>
        <v>SEMINCI</v>
      </c>
      <c r="D232" s="3" t="str">
        <f t="shared" ref="D232:D241" si="8">LEFT(F232,1)</f>
        <v>1</v>
      </c>
      <c r="E232" s="3" t="str">
        <f t="shared" ref="E232:E241" si="9">LEFT(F232,2)</f>
        <v>12</v>
      </c>
      <c r="F232" s="20" t="s">
        <v>130</v>
      </c>
      <c r="G232" s="22" t="s">
        <v>28</v>
      </c>
      <c r="H232" s="23">
        <v>1489</v>
      </c>
      <c r="I232" s="23">
        <v>0</v>
      </c>
      <c r="J232" s="23">
        <v>1489</v>
      </c>
      <c r="K232" s="23">
        <v>2160</v>
      </c>
      <c r="L232" s="23">
        <v>2160</v>
      </c>
      <c r="M232" s="23">
        <v>1180.26</v>
      </c>
      <c r="N232" s="23">
        <v>1180.26</v>
      </c>
    </row>
    <row r="233" spans="1:14" x14ac:dyDescent="0.3">
      <c r="A233" s="21">
        <v>9</v>
      </c>
      <c r="B233" s="21">
        <v>3343</v>
      </c>
      <c r="C233" s="2" t="str">
        <f>VLOOKUP(B233,Hoja2!B:C,2,FALSE)</f>
        <v>SEMINCI</v>
      </c>
      <c r="D233" s="3" t="str">
        <f t="shared" si="8"/>
        <v>1</v>
      </c>
      <c r="E233" s="3" t="str">
        <f t="shared" si="9"/>
        <v>13</v>
      </c>
      <c r="F233" s="20" t="s">
        <v>131</v>
      </c>
      <c r="G233" s="22" t="s">
        <v>32</v>
      </c>
      <c r="H233" s="23">
        <v>87614</v>
      </c>
      <c r="I233" s="23">
        <v>0</v>
      </c>
      <c r="J233" s="23">
        <v>87614</v>
      </c>
      <c r="K233" s="23">
        <v>128300</v>
      </c>
      <c r="L233" s="23">
        <v>128300</v>
      </c>
      <c r="M233" s="23">
        <v>91448.83</v>
      </c>
      <c r="N233" s="23">
        <v>91448.83</v>
      </c>
    </row>
    <row r="234" spans="1:14" x14ac:dyDescent="0.3">
      <c r="A234" s="21">
        <v>9</v>
      </c>
      <c r="B234" s="21">
        <v>3343</v>
      </c>
      <c r="C234" s="2" t="str">
        <f>VLOOKUP(B234,Hoja2!B:C,2,FALSE)</f>
        <v>SEMINCI</v>
      </c>
      <c r="D234" s="3" t="str">
        <f t="shared" si="8"/>
        <v>1</v>
      </c>
      <c r="E234" s="3" t="str">
        <f t="shared" si="9"/>
        <v>13</v>
      </c>
      <c r="F234" s="20" t="s">
        <v>132</v>
      </c>
      <c r="G234" s="22" t="s">
        <v>46</v>
      </c>
      <c r="H234" s="23">
        <v>77575</v>
      </c>
      <c r="I234" s="23">
        <v>0</v>
      </c>
      <c r="J234" s="23">
        <v>77575</v>
      </c>
      <c r="K234" s="23">
        <v>100000</v>
      </c>
      <c r="L234" s="23">
        <v>100000</v>
      </c>
      <c r="M234" s="23">
        <v>61684.9</v>
      </c>
      <c r="N234" s="23">
        <v>61684.9</v>
      </c>
    </row>
    <row r="235" spans="1:14" x14ac:dyDescent="0.3">
      <c r="A235" s="21">
        <v>9</v>
      </c>
      <c r="B235" s="21">
        <v>3343</v>
      </c>
      <c r="C235" s="2" t="str">
        <f>VLOOKUP(B235,Hoja2!B:C,2,FALSE)</f>
        <v>SEMINCI</v>
      </c>
      <c r="D235" s="3" t="str">
        <f t="shared" si="8"/>
        <v>1</v>
      </c>
      <c r="E235" s="3" t="str">
        <f t="shared" si="9"/>
        <v>13</v>
      </c>
      <c r="F235" s="20" t="s">
        <v>133</v>
      </c>
      <c r="G235" s="22" t="s">
        <v>59</v>
      </c>
      <c r="H235" s="23">
        <v>70387</v>
      </c>
      <c r="I235" s="23">
        <v>0</v>
      </c>
      <c r="J235" s="23">
        <v>70387</v>
      </c>
      <c r="K235" s="23">
        <v>31000</v>
      </c>
      <c r="L235" s="23">
        <v>31000</v>
      </c>
      <c r="M235" s="23">
        <v>16591.98</v>
      </c>
      <c r="N235" s="23">
        <v>16591.98</v>
      </c>
    </row>
    <row r="236" spans="1:14" x14ac:dyDescent="0.3">
      <c r="A236" s="21">
        <v>9</v>
      </c>
      <c r="B236" s="21">
        <v>3343</v>
      </c>
      <c r="C236" s="2" t="str">
        <f>VLOOKUP(B236,Hoja2!B:C,2,FALSE)</f>
        <v>SEMINCI</v>
      </c>
      <c r="D236" s="3" t="str">
        <f t="shared" si="8"/>
        <v>1</v>
      </c>
      <c r="E236" s="3" t="str">
        <f t="shared" si="9"/>
        <v>15</v>
      </c>
      <c r="F236" s="20" t="s">
        <v>134</v>
      </c>
      <c r="G236" s="22" t="s">
        <v>80</v>
      </c>
      <c r="H236" s="23">
        <v>225</v>
      </c>
      <c r="I236" s="23">
        <v>0</v>
      </c>
      <c r="J236" s="23">
        <v>225</v>
      </c>
      <c r="K236" s="23">
        <v>1000</v>
      </c>
      <c r="L236" s="23">
        <v>1000</v>
      </c>
      <c r="M236" s="23">
        <v>900</v>
      </c>
      <c r="N236" s="23">
        <v>900</v>
      </c>
    </row>
    <row r="237" spans="1:14" x14ac:dyDescent="0.3">
      <c r="A237" s="21">
        <v>9</v>
      </c>
      <c r="B237" s="21">
        <v>3343</v>
      </c>
      <c r="C237" s="2" t="str">
        <f>VLOOKUP(B237,Hoja2!B:C,2,FALSE)</f>
        <v>SEMINCI</v>
      </c>
      <c r="D237" s="3" t="str">
        <f t="shared" si="8"/>
        <v>1</v>
      </c>
      <c r="E237" s="3" t="str">
        <f t="shared" si="9"/>
        <v>16</v>
      </c>
      <c r="F237" s="20" t="s">
        <v>138</v>
      </c>
      <c r="G237" s="22" t="s">
        <v>79</v>
      </c>
      <c r="H237" s="23">
        <v>0</v>
      </c>
      <c r="I237" s="23">
        <v>0</v>
      </c>
      <c r="J237" s="23">
        <v>0</v>
      </c>
      <c r="K237" s="23">
        <v>0</v>
      </c>
      <c r="L237" s="23">
        <v>0</v>
      </c>
      <c r="M237" s="23">
        <v>0</v>
      </c>
      <c r="N237" s="23">
        <v>0</v>
      </c>
    </row>
    <row r="238" spans="1:14" x14ac:dyDescent="0.3">
      <c r="A238" s="21">
        <v>9</v>
      </c>
      <c r="B238" s="21">
        <v>3343</v>
      </c>
      <c r="C238" s="2" t="str">
        <f>VLOOKUP(B238,Hoja2!B:C,2,FALSE)</f>
        <v>SEMINCI</v>
      </c>
      <c r="D238" s="3" t="str">
        <f t="shared" si="8"/>
        <v>2</v>
      </c>
      <c r="E238" s="3" t="str">
        <f t="shared" si="9"/>
        <v>20</v>
      </c>
      <c r="F238" s="20" t="s">
        <v>139</v>
      </c>
      <c r="G238" s="22" t="s">
        <v>72</v>
      </c>
      <c r="H238" s="23">
        <v>0</v>
      </c>
      <c r="I238" s="23">
        <v>0</v>
      </c>
      <c r="J238" s="23">
        <v>0</v>
      </c>
      <c r="K238" s="23">
        <v>0</v>
      </c>
      <c r="L238" s="23">
        <v>0</v>
      </c>
      <c r="M238" s="23">
        <v>0</v>
      </c>
      <c r="N238" s="23">
        <v>0</v>
      </c>
    </row>
    <row r="239" spans="1:14" x14ac:dyDescent="0.3">
      <c r="A239" s="21">
        <v>9</v>
      </c>
      <c r="B239" s="21">
        <v>3343</v>
      </c>
      <c r="C239" s="2" t="str">
        <f>VLOOKUP(B239,Hoja2!B:C,2,FALSE)</f>
        <v>SEMINCI</v>
      </c>
      <c r="D239" s="3" t="str">
        <f t="shared" si="8"/>
        <v>2</v>
      </c>
      <c r="E239" s="3" t="str">
        <f t="shared" si="9"/>
        <v>20</v>
      </c>
      <c r="F239" s="20" t="s">
        <v>140</v>
      </c>
      <c r="G239" s="22" t="s">
        <v>43</v>
      </c>
      <c r="H239" s="23">
        <v>0</v>
      </c>
      <c r="I239" s="23">
        <v>0</v>
      </c>
      <c r="J239" s="23">
        <v>0</v>
      </c>
      <c r="K239" s="23">
        <v>22143</v>
      </c>
      <c r="L239" s="23">
        <v>22143</v>
      </c>
      <c r="M239" s="23">
        <v>1312.83</v>
      </c>
      <c r="N239" s="23">
        <v>1312.83</v>
      </c>
    </row>
    <row r="240" spans="1:14" x14ac:dyDescent="0.3">
      <c r="A240" s="21">
        <v>9</v>
      </c>
      <c r="B240" s="21">
        <v>3343</v>
      </c>
      <c r="C240" s="2" t="str">
        <f>VLOOKUP(B240,Hoja2!B:C,2,FALSE)</f>
        <v>SEMINCI</v>
      </c>
      <c r="D240" s="3" t="str">
        <f t="shared" si="8"/>
        <v>2</v>
      </c>
      <c r="E240" s="3" t="str">
        <f t="shared" si="9"/>
        <v>20</v>
      </c>
      <c r="F240" s="20" t="s">
        <v>142</v>
      </c>
      <c r="G240" s="22" t="s">
        <v>92</v>
      </c>
      <c r="H240" s="23">
        <v>130000</v>
      </c>
      <c r="I240" s="23">
        <v>150000</v>
      </c>
      <c r="J240" s="23">
        <v>280000</v>
      </c>
      <c r="K240" s="23">
        <v>484</v>
      </c>
      <c r="L240" s="23">
        <v>484</v>
      </c>
      <c r="M240" s="23">
        <v>484</v>
      </c>
      <c r="N240" s="23">
        <v>484</v>
      </c>
    </row>
    <row r="241" spans="1:14" x14ac:dyDescent="0.3">
      <c r="A241" s="21">
        <v>9</v>
      </c>
      <c r="B241" s="21">
        <v>3343</v>
      </c>
      <c r="C241" s="2" t="str">
        <f>VLOOKUP(B241,Hoja2!B:C,2,FALSE)</f>
        <v>SEMINCI</v>
      </c>
      <c r="D241" s="3" t="str">
        <f t="shared" si="8"/>
        <v>2</v>
      </c>
      <c r="E241" s="3" t="str">
        <f t="shared" si="9"/>
        <v>21</v>
      </c>
      <c r="F241" s="20" t="s">
        <v>144</v>
      </c>
      <c r="G241" s="22" t="s">
        <v>41</v>
      </c>
      <c r="H241" s="23">
        <v>2000</v>
      </c>
      <c r="I241" s="23">
        <v>0</v>
      </c>
      <c r="J241" s="23">
        <v>2000</v>
      </c>
      <c r="K241" s="23">
        <v>0</v>
      </c>
      <c r="L241" s="23">
        <v>0</v>
      </c>
      <c r="M241" s="23">
        <v>0</v>
      </c>
      <c r="N241" s="23">
        <v>0</v>
      </c>
    </row>
    <row r="242" spans="1:14" x14ac:dyDescent="0.3">
      <c r="A242" s="21">
        <v>9</v>
      </c>
      <c r="B242" s="21">
        <v>3343</v>
      </c>
      <c r="C242" s="2" t="str">
        <f>VLOOKUP(B242,Hoja2!B:C,2,FALSE)</f>
        <v>SEMINCI</v>
      </c>
      <c r="D242" s="3" t="str">
        <f t="shared" ref="D242:D255" si="10">LEFT(F242,1)</f>
        <v>2</v>
      </c>
      <c r="E242" s="3" t="str">
        <f t="shared" ref="E242:E255" si="11">LEFT(F242,2)</f>
        <v>21</v>
      </c>
      <c r="F242" s="20" t="s">
        <v>147</v>
      </c>
      <c r="G242" s="22" t="s">
        <v>69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0</v>
      </c>
    </row>
    <row r="243" spans="1:14" x14ac:dyDescent="0.3">
      <c r="A243" s="21">
        <v>9</v>
      </c>
      <c r="B243" s="21">
        <v>3343</v>
      </c>
      <c r="C243" s="2" t="str">
        <f>VLOOKUP(B243,Hoja2!B:C,2,FALSE)</f>
        <v>SEMINCI</v>
      </c>
      <c r="D243" s="3" t="str">
        <f t="shared" si="10"/>
        <v>2</v>
      </c>
      <c r="E243" s="3" t="str">
        <f t="shared" si="11"/>
        <v>22</v>
      </c>
      <c r="F243" s="20" t="s">
        <v>191</v>
      </c>
      <c r="G243" s="22" t="s">
        <v>120</v>
      </c>
      <c r="H243" s="23">
        <v>0</v>
      </c>
      <c r="I243" s="23">
        <v>0</v>
      </c>
      <c r="J243" s="23">
        <v>0</v>
      </c>
      <c r="K243" s="23">
        <v>0</v>
      </c>
      <c r="L243" s="23">
        <v>0</v>
      </c>
      <c r="M243" s="23">
        <v>0</v>
      </c>
      <c r="N243" s="23">
        <v>0</v>
      </c>
    </row>
    <row r="244" spans="1:14" x14ac:dyDescent="0.3">
      <c r="A244" s="21">
        <v>9</v>
      </c>
      <c r="B244" s="21">
        <v>3343</v>
      </c>
      <c r="C244" s="2" t="str">
        <f>VLOOKUP(B244,Hoja2!B:C,2,FALSE)</f>
        <v>SEMINCI</v>
      </c>
      <c r="D244" s="3" t="str">
        <f t="shared" si="10"/>
        <v>2</v>
      </c>
      <c r="E244" s="3" t="str">
        <f t="shared" si="11"/>
        <v>22</v>
      </c>
      <c r="F244" s="20" t="s">
        <v>148</v>
      </c>
      <c r="G244" s="22" t="s">
        <v>40</v>
      </c>
      <c r="H244" s="23">
        <v>5000</v>
      </c>
      <c r="I244" s="23">
        <v>0</v>
      </c>
      <c r="J244" s="23">
        <v>5000</v>
      </c>
      <c r="K244" s="23">
        <v>3000</v>
      </c>
      <c r="L244" s="23">
        <v>3000</v>
      </c>
      <c r="M244" s="23">
        <v>387.7</v>
      </c>
      <c r="N244" s="23">
        <v>387.7</v>
      </c>
    </row>
    <row r="245" spans="1:14" x14ac:dyDescent="0.3">
      <c r="A245" s="21">
        <v>9</v>
      </c>
      <c r="B245" s="21">
        <v>3343</v>
      </c>
      <c r="C245" s="2" t="str">
        <f>VLOOKUP(B245,Hoja2!B:C,2,FALSE)</f>
        <v>SEMINCI</v>
      </c>
      <c r="D245" s="3" t="str">
        <f t="shared" si="10"/>
        <v>2</v>
      </c>
      <c r="E245" s="3" t="str">
        <f t="shared" si="11"/>
        <v>22</v>
      </c>
      <c r="F245" s="20" t="s">
        <v>149</v>
      </c>
      <c r="G245" s="22" t="s">
        <v>34</v>
      </c>
      <c r="H245" s="23">
        <v>4000</v>
      </c>
      <c r="I245" s="23">
        <v>0</v>
      </c>
      <c r="J245" s="23">
        <v>4000</v>
      </c>
      <c r="K245" s="23">
        <v>1644.57</v>
      </c>
      <c r="L245" s="23">
        <v>1644.57</v>
      </c>
      <c r="M245" s="23">
        <v>1224.57</v>
      </c>
      <c r="N245" s="23">
        <v>1224.57</v>
      </c>
    </row>
    <row r="246" spans="1:14" x14ac:dyDescent="0.3">
      <c r="A246" s="21">
        <v>9</v>
      </c>
      <c r="B246" s="21">
        <v>3343</v>
      </c>
      <c r="C246" s="2" t="str">
        <f>VLOOKUP(B246,Hoja2!B:C,2,FALSE)</f>
        <v>SEMINCI</v>
      </c>
      <c r="D246" s="3" t="str">
        <f t="shared" si="10"/>
        <v>2</v>
      </c>
      <c r="E246" s="3" t="str">
        <f t="shared" si="11"/>
        <v>22</v>
      </c>
      <c r="F246" s="20" t="s">
        <v>151</v>
      </c>
      <c r="G246" s="22" t="s">
        <v>57</v>
      </c>
      <c r="H246" s="23">
        <v>0</v>
      </c>
      <c r="I246" s="23">
        <v>0</v>
      </c>
      <c r="J246" s="23">
        <v>0</v>
      </c>
      <c r="K246" s="23">
        <v>0</v>
      </c>
      <c r="L246" s="23">
        <v>0</v>
      </c>
      <c r="M246" s="23">
        <v>0</v>
      </c>
      <c r="N246" s="23">
        <v>0</v>
      </c>
    </row>
    <row r="247" spans="1:14" x14ac:dyDescent="0.3">
      <c r="A247" s="21">
        <v>9</v>
      </c>
      <c r="B247" s="21">
        <v>3343</v>
      </c>
      <c r="C247" s="2" t="str">
        <f>VLOOKUP(B247,Hoja2!B:C,2,FALSE)</f>
        <v>SEMINCI</v>
      </c>
      <c r="D247" s="3" t="str">
        <f t="shared" si="10"/>
        <v>2</v>
      </c>
      <c r="E247" s="3" t="str">
        <f t="shared" si="11"/>
        <v>22</v>
      </c>
      <c r="F247" s="20" t="s">
        <v>156</v>
      </c>
      <c r="G247" s="22" t="s">
        <v>50</v>
      </c>
      <c r="H247" s="23">
        <v>27000</v>
      </c>
      <c r="I247" s="23">
        <v>0</v>
      </c>
      <c r="J247" s="23">
        <v>27000</v>
      </c>
      <c r="K247" s="23">
        <v>26467.14</v>
      </c>
      <c r="L247" s="23">
        <v>26467.14</v>
      </c>
      <c r="M247" s="23">
        <v>0</v>
      </c>
      <c r="N247" s="23">
        <v>0</v>
      </c>
    </row>
    <row r="248" spans="1:14" x14ac:dyDescent="0.3">
      <c r="A248" s="21">
        <v>9</v>
      </c>
      <c r="B248" s="21">
        <v>3343</v>
      </c>
      <c r="C248" s="2" t="str">
        <f>VLOOKUP(B248,Hoja2!B:C,2,FALSE)</f>
        <v>SEMINCI</v>
      </c>
      <c r="D248" s="3" t="str">
        <f t="shared" si="10"/>
        <v>2</v>
      </c>
      <c r="E248" s="3" t="str">
        <f t="shared" si="11"/>
        <v>22</v>
      </c>
      <c r="F248" s="20" t="s">
        <v>157</v>
      </c>
      <c r="G248" s="22" t="s">
        <v>70</v>
      </c>
      <c r="H248" s="23">
        <v>3500</v>
      </c>
      <c r="I248" s="23">
        <v>0</v>
      </c>
      <c r="J248" s="23">
        <v>3500</v>
      </c>
      <c r="K248" s="23">
        <v>3230.51</v>
      </c>
      <c r="L248" s="23">
        <v>3230.51</v>
      </c>
      <c r="M248" s="23">
        <v>2193.35</v>
      </c>
      <c r="N248" s="23">
        <v>2193.35</v>
      </c>
    </row>
    <row r="249" spans="1:14" x14ac:dyDescent="0.3">
      <c r="A249" s="21">
        <v>9</v>
      </c>
      <c r="B249" s="21">
        <v>3343</v>
      </c>
      <c r="C249" s="2" t="str">
        <f>VLOOKUP(B249,Hoja2!B:C,2,FALSE)</f>
        <v>SEMINCI</v>
      </c>
      <c r="D249" s="3" t="str">
        <f t="shared" si="10"/>
        <v>2</v>
      </c>
      <c r="E249" s="3" t="str">
        <f t="shared" si="11"/>
        <v>22</v>
      </c>
      <c r="F249" s="20" t="s">
        <v>158</v>
      </c>
      <c r="G249" s="22" t="s">
        <v>71</v>
      </c>
      <c r="H249" s="23">
        <v>4000</v>
      </c>
      <c r="I249" s="23">
        <v>0</v>
      </c>
      <c r="J249" s="23">
        <v>4000</v>
      </c>
      <c r="K249" s="23">
        <v>0</v>
      </c>
      <c r="L249" s="23">
        <v>0</v>
      </c>
      <c r="M249" s="23">
        <v>0</v>
      </c>
      <c r="N249" s="23">
        <v>0</v>
      </c>
    </row>
    <row r="250" spans="1:14" x14ac:dyDescent="0.3">
      <c r="A250" s="21">
        <v>9</v>
      </c>
      <c r="B250" s="21">
        <v>3343</v>
      </c>
      <c r="C250" s="2" t="str">
        <f>VLOOKUP(B250,Hoja2!B:C,2,FALSE)</f>
        <v>SEMINCI</v>
      </c>
      <c r="D250" s="3" t="str">
        <f t="shared" si="10"/>
        <v>2</v>
      </c>
      <c r="E250" s="3" t="str">
        <f t="shared" si="11"/>
        <v>22</v>
      </c>
      <c r="F250" s="20" t="s">
        <v>159</v>
      </c>
      <c r="G250" s="22" t="s">
        <v>88</v>
      </c>
      <c r="H250" s="23">
        <v>1400</v>
      </c>
      <c r="I250" s="23">
        <v>0</v>
      </c>
      <c r="J250" s="23">
        <v>1400</v>
      </c>
      <c r="K250" s="23">
        <v>17864.14</v>
      </c>
      <c r="L250" s="23">
        <v>17864.14</v>
      </c>
      <c r="M250" s="23">
        <v>13059.05</v>
      </c>
      <c r="N250" s="23">
        <v>13059.05</v>
      </c>
    </row>
    <row r="251" spans="1:14" x14ac:dyDescent="0.3">
      <c r="A251" s="21">
        <v>9</v>
      </c>
      <c r="B251" s="21">
        <v>3343</v>
      </c>
      <c r="C251" s="2" t="str">
        <f>VLOOKUP(B251,Hoja2!B:C,2,FALSE)</f>
        <v>SEMINCI</v>
      </c>
      <c r="D251" s="3" t="str">
        <f t="shared" si="10"/>
        <v>2</v>
      </c>
      <c r="E251" s="3" t="str">
        <f t="shared" si="11"/>
        <v>22</v>
      </c>
      <c r="F251" s="20" t="s">
        <v>160</v>
      </c>
      <c r="G251" s="22" t="s">
        <v>37</v>
      </c>
      <c r="H251" s="23">
        <v>14000</v>
      </c>
      <c r="I251" s="23">
        <v>0</v>
      </c>
      <c r="J251" s="23">
        <v>14000</v>
      </c>
      <c r="K251" s="23">
        <v>12000</v>
      </c>
      <c r="L251" s="23">
        <v>12000</v>
      </c>
      <c r="M251" s="23">
        <v>63.9</v>
      </c>
      <c r="N251" s="23">
        <v>63.9</v>
      </c>
    </row>
    <row r="252" spans="1:14" x14ac:dyDescent="0.3">
      <c r="A252" s="21">
        <v>9</v>
      </c>
      <c r="B252" s="21">
        <v>3343</v>
      </c>
      <c r="C252" s="2" t="str">
        <f>VLOOKUP(B252,Hoja2!B:C,2,FALSE)</f>
        <v>SEMINCI</v>
      </c>
      <c r="D252" s="3" t="str">
        <f t="shared" si="10"/>
        <v>2</v>
      </c>
      <c r="E252" s="3" t="str">
        <f t="shared" si="11"/>
        <v>22</v>
      </c>
      <c r="F252" s="20" t="s">
        <v>161</v>
      </c>
      <c r="G252" s="22" t="s">
        <v>75</v>
      </c>
      <c r="H252" s="23">
        <v>0</v>
      </c>
      <c r="I252" s="23">
        <v>0</v>
      </c>
      <c r="J252" s="23">
        <v>0</v>
      </c>
      <c r="K252" s="23">
        <v>0</v>
      </c>
      <c r="L252" s="23">
        <v>0</v>
      </c>
      <c r="M252" s="23">
        <v>0</v>
      </c>
      <c r="N252" s="23">
        <v>0</v>
      </c>
    </row>
    <row r="253" spans="1:14" x14ac:dyDescent="0.3">
      <c r="A253" s="21">
        <v>9</v>
      </c>
      <c r="B253" s="21">
        <v>3343</v>
      </c>
      <c r="C253" s="2" t="str">
        <f>VLOOKUP(B253,Hoja2!B:C,2,FALSE)</f>
        <v>SEMINCI</v>
      </c>
      <c r="D253" s="3" t="str">
        <f t="shared" si="10"/>
        <v>2</v>
      </c>
      <c r="E253" s="3" t="str">
        <f t="shared" si="11"/>
        <v>22</v>
      </c>
      <c r="F253" s="20" t="s">
        <v>162</v>
      </c>
      <c r="G253" s="22" t="s">
        <v>30</v>
      </c>
      <c r="H253" s="23">
        <v>215000</v>
      </c>
      <c r="I253" s="23">
        <v>0</v>
      </c>
      <c r="J253" s="23">
        <v>215000</v>
      </c>
      <c r="K253" s="23">
        <v>229900</v>
      </c>
      <c r="L253" s="23">
        <v>229900</v>
      </c>
      <c r="M253" s="23">
        <v>3598.34</v>
      </c>
      <c r="N253" s="23">
        <v>3598.34</v>
      </c>
    </row>
    <row r="254" spans="1:14" x14ac:dyDescent="0.3">
      <c r="A254" s="21">
        <v>9</v>
      </c>
      <c r="B254" s="21">
        <v>3343</v>
      </c>
      <c r="C254" s="2" t="str">
        <f>VLOOKUP(B254,Hoja2!B:C,2,FALSE)</f>
        <v>SEMINCI</v>
      </c>
      <c r="D254" s="3" t="str">
        <f t="shared" si="10"/>
        <v>2</v>
      </c>
      <c r="E254" s="3" t="str">
        <f t="shared" si="11"/>
        <v>22</v>
      </c>
      <c r="F254" s="20" t="s">
        <v>163</v>
      </c>
      <c r="G254" s="22" t="s">
        <v>51</v>
      </c>
      <c r="H254" s="23">
        <v>20000</v>
      </c>
      <c r="I254" s="23">
        <v>0</v>
      </c>
      <c r="J254" s="23">
        <v>20000</v>
      </c>
      <c r="K254" s="23">
        <v>47608.66</v>
      </c>
      <c r="L254" s="23">
        <v>47608.66</v>
      </c>
      <c r="M254" s="23">
        <v>26961.18</v>
      </c>
      <c r="N254" s="23">
        <v>26961.18</v>
      </c>
    </row>
    <row r="255" spans="1:14" x14ac:dyDescent="0.3">
      <c r="A255" s="21">
        <v>9</v>
      </c>
      <c r="B255" s="21">
        <v>3343</v>
      </c>
      <c r="C255" s="2" t="str">
        <f>VLOOKUP(B255,Hoja2!B:C,2,FALSE)</f>
        <v>SEMINCI</v>
      </c>
      <c r="D255" s="3" t="str">
        <f t="shared" si="10"/>
        <v>2</v>
      </c>
      <c r="E255" s="3" t="str">
        <f t="shared" si="11"/>
        <v>22</v>
      </c>
      <c r="F255" s="20" t="s">
        <v>181</v>
      </c>
      <c r="G255" s="22" t="s">
        <v>54</v>
      </c>
      <c r="H255" s="23">
        <v>15000</v>
      </c>
      <c r="I255" s="23">
        <v>0</v>
      </c>
      <c r="J255" s="23">
        <v>15000</v>
      </c>
      <c r="K255" s="23">
        <v>3630</v>
      </c>
      <c r="L255" s="23">
        <v>3630</v>
      </c>
      <c r="M255" s="23">
        <v>0</v>
      </c>
      <c r="N255" s="23">
        <v>0</v>
      </c>
    </row>
    <row r="256" spans="1:14" x14ac:dyDescent="0.3">
      <c r="A256" s="21">
        <v>9</v>
      </c>
      <c r="B256" s="21">
        <v>3343</v>
      </c>
      <c r="C256" s="2" t="str">
        <f>VLOOKUP(B256,Hoja2!B:C,2,FALSE)</f>
        <v>SEMINCI</v>
      </c>
      <c r="D256" s="3" t="str">
        <f t="shared" ref="D256:D264" si="12">LEFT(F256,1)</f>
        <v>2</v>
      </c>
      <c r="E256" s="3" t="str">
        <f t="shared" ref="E256:E264" si="13">LEFT(F256,2)</f>
        <v>22</v>
      </c>
      <c r="F256" s="20" t="s">
        <v>165</v>
      </c>
      <c r="G256" s="22" t="s">
        <v>89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0</v>
      </c>
    </row>
    <row r="257" spans="1:14" x14ac:dyDescent="0.3">
      <c r="A257" s="21">
        <v>9</v>
      </c>
      <c r="B257" s="21">
        <v>3343</v>
      </c>
      <c r="C257" s="2" t="str">
        <f>VLOOKUP(B257,Hoja2!B:C,2,FALSE)</f>
        <v>SEMINCI</v>
      </c>
      <c r="D257" s="3" t="str">
        <f t="shared" si="12"/>
        <v>2</v>
      </c>
      <c r="E257" s="3" t="str">
        <f t="shared" si="13"/>
        <v>22</v>
      </c>
      <c r="F257" s="20" t="s">
        <v>182</v>
      </c>
      <c r="G257" s="22" t="s">
        <v>66</v>
      </c>
      <c r="H257" s="23">
        <v>0</v>
      </c>
      <c r="I257" s="23">
        <v>370000</v>
      </c>
      <c r="J257" s="23">
        <v>370000</v>
      </c>
      <c r="K257" s="23">
        <v>108900</v>
      </c>
      <c r="L257" s="23">
        <v>108900</v>
      </c>
      <c r="M257" s="23">
        <v>0</v>
      </c>
      <c r="N257" s="23">
        <v>0</v>
      </c>
    </row>
    <row r="258" spans="1:14" x14ac:dyDescent="0.3">
      <c r="A258" s="21">
        <v>9</v>
      </c>
      <c r="B258" s="21">
        <v>3343</v>
      </c>
      <c r="C258" s="2" t="str">
        <f>VLOOKUP(B258,Hoja2!B:C,2,FALSE)</f>
        <v>SEMINCI</v>
      </c>
      <c r="D258" s="3" t="str">
        <f t="shared" si="12"/>
        <v>2</v>
      </c>
      <c r="E258" s="3" t="str">
        <f t="shared" si="13"/>
        <v>22</v>
      </c>
      <c r="F258" s="20" t="s">
        <v>166</v>
      </c>
      <c r="G258" s="22" t="s">
        <v>47</v>
      </c>
      <c r="H258" s="23">
        <v>50000</v>
      </c>
      <c r="I258" s="23">
        <v>0</v>
      </c>
      <c r="J258" s="23">
        <v>50000</v>
      </c>
      <c r="K258" s="23">
        <v>15189.67</v>
      </c>
      <c r="L258" s="23">
        <v>15189.67</v>
      </c>
      <c r="M258" s="23">
        <v>8145.07</v>
      </c>
      <c r="N258" s="23">
        <v>8145.07</v>
      </c>
    </row>
    <row r="259" spans="1:14" x14ac:dyDescent="0.3">
      <c r="A259" s="21">
        <v>9</v>
      </c>
      <c r="B259" s="21">
        <v>3343</v>
      </c>
      <c r="C259" s="2" t="str">
        <f>VLOOKUP(B259,Hoja2!B:C,2,FALSE)</f>
        <v>SEMINCI</v>
      </c>
      <c r="D259" s="3" t="str">
        <f t="shared" si="12"/>
        <v>2</v>
      </c>
      <c r="E259" s="3" t="str">
        <f t="shared" si="13"/>
        <v>22</v>
      </c>
      <c r="F259" s="20" t="s">
        <v>167</v>
      </c>
      <c r="G259" s="22" t="s">
        <v>65</v>
      </c>
      <c r="H259" s="23">
        <v>13000</v>
      </c>
      <c r="I259" s="23">
        <v>0</v>
      </c>
      <c r="J259" s="23">
        <v>13000</v>
      </c>
      <c r="K259" s="23">
        <v>14221.17</v>
      </c>
      <c r="L259" s="23">
        <v>14221.17</v>
      </c>
      <c r="M259" s="23">
        <v>9861.99</v>
      </c>
      <c r="N259" s="23">
        <v>9861.99</v>
      </c>
    </row>
    <row r="260" spans="1:14" x14ac:dyDescent="0.3">
      <c r="A260" s="21">
        <v>9</v>
      </c>
      <c r="B260" s="21">
        <v>3343</v>
      </c>
      <c r="C260" s="2" t="str">
        <f>VLOOKUP(B260,Hoja2!B:C,2,FALSE)</f>
        <v>SEMINCI</v>
      </c>
      <c r="D260" s="3" t="str">
        <f t="shared" si="12"/>
        <v>2</v>
      </c>
      <c r="E260" s="3" t="str">
        <f t="shared" si="13"/>
        <v>22</v>
      </c>
      <c r="F260" s="20" t="s">
        <v>168</v>
      </c>
      <c r="G260" s="22" t="s">
        <v>68</v>
      </c>
      <c r="H260" s="23">
        <v>0</v>
      </c>
      <c r="I260" s="23">
        <v>0</v>
      </c>
      <c r="J260" s="23">
        <v>0</v>
      </c>
      <c r="K260" s="23">
        <v>6897</v>
      </c>
      <c r="L260" s="23">
        <v>6897</v>
      </c>
      <c r="M260" s="23">
        <v>0</v>
      </c>
      <c r="N260" s="23">
        <v>0</v>
      </c>
    </row>
    <row r="261" spans="1:14" x14ac:dyDescent="0.3">
      <c r="A261" s="21">
        <v>9</v>
      </c>
      <c r="B261" s="21">
        <v>3343</v>
      </c>
      <c r="C261" s="2" t="str">
        <f>VLOOKUP(B261,Hoja2!B:C,2,FALSE)</f>
        <v>SEMINCI</v>
      </c>
      <c r="D261" s="3" t="str">
        <f t="shared" si="12"/>
        <v>2</v>
      </c>
      <c r="E261" s="3" t="str">
        <f t="shared" si="13"/>
        <v>22</v>
      </c>
      <c r="F261" s="20" t="s">
        <v>169</v>
      </c>
      <c r="G261" s="22" t="s">
        <v>38</v>
      </c>
      <c r="H261" s="23">
        <v>5000</v>
      </c>
      <c r="I261" s="23">
        <v>0</v>
      </c>
      <c r="J261" s="23">
        <v>5000</v>
      </c>
      <c r="K261" s="23">
        <v>35870</v>
      </c>
      <c r="L261" s="23">
        <v>35870</v>
      </c>
      <c r="M261" s="23">
        <v>4439.95</v>
      </c>
      <c r="N261" s="23">
        <v>4439.95</v>
      </c>
    </row>
    <row r="262" spans="1:14" x14ac:dyDescent="0.3">
      <c r="A262" s="21">
        <v>9</v>
      </c>
      <c r="B262" s="21">
        <v>3343</v>
      </c>
      <c r="C262" s="2" t="str">
        <f>VLOOKUP(B262,Hoja2!B:C,2,FALSE)</f>
        <v>SEMINCI</v>
      </c>
      <c r="D262" s="3" t="str">
        <f t="shared" si="12"/>
        <v>2</v>
      </c>
      <c r="E262" s="3" t="str">
        <f t="shared" si="13"/>
        <v>22</v>
      </c>
      <c r="F262" s="20" t="s">
        <v>170</v>
      </c>
      <c r="G262" s="22" t="s">
        <v>45</v>
      </c>
      <c r="H262" s="23">
        <v>1277830</v>
      </c>
      <c r="I262" s="23">
        <v>330000</v>
      </c>
      <c r="J262" s="23">
        <v>1607830</v>
      </c>
      <c r="K262" s="23">
        <v>1381955.77</v>
      </c>
      <c r="L262" s="23">
        <v>1381713.77</v>
      </c>
      <c r="M262" s="23">
        <v>330445.90999999997</v>
      </c>
      <c r="N262" s="23">
        <v>330445.90999999997</v>
      </c>
    </row>
    <row r="263" spans="1:14" x14ac:dyDescent="0.3">
      <c r="A263" s="21">
        <v>9</v>
      </c>
      <c r="B263" s="21">
        <v>3343</v>
      </c>
      <c r="C263" s="2" t="str">
        <f>VLOOKUP(B263,Hoja2!B:C,2,FALSE)</f>
        <v>SEMINCI</v>
      </c>
      <c r="D263" s="3" t="str">
        <f t="shared" si="12"/>
        <v>2</v>
      </c>
      <c r="E263" s="3" t="str">
        <f t="shared" si="13"/>
        <v>23</v>
      </c>
      <c r="F263" s="20" t="s">
        <v>192</v>
      </c>
      <c r="G263" s="22" t="s">
        <v>29</v>
      </c>
      <c r="H263" s="23">
        <v>0</v>
      </c>
      <c r="I263" s="23">
        <v>0</v>
      </c>
      <c r="J263" s="23">
        <v>0</v>
      </c>
      <c r="K263" s="23">
        <v>0</v>
      </c>
      <c r="L263" s="23">
        <v>0</v>
      </c>
      <c r="M263" s="23">
        <v>0</v>
      </c>
      <c r="N263" s="23">
        <v>0</v>
      </c>
    </row>
    <row r="264" spans="1:14" x14ac:dyDescent="0.3">
      <c r="A264" s="21">
        <v>9</v>
      </c>
      <c r="B264" s="21">
        <v>3343</v>
      </c>
      <c r="C264" s="2" t="str">
        <f>VLOOKUP(B264,Hoja2!B:C,2,FALSE)</f>
        <v>SEMINCI</v>
      </c>
      <c r="D264" s="3" t="str">
        <f t="shared" si="12"/>
        <v>2</v>
      </c>
      <c r="E264" s="3" t="str">
        <f t="shared" si="13"/>
        <v>23</v>
      </c>
      <c r="F264" s="20" t="s">
        <v>171</v>
      </c>
      <c r="G264" s="22" t="s">
        <v>33</v>
      </c>
      <c r="H264" s="23">
        <v>500</v>
      </c>
      <c r="I264" s="23">
        <v>0</v>
      </c>
      <c r="J264" s="23">
        <v>500</v>
      </c>
      <c r="K264" s="23">
        <v>0</v>
      </c>
      <c r="L264" s="23">
        <v>0</v>
      </c>
      <c r="M264" s="23">
        <v>0</v>
      </c>
      <c r="N264" s="23">
        <v>0</v>
      </c>
    </row>
    <row r="265" spans="1:14" x14ac:dyDescent="0.3">
      <c r="A265" s="21">
        <v>9</v>
      </c>
      <c r="B265" s="21">
        <v>3343</v>
      </c>
      <c r="C265" s="2" t="str">
        <f>VLOOKUP(B265,Hoja2!B:C,2,FALSE)</f>
        <v>SEMINCI</v>
      </c>
      <c r="D265" s="3" t="str">
        <f t="shared" ref="D265" si="14">LEFT(F265,1)</f>
        <v>2</v>
      </c>
      <c r="E265" s="3" t="str">
        <f t="shared" ref="E265" si="15">LEFT(F265,2)</f>
        <v>23</v>
      </c>
      <c r="F265" s="20" t="s">
        <v>172</v>
      </c>
      <c r="G265" s="22" t="s">
        <v>31</v>
      </c>
      <c r="H265" s="23">
        <v>500</v>
      </c>
      <c r="I265" s="23">
        <v>0</v>
      </c>
      <c r="J265" s="23">
        <v>500</v>
      </c>
      <c r="K265" s="23">
        <v>0</v>
      </c>
      <c r="L265" s="23">
        <v>0</v>
      </c>
      <c r="M265" s="23">
        <v>0</v>
      </c>
      <c r="N265" s="23">
        <v>0</v>
      </c>
    </row>
    <row r="266" spans="1:14" x14ac:dyDescent="0.3">
      <c r="A266" s="21">
        <v>9</v>
      </c>
      <c r="B266" s="21">
        <v>3343</v>
      </c>
      <c r="C266" s="2" t="str">
        <f>VLOOKUP(B266,Hoja2!B:C,2,FALSE)</f>
        <v>SEMINCI</v>
      </c>
      <c r="D266" s="3" t="str">
        <f t="shared" ref="D266:D267" si="16">LEFT(F266,1)</f>
        <v>4</v>
      </c>
      <c r="E266" s="3" t="str">
        <f t="shared" ref="E266:E267" si="17">LEFT(F266,2)</f>
        <v>48</v>
      </c>
      <c r="F266" s="20" t="s">
        <v>188</v>
      </c>
      <c r="G266" s="22" t="s">
        <v>73</v>
      </c>
      <c r="H266" s="23">
        <v>213000</v>
      </c>
      <c r="I266" s="23">
        <v>1000</v>
      </c>
      <c r="J266" s="23">
        <v>214000</v>
      </c>
      <c r="K266" s="23">
        <v>0</v>
      </c>
      <c r="L266" s="23">
        <v>0</v>
      </c>
      <c r="M266" s="23">
        <v>0</v>
      </c>
      <c r="N266" s="23">
        <v>0</v>
      </c>
    </row>
    <row r="267" spans="1:14" x14ac:dyDescent="0.3">
      <c r="A267" s="21">
        <v>9</v>
      </c>
      <c r="B267" s="21">
        <v>3343</v>
      </c>
      <c r="C267" s="2" t="str">
        <f>VLOOKUP(B267,Hoja2!B:C,2,FALSE)</f>
        <v>SEMINCI</v>
      </c>
      <c r="D267" s="3" t="str">
        <f t="shared" si="16"/>
        <v>6</v>
      </c>
      <c r="E267" s="3" t="str">
        <f t="shared" si="17"/>
        <v>62</v>
      </c>
      <c r="F267" s="20" t="s">
        <v>184</v>
      </c>
      <c r="G267" s="22" t="s">
        <v>56</v>
      </c>
      <c r="H267" s="23">
        <v>1000</v>
      </c>
      <c r="I267" s="23">
        <v>0</v>
      </c>
      <c r="J267" s="23">
        <v>1000</v>
      </c>
      <c r="K267" s="23">
        <v>9312.1200000000008</v>
      </c>
      <c r="L267" s="23">
        <v>9312.1200000000008</v>
      </c>
      <c r="M267" s="23">
        <v>5850.01</v>
      </c>
      <c r="N267" s="23">
        <v>5850.01</v>
      </c>
    </row>
    <row r="268" spans="1:14" x14ac:dyDescent="0.3">
      <c r="A268" s="21">
        <v>9</v>
      </c>
      <c r="B268" s="21">
        <v>3343</v>
      </c>
      <c r="C268" s="2" t="str">
        <f>VLOOKUP(B268,Hoja2!B:C,2,FALSE)</f>
        <v>SEMINCI</v>
      </c>
      <c r="D268" s="3" t="str">
        <f t="shared" ref="D268:D278" si="18">LEFT(F268,1)</f>
        <v>6</v>
      </c>
      <c r="E268" s="3" t="str">
        <f t="shared" ref="E268:E278" si="19">LEFT(F268,2)</f>
        <v>62</v>
      </c>
      <c r="F268" s="20" t="s">
        <v>173</v>
      </c>
      <c r="G268" s="22" t="s">
        <v>74</v>
      </c>
      <c r="H268" s="23">
        <v>15000</v>
      </c>
      <c r="I268" s="23">
        <v>40000</v>
      </c>
      <c r="J268" s="23">
        <v>55000</v>
      </c>
      <c r="K268" s="23">
        <v>23865.47</v>
      </c>
      <c r="L268" s="23">
        <v>23865.47</v>
      </c>
      <c r="M268" s="23">
        <v>0</v>
      </c>
      <c r="N268" s="23">
        <v>0</v>
      </c>
    </row>
    <row r="269" spans="1:14" x14ac:dyDescent="0.3">
      <c r="A269" s="21">
        <v>9</v>
      </c>
      <c r="B269" s="21">
        <v>3343</v>
      </c>
      <c r="C269" s="2" t="str">
        <f>VLOOKUP(B269,Hoja2!B:C,2,FALSE)</f>
        <v>SEMINCI</v>
      </c>
      <c r="D269" s="3" t="str">
        <f t="shared" si="18"/>
        <v>6</v>
      </c>
      <c r="E269" s="3" t="str">
        <f t="shared" si="19"/>
        <v>62</v>
      </c>
      <c r="F269" s="20" t="s">
        <v>174</v>
      </c>
      <c r="G269" s="22" t="s">
        <v>69</v>
      </c>
      <c r="H269" s="23">
        <v>0</v>
      </c>
      <c r="I269" s="23">
        <v>0</v>
      </c>
      <c r="J269" s="23">
        <v>0</v>
      </c>
      <c r="K269" s="23">
        <v>0</v>
      </c>
      <c r="L269" s="23">
        <v>0</v>
      </c>
      <c r="M269" s="23">
        <v>0</v>
      </c>
      <c r="N269" s="23">
        <v>0</v>
      </c>
    </row>
    <row r="270" spans="1:14" x14ac:dyDescent="0.3">
      <c r="A270" s="21">
        <v>9</v>
      </c>
      <c r="B270" s="21">
        <v>3343</v>
      </c>
      <c r="C270" s="2" t="str">
        <f>VLOOKUP(B270,Hoja2!B:C,2,FALSE)</f>
        <v>SEMINCI</v>
      </c>
      <c r="D270" s="3" t="str">
        <f t="shared" si="18"/>
        <v>6</v>
      </c>
      <c r="E270" s="3" t="str">
        <f t="shared" si="19"/>
        <v>64</v>
      </c>
      <c r="F270" s="20" t="s">
        <v>177</v>
      </c>
      <c r="G270" s="22" t="s">
        <v>62</v>
      </c>
      <c r="H270" s="23">
        <v>5377</v>
      </c>
      <c r="I270" s="23">
        <v>0</v>
      </c>
      <c r="J270" s="23">
        <v>5377</v>
      </c>
      <c r="K270" s="23">
        <v>5376.24</v>
      </c>
      <c r="L270" s="23">
        <v>5376.24</v>
      </c>
      <c r="M270" s="23">
        <v>0</v>
      </c>
      <c r="N270" s="23">
        <v>0</v>
      </c>
    </row>
    <row r="271" spans="1:14" x14ac:dyDescent="0.3">
      <c r="A271" s="21">
        <v>9</v>
      </c>
      <c r="B271" s="21">
        <v>3343</v>
      </c>
      <c r="C271" s="2" t="str">
        <f>VLOOKUP(B271,Hoja2!B:C,2,FALSE)</f>
        <v>SEMINCI</v>
      </c>
      <c r="D271" s="3" t="str">
        <f t="shared" si="18"/>
        <v>6</v>
      </c>
      <c r="E271" s="3" t="str">
        <f t="shared" si="19"/>
        <v>64</v>
      </c>
      <c r="F271" s="20" t="s">
        <v>185</v>
      </c>
      <c r="G271" s="22" t="s">
        <v>119</v>
      </c>
      <c r="H271" s="23">
        <v>12000</v>
      </c>
      <c r="I271" s="23">
        <v>0</v>
      </c>
      <c r="J271" s="23">
        <v>12000</v>
      </c>
      <c r="K271" s="23">
        <v>11000</v>
      </c>
      <c r="L271" s="23">
        <v>11000</v>
      </c>
      <c r="M271" s="23">
        <v>0</v>
      </c>
      <c r="N271" s="23">
        <v>0</v>
      </c>
    </row>
    <row r="272" spans="1:14" x14ac:dyDescent="0.3">
      <c r="A272" s="21">
        <v>9</v>
      </c>
      <c r="B272" s="21">
        <v>3343</v>
      </c>
      <c r="C272" s="2" t="str">
        <f>VLOOKUP(B272,Hoja2!B:C,2,FALSE)</f>
        <v>SEMINCI</v>
      </c>
      <c r="D272" s="3" t="str">
        <f t="shared" si="18"/>
        <v>8</v>
      </c>
      <c r="E272" s="3" t="str">
        <f t="shared" si="19"/>
        <v>83</v>
      </c>
      <c r="F272" s="20" t="s">
        <v>178</v>
      </c>
      <c r="G272" s="22" t="s">
        <v>60</v>
      </c>
      <c r="H272" s="23">
        <v>0</v>
      </c>
      <c r="I272" s="23">
        <v>0</v>
      </c>
      <c r="J272" s="23">
        <v>0</v>
      </c>
      <c r="K272" s="23">
        <v>0</v>
      </c>
      <c r="L272" s="23">
        <v>0</v>
      </c>
      <c r="M272" s="23">
        <v>0</v>
      </c>
      <c r="N272" s="23">
        <v>0</v>
      </c>
    </row>
    <row r="273" spans="1:14" x14ac:dyDescent="0.3">
      <c r="A273" s="21">
        <v>9</v>
      </c>
      <c r="B273" s="21">
        <v>3343</v>
      </c>
      <c r="C273" s="2" t="str">
        <f>VLOOKUP(B273,Hoja2!B:C,2,FALSE)</f>
        <v>SEMINCI</v>
      </c>
      <c r="D273" s="3" t="str">
        <f t="shared" si="18"/>
        <v>8</v>
      </c>
      <c r="E273" s="3" t="str">
        <f t="shared" si="19"/>
        <v>83</v>
      </c>
      <c r="F273" s="20" t="s">
        <v>179</v>
      </c>
      <c r="G273" s="22" t="s">
        <v>81</v>
      </c>
      <c r="H273" s="23">
        <v>0</v>
      </c>
      <c r="I273" s="23">
        <v>0</v>
      </c>
      <c r="J273" s="23">
        <v>0</v>
      </c>
      <c r="K273" s="23">
        <v>0</v>
      </c>
      <c r="L273" s="23">
        <v>0</v>
      </c>
      <c r="M273" s="23">
        <v>0</v>
      </c>
      <c r="N273" s="23">
        <v>0</v>
      </c>
    </row>
    <row r="274" spans="1:14" x14ac:dyDescent="0.3">
      <c r="A274" s="21">
        <v>9</v>
      </c>
      <c r="B274" s="21">
        <v>3343</v>
      </c>
      <c r="C274" s="2" t="str">
        <f>VLOOKUP(B274,Hoja2!B:C,2,FALSE)</f>
        <v>SEMINCI</v>
      </c>
      <c r="D274" s="3" t="str">
        <f t="shared" si="18"/>
        <v>8</v>
      </c>
      <c r="E274" s="3" t="str">
        <f t="shared" si="19"/>
        <v>83</v>
      </c>
      <c r="F274" s="20" t="s">
        <v>180</v>
      </c>
      <c r="G274" s="22" t="s">
        <v>78</v>
      </c>
      <c r="H274" s="23">
        <v>0</v>
      </c>
      <c r="I274" s="23">
        <v>0</v>
      </c>
      <c r="J274" s="23">
        <v>0</v>
      </c>
      <c r="K274" s="23">
        <v>0</v>
      </c>
      <c r="L274" s="23">
        <v>0</v>
      </c>
      <c r="M274" s="23">
        <v>0</v>
      </c>
      <c r="N274" s="23">
        <v>0</v>
      </c>
    </row>
    <row r="275" spans="1:14" x14ac:dyDescent="0.3">
      <c r="A275" s="21">
        <v>9</v>
      </c>
      <c r="B275" s="21">
        <v>3381</v>
      </c>
      <c r="C275" s="2" t="str">
        <f>VLOOKUP(B275,Hoja2!B:C,2,FALSE)</f>
        <v>FIESTAS POPULARES Y FESTEJOS</v>
      </c>
      <c r="D275" s="3" t="str">
        <f t="shared" si="18"/>
        <v>2</v>
      </c>
      <c r="E275" s="3" t="str">
        <f t="shared" si="19"/>
        <v>20</v>
      </c>
      <c r="F275" s="20" t="s">
        <v>140</v>
      </c>
      <c r="G275" s="22" t="s">
        <v>43</v>
      </c>
      <c r="H275" s="23">
        <v>91000</v>
      </c>
      <c r="I275" s="23">
        <v>55000</v>
      </c>
      <c r="J275" s="23">
        <v>146000</v>
      </c>
      <c r="K275" s="23">
        <v>116500</v>
      </c>
      <c r="L275" s="23">
        <v>103435.36</v>
      </c>
      <c r="M275" s="23">
        <v>23876.93</v>
      </c>
      <c r="N275" s="23">
        <v>23876.93</v>
      </c>
    </row>
    <row r="276" spans="1:14" x14ac:dyDescent="0.3">
      <c r="A276" s="21">
        <v>9</v>
      </c>
      <c r="B276" s="21">
        <v>3381</v>
      </c>
      <c r="C276" s="2" t="str">
        <f>VLOOKUP(B276,Hoja2!B:C,2,FALSE)</f>
        <v>FIESTAS POPULARES Y FESTEJOS</v>
      </c>
      <c r="D276" s="3" t="str">
        <f t="shared" si="18"/>
        <v>2</v>
      </c>
      <c r="E276" s="3" t="str">
        <f t="shared" si="19"/>
        <v>20</v>
      </c>
      <c r="F276" s="20" t="s">
        <v>142</v>
      </c>
      <c r="G276" s="22" t="s">
        <v>92</v>
      </c>
      <c r="H276" s="23">
        <v>500</v>
      </c>
      <c r="I276" s="23">
        <v>0</v>
      </c>
      <c r="J276" s="23">
        <v>500</v>
      </c>
      <c r="K276" s="23">
        <v>0</v>
      </c>
      <c r="L276" s="23">
        <v>0</v>
      </c>
      <c r="M276" s="23">
        <v>0</v>
      </c>
      <c r="N276" s="23">
        <v>0</v>
      </c>
    </row>
    <row r="277" spans="1:14" x14ac:dyDescent="0.3">
      <c r="A277" s="21">
        <v>9</v>
      </c>
      <c r="B277" s="21">
        <v>3381</v>
      </c>
      <c r="C277" s="2" t="str">
        <f>VLOOKUP(B277,Hoja2!B:C,2,FALSE)</f>
        <v>FIESTAS POPULARES Y FESTEJOS</v>
      </c>
      <c r="D277" s="3" t="str">
        <f t="shared" si="18"/>
        <v>2</v>
      </c>
      <c r="E277" s="3" t="str">
        <f t="shared" si="19"/>
        <v>22</v>
      </c>
      <c r="F277" s="20" t="s">
        <v>156</v>
      </c>
      <c r="G277" s="22" t="s">
        <v>50</v>
      </c>
      <c r="H277" s="23">
        <v>0</v>
      </c>
      <c r="I277" s="23">
        <v>0</v>
      </c>
      <c r="J277" s="23">
        <v>0</v>
      </c>
      <c r="K277" s="23">
        <v>3229.05</v>
      </c>
      <c r="L277" s="23">
        <v>3229.05</v>
      </c>
      <c r="M277" s="23">
        <v>3229.05</v>
      </c>
      <c r="N277" s="23">
        <v>3229.05</v>
      </c>
    </row>
    <row r="278" spans="1:14" x14ac:dyDescent="0.3">
      <c r="A278" s="21">
        <v>9</v>
      </c>
      <c r="B278" s="21">
        <v>3381</v>
      </c>
      <c r="C278" s="2" t="str">
        <f>VLOOKUP(B278,Hoja2!B:C,2,FALSE)</f>
        <v>FIESTAS POPULARES Y FESTEJOS</v>
      </c>
      <c r="D278" s="3" t="str">
        <f t="shared" si="18"/>
        <v>2</v>
      </c>
      <c r="E278" s="3" t="str">
        <f t="shared" si="19"/>
        <v>22</v>
      </c>
      <c r="F278" s="20" t="s">
        <v>163</v>
      </c>
      <c r="G278" s="22" t="s">
        <v>51</v>
      </c>
      <c r="H278" s="23">
        <v>0</v>
      </c>
      <c r="I278" s="23">
        <v>0</v>
      </c>
      <c r="J278" s="23">
        <v>0</v>
      </c>
      <c r="K278" s="23">
        <v>0</v>
      </c>
      <c r="L278" s="23">
        <v>0</v>
      </c>
      <c r="M278" s="23">
        <v>0</v>
      </c>
      <c r="N278" s="23">
        <v>0</v>
      </c>
    </row>
    <row r="279" spans="1:14" x14ac:dyDescent="0.3">
      <c r="A279" s="21">
        <v>9</v>
      </c>
      <c r="B279" s="21">
        <v>3381</v>
      </c>
      <c r="C279" s="2" t="str">
        <f>VLOOKUP(B279,Hoja2!B:C,2,FALSE)</f>
        <v>FIESTAS POPULARES Y FESTEJOS</v>
      </c>
      <c r="D279" s="3" t="str">
        <f t="shared" ref="D279:D281" si="20">LEFT(F279,1)</f>
        <v>2</v>
      </c>
      <c r="E279" s="3" t="str">
        <f t="shared" ref="E279:E281" si="21">LEFT(F279,2)</f>
        <v>22</v>
      </c>
      <c r="F279" s="20" t="s">
        <v>182</v>
      </c>
      <c r="G279" s="22" t="s">
        <v>66</v>
      </c>
      <c r="H279" s="23">
        <v>1338900</v>
      </c>
      <c r="I279" s="23">
        <v>600000</v>
      </c>
      <c r="J279" s="23">
        <v>1938900</v>
      </c>
      <c r="K279" s="23">
        <v>1075449.48</v>
      </c>
      <c r="L279" s="23">
        <v>1073706.2</v>
      </c>
      <c r="M279" s="23">
        <v>771813.99</v>
      </c>
      <c r="N279" s="23">
        <v>771813.99</v>
      </c>
    </row>
    <row r="280" spans="1:14" x14ac:dyDescent="0.3">
      <c r="A280" s="21">
        <v>9</v>
      </c>
      <c r="B280" s="21">
        <v>3381</v>
      </c>
      <c r="C280" s="2" t="str">
        <f>VLOOKUP(B280,Hoja2!B:C,2,FALSE)</f>
        <v>FIESTAS POPULARES Y FESTEJOS</v>
      </c>
      <c r="D280" s="3" t="str">
        <f t="shared" si="20"/>
        <v>2</v>
      </c>
      <c r="E280" s="3" t="str">
        <f t="shared" si="21"/>
        <v>22</v>
      </c>
      <c r="F280" s="20" t="s">
        <v>166</v>
      </c>
      <c r="G280" s="22" t="s">
        <v>47</v>
      </c>
      <c r="H280" s="23">
        <v>500</v>
      </c>
      <c r="I280" s="23">
        <v>0</v>
      </c>
      <c r="J280" s="23">
        <v>500</v>
      </c>
      <c r="K280" s="23">
        <v>25850.57</v>
      </c>
      <c r="L280" s="23">
        <v>25850.57</v>
      </c>
      <c r="M280" s="23">
        <v>19462.03</v>
      </c>
      <c r="N280" s="23">
        <v>19462.03</v>
      </c>
    </row>
    <row r="281" spans="1:14" x14ac:dyDescent="0.3">
      <c r="A281" s="21">
        <v>9</v>
      </c>
      <c r="B281" s="21">
        <v>3381</v>
      </c>
      <c r="C281" s="2" t="str">
        <f>VLOOKUP(B281,Hoja2!B:C,2,FALSE)</f>
        <v>FIESTAS POPULARES Y FESTEJOS</v>
      </c>
      <c r="D281" s="3" t="str">
        <f t="shared" si="20"/>
        <v>2</v>
      </c>
      <c r="E281" s="3" t="str">
        <f t="shared" si="21"/>
        <v>22</v>
      </c>
      <c r="F281" s="20" t="s">
        <v>167</v>
      </c>
      <c r="G281" s="22" t="s">
        <v>65</v>
      </c>
      <c r="H281" s="23">
        <v>0</v>
      </c>
      <c r="I281" s="23">
        <v>0</v>
      </c>
      <c r="J281" s="23">
        <v>0</v>
      </c>
      <c r="K281" s="23">
        <v>728</v>
      </c>
      <c r="L281" s="23">
        <v>728</v>
      </c>
      <c r="M281" s="23">
        <v>728</v>
      </c>
      <c r="N281" s="23">
        <v>728</v>
      </c>
    </row>
    <row r="282" spans="1:14" x14ac:dyDescent="0.3">
      <c r="A282" s="21">
        <v>9</v>
      </c>
      <c r="B282" s="21">
        <v>3381</v>
      </c>
      <c r="C282" s="2" t="str">
        <f>VLOOKUP(B282,Hoja2!B:C,2,FALSE)</f>
        <v>FIESTAS POPULARES Y FESTEJOS</v>
      </c>
      <c r="D282" s="3" t="str">
        <f t="shared" ref="D282:D286" si="22">LEFT(F282,1)</f>
        <v>2</v>
      </c>
      <c r="E282" s="3" t="str">
        <f t="shared" ref="E282:E286" si="23">LEFT(F282,2)</f>
        <v>22</v>
      </c>
      <c r="F282" s="20" t="s">
        <v>168</v>
      </c>
      <c r="G282" s="22" t="s">
        <v>68</v>
      </c>
      <c r="H282" s="23">
        <v>0</v>
      </c>
      <c r="I282" s="23">
        <v>0</v>
      </c>
      <c r="J282" s="23">
        <v>0</v>
      </c>
      <c r="K282" s="23">
        <v>3567</v>
      </c>
      <c r="L282" s="23">
        <v>3567</v>
      </c>
      <c r="M282" s="23">
        <v>3566.48</v>
      </c>
      <c r="N282" s="23">
        <v>3566.48</v>
      </c>
    </row>
    <row r="283" spans="1:14" x14ac:dyDescent="0.3">
      <c r="A283" s="21">
        <v>9</v>
      </c>
      <c r="B283" s="21">
        <v>3381</v>
      </c>
      <c r="C283" s="2" t="str">
        <f>VLOOKUP(B283,Hoja2!B:C,2,FALSE)</f>
        <v>FIESTAS POPULARES Y FESTEJOS</v>
      </c>
      <c r="D283" s="3" t="str">
        <f t="shared" si="22"/>
        <v>2</v>
      </c>
      <c r="E283" s="3" t="str">
        <f t="shared" si="23"/>
        <v>22</v>
      </c>
      <c r="F283" s="20" t="s">
        <v>170</v>
      </c>
      <c r="G283" s="22" t="s">
        <v>45</v>
      </c>
      <c r="H283" s="23">
        <v>111000</v>
      </c>
      <c r="I283" s="23">
        <v>84700</v>
      </c>
      <c r="J283" s="23">
        <v>195700</v>
      </c>
      <c r="K283" s="23">
        <v>98811.32</v>
      </c>
      <c r="L283" s="23">
        <v>98811.32</v>
      </c>
      <c r="M283" s="23">
        <v>67956.320000000007</v>
      </c>
      <c r="N283" s="23">
        <v>67956.320000000007</v>
      </c>
    </row>
    <row r="284" spans="1:14" x14ac:dyDescent="0.3">
      <c r="A284" s="21">
        <v>9</v>
      </c>
      <c r="B284" s="21">
        <v>3381</v>
      </c>
      <c r="C284" s="2" t="str">
        <f>VLOOKUP(B284,Hoja2!B:C,2,FALSE)</f>
        <v>FIESTAS POPULARES Y FESTEJOS</v>
      </c>
      <c r="D284" s="3" t="str">
        <f t="shared" si="22"/>
        <v>4</v>
      </c>
      <c r="E284" s="3" t="str">
        <f t="shared" si="23"/>
        <v>47</v>
      </c>
      <c r="F284" s="20" t="s">
        <v>187</v>
      </c>
      <c r="G284" s="22" t="s">
        <v>76</v>
      </c>
      <c r="H284" s="23">
        <v>86000</v>
      </c>
      <c r="I284" s="23">
        <v>-86000</v>
      </c>
      <c r="J284" s="23">
        <v>0</v>
      </c>
      <c r="K284" s="23">
        <v>0</v>
      </c>
      <c r="L284" s="23">
        <v>0</v>
      </c>
      <c r="M284" s="23">
        <v>0</v>
      </c>
      <c r="N284" s="23">
        <v>0</v>
      </c>
    </row>
    <row r="285" spans="1:14" x14ac:dyDescent="0.3">
      <c r="A285" s="21">
        <v>9</v>
      </c>
      <c r="B285" s="21">
        <v>3381</v>
      </c>
      <c r="C285" s="2" t="str">
        <f>VLOOKUP(B285,Hoja2!B:C,2,FALSE)</f>
        <v>FIESTAS POPULARES Y FESTEJOS</v>
      </c>
      <c r="D285" s="3" t="str">
        <f t="shared" si="22"/>
        <v>4</v>
      </c>
      <c r="E285" s="3" t="str">
        <f t="shared" si="23"/>
        <v>48</v>
      </c>
      <c r="F285" s="20" t="s">
        <v>188</v>
      </c>
      <c r="G285" s="22" t="s">
        <v>73</v>
      </c>
      <c r="H285" s="23">
        <v>8000</v>
      </c>
      <c r="I285" s="23">
        <v>-4350</v>
      </c>
      <c r="J285" s="23">
        <v>3650</v>
      </c>
      <c r="K285" s="23">
        <v>0</v>
      </c>
      <c r="L285" s="23">
        <v>0</v>
      </c>
      <c r="M285" s="23">
        <v>0</v>
      </c>
      <c r="N285" s="23">
        <v>0</v>
      </c>
    </row>
    <row r="286" spans="1:14" x14ac:dyDescent="0.3">
      <c r="A286" s="21">
        <v>9</v>
      </c>
      <c r="B286" s="21">
        <v>3381</v>
      </c>
      <c r="C286" s="2" t="str">
        <f>VLOOKUP(B286,Hoja2!B:C,2,FALSE)</f>
        <v>FIESTAS POPULARES Y FESTEJOS</v>
      </c>
      <c r="D286" s="3" t="str">
        <f t="shared" si="22"/>
        <v>4</v>
      </c>
      <c r="E286" s="3" t="str">
        <f t="shared" si="23"/>
        <v>48</v>
      </c>
      <c r="F286" s="20" t="s">
        <v>189</v>
      </c>
      <c r="G286" s="22" t="s">
        <v>35</v>
      </c>
      <c r="H286" s="23">
        <v>0</v>
      </c>
      <c r="I286" s="23">
        <v>0</v>
      </c>
      <c r="J286" s="23">
        <v>0</v>
      </c>
      <c r="K286" s="23">
        <v>0</v>
      </c>
      <c r="L286" s="23">
        <v>0</v>
      </c>
      <c r="M286" s="23">
        <v>0</v>
      </c>
      <c r="N286" s="23">
        <v>0</v>
      </c>
    </row>
  </sheetData>
  <autoFilter ref="A1:N231" xr:uid="{00000000-0009-0000-0000-000001000000}"/>
  <printOptions horizontalCentered="1"/>
  <pageMargins left="0.23622047244094491" right="0.74803149606299213" top="0.43307086614173229" bottom="0.98425196850393704" header="0" footer="0"/>
  <pageSetup paperSize="9" scale="75" orientation="landscape" r:id="rId1"/>
  <headerFooter alignWithMargins="0">
    <oddHeader>&amp;C&amp;UEJECUCIÓN DEL ESTADO DE GASTOS A 30 DE SEPTIEMBRE DE 2021 DE LA FUNDACIÓN MUNICIPAL DE CULTURA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9"/>
  <sheetViews>
    <sheetView workbookViewId="0">
      <selection activeCell="A9" sqref="A9"/>
    </sheetView>
  </sheetViews>
  <sheetFormatPr baseColWidth="10" defaultRowHeight="13" x14ac:dyDescent="0.35"/>
  <cols>
    <col min="1" max="1" width="50.296875" bestFit="1" customWidth="1"/>
    <col min="2" max="2" width="4.8984375" bestFit="1" customWidth="1"/>
    <col min="3" max="3" width="42.3984375" bestFit="1" customWidth="1"/>
  </cols>
  <sheetData>
    <row r="1" spans="1:3" ht="14.5" x14ac:dyDescent="0.35">
      <c r="A1" s="9"/>
      <c r="B1" s="12">
        <v>3302</v>
      </c>
      <c r="C1" s="13" t="s">
        <v>93</v>
      </c>
    </row>
    <row r="2" spans="1:3" ht="14.5" x14ac:dyDescent="0.35">
      <c r="A2" s="9"/>
      <c r="B2" s="12">
        <v>3330</v>
      </c>
      <c r="C2" s="13" t="s">
        <v>94</v>
      </c>
    </row>
    <row r="3" spans="1:3" ht="14.5" x14ac:dyDescent="0.35">
      <c r="A3" s="9"/>
      <c r="B3" s="12">
        <v>3331</v>
      </c>
      <c r="C3" s="13" t="s">
        <v>95</v>
      </c>
    </row>
    <row r="4" spans="1:3" ht="14.5" x14ac:dyDescent="0.35">
      <c r="A4" s="9"/>
      <c r="B4" s="12">
        <v>3332</v>
      </c>
      <c r="C4" s="13" t="s">
        <v>96</v>
      </c>
    </row>
    <row r="5" spans="1:3" ht="14.5" x14ac:dyDescent="0.35">
      <c r="A5" s="9"/>
      <c r="B5" s="12">
        <v>3333</v>
      </c>
      <c r="C5" s="13" t="s">
        <v>97</v>
      </c>
    </row>
    <row r="6" spans="1:3" ht="14.5" x14ac:dyDescent="0.35">
      <c r="A6" s="9"/>
      <c r="B6" s="12">
        <v>3342</v>
      </c>
      <c r="C6" s="13" t="s">
        <v>98</v>
      </c>
    </row>
    <row r="7" spans="1:3" ht="14.5" x14ac:dyDescent="0.35">
      <c r="A7" s="9"/>
      <c r="B7" s="12">
        <v>3343</v>
      </c>
      <c r="C7" s="13" t="s">
        <v>99</v>
      </c>
    </row>
    <row r="8" spans="1:3" ht="14.5" x14ac:dyDescent="0.35">
      <c r="A8" s="9"/>
      <c r="B8" s="12">
        <v>3381</v>
      </c>
      <c r="C8" s="13" t="s">
        <v>100</v>
      </c>
    </row>
    <row r="9" spans="1:3" ht="14.5" x14ac:dyDescent="0.35">
      <c r="A9" s="9"/>
      <c r="B9" s="1">
        <v>9332</v>
      </c>
      <c r="C9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TD EJECUCION TERCER TRIM. 21</vt:lpstr>
      <vt:lpstr>Ejecución TERCER TRIMESTRE 2021</vt:lpstr>
      <vt:lpstr>Hoja2</vt:lpstr>
      <vt:lpstr>'TD EJECUCION TERCER TRIM. 21'!Títulos_a_imprimir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Amador Martin Alonso</dc:creator>
  <cp:lastModifiedBy>ydelpozo</cp:lastModifiedBy>
  <cp:lastPrinted>2021-10-01T07:40:14Z</cp:lastPrinted>
  <dcterms:created xsi:type="dcterms:W3CDTF">2016-04-19T12:18:23Z</dcterms:created>
  <dcterms:modified xsi:type="dcterms:W3CDTF">2021-10-01T08:02:56Z</dcterms:modified>
</cp:coreProperties>
</file>