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0" yWindow="30" windowWidth="7490" windowHeight="4140" activeTab="1"/>
  </bookViews>
  <sheets>
    <sheet name="TD" sheetId="2" r:id="rId1"/>
    <sheet name="Ejecución 4º trimestre" sheetId="1" r:id="rId2"/>
    <sheet name="Hoja1" sheetId="3" r:id="rId3"/>
  </sheets>
  <definedNames>
    <definedName name="_xlnm._FilterDatabase" localSheetId="1" hidden="1">'Ejecución 4º trimestre'!$A$1:$L$1209</definedName>
    <definedName name="_xlnm.Print_Titles" localSheetId="0">TD!$2:$2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256" i="1" l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48" i="1" l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10" i="1" l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70" i="1" l="1"/>
  <c r="C1258" i="1"/>
  <c r="C1262" i="1"/>
  <c r="C1266" i="1"/>
  <c r="C1260" i="1"/>
  <c r="C1268" i="1"/>
  <c r="C1261" i="1"/>
  <c r="C1271" i="1"/>
  <c r="C1259" i="1"/>
  <c r="C1263" i="1"/>
  <c r="C1267" i="1"/>
  <c r="C1272" i="1"/>
  <c r="C1256" i="1"/>
  <c r="C1264" i="1"/>
  <c r="C1257" i="1"/>
  <c r="C1265" i="1"/>
  <c r="C1269" i="1"/>
  <c r="C1248" i="1"/>
  <c r="C1252" i="1"/>
  <c r="C1253" i="1"/>
  <c r="C1251" i="1"/>
  <c r="C1249" i="1"/>
  <c r="C1250" i="1"/>
  <c r="C1254" i="1"/>
  <c r="C1255" i="1"/>
  <c r="C1211" i="1"/>
  <c r="C1213" i="1"/>
  <c r="C1247" i="1"/>
  <c r="C1239" i="1"/>
  <c r="C1231" i="1"/>
  <c r="C1223" i="1"/>
  <c r="C1215" i="1"/>
  <c r="C1244" i="1"/>
  <c r="C1240" i="1"/>
  <c r="C1236" i="1"/>
  <c r="C1232" i="1"/>
  <c r="C1228" i="1"/>
  <c r="C1224" i="1"/>
  <c r="C1220" i="1"/>
  <c r="C1216" i="1"/>
  <c r="C1212" i="1"/>
  <c r="C1246" i="1"/>
  <c r="C1242" i="1"/>
  <c r="C1238" i="1"/>
  <c r="C1234" i="1"/>
  <c r="C1230" i="1"/>
  <c r="C1226" i="1"/>
  <c r="C1222" i="1"/>
  <c r="C1218" i="1"/>
  <c r="C1214" i="1"/>
  <c r="C1210" i="1"/>
  <c r="C1243" i="1"/>
  <c r="C1235" i="1"/>
  <c r="C1227" i="1"/>
  <c r="C1219" i="1"/>
  <c r="C1245" i="1"/>
  <c r="C1241" i="1"/>
  <c r="C1237" i="1"/>
  <c r="C1233" i="1"/>
  <c r="C1229" i="1"/>
  <c r="C1225" i="1"/>
  <c r="C1221" i="1"/>
  <c r="C1217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209" i="1"/>
  <c r="C1207" i="1"/>
  <c r="C1205" i="1"/>
  <c r="C1203" i="1"/>
  <c r="C1201" i="1"/>
  <c r="C1199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208" i="1"/>
  <c r="C1206" i="1"/>
  <c r="C1204" i="1"/>
  <c r="C1202" i="1"/>
  <c r="C1200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<sst xmlns="http://schemas.openxmlformats.org/spreadsheetml/2006/main" count="5664" uniqueCount="661">
  <si>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</si>
  <si>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</si>
  <si>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</si>
  <si>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</si>
  <si>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</si>
  <si>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</si>
  <si>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</si>
  <si>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</si>
  <si>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</si>
  <si>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</si>
  <si>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</si>
  <si>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</si>
  <si>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</si>
  <si>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</si>
  <si>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</si>
  <si>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</si>
  <si>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</si>
  <si>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</si>
  <si>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</si>
  <si>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</si>
  <si>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</si>
  <si>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</si>
  <si>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</si>
  <si>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</si>
  <si>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</si>
  <si>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</si>
  <si>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</si>
  <si>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</si>
  <si>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</si>
  <si>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</si>
  <si>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</si>
  <si>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</si>
  <si>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</si>
  <si>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</si>
  <si>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</si>
  <si>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</si>
  <si>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</si>
  <si>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</si>
  <si>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</si>
  <si>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</si>
  <si>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</si>
  <si>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</si>
  <si>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</si>
  <si>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</si>
  <si>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</si>
  <si>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</si>
  <si>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</si>
  <si>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</si>
  <si>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</si>
  <si>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</si>
  <si>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</si>
  <si>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</si>
  <si>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</si>
  <si>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</si>
  <si>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</si>
  <si>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</si>
  <si>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</si>
  <si>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</si>
  <si>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</si>
  <si>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</si>
  <si>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</si>
  <si>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</si>
  <si>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</si>
  <si>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</si>
  <si>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</si>
  <si>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</si>
  <si>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</si>
  <si>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</si>
  <si>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</si>
  <si>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</si>
  <si>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</si>
  <si>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</si>
  <si>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</si>
  <si>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</si>
  <si>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</si>
  <si>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</si>
  <si>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</si>
  <si>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</si>
  <si>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</si>
  <si>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</si>
  <si>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</si>
  <si>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</si>
  <si>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</si>
  <si>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</si>
  <si>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</si>
  <si>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</si>
  <si>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</si>
  <si>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</si>
  <si>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</si>
  <si>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</si>
  <si>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</si>
  <si>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</si>
  <si>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</si>
  <si>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</si>
  <si>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</si>
  <si>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</si>
  <si>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</si>
  <si>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</si>
  <si>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</si>
  <si>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</si>
  <si>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</si>
  <si>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</si>
  <si>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</si>
  <si>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</si>
  <si>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</si>
  <si>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</si>
  <si>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</si>
  <si>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</si>
  <si>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</si>
  <si>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</si>
  <si>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</si>
  <si>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</si>
  <si>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</si>
  <si>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</si>
  <si>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</si>
  <si>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</si>
  <si>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</si>
  <si>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</si>
  <si>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</si>
  <si>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</si>
  <si>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</si>
  <si>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</si>
  <si>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</si>
  <si>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</si>
  <si>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</si>
  <si>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</si>
  <si>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</si>
  <si>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</si>
  <si>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</si>
  <si>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</si>
  <si>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</si>
  <si>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</si>
  <si>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</si>
  <si>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</si>
  <si>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</si>
  <si>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</si>
  <si>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</si>
  <si>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</si>
  <si>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</si>
  <si>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</si>
  <si>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</si>
  <si>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</si>
  <si>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</si>
  <si>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</si>
  <si>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</si>
  <si>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</si>
  <si>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</si>
  <si>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</si>
  <si>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</si>
  <si>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</si>
  <si>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</si>
  <si>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</si>
  <si>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</si>
  <si>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</si>
  <si>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</si>
  <si>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</si>
  <si>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</si>
  <si>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</si>
  <si>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</si>
  <si>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</si>
  <si>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</si>
  <si>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</si>
  <si>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</si>
  <si>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</si>
  <si>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</si>
  <si>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</si>
  <si>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</si>
  <si>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</si>
  <si>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</si>
  <si>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</si>
  <si>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</si>
  <si>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</si>
  <si>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</si>
  <si>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</si>
  <si>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</si>
  <si>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</si>
  <si>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</si>
  <si>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</si>
  <si>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</si>
  <si>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</si>
  <si>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</si>
  <si>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</si>
  <si>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</si>
  <si>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</si>
  <si>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</si>
  <si>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</si>
  <si>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</si>
  <si>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</si>
  <si>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</si>
  <si>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</si>
  <si>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</si>
  <si>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</si>
  <si>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</si>
  <si>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</si>
  <si>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</si>
  <si>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</si>
  <si>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</si>
  <si>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</si>
  <si>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</si>
  <si>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</si>
  <si>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</si>
  <si>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</si>
  <si>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</si>
  <si>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</si>
  <si>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</si>
  <si>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</si>
  <si>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</si>
  <si>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</si>
  <si>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</si>
  <si>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</si>
  <si>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</si>
  <si>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</si>
  <si>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</si>
  <si>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</si>
  <si>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</si>
  <si>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</si>
  <si>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</si>
  <si>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</si>
  <si>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</si>
  <si>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</si>
  <si>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</si>
  <si>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</si>
  <si>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</si>
  <si>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</si>
  <si>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</si>
  <si>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</si>
  <si>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</si>
  <si>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</si>
  <si>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</si>
  <si>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</si>
  <si>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</si>
  <si>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</si>
  <si>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</si>
  <si>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</si>
  <si>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</si>
  <si>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</si>
  <si>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</si>
  <si>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</si>
  <si>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</si>
  <si>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</si>
  <si>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</si>
  <si>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</si>
  <si>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</si>
  <si>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</si>
  <si>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</si>
  <si>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</si>
  <si>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</si>
  <si>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</si>
  <si>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</si>
  <si>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</si>
  <si>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</si>
  <si>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</si>
  <si>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</si>
  <si>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</si>
  <si>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</si>
  <si>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</si>
  <si>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</si>
  <si>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</si>
  <si>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</si>
  <si>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</si>
  <si>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</si>
  <si>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</si>
  <si>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</si>
  <si>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</si>
  <si>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</si>
  <si>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</si>
  <si>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</si>
  <si>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</si>
  <si>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</si>
  <si>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</si>
  <si>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</si>
  <si>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</si>
  <si>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</si>
  <si>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</si>
  <si>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</si>
  <si>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</si>
  <si>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</si>
  <si>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</si>
  <si>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</si>
  <si>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</si>
  <si>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</si>
  <si>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</si>
  <si>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</si>
  <si>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</si>
  <si>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</si>
  <si>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</si>
  <si>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</si>
  <si>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</si>
  <si>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</si>
  <si>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</si>
  <si>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</si>
  <si>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</si>
  <si>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</si>
  <si>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</si>
  <si>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</si>
  <si>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</si>
  <si>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</si>
  <si>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</si>
  <si>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</si>
  <si>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</si>
  <si>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</si>
  <si>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</si>
  <si>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</si>
  <si>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</si>
  <si>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</si>
  <si>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</si>
  <si>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</si>
  <si>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</si>
  <si>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</si>
  <si>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</si>
  <si>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</si>
  <si>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</si>
  <si>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</si>
  <si>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</si>
  <si>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</si>
  <si>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</si>
  <si>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</si>
  <si>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</si>
  <si>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</si>
  <si>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</si>
  <si>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</si>
  <si>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</si>
  <si>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</si>
  <si>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</si>
  <si>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</si>
  <si>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</si>
  <si>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</si>
  <si>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</si>
  <si>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</si>
  <si>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</si>
  <si>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</si>
  <si>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</si>
  <si>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</si>
  <si>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</si>
  <si>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</si>
  <si>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</si>
  <si>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</si>
  <si>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</si>
  <si>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</si>
  <si>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</si>
  <si>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</si>
  <si>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</si>
  <si>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</si>
  <si>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</si>
  <si>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</si>
  <si>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</si>
  <si>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</si>
  <si>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</si>
  <si>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</si>
  <si>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</si>
  <si>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</si>
  <si>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</si>
  <si>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</si>
  <si>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</si>
  <si>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</si>
  <si>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</si>
  <si>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</si>
  <si>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</si>
  <si>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</si>
  <si>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</si>
  <si>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</si>
  <si>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</si>
  <si>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</si>
  <si>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</si>
  <si>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</si>
  <si>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</si>
  <si>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</si>
  <si>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</si>
  <si>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</si>
  <si>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</si>
  <si>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</si>
  <si>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</si>
  <si>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</si>
  <si>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</si>
  <si>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</si>
  <si>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</si>
  <si>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</si>
  <si>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</si>
  <si>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</si>
  <si>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</si>
  <si>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</si>
  <si>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</si>
  <si>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</si>
  <si>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</si>
  <si>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</si>
  <si>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</si>
  <si>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</si>
  <si>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</si>
  <si>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</si>
  <si>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</si>
  <si>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</si>
  <si>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</si>
  <si>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</si>
  <si>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</si>
  <si>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</si>
  <si>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</si>
  <si>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</si>
  <si>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</si>
  <si>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</si>
  <si>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</si>
  <si>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</si>
  <si>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</si>
  <si>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</si>
  <si>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</si>
  <si>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</si>
  <si>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</si>
  <si>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</si>
  <si>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</si>
  <si>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</si>
  <si>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</si>
  <si>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Transf de capital a VIVA</t>
  </si>
  <si>
    <t>44905</t>
  </si>
  <si>
    <t>Transferencia corriente a VIVA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</si>
  <si>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</si>
  <si>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</si>
  <si>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</si>
  <si>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</si>
  <si>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</si>
  <si>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</si>
  <si>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</si>
  <si>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</si>
  <si>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</si>
  <si>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</si>
  <si>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</si>
  <si>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</si>
  <si>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</si>
  <si>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</si>
  <si>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</si>
  <si>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</si>
  <si>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</si>
  <si>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</si>
  <si>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</si>
  <si>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</si>
  <si>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</si>
  <si>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</si>
  <si>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</si>
  <si>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</si>
  <si>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</si>
  <si>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</si>
  <si>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</si>
  <si>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</si>
  <si>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</si>
  <si>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</si>
  <si>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</si>
  <si>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</si>
  <si>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</si>
  <si>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</si>
  <si>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</si>
  <si>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</si>
  <si>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</si>
  <si>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</si>
  <si>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</si>
  <si>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</si>
  <si>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</si>
  <si>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</si>
  <si>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</si>
  <si>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</si>
  <si>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</si>
  <si>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</si>
  <si>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</si>
  <si>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</si>
  <si>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</si>
  <si>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</si>
  <si>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</si>
  <si>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</si>
  <si>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</si>
  <si>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</si>
  <si>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</si>
  <si>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</si>
  <si>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</si>
  <si>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</si>
  <si>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</si>
  <si>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</si>
  <si>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</si>
  <si>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</si>
  <si>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</si>
  <si>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</si>
  <si>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</si>
  <si>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</si>
  <si>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</si>
  <si>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</si>
  <si>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</si>
  <si>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</si>
  <si>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</si>
  <si>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</si>
  <si>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</si>
  <si>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</si>
  <si>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</si>
  <si>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</si>
  <si>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</si>
  <si>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</si>
  <si>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</si>
  <si>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</si>
  <si>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</si>
  <si>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</si>
  <si>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</si>
  <si>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</si>
  <si>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</si>
  <si>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</si>
  <si>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</si>
  <si>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</si>
  <si>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</si>
  <si>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</si>
  <si>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</si>
  <si>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</si>
  <si>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</si>
  <si>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</si>
  <si>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</si>
  <si>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</si>
  <si>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</si>
  <si>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</si>
  <si>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</si>
  <si>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</si>
  <si>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</si>
  <si>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</si>
  <si>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</si>
  <si>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</si>
  <si>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</si>
  <si>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</si>
  <si>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</si>
  <si>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</si>
  <si>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</si>
  <si>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</si>
  <si>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</si>
  <si>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</si>
  <si>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</si>
  <si>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</si>
  <si>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</si>
  <si>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</si>
  <si>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</si>
  <si>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</si>
  <si>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</si>
  <si>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</si>
  <si>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</si>
  <si>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</si>
  <si>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</si>
  <si>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</si>
  <si>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</si>
  <si>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</si>
  <si>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</si>
  <si>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</si>
  <si>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</si>
  <si>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</si>
  <si>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</si>
  <si>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</si>
  <si>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</si>
  <si>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</si>
  <si>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</si>
  <si>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</si>
  <si>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</si>
  <si>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</si>
  <si>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</si>
  <si>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</si>
  <si>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</si>
  <si>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</si>
  <si>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</si>
  <si>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</si>
  <si>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</si>
  <si>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</si>
  <si>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</si>
  <si>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</si>
  <si>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</si>
  <si>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</si>
  <si>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</si>
  <si>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</si>
  <si>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</si>
  <si>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</si>
  <si>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</si>
  <si>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</si>
  <si>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</si>
  <si>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</si>
  <si>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</si>
  <si>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</si>
  <si>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</si>
  <si>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</si>
  <si>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</si>
  <si>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</si>
  <si>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</si>
  <si>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</si>
  <si>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</si>
  <si>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</si>
  <si>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</si>
  <si>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</si>
  <si>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</si>
  <si>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</si>
  <si>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</si>
  <si>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</si>
  <si>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</si>
  <si>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</si>
  <si>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</si>
  <si>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</si>
  <si>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</si>
  <si>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</si>
  <si>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</si>
  <si>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</si>
  <si>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</si>
  <si>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</si>
  <si>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</si>
  <si>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</si>
  <si>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</si>
  <si>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</si>
  <si>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</si>
  <si>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</si>
  <si>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</si>
  <si>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</si>
  <si>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</si>
  <si>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</si>
  <si>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</si>
  <si>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</si>
  <si>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</si>
  <si>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</si>
  <si>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</si>
  <si>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</si>
  <si>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</si>
  <si>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</si>
  <si>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</si>
  <si>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</si>
  <si>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</si>
  <si>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</si>
  <si>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</si>
  <si>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</si>
  <si>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</si>
  <si>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</si>
  <si>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</si>
  <si>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</si>
  <si>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</si>
  <si>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</si>
  <si>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</si>
  <si>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</si>
  <si>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</si>
  <si>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</si>
  <si>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</si>
  <si>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</si>
  <si>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</si>
  <si>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</si>
  <si>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</si>
  <si>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</si>
  <si>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</si>
  <si>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</si>
  <si>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</si>
  <si>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</si>
  <si>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Patrimonio I.F.S. Area 10</t>
  </si>
  <si>
    <t>Total Patrimonio I.F.S. Area 10</t>
  </si>
  <si>
    <t>Total 9338</t>
  </si>
  <si>
    <t>231</t>
  </si>
  <si>
    <t>Locomoción.</t>
  </si>
  <si>
    <t>Retribuciones básicas</t>
  </si>
  <si>
    <t>Aportación préstamo participativo a SVAV</t>
  </si>
  <si>
    <t>83090</t>
  </si>
  <si>
    <t>Anticipos al Plan Parcial Industrial Jalón</t>
  </si>
  <si>
    <t>723</t>
  </si>
  <si>
    <t>A soci merc estat, entid públ empr y otros organ públicos</t>
  </si>
  <si>
    <t>22607</t>
  </si>
  <si>
    <t>Oposiciones y pruebas selectivas</t>
  </si>
  <si>
    <t>Resto de adq de acciones dentro del sector público.</t>
  </si>
  <si>
    <t>713</t>
  </si>
  <si>
    <t>Aportación capital a SEMINCI</t>
  </si>
  <si>
    <t>689</t>
  </si>
  <si>
    <t>Otros gastos en inversiones de bienes patrimoniales.</t>
  </si>
  <si>
    <t>Atenc. benefica ayudas comedor</t>
  </si>
  <si>
    <t>Prestamo partic. industriales del M. del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</si>
</sst>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0" fontId="2" fillId="0" borderId="0" xfId="0" pivotButton="1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 2" xfId="1"/>
    <cellStyle name="Normal_Ejecución 4º trimestre" xfId="4"/>
    <cellStyle name="Título 1" xfId="3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525.490051273147" createdVersion="6" refreshedVersion="6" minRefreshableVersion="3" recordCount="1271">
  <cacheSource type="worksheet">
    <worksheetSource ref="A1:L1272" sheet="Ejecución 4º trimestre"/>
  </cacheSource>
  <cacheFields count="13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6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2"/>
        <s v="9204"/>
        <s v="9231"/>
        <s v="9241"/>
        <s v="9333"/>
        <s v="0111"/>
        <s v="2411"/>
        <s v="3121"/>
        <s v="4314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unt="66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Gestión de Recursos Humanos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0989784"/>
    </cacheField>
    <cacheField name="Modificaciones" numFmtId="4">
      <sharedItems containsSemiMixedTypes="0" containsString="0" containsNumber="1" minValue="-664000" maxValue="8022146.6299999999"/>
    </cacheField>
    <cacheField name="Créditos Totales" numFmtId="4">
      <sharedItems containsSemiMixedTypes="0" containsString="0" containsNumber="1" minValue="0" maxValue="21525014.120000001"/>
    </cacheField>
    <cacheField name="Obligaciones Reconocidas" numFmtId="4">
      <sharedItems containsSemiMixedTypes="0" containsString="0" containsNumber="1" minValue="0" maxValue="20306363.780000001"/>
    </cacheField>
    <cacheField name="Pagos Realizados" numFmtId="4">
      <sharedItems containsSemiMixedTypes="0" containsString="0" containsNumber="1" minValue="0" maxValue="20306363.78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1">
  <r>
    <x v="0"/>
    <x v="0"/>
    <x v="0"/>
    <x v="0"/>
    <s v="10"/>
    <s v="10000"/>
    <s v="Retribuciones básicas"/>
    <n v="844743"/>
    <n v="96000"/>
    <n v="940743"/>
    <n v="939225.26"/>
    <n v="939225.26"/>
  </r>
  <r>
    <x v="0"/>
    <x v="0"/>
    <x v="0"/>
    <x v="0"/>
    <s v="10"/>
    <s v="10001"/>
    <s v="Otras remuneraciones."/>
    <n v="0"/>
    <n v="0"/>
    <n v="0"/>
    <n v="0"/>
    <n v="0"/>
  </r>
  <r>
    <x v="0"/>
    <x v="0"/>
    <x v="0"/>
    <x v="0"/>
    <s v="11"/>
    <s v="11000"/>
    <s v="Retribuciones básicas."/>
    <n v="187685"/>
    <n v="0"/>
    <n v="187685"/>
    <n v="185805.99"/>
    <n v="185805.99"/>
  </r>
  <r>
    <x v="0"/>
    <x v="0"/>
    <x v="0"/>
    <x v="0"/>
    <s v="11"/>
    <s v="11001"/>
    <s v="Retribuciones complementarias."/>
    <n v="331917"/>
    <n v="10000"/>
    <n v="341917"/>
    <n v="339710.91"/>
    <n v="339710.91"/>
  </r>
  <r>
    <x v="0"/>
    <x v="0"/>
    <x v="0"/>
    <x v="0"/>
    <s v="12"/>
    <s v="12003"/>
    <s v="Sueldos del Grupo C1."/>
    <n v="20470"/>
    <n v="0"/>
    <n v="20470"/>
    <n v="20495.38"/>
    <n v="20495.38"/>
  </r>
  <r>
    <x v="0"/>
    <x v="0"/>
    <x v="0"/>
    <x v="0"/>
    <s v="12"/>
    <s v="12006"/>
    <s v="Trienios."/>
    <n v="6360"/>
    <n v="0"/>
    <n v="6360"/>
    <n v="6580.74"/>
    <n v="6580.74"/>
  </r>
  <r>
    <x v="0"/>
    <x v="0"/>
    <x v="0"/>
    <x v="0"/>
    <s v="12"/>
    <s v="12100"/>
    <s v="Complemento de destino."/>
    <n v="12748"/>
    <n v="0"/>
    <n v="12748"/>
    <n v="12763.66"/>
    <n v="12763.66"/>
  </r>
  <r>
    <x v="0"/>
    <x v="0"/>
    <x v="0"/>
    <x v="0"/>
    <s v="12"/>
    <s v="12101"/>
    <s v="Complemento específico."/>
    <n v="27632"/>
    <n v="3500"/>
    <n v="31132"/>
    <n v="27665.82"/>
    <n v="27665.82"/>
  </r>
  <r>
    <x v="0"/>
    <x v="0"/>
    <x v="0"/>
    <x v="0"/>
    <s v="12"/>
    <s v="12103"/>
    <s v="Otros complementos."/>
    <n v="2994"/>
    <n v="0"/>
    <n v="2994"/>
    <n v="3099.76"/>
    <n v="3099.76"/>
  </r>
  <r>
    <x v="0"/>
    <x v="0"/>
    <x v="0"/>
    <x v="1"/>
    <s v="22"/>
    <s v="22000"/>
    <s v="Ordinario no inventariable."/>
    <n v="1900"/>
    <n v="0"/>
    <n v="190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</r>
  <r>
    <x v="0"/>
    <x v="0"/>
    <x v="0"/>
    <x v="1"/>
    <s v="22"/>
    <s v="223"/>
    <s v="Transportes."/>
    <n v="2200"/>
    <n v="0"/>
    <n v="2200"/>
    <n v="0"/>
    <n v="0"/>
  </r>
  <r>
    <x v="0"/>
    <x v="0"/>
    <x v="0"/>
    <x v="1"/>
    <s v="22"/>
    <s v="22601"/>
    <s v="Atenciones protocolarias y representativas."/>
    <n v="54500"/>
    <n v="0"/>
    <n v="54500"/>
    <n v="23159.08"/>
    <n v="21013.33"/>
  </r>
  <r>
    <x v="0"/>
    <x v="0"/>
    <x v="0"/>
    <x v="1"/>
    <s v="23"/>
    <s v="23000"/>
    <s v="De los miembros de los órganos de gobierno."/>
    <n v="13000"/>
    <n v="0"/>
    <n v="13000"/>
    <n v="3506.35"/>
    <n v="3425.99"/>
  </r>
  <r>
    <x v="0"/>
    <x v="0"/>
    <x v="0"/>
    <x v="1"/>
    <s v="23"/>
    <s v="23010"/>
    <s v="Del personal directivo."/>
    <n v="1250"/>
    <n v="0"/>
    <n v="1250"/>
    <n v="0"/>
    <n v="0"/>
  </r>
  <r>
    <x v="0"/>
    <x v="0"/>
    <x v="0"/>
    <x v="1"/>
    <s v="23"/>
    <s v="23020"/>
    <s v="Dietas del personal no directivo"/>
    <n v="1000"/>
    <n v="0"/>
    <n v="1000"/>
    <n v="0"/>
    <n v="0"/>
  </r>
  <r>
    <x v="0"/>
    <x v="0"/>
    <x v="0"/>
    <x v="1"/>
    <s v="23"/>
    <s v="23100"/>
    <s v="De los miembros de los órganos de gobierno."/>
    <n v="13000"/>
    <n v="0"/>
    <n v="13000"/>
    <n v="6812.2"/>
    <n v="5740.15"/>
  </r>
  <r>
    <x v="0"/>
    <x v="0"/>
    <x v="0"/>
    <x v="1"/>
    <s v="23"/>
    <s v="23110"/>
    <s v="Del personal directivo."/>
    <n v="2000"/>
    <n v="0"/>
    <n v="2000"/>
    <n v="0"/>
    <n v="0"/>
  </r>
  <r>
    <x v="0"/>
    <x v="0"/>
    <x v="0"/>
    <x v="1"/>
    <s v="23"/>
    <s v="23120"/>
    <s v="Locomoción del personal no directivo."/>
    <n v="500"/>
    <n v="0"/>
    <n v="500"/>
    <n v="187.1"/>
    <n v="0"/>
  </r>
  <r>
    <x v="0"/>
    <x v="0"/>
    <x v="0"/>
    <x v="1"/>
    <s v="23"/>
    <s v="233"/>
    <s v="Otras indemnizaciones."/>
    <n v="165000"/>
    <n v="0"/>
    <n v="165000"/>
    <n v="150901.54"/>
    <n v="138248.73000000001"/>
  </r>
  <r>
    <x v="0"/>
    <x v="0"/>
    <x v="0"/>
    <x v="2"/>
    <s v="48"/>
    <s v="489"/>
    <s v="Otras transf. a Familias e Instituciones sin fines de lucro."/>
    <n v="16380"/>
    <n v="0"/>
    <n v="16380"/>
    <n v="16380"/>
    <n v="16380"/>
  </r>
  <r>
    <x v="0"/>
    <x v="1"/>
    <x v="1"/>
    <x v="0"/>
    <s v="12"/>
    <s v="12000"/>
    <s v="Sueldos del Grupo A1."/>
    <n v="182366"/>
    <n v="0"/>
    <n v="182366"/>
    <n v="174792.34"/>
    <n v="174792.34"/>
  </r>
  <r>
    <x v="0"/>
    <x v="1"/>
    <x v="1"/>
    <x v="0"/>
    <s v="12"/>
    <s v="12003"/>
    <s v="Sueldos del Grupo C1."/>
    <n v="112585"/>
    <n v="0"/>
    <n v="112585"/>
    <n v="106843.08"/>
    <n v="106843.08"/>
  </r>
  <r>
    <x v="0"/>
    <x v="1"/>
    <x v="1"/>
    <x v="0"/>
    <s v="12"/>
    <s v="12004"/>
    <s v="Sueldos del Grupo C2."/>
    <n v="17351"/>
    <n v="0"/>
    <n v="17351"/>
    <n v="7815.29"/>
    <n v="7815.29"/>
  </r>
  <r>
    <x v="0"/>
    <x v="1"/>
    <x v="1"/>
    <x v="0"/>
    <s v="12"/>
    <s v="12006"/>
    <s v="Trienios."/>
    <n v="81377"/>
    <n v="0"/>
    <n v="81377"/>
    <n v="85196.62"/>
    <n v="85196.62"/>
  </r>
  <r>
    <x v="0"/>
    <x v="1"/>
    <x v="1"/>
    <x v="0"/>
    <s v="12"/>
    <s v="12100"/>
    <s v="Complemento de destino."/>
    <n v="217049"/>
    <n v="0"/>
    <n v="217049"/>
    <n v="200977.23"/>
    <n v="200977.23"/>
  </r>
  <r>
    <x v="0"/>
    <x v="1"/>
    <x v="1"/>
    <x v="0"/>
    <s v="12"/>
    <s v="12101"/>
    <s v="Complemento específico."/>
    <n v="540242"/>
    <n v="0"/>
    <n v="540242"/>
    <n v="510982.09"/>
    <n v="510982.09"/>
  </r>
  <r>
    <x v="0"/>
    <x v="1"/>
    <x v="1"/>
    <x v="0"/>
    <s v="12"/>
    <s v="12103"/>
    <s v="Otros complementos."/>
    <n v="41052"/>
    <n v="0"/>
    <n v="41052"/>
    <n v="42987.040000000001"/>
    <n v="42987.040000000001"/>
  </r>
  <r>
    <x v="0"/>
    <x v="1"/>
    <x v="1"/>
    <x v="1"/>
    <s v="20"/>
    <s v="203"/>
    <s v="Arrendamientos de maquinaria, instalaciones y utillaje."/>
    <n v="3600"/>
    <n v="0"/>
    <n v="3600"/>
    <n v="2368.54"/>
    <n v="2103.34"/>
  </r>
  <r>
    <x v="0"/>
    <x v="1"/>
    <x v="1"/>
    <x v="1"/>
    <s v="21"/>
    <s v="212"/>
    <s v="Reparación de edificios y otras construcciones."/>
    <n v="2500"/>
    <n v="0"/>
    <n v="2500"/>
    <n v="0"/>
    <n v="0"/>
  </r>
  <r>
    <x v="0"/>
    <x v="1"/>
    <x v="1"/>
    <x v="1"/>
    <s v="21"/>
    <s v="213"/>
    <s v="Reparación de maquinaria, instalaciones técnicas y utillaje."/>
    <n v="0"/>
    <n v="0"/>
    <n v="0"/>
    <n v="2422.65"/>
    <n v="2220.46"/>
  </r>
  <r>
    <x v="0"/>
    <x v="1"/>
    <x v="1"/>
    <x v="1"/>
    <s v="22"/>
    <s v="22604"/>
    <s v="Jurídicos, contenciosos."/>
    <n v="150000"/>
    <n v="0"/>
    <n v="150000"/>
    <n v="125492.12"/>
    <n v="44498.13"/>
  </r>
  <r>
    <x v="0"/>
    <x v="1"/>
    <x v="1"/>
    <x v="1"/>
    <s v="22"/>
    <s v="22605"/>
    <s v="Gastos por responsabilidad patrimonial"/>
    <n v="0"/>
    <n v="162406.48000000001"/>
    <n v="162406.48000000001"/>
    <n v="179216.46"/>
    <n v="179216.46"/>
  </r>
  <r>
    <x v="0"/>
    <x v="1"/>
    <x v="1"/>
    <x v="1"/>
    <s v="22"/>
    <s v="22699"/>
    <s v="Otros gastos diversos"/>
    <n v="0"/>
    <n v="0"/>
    <n v="0"/>
    <n v="20.76"/>
    <n v="20.76"/>
  </r>
  <r>
    <x v="0"/>
    <x v="1"/>
    <x v="1"/>
    <x v="1"/>
    <s v="22"/>
    <s v="22799"/>
    <s v="Otros trabajos realizados por otras empresas y profes."/>
    <n v="82000"/>
    <n v="-5980"/>
    <n v="76020"/>
    <n v="63179.4"/>
    <n v="50426.63"/>
  </r>
  <r>
    <x v="0"/>
    <x v="1"/>
    <x v="1"/>
    <x v="1"/>
    <s v="23"/>
    <s v="23020"/>
    <s v="Dietas del personal no directivo"/>
    <n v="1845"/>
    <n v="0"/>
    <n v="1845"/>
    <n v="236.72"/>
    <n v="236.72"/>
  </r>
  <r>
    <x v="0"/>
    <x v="1"/>
    <x v="1"/>
    <x v="3"/>
    <s v="83"/>
    <s v="83000"/>
    <s v="Anuncios por cuenta de particulares"/>
    <n v="2000"/>
    <n v="0"/>
    <n v="2000"/>
    <n v="0"/>
    <n v="0"/>
  </r>
  <r>
    <x v="0"/>
    <x v="2"/>
    <x v="2"/>
    <x v="0"/>
    <s v="12"/>
    <s v="12003"/>
    <s v="Sueldos del Grupo C1."/>
    <n v="10235"/>
    <n v="0"/>
    <n v="10235"/>
    <n v="10247.69"/>
    <n v="10247.69"/>
  </r>
  <r>
    <x v="0"/>
    <x v="2"/>
    <x v="2"/>
    <x v="0"/>
    <s v="12"/>
    <s v="12004"/>
    <s v="Sueldos del Grupo C2."/>
    <n v="60728"/>
    <n v="0"/>
    <n v="60728"/>
    <n v="51088.31"/>
    <n v="51088.31"/>
  </r>
  <r>
    <x v="0"/>
    <x v="2"/>
    <x v="2"/>
    <x v="0"/>
    <s v="12"/>
    <s v="12005"/>
    <s v="Sueldos del Grupo E."/>
    <n v="39752"/>
    <n v="-20000"/>
    <n v="19752"/>
    <n v="15920.8"/>
    <n v="15920.8"/>
  </r>
  <r>
    <x v="0"/>
    <x v="2"/>
    <x v="2"/>
    <x v="0"/>
    <s v="12"/>
    <s v="12006"/>
    <s v="Trienios."/>
    <n v="22902"/>
    <n v="0"/>
    <n v="22902"/>
    <n v="20764.169999999998"/>
    <n v="20764.169999999998"/>
  </r>
  <r>
    <x v="0"/>
    <x v="2"/>
    <x v="2"/>
    <x v="0"/>
    <s v="12"/>
    <s v="12100"/>
    <s v="Complemento de destino."/>
    <n v="56176"/>
    <n v="0"/>
    <n v="56176"/>
    <n v="39973.269999999997"/>
    <n v="39973.269999999997"/>
  </r>
  <r>
    <x v="0"/>
    <x v="2"/>
    <x v="2"/>
    <x v="0"/>
    <s v="12"/>
    <s v="12101"/>
    <s v="Complemento específico."/>
    <n v="150894"/>
    <n v="0"/>
    <n v="150894"/>
    <n v="130415.28"/>
    <n v="130415.28"/>
  </r>
  <r>
    <x v="0"/>
    <x v="2"/>
    <x v="2"/>
    <x v="0"/>
    <s v="12"/>
    <s v="12103"/>
    <s v="Otros complementos."/>
    <n v="24151"/>
    <n v="0"/>
    <n v="24151"/>
    <n v="21027.97"/>
    <n v="21027.97"/>
  </r>
  <r>
    <x v="0"/>
    <x v="2"/>
    <x v="2"/>
    <x v="0"/>
    <s v="13"/>
    <s v="13000"/>
    <s v="Retribuciones básicas."/>
    <n v="251130"/>
    <n v="0"/>
    <n v="251130"/>
    <n v="239024.69"/>
    <n v="239024.69"/>
  </r>
  <r>
    <x v="0"/>
    <x v="2"/>
    <x v="2"/>
    <x v="0"/>
    <s v="13"/>
    <s v="13001"/>
    <s v="Horas extraordinarias"/>
    <n v="15000"/>
    <n v="0"/>
    <n v="15000"/>
    <n v="4593.4399999999996"/>
    <n v="4593.4399999999996"/>
  </r>
  <r>
    <x v="0"/>
    <x v="2"/>
    <x v="2"/>
    <x v="0"/>
    <s v="13"/>
    <s v="13002"/>
    <s v="Otras remuneraciones."/>
    <n v="219433"/>
    <n v="0"/>
    <n v="219433"/>
    <n v="217680.27"/>
    <n v="217680.27"/>
  </r>
  <r>
    <x v="0"/>
    <x v="2"/>
    <x v="2"/>
    <x v="0"/>
    <s v="15"/>
    <s v="151"/>
    <s v="Gratificaciones."/>
    <n v="15000"/>
    <n v="0"/>
    <n v="15000"/>
    <n v="6460.32"/>
    <n v="6460.32"/>
  </r>
  <r>
    <x v="0"/>
    <x v="2"/>
    <x v="2"/>
    <x v="1"/>
    <s v="20"/>
    <s v="203"/>
    <s v="Arrendamientos de maquinaria, instalaciones y utillaje."/>
    <n v="6500"/>
    <n v="0"/>
    <n v="6500"/>
    <n v="3383.43"/>
    <n v="3185.78"/>
  </r>
  <r>
    <x v="0"/>
    <x v="2"/>
    <x v="2"/>
    <x v="1"/>
    <s v="21"/>
    <s v="213"/>
    <s v="Reparación de maquinaria, instalaciones técnicas y utillaje."/>
    <n v="15500"/>
    <n v="0"/>
    <n v="15500"/>
    <n v="10044.030000000001"/>
    <n v="9714.4699999999993"/>
  </r>
  <r>
    <x v="0"/>
    <x v="2"/>
    <x v="2"/>
    <x v="1"/>
    <s v="21"/>
    <s v="214"/>
    <s v="Reparación de elementos de transporte."/>
    <n v="7500"/>
    <n v="0"/>
    <n v="7500"/>
    <n v="1995.02"/>
    <n v="1995.02"/>
  </r>
  <r>
    <x v="0"/>
    <x v="2"/>
    <x v="2"/>
    <x v="1"/>
    <s v="22"/>
    <s v="22000"/>
    <s v="Ordinario no inventariable."/>
    <n v="0"/>
    <n v="0"/>
    <n v="0"/>
    <n v="0"/>
    <n v="0"/>
  </r>
  <r>
    <x v="0"/>
    <x v="2"/>
    <x v="2"/>
    <x v="1"/>
    <s v="22"/>
    <s v="22103"/>
    <s v="Combustibles y carburantes."/>
    <n v="9500"/>
    <n v="0"/>
    <n v="9500"/>
    <n v="2761.98"/>
    <n v="2522.87"/>
  </r>
  <r>
    <x v="0"/>
    <x v="2"/>
    <x v="2"/>
    <x v="1"/>
    <s v="22"/>
    <s v="22104"/>
    <s v="Vestuario."/>
    <n v="15450"/>
    <n v="0"/>
    <n v="15450"/>
    <n v="11967.37"/>
    <n v="2544.87"/>
  </r>
  <r>
    <x v="0"/>
    <x v="2"/>
    <x v="2"/>
    <x v="1"/>
    <s v="22"/>
    <s v="22110"/>
    <s v="Productos de limpieza y aseo."/>
    <n v="1500"/>
    <n v="0"/>
    <n v="1500"/>
    <n v="0"/>
    <n v="0"/>
  </r>
  <r>
    <x v="0"/>
    <x v="2"/>
    <x v="2"/>
    <x v="1"/>
    <s v="22"/>
    <s v="22199"/>
    <s v="Otros suministros."/>
    <n v="2000"/>
    <n v="0"/>
    <n v="2000"/>
    <n v="0"/>
    <n v="0"/>
  </r>
  <r>
    <x v="0"/>
    <x v="2"/>
    <x v="2"/>
    <x v="1"/>
    <s v="22"/>
    <s v="223"/>
    <s v="Transportes."/>
    <n v="2350"/>
    <n v="0"/>
    <n v="2350"/>
    <n v="547.17999999999995"/>
    <n v="547.17999999999995"/>
  </r>
  <r>
    <x v="0"/>
    <x v="2"/>
    <x v="2"/>
    <x v="1"/>
    <s v="22"/>
    <s v="22601"/>
    <s v="Atenciones protocolarias y representativas."/>
    <n v="17000"/>
    <n v="-8600.11"/>
    <n v="8399.89"/>
    <n v="5506.2"/>
    <n v="5506.2"/>
  </r>
  <r>
    <x v="0"/>
    <x v="2"/>
    <x v="2"/>
    <x v="1"/>
    <s v="22"/>
    <s v="22602"/>
    <s v="Publicidad y propaganda."/>
    <n v="6000"/>
    <n v="0"/>
    <n v="6000"/>
    <n v="2038.08"/>
    <n v="489.28"/>
  </r>
  <r>
    <x v="0"/>
    <x v="2"/>
    <x v="2"/>
    <x v="1"/>
    <s v="22"/>
    <s v="22606"/>
    <s v="Reuniones, conferencias y cursos."/>
    <n v="1500"/>
    <n v="0"/>
    <n v="1500"/>
    <n v="0"/>
    <n v="0"/>
  </r>
  <r>
    <x v="0"/>
    <x v="2"/>
    <x v="2"/>
    <x v="1"/>
    <s v="22"/>
    <s v="22699"/>
    <s v="Otros gastos diversos"/>
    <n v="10500"/>
    <n v="0"/>
    <n v="10500"/>
    <n v="11004.02"/>
    <n v="9665.76"/>
  </r>
  <r>
    <x v="0"/>
    <x v="2"/>
    <x v="2"/>
    <x v="1"/>
    <s v="22"/>
    <s v="22701"/>
    <s v="Seguridad."/>
    <n v="489000"/>
    <n v="8600.11"/>
    <n v="497600.11"/>
    <n v="497301.75"/>
    <n v="415836.03"/>
  </r>
  <r>
    <x v="0"/>
    <x v="2"/>
    <x v="2"/>
    <x v="1"/>
    <s v="22"/>
    <s v="22799"/>
    <s v="Otros trabajos realizados por otras empresas y profes."/>
    <n v="4000"/>
    <n v="0"/>
    <n v="4000"/>
    <n v="3316.5"/>
    <n v="2623.5"/>
  </r>
  <r>
    <x v="0"/>
    <x v="2"/>
    <x v="2"/>
    <x v="1"/>
    <s v="23"/>
    <s v="23020"/>
    <s v="Dietas del personal no directivo"/>
    <n v="1300"/>
    <n v="0"/>
    <n v="1300"/>
    <n v="286.97000000000003"/>
    <n v="286.97000000000003"/>
  </r>
  <r>
    <x v="0"/>
    <x v="2"/>
    <x v="2"/>
    <x v="1"/>
    <s v="23"/>
    <s v="23120"/>
    <s v="Locomoción del personal no directivo."/>
    <n v="1300"/>
    <n v="0"/>
    <n v="1300"/>
    <n v="125.44"/>
    <n v="125.44"/>
  </r>
  <r>
    <x v="0"/>
    <x v="3"/>
    <x v="3"/>
    <x v="0"/>
    <s v="12"/>
    <s v="12005"/>
    <s v="Sueldos del Grupo E."/>
    <n v="7950"/>
    <n v="0"/>
    <n v="7950"/>
    <n v="7960.4"/>
    <n v="7960.4"/>
  </r>
  <r>
    <x v="0"/>
    <x v="3"/>
    <x v="3"/>
    <x v="0"/>
    <s v="12"/>
    <s v="12006"/>
    <s v="Trienios."/>
    <n v="2735"/>
    <n v="0"/>
    <n v="2735"/>
    <n v="2740.08"/>
    <n v="2740.08"/>
  </r>
  <r>
    <x v="0"/>
    <x v="3"/>
    <x v="3"/>
    <x v="0"/>
    <s v="12"/>
    <s v="12100"/>
    <s v="Complemento de destino."/>
    <n v="3770"/>
    <n v="0"/>
    <n v="3770"/>
    <n v="3774.75"/>
    <n v="3774.75"/>
  </r>
  <r>
    <x v="0"/>
    <x v="3"/>
    <x v="3"/>
    <x v="0"/>
    <s v="12"/>
    <s v="12101"/>
    <s v="Complemento específico."/>
    <n v="9660"/>
    <n v="0"/>
    <n v="9660"/>
    <n v="9672.0400000000009"/>
    <n v="9672.0400000000009"/>
  </r>
  <r>
    <x v="0"/>
    <x v="3"/>
    <x v="3"/>
    <x v="0"/>
    <s v="12"/>
    <s v="12103"/>
    <s v="Otros complementos."/>
    <n v="4387"/>
    <n v="500"/>
    <n v="4887"/>
    <n v="4391.38"/>
    <n v="4391.38"/>
  </r>
  <r>
    <x v="0"/>
    <x v="3"/>
    <x v="3"/>
    <x v="0"/>
    <s v="13"/>
    <s v="13000"/>
    <s v="Retribuciones básicas."/>
    <n v="71472"/>
    <n v="0"/>
    <n v="71472"/>
    <n v="53447.7"/>
    <n v="53447.7"/>
  </r>
  <r>
    <x v="0"/>
    <x v="3"/>
    <x v="3"/>
    <x v="0"/>
    <s v="13"/>
    <s v="13001"/>
    <s v="Horas extraordinarias"/>
    <n v="0"/>
    <n v="0"/>
    <n v="0"/>
    <n v="1325.73"/>
    <n v="1325.73"/>
  </r>
  <r>
    <x v="0"/>
    <x v="3"/>
    <x v="3"/>
    <x v="0"/>
    <s v="13"/>
    <s v="13002"/>
    <s v="Otras remuneraciones."/>
    <n v="66211"/>
    <n v="0"/>
    <n v="66211"/>
    <n v="47731.93"/>
    <n v="47731.93"/>
  </r>
  <r>
    <x v="0"/>
    <x v="3"/>
    <x v="3"/>
    <x v="1"/>
    <s v="20"/>
    <s v="203"/>
    <s v="Arrendamientos de maquinaria, instalaciones y utillaje."/>
    <n v="4500"/>
    <n v="0"/>
    <n v="4500"/>
    <n v="3989.26"/>
    <n v="3626.6"/>
  </r>
  <r>
    <x v="0"/>
    <x v="3"/>
    <x v="3"/>
    <x v="1"/>
    <s v="21"/>
    <s v="213"/>
    <s v="Reparación de maquinaria, instalaciones técnicas y utillaje."/>
    <n v="14000"/>
    <n v="0"/>
    <n v="14000"/>
    <n v="7339.24"/>
    <n v="6705.2"/>
  </r>
  <r>
    <x v="0"/>
    <x v="3"/>
    <x v="3"/>
    <x v="1"/>
    <s v="21"/>
    <s v="214"/>
    <s v="Reparación de elementos de transporte."/>
    <n v="800"/>
    <n v="0"/>
    <n v="800"/>
    <n v="0"/>
    <n v="0"/>
  </r>
  <r>
    <x v="0"/>
    <x v="3"/>
    <x v="3"/>
    <x v="1"/>
    <s v="22"/>
    <s v="22100"/>
    <s v="Energía eléctrica."/>
    <n v="6200"/>
    <n v="0"/>
    <n v="6200"/>
    <n v="5604.64"/>
    <n v="4573.51"/>
  </r>
  <r>
    <x v="0"/>
    <x v="3"/>
    <x v="3"/>
    <x v="1"/>
    <s v="22"/>
    <s v="22104"/>
    <s v="Vestuario."/>
    <n v="3000"/>
    <n v="0"/>
    <n v="3000"/>
    <n v="1446.07"/>
    <n v="319.44"/>
  </r>
  <r>
    <x v="0"/>
    <x v="3"/>
    <x v="3"/>
    <x v="1"/>
    <s v="22"/>
    <s v="22199"/>
    <s v="Otros suministros."/>
    <n v="168245"/>
    <n v="0"/>
    <n v="168245"/>
    <n v="50010.84"/>
    <n v="39402.04"/>
  </r>
  <r>
    <x v="0"/>
    <x v="3"/>
    <x v="3"/>
    <x v="1"/>
    <s v="22"/>
    <s v="22699"/>
    <s v="Otros gastos diversos"/>
    <n v="3500"/>
    <n v="0"/>
    <n v="3500"/>
    <n v="290.12"/>
    <n v="290.12"/>
  </r>
  <r>
    <x v="0"/>
    <x v="3"/>
    <x v="3"/>
    <x v="4"/>
    <s v="62"/>
    <s v="623"/>
    <s v="Maquinaria, instalaciones técnicas y utillaje."/>
    <n v="145000"/>
    <n v="0"/>
    <n v="145000"/>
    <n v="0"/>
    <n v="0"/>
  </r>
  <r>
    <x v="0"/>
    <x v="4"/>
    <x v="4"/>
    <x v="0"/>
    <s v="12"/>
    <s v="12000"/>
    <s v="Sueldos del Grupo A1."/>
    <n v="15197"/>
    <n v="0"/>
    <n v="15197"/>
    <n v="16683.93"/>
    <n v="16683.93"/>
  </r>
  <r>
    <x v="0"/>
    <x v="4"/>
    <x v="4"/>
    <x v="0"/>
    <s v="12"/>
    <s v="12001"/>
    <s v="Sueldos del Grupo A2."/>
    <n v="53454"/>
    <n v="0"/>
    <n v="53454"/>
    <n v="46576.09"/>
    <n v="46576.09"/>
  </r>
  <r>
    <x v="0"/>
    <x v="4"/>
    <x v="4"/>
    <x v="0"/>
    <s v="12"/>
    <s v="12003"/>
    <s v="Sueldos del Grupo C1."/>
    <n v="10235"/>
    <n v="0"/>
    <n v="10235"/>
    <n v="5117.53"/>
    <n v="5117.53"/>
  </r>
  <r>
    <x v="0"/>
    <x v="4"/>
    <x v="4"/>
    <x v="0"/>
    <s v="12"/>
    <s v="12004"/>
    <s v="Sueldos del Grupo C2."/>
    <n v="8675"/>
    <n v="0"/>
    <n v="8675"/>
    <n v="6820.07"/>
    <n v="6820.07"/>
  </r>
  <r>
    <x v="0"/>
    <x v="4"/>
    <x v="4"/>
    <x v="0"/>
    <s v="12"/>
    <s v="12006"/>
    <s v="Trienios."/>
    <n v="22648"/>
    <n v="0"/>
    <n v="22648"/>
    <n v="18980.490000000002"/>
    <n v="18980.490000000002"/>
  </r>
  <r>
    <x v="0"/>
    <x v="4"/>
    <x v="4"/>
    <x v="0"/>
    <s v="12"/>
    <s v="12100"/>
    <s v="Complemento de destino."/>
    <n v="49375"/>
    <n v="0"/>
    <n v="49375"/>
    <n v="38072.06"/>
    <n v="38072.06"/>
  </r>
  <r>
    <x v="0"/>
    <x v="4"/>
    <x v="4"/>
    <x v="0"/>
    <s v="12"/>
    <s v="12101"/>
    <s v="Complemento específico."/>
    <n v="112792"/>
    <n v="0"/>
    <n v="112792"/>
    <n v="95563.03"/>
    <n v="95563.03"/>
  </r>
  <r>
    <x v="0"/>
    <x v="4"/>
    <x v="4"/>
    <x v="0"/>
    <s v="12"/>
    <s v="12103"/>
    <s v="Otros complementos."/>
    <n v="12100"/>
    <n v="0"/>
    <n v="12100"/>
    <n v="9940.25"/>
    <n v="9940.25"/>
  </r>
  <r>
    <x v="0"/>
    <x v="4"/>
    <x v="4"/>
    <x v="0"/>
    <s v="13"/>
    <s v="13000"/>
    <s v="Retribuciones básicas."/>
    <n v="12376"/>
    <n v="10000"/>
    <n v="22376"/>
    <n v="17579.38"/>
    <n v="17579.38"/>
  </r>
  <r>
    <x v="0"/>
    <x v="4"/>
    <x v="4"/>
    <x v="0"/>
    <s v="13"/>
    <s v="13002"/>
    <s v="Otras remuneraciones."/>
    <n v="13063"/>
    <n v="0"/>
    <n v="13063"/>
    <n v="12154.8"/>
    <n v="12154.8"/>
  </r>
  <r>
    <x v="0"/>
    <x v="4"/>
    <x v="4"/>
    <x v="1"/>
    <s v="20"/>
    <s v="203"/>
    <s v="Arrendamientos de maquinaria, instalaciones y utillaje."/>
    <n v="1300"/>
    <n v="0"/>
    <n v="1300"/>
    <n v="1201.56"/>
    <n v="1101.43"/>
  </r>
  <r>
    <x v="0"/>
    <x v="4"/>
    <x v="4"/>
    <x v="1"/>
    <s v="21"/>
    <s v="213"/>
    <s v="Reparación de maquinaria, instalaciones técnicas y utillaje."/>
    <n v="10400"/>
    <n v="0"/>
    <n v="10400"/>
    <n v="9131.0300000000007"/>
    <n v="9131.0300000000007"/>
  </r>
  <r>
    <x v="0"/>
    <x v="4"/>
    <x v="4"/>
    <x v="1"/>
    <s v="22"/>
    <s v="22000"/>
    <s v="Ordinario no inventariable."/>
    <n v="2000"/>
    <n v="0"/>
    <n v="2000"/>
    <n v="2632.27"/>
    <n v="2632.27"/>
  </r>
  <r>
    <x v="0"/>
    <x v="4"/>
    <x v="4"/>
    <x v="1"/>
    <s v="22"/>
    <s v="22001"/>
    <s v="Prensa, revistas, libros y otras publicaciones."/>
    <n v="77000"/>
    <n v="0"/>
    <n v="77000"/>
    <n v="76093.759999999995"/>
    <n v="75932.37"/>
  </r>
  <r>
    <x v="0"/>
    <x v="4"/>
    <x v="4"/>
    <x v="1"/>
    <s v="22"/>
    <s v="223"/>
    <s v="Transportes."/>
    <n v="0"/>
    <n v="0"/>
    <n v="0"/>
    <n v="242"/>
    <n v="242"/>
  </r>
  <r>
    <x v="0"/>
    <x v="4"/>
    <x v="4"/>
    <x v="1"/>
    <s v="22"/>
    <s v="224"/>
    <s v="Primas de seguros."/>
    <n v="0"/>
    <n v="0"/>
    <n v="0"/>
    <n v="371.53"/>
    <n v="371.53"/>
  </r>
  <r>
    <x v="0"/>
    <x v="4"/>
    <x v="4"/>
    <x v="1"/>
    <s v="22"/>
    <s v="22602"/>
    <s v="Publicidad y propaganda."/>
    <n v="4500"/>
    <n v="5980"/>
    <n v="10480"/>
    <n v="18469.21"/>
    <n v="3953.21"/>
  </r>
  <r>
    <x v="0"/>
    <x v="4"/>
    <x v="4"/>
    <x v="1"/>
    <s v="22"/>
    <s v="22606"/>
    <s v="Reuniones, conferencias y cursos."/>
    <n v="12000"/>
    <n v="0"/>
    <n v="12000"/>
    <n v="2200"/>
    <n v="2200"/>
  </r>
  <r>
    <x v="0"/>
    <x v="4"/>
    <x v="4"/>
    <x v="1"/>
    <s v="22"/>
    <s v="22699"/>
    <s v="Otros gastos diversos"/>
    <n v="0"/>
    <n v="0"/>
    <n v="0"/>
    <n v="306.27999999999997"/>
    <n v="0"/>
  </r>
  <r>
    <x v="0"/>
    <x v="4"/>
    <x v="4"/>
    <x v="1"/>
    <s v="22"/>
    <s v="22706"/>
    <s v="Estudios y trabajos técnicos."/>
    <n v="60500"/>
    <n v="0"/>
    <n v="60500"/>
    <n v="62589.33"/>
    <n v="49904.639999999999"/>
  </r>
  <r>
    <x v="0"/>
    <x v="4"/>
    <x v="4"/>
    <x v="1"/>
    <s v="22"/>
    <s v="22799"/>
    <s v="Otros trabajos realizados por otras empresas y profes."/>
    <n v="51000"/>
    <n v="-6300"/>
    <n v="44700"/>
    <n v="42136.13"/>
    <n v="26119.77"/>
  </r>
  <r>
    <x v="0"/>
    <x v="4"/>
    <x v="4"/>
    <x v="4"/>
    <s v="62"/>
    <s v="623"/>
    <s v="Maquinaria, instalaciones técnicas y utillaje."/>
    <n v="10000"/>
    <n v="6300"/>
    <n v="16300"/>
    <n v="16244.25"/>
    <n v="0"/>
  </r>
  <r>
    <x v="0"/>
    <x v="5"/>
    <x v="5"/>
    <x v="0"/>
    <s v="12"/>
    <s v="12000"/>
    <s v="Sueldos del Grupo A1."/>
    <n v="15197"/>
    <n v="0"/>
    <n v="15197"/>
    <n v="15200"/>
    <n v="15200"/>
  </r>
  <r>
    <x v="0"/>
    <x v="5"/>
    <x v="5"/>
    <x v="0"/>
    <s v="12"/>
    <s v="12003"/>
    <s v="Sueldos del Grupo C1."/>
    <n v="10235"/>
    <n v="0"/>
    <n v="10235"/>
    <n v="9500.32"/>
    <n v="9500.32"/>
  </r>
  <r>
    <x v="0"/>
    <x v="5"/>
    <x v="5"/>
    <x v="0"/>
    <s v="12"/>
    <s v="12004"/>
    <s v="Sueldos del Grupo C2."/>
    <n v="8675"/>
    <n v="0"/>
    <n v="8675"/>
    <n v="8686.1"/>
    <n v="8686.1"/>
  </r>
  <r>
    <x v="0"/>
    <x v="5"/>
    <x v="5"/>
    <x v="0"/>
    <s v="12"/>
    <s v="12006"/>
    <s v="Trienios."/>
    <n v="11257"/>
    <n v="0"/>
    <n v="11257"/>
    <n v="10973.4"/>
    <n v="10973.4"/>
  </r>
  <r>
    <x v="0"/>
    <x v="5"/>
    <x v="5"/>
    <x v="0"/>
    <s v="12"/>
    <s v="12100"/>
    <s v="Complemento de destino."/>
    <n v="22862"/>
    <n v="0"/>
    <n v="22862"/>
    <n v="22433.73"/>
    <n v="22433.73"/>
  </r>
  <r>
    <x v="0"/>
    <x v="5"/>
    <x v="5"/>
    <x v="0"/>
    <s v="12"/>
    <s v="12101"/>
    <s v="Complemento específico."/>
    <n v="52358"/>
    <n v="4100"/>
    <n v="56458"/>
    <n v="54059.55"/>
    <n v="54059.55"/>
  </r>
  <r>
    <x v="0"/>
    <x v="5"/>
    <x v="5"/>
    <x v="0"/>
    <s v="12"/>
    <s v="12103"/>
    <s v="Otros complementos."/>
    <n v="6388"/>
    <n v="0"/>
    <n v="6388"/>
    <n v="6260.4"/>
    <n v="6260.4"/>
  </r>
  <r>
    <x v="0"/>
    <x v="5"/>
    <x v="5"/>
    <x v="1"/>
    <s v="20"/>
    <s v="203"/>
    <s v="Arrendamientos de maquinaria, instalaciones y utillaje."/>
    <n v="4500"/>
    <n v="0"/>
    <n v="4500"/>
    <n v="1881.68"/>
    <n v="1294.2"/>
  </r>
  <r>
    <x v="0"/>
    <x v="5"/>
    <x v="5"/>
    <x v="1"/>
    <s v="21"/>
    <s v="213"/>
    <s v="Reparación de maquinaria, instalaciones técnicas y utillaje."/>
    <n v="6100"/>
    <n v="0"/>
    <n v="6100"/>
    <n v="868.51"/>
    <n v="697.13"/>
  </r>
  <r>
    <x v="0"/>
    <x v="5"/>
    <x v="5"/>
    <x v="1"/>
    <s v="22"/>
    <s v="22001"/>
    <s v="Prensa, revistas, libros y otras publicaciones."/>
    <n v="4100"/>
    <n v="0"/>
    <n v="4100"/>
    <n v="5777.58"/>
    <n v="4914.6000000000004"/>
  </r>
  <r>
    <x v="0"/>
    <x v="5"/>
    <x v="5"/>
    <x v="1"/>
    <s v="22"/>
    <s v="22602"/>
    <s v="Publicidad y propaganda."/>
    <n v="70350"/>
    <n v="0"/>
    <n v="70350"/>
    <n v="69185.600000000006"/>
    <n v="55784.85"/>
  </r>
  <r>
    <x v="0"/>
    <x v="5"/>
    <x v="5"/>
    <x v="1"/>
    <s v="22"/>
    <s v="22699"/>
    <s v="Otros gastos diversos"/>
    <n v="40000"/>
    <n v="0"/>
    <n v="40000"/>
    <n v="37509.26"/>
    <n v="28852.71"/>
  </r>
  <r>
    <x v="0"/>
    <x v="5"/>
    <x v="5"/>
    <x v="1"/>
    <s v="22"/>
    <s v="22799"/>
    <s v="Otros trabajos realizados por otras empresas y profes."/>
    <n v="40000"/>
    <n v="0"/>
    <n v="40000"/>
    <n v="35171.11"/>
    <n v="33053.24"/>
  </r>
  <r>
    <x v="0"/>
    <x v="5"/>
    <x v="5"/>
    <x v="1"/>
    <s v="23"/>
    <s v="233"/>
    <s v="Otras indemnizaciones."/>
    <n v="18000"/>
    <n v="0"/>
    <n v="18000"/>
    <n v="13800"/>
    <n v="9000"/>
  </r>
  <r>
    <x v="0"/>
    <x v="5"/>
    <x v="5"/>
    <x v="2"/>
    <s v="46"/>
    <s v="463"/>
    <s v="A Mancomunidades."/>
    <n v="3005"/>
    <n v="0"/>
    <n v="3005"/>
    <n v="3005"/>
    <n v="0"/>
  </r>
  <r>
    <x v="0"/>
    <x v="5"/>
    <x v="5"/>
    <x v="2"/>
    <s v="46"/>
    <s v="466"/>
    <s v="A otras Entidades que agrupen municipios."/>
    <n v="43190"/>
    <n v="0"/>
    <n v="43190"/>
    <n v="42989.22"/>
    <n v="42989.22"/>
  </r>
  <r>
    <x v="0"/>
    <x v="6"/>
    <x v="6"/>
    <x v="0"/>
    <s v="12"/>
    <s v="12000"/>
    <s v="Sueldos del Grupo A1."/>
    <n v="75986"/>
    <n v="0"/>
    <n v="75986"/>
    <n v="76301.460000000006"/>
    <n v="76301.460000000006"/>
  </r>
  <r>
    <x v="0"/>
    <x v="6"/>
    <x v="6"/>
    <x v="0"/>
    <s v="12"/>
    <s v="12001"/>
    <s v="Sueldos del Grupo A2."/>
    <n v="13363"/>
    <n v="0"/>
    <n v="13363"/>
    <n v="13380.09"/>
    <n v="13380.09"/>
  </r>
  <r>
    <x v="0"/>
    <x v="6"/>
    <x v="6"/>
    <x v="0"/>
    <s v="12"/>
    <s v="12003"/>
    <s v="Sueldos del Grupo C1."/>
    <n v="173996"/>
    <n v="0"/>
    <n v="173996"/>
    <n v="146488.49"/>
    <n v="146488.49"/>
  </r>
  <r>
    <x v="0"/>
    <x v="6"/>
    <x v="6"/>
    <x v="0"/>
    <s v="12"/>
    <s v="12004"/>
    <s v="Sueldos del Grupo C2."/>
    <n v="0"/>
    <n v="0"/>
    <n v="0"/>
    <n v="5209.87"/>
    <n v="5209.87"/>
  </r>
  <r>
    <x v="0"/>
    <x v="6"/>
    <x v="6"/>
    <x v="0"/>
    <s v="12"/>
    <s v="12006"/>
    <s v="Trienios."/>
    <n v="90699"/>
    <n v="0"/>
    <n v="90699"/>
    <n v="87249.05"/>
    <n v="87249.05"/>
  </r>
  <r>
    <x v="0"/>
    <x v="6"/>
    <x v="6"/>
    <x v="0"/>
    <s v="12"/>
    <s v="12100"/>
    <s v="Complemento de destino."/>
    <n v="172250"/>
    <n v="0"/>
    <n v="172250"/>
    <n v="158215.72"/>
    <n v="158215.72"/>
  </r>
  <r>
    <x v="0"/>
    <x v="6"/>
    <x v="6"/>
    <x v="0"/>
    <s v="12"/>
    <s v="12101"/>
    <s v="Complemento específico."/>
    <n v="418718"/>
    <n v="11000"/>
    <n v="429718"/>
    <n v="442520.19"/>
    <n v="442520.19"/>
  </r>
  <r>
    <x v="0"/>
    <x v="6"/>
    <x v="6"/>
    <x v="0"/>
    <s v="12"/>
    <s v="12103"/>
    <s v="Otros complementos."/>
    <n v="43712"/>
    <n v="0"/>
    <n v="43712"/>
    <n v="42166.65"/>
    <n v="42166.65"/>
  </r>
  <r>
    <x v="0"/>
    <x v="6"/>
    <x v="6"/>
    <x v="0"/>
    <s v="15"/>
    <s v="151"/>
    <s v="Gratificaciones."/>
    <n v="0"/>
    <n v="0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1892.73"/>
    <n v="1892.73"/>
  </r>
  <r>
    <x v="0"/>
    <x v="6"/>
    <x v="6"/>
    <x v="1"/>
    <s v="21"/>
    <s v="213"/>
    <s v="Reparación de maquinaria, instalaciones técnicas y utillaje."/>
    <n v="2000"/>
    <n v="0"/>
    <n v="2000"/>
    <n v="582.45000000000005"/>
    <n v="582.45000000000005"/>
  </r>
  <r>
    <x v="0"/>
    <x v="6"/>
    <x v="6"/>
    <x v="1"/>
    <s v="22"/>
    <s v="22000"/>
    <s v="Ordinario no inventariable."/>
    <n v="1000"/>
    <n v="0"/>
    <n v="1000"/>
    <n v="0"/>
    <n v="0"/>
  </r>
  <r>
    <x v="0"/>
    <x v="6"/>
    <x v="6"/>
    <x v="1"/>
    <s v="22"/>
    <s v="22602"/>
    <s v="Publicidad y propaganda."/>
    <n v="100"/>
    <n v="0"/>
    <n v="100"/>
    <n v="24"/>
    <n v="24"/>
  </r>
  <r>
    <x v="0"/>
    <x v="6"/>
    <x v="6"/>
    <x v="1"/>
    <s v="22"/>
    <s v="22699"/>
    <s v="Otros gastos diversos"/>
    <n v="1100"/>
    <n v="0"/>
    <n v="1100"/>
    <n v="771.76"/>
    <n v="713.73"/>
  </r>
  <r>
    <x v="0"/>
    <x v="6"/>
    <x v="6"/>
    <x v="1"/>
    <s v="22"/>
    <s v="22706"/>
    <s v="Estudios y trabajos técnicos."/>
    <n v="30000"/>
    <n v="0"/>
    <n v="30000"/>
    <n v="18150"/>
    <n v="18150"/>
  </r>
  <r>
    <x v="0"/>
    <x v="6"/>
    <x v="6"/>
    <x v="1"/>
    <s v="23"/>
    <s v="23020"/>
    <s v="Dietas del personal no directivo"/>
    <n v="1000"/>
    <n v="0"/>
    <n v="1000"/>
    <n v="616.32000000000005"/>
    <n v="616.32000000000005"/>
  </r>
  <r>
    <x v="0"/>
    <x v="6"/>
    <x v="6"/>
    <x v="1"/>
    <s v="23"/>
    <s v="23120"/>
    <s v="Locomoción del personal no directivo."/>
    <n v="1000"/>
    <n v="0"/>
    <n v="1000"/>
    <n v="1084.44"/>
    <n v="1084.44"/>
  </r>
  <r>
    <x v="0"/>
    <x v="6"/>
    <x v="6"/>
    <x v="1"/>
    <s v="23"/>
    <s v="233"/>
    <s v="Otras indemnizaciones."/>
    <n v="500"/>
    <n v="0"/>
    <n v="500"/>
    <n v="120"/>
    <n v="120"/>
  </r>
  <r>
    <x v="0"/>
    <x v="6"/>
    <x v="6"/>
    <x v="4"/>
    <s v="64"/>
    <s v="641"/>
    <s v="Gastos en aplicaciones informáticas."/>
    <n v="35000"/>
    <n v="38784.44"/>
    <n v="73784.44"/>
    <n v="73784.08"/>
    <n v="73784.08"/>
  </r>
  <r>
    <x v="1"/>
    <x v="7"/>
    <x v="7"/>
    <x v="0"/>
    <s v="12"/>
    <s v="12000"/>
    <s v="Sueldos del Grupo A1."/>
    <n v="106380"/>
    <n v="0"/>
    <n v="106380"/>
    <n v="91296.18"/>
    <n v="91296.18"/>
  </r>
  <r>
    <x v="1"/>
    <x v="7"/>
    <x v="7"/>
    <x v="0"/>
    <s v="12"/>
    <s v="12003"/>
    <s v="Sueldos del Grupo C1."/>
    <n v="40940"/>
    <n v="0"/>
    <n v="40940"/>
    <n v="35798.49"/>
    <n v="35798.49"/>
  </r>
  <r>
    <x v="1"/>
    <x v="7"/>
    <x v="7"/>
    <x v="0"/>
    <s v="12"/>
    <s v="12006"/>
    <s v="Trienios."/>
    <n v="47194"/>
    <n v="0"/>
    <n v="47194"/>
    <n v="49400.76"/>
    <n v="49400.76"/>
  </r>
  <r>
    <x v="1"/>
    <x v="7"/>
    <x v="7"/>
    <x v="0"/>
    <s v="12"/>
    <s v="12100"/>
    <s v="Complemento de destino."/>
    <n v="108108"/>
    <n v="0"/>
    <n v="108108"/>
    <n v="94550.05"/>
    <n v="94550.05"/>
  </r>
  <r>
    <x v="1"/>
    <x v="7"/>
    <x v="7"/>
    <x v="0"/>
    <s v="12"/>
    <s v="12101"/>
    <s v="Complemento específico."/>
    <n v="251666"/>
    <n v="0"/>
    <n v="251666"/>
    <n v="218244.25"/>
    <n v="218244.25"/>
  </r>
  <r>
    <x v="1"/>
    <x v="7"/>
    <x v="7"/>
    <x v="0"/>
    <s v="12"/>
    <s v="12103"/>
    <s v="Otros complementos."/>
    <n v="23465"/>
    <n v="0"/>
    <n v="23465"/>
    <n v="25133.7"/>
    <n v="25133.7"/>
  </r>
  <r>
    <x v="1"/>
    <x v="7"/>
    <x v="7"/>
    <x v="1"/>
    <s v="20"/>
    <s v="203"/>
    <s v="Arrendamientos de maquinaria, instalaciones y utillaje."/>
    <n v="25000"/>
    <n v="0"/>
    <n v="25000"/>
    <n v="9712.81"/>
    <n v="9712.81"/>
  </r>
  <r>
    <x v="1"/>
    <x v="7"/>
    <x v="7"/>
    <x v="1"/>
    <s v="22"/>
    <s v="22103"/>
    <s v="Combustibles y carburantes."/>
    <n v="50000"/>
    <n v="0"/>
    <n v="50000"/>
    <n v="39495.65"/>
    <n v="32595.17"/>
  </r>
  <r>
    <x v="1"/>
    <x v="7"/>
    <x v="7"/>
    <x v="1"/>
    <s v="22"/>
    <s v="22104"/>
    <s v="Vestuario."/>
    <n v="45000"/>
    <n v="0"/>
    <n v="45000"/>
    <n v="34925.730000000003"/>
    <n v="6093.04"/>
  </r>
  <r>
    <x v="1"/>
    <x v="7"/>
    <x v="7"/>
    <x v="1"/>
    <s v="22"/>
    <s v="22602"/>
    <s v="Publicidad y propaganda."/>
    <n v="4000"/>
    <n v="0"/>
    <n v="4000"/>
    <n v="4197.28"/>
    <n v="1144.56"/>
  </r>
  <r>
    <x v="1"/>
    <x v="7"/>
    <x v="7"/>
    <x v="1"/>
    <s v="22"/>
    <s v="22604"/>
    <s v="Jurídicos, contenciosos."/>
    <n v="0"/>
    <n v="0"/>
    <n v="0"/>
    <n v="8500"/>
    <n v="8500"/>
  </r>
  <r>
    <x v="1"/>
    <x v="7"/>
    <x v="7"/>
    <x v="1"/>
    <s v="22"/>
    <s v="22606"/>
    <s v="Reuniones, conferencias y cursos."/>
    <n v="3000"/>
    <n v="0"/>
    <n v="3000"/>
    <n v="0"/>
    <n v="0"/>
  </r>
  <r>
    <x v="1"/>
    <x v="7"/>
    <x v="7"/>
    <x v="1"/>
    <s v="22"/>
    <s v="22699"/>
    <s v="Otros gastos diversos"/>
    <n v="36500"/>
    <n v="-18000"/>
    <n v="18500"/>
    <n v="27717.54"/>
    <n v="16773.86"/>
  </r>
  <r>
    <x v="1"/>
    <x v="7"/>
    <x v="7"/>
    <x v="1"/>
    <s v="22"/>
    <s v="22706"/>
    <s v="Estudios y trabajos técnicos."/>
    <n v="102000"/>
    <n v="0"/>
    <n v="102000"/>
    <n v="34177.660000000003"/>
    <n v="27805.8"/>
  </r>
  <r>
    <x v="1"/>
    <x v="7"/>
    <x v="7"/>
    <x v="1"/>
    <s v="23"/>
    <s v="23020"/>
    <s v="Dietas del personal no directivo"/>
    <n v="5000"/>
    <n v="0"/>
    <n v="5000"/>
    <n v="18.7"/>
    <n v="18.7"/>
  </r>
  <r>
    <x v="1"/>
    <x v="7"/>
    <x v="7"/>
    <x v="1"/>
    <s v="23"/>
    <s v="23120"/>
    <s v="Locomoción del personal no directivo."/>
    <n v="3000"/>
    <n v="0"/>
    <n v="3000"/>
    <n v="401.6"/>
    <n v="401.6"/>
  </r>
  <r>
    <x v="1"/>
    <x v="7"/>
    <x v="7"/>
    <x v="1"/>
    <s v="23"/>
    <s v="233"/>
    <s v="Otras indemnizaciones."/>
    <n v="1000"/>
    <n v="0"/>
    <n v="1000"/>
    <n v="0"/>
    <n v="0"/>
  </r>
  <r>
    <x v="1"/>
    <x v="7"/>
    <x v="7"/>
    <x v="5"/>
    <s v="35"/>
    <s v="352"/>
    <s v="Intereses de demora."/>
    <n v="200"/>
    <n v="0"/>
    <n v="200"/>
    <n v="0"/>
    <n v="0"/>
  </r>
  <r>
    <x v="1"/>
    <x v="7"/>
    <x v="7"/>
    <x v="2"/>
    <s v="44"/>
    <s v="44905"/>
    <s v="Transferencia corriente a VIVA"/>
    <n v="500000"/>
    <n v="0"/>
    <n v="500000"/>
    <n v="457193.26"/>
    <n v="0"/>
  </r>
  <r>
    <x v="1"/>
    <x v="7"/>
    <x v="7"/>
    <x v="3"/>
    <s v="82"/>
    <s v="82190"/>
    <s v="Aportación préstamo participativo a SVAV"/>
    <n v="7952500"/>
    <n v="0"/>
    <n v="7952500"/>
    <n v="7952500"/>
    <n v="0"/>
  </r>
  <r>
    <x v="1"/>
    <x v="7"/>
    <x v="7"/>
    <x v="3"/>
    <s v="83"/>
    <s v="83000"/>
    <s v="Anuncios por cuenta de particulares"/>
    <n v="15000"/>
    <n v="0"/>
    <n v="15000"/>
    <n v="4661.6000000000004"/>
    <n v="3929.2"/>
  </r>
  <r>
    <x v="1"/>
    <x v="7"/>
    <x v="7"/>
    <x v="3"/>
    <s v="83"/>
    <s v="83090"/>
    <s v="Anticipos al Plan Parcial Industrial Jalón"/>
    <n v="400000"/>
    <n v="0"/>
    <n v="400000"/>
    <n v="400000"/>
    <n v="400000"/>
  </r>
  <r>
    <x v="1"/>
    <x v="7"/>
    <x v="7"/>
    <x v="3"/>
    <s v="83"/>
    <s v="83100"/>
    <s v="Obras por cuenta de particulares"/>
    <n v="400000"/>
    <n v="0"/>
    <n v="400000"/>
    <n v="138930.99"/>
    <n v="122458.07"/>
  </r>
  <r>
    <x v="1"/>
    <x v="8"/>
    <x v="8"/>
    <x v="0"/>
    <s v="12"/>
    <s v="12000"/>
    <s v="Sueldos del Grupo A1."/>
    <n v="379929"/>
    <n v="-50000"/>
    <n v="329929"/>
    <n v="278402.64"/>
    <n v="278402.64"/>
  </r>
  <r>
    <x v="1"/>
    <x v="8"/>
    <x v="8"/>
    <x v="0"/>
    <s v="12"/>
    <s v="12001"/>
    <s v="Sueldos del Grupo A2."/>
    <n v="160362"/>
    <n v="0"/>
    <n v="160362"/>
    <n v="99152.02"/>
    <n v="99152.02"/>
  </r>
  <r>
    <x v="1"/>
    <x v="8"/>
    <x v="8"/>
    <x v="0"/>
    <s v="12"/>
    <s v="12003"/>
    <s v="Sueldos del Grupo C1."/>
    <n v="276346"/>
    <n v="0"/>
    <n v="276346"/>
    <n v="232410.49"/>
    <n v="232410.49"/>
  </r>
  <r>
    <x v="1"/>
    <x v="8"/>
    <x v="8"/>
    <x v="0"/>
    <s v="12"/>
    <s v="12004"/>
    <s v="Sueldos del Grupo C2."/>
    <n v="121456"/>
    <n v="0"/>
    <n v="121456"/>
    <n v="107081.4"/>
    <n v="107081.4"/>
  </r>
  <r>
    <x v="1"/>
    <x v="8"/>
    <x v="8"/>
    <x v="0"/>
    <s v="12"/>
    <s v="12006"/>
    <s v="Trienios."/>
    <n v="175586"/>
    <n v="0"/>
    <n v="175586"/>
    <n v="169026"/>
    <n v="169026"/>
  </r>
  <r>
    <x v="1"/>
    <x v="8"/>
    <x v="8"/>
    <x v="0"/>
    <s v="12"/>
    <s v="12100"/>
    <s v="Complemento de destino."/>
    <n v="547870"/>
    <n v="-50000"/>
    <n v="497870"/>
    <n v="420760.08"/>
    <n v="420760.08"/>
  </r>
  <r>
    <x v="1"/>
    <x v="8"/>
    <x v="8"/>
    <x v="0"/>
    <s v="12"/>
    <s v="12101"/>
    <s v="Complemento específico."/>
    <n v="1323786"/>
    <n v="-232600"/>
    <n v="1091186"/>
    <n v="1061934.26"/>
    <n v="1061934.26"/>
  </r>
  <r>
    <x v="1"/>
    <x v="8"/>
    <x v="8"/>
    <x v="0"/>
    <s v="12"/>
    <s v="12103"/>
    <s v="Otros complementos."/>
    <n v="96437"/>
    <n v="0"/>
    <n v="96437"/>
    <n v="92044.14"/>
    <n v="92044.14"/>
  </r>
  <r>
    <x v="1"/>
    <x v="8"/>
    <x v="8"/>
    <x v="0"/>
    <s v="13"/>
    <s v="13000"/>
    <s v="Retribuciones básicas."/>
    <n v="106907"/>
    <n v="0"/>
    <n v="106907"/>
    <n v="94165.69"/>
    <n v="94165.69"/>
  </r>
  <r>
    <x v="1"/>
    <x v="8"/>
    <x v="8"/>
    <x v="0"/>
    <s v="13"/>
    <s v="13002"/>
    <s v="Otras remuneraciones."/>
    <n v="86861"/>
    <n v="0"/>
    <n v="86861"/>
    <n v="82235.149999999994"/>
    <n v="82235.149999999994"/>
  </r>
  <r>
    <x v="1"/>
    <x v="8"/>
    <x v="8"/>
    <x v="0"/>
    <s v="13"/>
    <s v="131"/>
    <s v="Laboral temporal."/>
    <n v="25000"/>
    <n v="0"/>
    <n v="25000"/>
    <n v="0"/>
    <n v="0"/>
  </r>
  <r>
    <x v="1"/>
    <x v="8"/>
    <x v="8"/>
    <x v="0"/>
    <s v="15"/>
    <s v="151"/>
    <s v="Gratificaciones."/>
    <n v="10000"/>
    <n v="0"/>
    <n v="10000"/>
    <n v="3611.49"/>
    <n v="3611.49"/>
  </r>
  <r>
    <x v="1"/>
    <x v="8"/>
    <x v="8"/>
    <x v="1"/>
    <s v="22"/>
    <s v="22602"/>
    <s v="Publicidad y propaganda."/>
    <n v="3000"/>
    <n v="0"/>
    <n v="3000"/>
    <n v="0"/>
    <n v="0"/>
  </r>
  <r>
    <x v="1"/>
    <x v="8"/>
    <x v="8"/>
    <x v="1"/>
    <s v="22"/>
    <s v="22606"/>
    <s v="Reuniones, conferencias y cursos."/>
    <n v="4000"/>
    <n v="0"/>
    <n v="4000"/>
    <n v="3812"/>
    <n v="3812"/>
  </r>
  <r>
    <x v="1"/>
    <x v="8"/>
    <x v="8"/>
    <x v="1"/>
    <s v="22"/>
    <s v="22699"/>
    <s v="Otros gastos diversos"/>
    <n v="3000"/>
    <n v="-2000"/>
    <n v="1000"/>
    <n v="0"/>
    <n v="0"/>
  </r>
  <r>
    <x v="1"/>
    <x v="8"/>
    <x v="8"/>
    <x v="1"/>
    <s v="22"/>
    <s v="22799"/>
    <s v="Otros trabajos realizados por otras empresas y profes."/>
    <n v="23000"/>
    <n v="0"/>
    <n v="23000"/>
    <n v="22301.51"/>
    <n v="16796.009999999998"/>
  </r>
  <r>
    <x v="1"/>
    <x v="8"/>
    <x v="8"/>
    <x v="2"/>
    <s v="48"/>
    <s v="489"/>
    <s v="Otras transf. a Familias e Instituciones sin fines de lucro."/>
    <n v="100000"/>
    <n v="0"/>
    <n v="100000"/>
    <n v="0"/>
    <n v="0"/>
  </r>
  <r>
    <x v="1"/>
    <x v="8"/>
    <x v="8"/>
    <x v="4"/>
    <s v="60"/>
    <s v="609"/>
    <s v="Otras invers nuevas en infraest y bienes dest al uso gral"/>
    <n v="0"/>
    <n v="18150"/>
    <n v="18150"/>
    <n v="0"/>
    <n v="0"/>
  </r>
  <r>
    <x v="1"/>
    <x v="9"/>
    <x v="9"/>
    <x v="4"/>
    <s v="60"/>
    <s v="600"/>
    <s v="Inversiones en terrenos."/>
    <n v="406910"/>
    <n v="0"/>
    <n v="406910"/>
    <n v="0"/>
    <n v="0"/>
  </r>
  <r>
    <x v="1"/>
    <x v="9"/>
    <x v="9"/>
    <x v="4"/>
    <s v="60"/>
    <s v="609"/>
    <s v="Otras invers nuevas en infraest y bienes dest al uso gral"/>
    <n v="6180000"/>
    <n v="1880683.54"/>
    <n v="8060683.54"/>
    <n v="5943993.0099999998"/>
    <n v="5134161.12"/>
  </r>
  <r>
    <x v="1"/>
    <x v="9"/>
    <x v="9"/>
    <x v="4"/>
    <s v="61"/>
    <s v="619"/>
    <s v="Otras inver de reposic en infraest y bienes dest al uso gral"/>
    <n v="6015080"/>
    <n v="0"/>
    <n v="6015080"/>
    <n v="3360744.62"/>
    <n v="1805569.86"/>
  </r>
  <r>
    <x v="1"/>
    <x v="9"/>
    <x v="9"/>
    <x v="4"/>
    <s v="62"/>
    <s v="622"/>
    <s v="Edificios y otras construcciones."/>
    <n v="1357000"/>
    <n v="0"/>
    <n v="1357000"/>
    <n v="272156.13"/>
    <n v="272156.13"/>
  </r>
  <r>
    <x v="1"/>
    <x v="9"/>
    <x v="9"/>
    <x v="4"/>
    <s v="62"/>
    <s v="629"/>
    <s v="Otras inv nuevas asoc al funcionam operativo de los serv"/>
    <n v="2108770"/>
    <n v="0"/>
    <n v="2108770"/>
    <n v="1793714.87"/>
    <n v="0"/>
  </r>
  <r>
    <x v="1"/>
    <x v="9"/>
    <x v="9"/>
    <x v="4"/>
    <s v="63"/>
    <s v="632"/>
    <s v="Edificios y otras construcciones."/>
    <n v="1485000"/>
    <n v="-410000"/>
    <n v="1075000"/>
    <n v="7037.36"/>
    <n v="7037.36"/>
  </r>
  <r>
    <x v="1"/>
    <x v="9"/>
    <x v="9"/>
    <x v="4"/>
    <s v="63"/>
    <s v="633"/>
    <s v="Maquinaria, instalaciones técnicas y utillaje."/>
    <n v="300000"/>
    <n v="0"/>
    <n v="300000"/>
    <n v="31340.38"/>
    <n v="31340.38"/>
  </r>
  <r>
    <x v="1"/>
    <x v="9"/>
    <x v="9"/>
    <x v="4"/>
    <s v="64"/>
    <s v="640"/>
    <s v="Gastos en inversiones de carácter inmaterial."/>
    <n v="180000"/>
    <n v="0"/>
    <n v="180000"/>
    <n v="78752.539999999994"/>
    <n v="39376.269999999997"/>
  </r>
  <r>
    <x v="1"/>
    <x v="9"/>
    <x v="9"/>
    <x v="6"/>
    <s v="74"/>
    <s v="74905"/>
    <s v="Transf de capital a VIVA"/>
    <n v="3300000"/>
    <n v="0"/>
    <n v="3300000"/>
    <n v="3100000"/>
    <n v="3100000"/>
  </r>
  <r>
    <x v="1"/>
    <x v="9"/>
    <x v="9"/>
    <x v="6"/>
    <s v="78"/>
    <s v="789"/>
    <s v="Tran. capital a familias e instituciones sin fines de lucro."/>
    <n v="280000"/>
    <n v="-100000"/>
    <n v="180000"/>
    <n v="0"/>
    <n v="0"/>
  </r>
  <r>
    <x v="1"/>
    <x v="10"/>
    <x v="10"/>
    <x v="0"/>
    <s v="12"/>
    <s v="12000"/>
    <s v="Sueldos del Grupo A1."/>
    <n v="91183"/>
    <n v="0"/>
    <n v="91183"/>
    <n v="89331.43"/>
    <n v="89331.43"/>
  </r>
  <r>
    <x v="1"/>
    <x v="10"/>
    <x v="10"/>
    <x v="0"/>
    <s v="12"/>
    <s v="12001"/>
    <s v="Sueldos del Grupo A2."/>
    <n v="80181"/>
    <n v="0"/>
    <n v="80181"/>
    <n v="64842.65"/>
    <n v="64842.65"/>
  </r>
  <r>
    <x v="1"/>
    <x v="10"/>
    <x v="10"/>
    <x v="0"/>
    <s v="12"/>
    <s v="12003"/>
    <s v="Sueldos del Grupo C1."/>
    <n v="51175"/>
    <n v="0"/>
    <n v="51175"/>
    <n v="41286.82"/>
    <n v="41286.82"/>
  </r>
  <r>
    <x v="1"/>
    <x v="10"/>
    <x v="10"/>
    <x v="0"/>
    <s v="12"/>
    <s v="12004"/>
    <s v="Sueldos del Grupo C2."/>
    <n v="8675"/>
    <n v="0"/>
    <n v="8675"/>
    <n v="8559.5300000000007"/>
    <n v="8559.5300000000007"/>
  </r>
  <r>
    <x v="1"/>
    <x v="10"/>
    <x v="10"/>
    <x v="0"/>
    <s v="12"/>
    <s v="12006"/>
    <s v="Trienios."/>
    <n v="53000"/>
    <n v="0"/>
    <n v="53000"/>
    <n v="52927.78"/>
    <n v="52927.78"/>
  </r>
  <r>
    <x v="1"/>
    <x v="10"/>
    <x v="10"/>
    <x v="0"/>
    <s v="12"/>
    <s v="12100"/>
    <s v="Complemento de destino."/>
    <n v="137318"/>
    <n v="0"/>
    <n v="137318"/>
    <n v="122705.47"/>
    <n v="122705.47"/>
  </r>
  <r>
    <x v="1"/>
    <x v="10"/>
    <x v="10"/>
    <x v="0"/>
    <s v="12"/>
    <s v="12101"/>
    <s v="Complemento específico."/>
    <n v="345644"/>
    <n v="35000"/>
    <n v="380644"/>
    <n v="387631.95"/>
    <n v="387631.95"/>
  </r>
  <r>
    <x v="1"/>
    <x v="10"/>
    <x v="10"/>
    <x v="0"/>
    <s v="12"/>
    <s v="12103"/>
    <s v="Otros complementos."/>
    <n v="25096"/>
    <n v="0"/>
    <n v="25096"/>
    <n v="25616.31"/>
    <n v="25616.31"/>
  </r>
  <r>
    <x v="1"/>
    <x v="10"/>
    <x v="10"/>
    <x v="0"/>
    <s v="13"/>
    <s v="13000"/>
    <s v="Retribuciones básicas."/>
    <n v="606795"/>
    <n v="0"/>
    <n v="606795"/>
    <n v="447481.14"/>
    <n v="447481.14"/>
  </r>
  <r>
    <x v="1"/>
    <x v="10"/>
    <x v="10"/>
    <x v="0"/>
    <s v="13"/>
    <s v="13001"/>
    <s v="Horas extraordinarias"/>
    <n v="15000"/>
    <n v="0"/>
    <n v="15000"/>
    <n v="13536.6"/>
    <n v="13536.6"/>
  </r>
  <r>
    <x v="1"/>
    <x v="10"/>
    <x v="10"/>
    <x v="0"/>
    <s v="13"/>
    <s v="13002"/>
    <s v="Otras remuneraciones."/>
    <n v="622667"/>
    <n v="-58350"/>
    <n v="564317"/>
    <n v="473347.75"/>
    <n v="473347.75"/>
  </r>
  <r>
    <x v="1"/>
    <x v="10"/>
    <x v="10"/>
    <x v="0"/>
    <s v="13"/>
    <s v="131"/>
    <s v="Laboral temporal."/>
    <n v="30000"/>
    <n v="-23000"/>
    <n v="7000"/>
    <n v="0"/>
    <n v="0"/>
  </r>
  <r>
    <x v="1"/>
    <x v="10"/>
    <x v="10"/>
    <x v="1"/>
    <s v="20"/>
    <s v="203"/>
    <s v="Arrendamientos de maquinaria, instalaciones y utillaje."/>
    <n v="30000"/>
    <n v="20000"/>
    <n v="50000"/>
    <n v="39062.370000000003"/>
    <n v="23811.14"/>
  </r>
  <r>
    <x v="1"/>
    <x v="10"/>
    <x v="10"/>
    <x v="1"/>
    <s v="20"/>
    <s v="204"/>
    <s v="Arrendamientos de material de transporte."/>
    <n v="30000"/>
    <n v="0"/>
    <n v="30000"/>
    <n v="15412.37"/>
    <n v="13211.61"/>
  </r>
  <r>
    <x v="1"/>
    <x v="10"/>
    <x v="10"/>
    <x v="1"/>
    <s v="21"/>
    <s v="210"/>
    <s v="Infraestructuras y bienes naturales."/>
    <n v="210000"/>
    <n v="-31000"/>
    <n v="179000"/>
    <n v="126161.26"/>
    <n v="80236.56"/>
  </r>
  <r>
    <x v="1"/>
    <x v="10"/>
    <x v="10"/>
    <x v="1"/>
    <s v="21"/>
    <s v="212"/>
    <s v="Reparación de edificios y otras construcciones."/>
    <n v="0"/>
    <n v="0"/>
    <n v="0"/>
    <n v="3296.77"/>
    <n v="3296.77"/>
  </r>
  <r>
    <x v="1"/>
    <x v="10"/>
    <x v="10"/>
    <x v="1"/>
    <s v="21"/>
    <s v="214"/>
    <s v="Reparación de elementos de transporte."/>
    <n v="45000"/>
    <n v="0"/>
    <n v="45000"/>
    <n v="27192.9"/>
    <n v="21082.32"/>
  </r>
  <r>
    <x v="1"/>
    <x v="10"/>
    <x v="10"/>
    <x v="1"/>
    <s v="22"/>
    <s v="22199"/>
    <s v="Otros suministros."/>
    <n v="15000"/>
    <n v="0"/>
    <n v="15000"/>
    <n v="0"/>
    <n v="0"/>
  </r>
  <r>
    <x v="1"/>
    <x v="10"/>
    <x v="10"/>
    <x v="1"/>
    <s v="22"/>
    <s v="22602"/>
    <s v="Publicidad y propaganda."/>
    <n v="1000"/>
    <n v="0"/>
    <n v="1000"/>
    <n v="7260"/>
    <n v="0"/>
  </r>
  <r>
    <x v="1"/>
    <x v="10"/>
    <x v="10"/>
    <x v="1"/>
    <s v="22"/>
    <s v="22699"/>
    <s v="Otros gastos diversos"/>
    <n v="6000"/>
    <n v="0"/>
    <n v="6000"/>
    <n v="13088.36"/>
    <n v="3153.14"/>
  </r>
  <r>
    <x v="1"/>
    <x v="10"/>
    <x v="10"/>
    <x v="4"/>
    <s v="60"/>
    <s v="609"/>
    <s v="Otras invers nuevas en infraest y bienes dest al uso gral"/>
    <n v="200000"/>
    <n v="101882"/>
    <n v="301882"/>
    <n v="132898.64000000001"/>
    <n v="11977.04"/>
  </r>
  <r>
    <x v="1"/>
    <x v="10"/>
    <x v="10"/>
    <x v="4"/>
    <s v="61"/>
    <s v="619"/>
    <s v="Otras inver de reposic en infraest y bienes dest al uso gral"/>
    <n v="150000"/>
    <n v="8022146.6299999999"/>
    <n v="8172146.6299999999"/>
    <n v="1594056.14"/>
    <n v="781725.74"/>
  </r>
  <r>
    <x v="1"/>
    <x v="10"/>
    <x v="10"/>
    <x v="4"/>
    <s v="62"/>
    <s v="623"/>
    <s v="Maquinaria, instalaciones técnicas y utillaje."/>
    <n v="0"/>
    <n v="25000"/>
    <n v="25000"/>
    <n v="23567.34"/>
    <n v="5153.83"/>
  </r>
  <r>
    <x v="1"/>
    <x v="10"/>
    <x v="10"/>
    <x v="4"/>
    <s v="62"/>
    <s v="624"/>
    <s v="Elementos de transporte."/>
    <n v="40000"/>
    <n v="0"/>
    <n v="40000"/>
    <n v="0"/>
    <n v="0"/>
  </r>
  <r>
    <x v="1"/>
    <x v="11"/>
    <x v="11"/>
    <x v="0"/>
    <s v="12"/>
    <s v="12001"/>
    <s v="Sueldos del Grupo A2."/>
    <n v="13363"/>
    <n v="0"/>
    <n v="13363"/>
    <n v="13445.31"/>
    <n v="13445.31"/>
  </r>
  <r>
    <x v="1"/>
    <x v="11"/>
    <x v="11"/>
    <x v="0"/>
    <s v="12"/>
    <s v="12003"/>
    <s v="Sueldos del Grupo C1."/>
    <n v="10235"/>
    <n v="0"/>
    <n v="10235"/>
    <n v="9142.25"/>
    <n v="9142.25"/>
  </r>
  <r>
    <x v="1"/>
    <x v="11"/>
    <x v="11"/>
    <x v="0"/>
    <s v="12"/>
    <s v="12006"/>
    <s v="Trienios."/>
    <n v="7244"/>
    <n v="0"/>
    <n v="7244"/>
    <n v="7039.4"/>
    <n v="7039.4"/>
  </r>
  <r>
    <x v="1"/>
    <x v="11"/>
    <x v="11"/>
    <x v="0"/>
    <s v="12"/>
    <s v="12100"/>
    <s v="Complemento de destino."/>
    <n v="14824"/>
    <n v="0"/>
    <n v="14824"/>
    <n v="14162.39"/>
    <n v="14162.39"/>
  </r>
  <r>
    <x v="1"/>
    <x v="11"/>
    <x v="11"/>
    <x v="0"/>
    <s v="12"/>
    <s v="12101"/>
    <s v="Complemento específico."/>
    <n v="36018"/>
    <n v="0"/>
    <n v="36018"/>
    <n v="37086.31"/>
    <n v="37086.31"/>
  </r>
  <r>
    <x v="1"/>
    <x v="11"/>
    <x v="11"/>
    <x v="0"/>
    <s v="12"/>
    <s v="12103"/>
    <s v="Otros complementos."/>
    <n v="3254"/>
    <n v="0"/>
    <n v="3254"/>
    <n v="2855.02"/>
    <n v="2855.02"/>
  </r>
  <r>
    <x v="1"/>
    <x v="11"/>
    <x v="11"/>
    <x v="0"/>
    <s v="13"/>
    <s v="13000"/>
    <s v="Retribuciones básicas."/>
    <n v="95196"/>
    <n v="0"/>
    <n v="95196"/>
    <n v="58846.78"/>
    <n v="58846.78"/>
  </r>
  <r>
    <x v="1"/>
    <x v="11"/>
    <x v="11"/>
    <x v="0"/>
    <s v="13"/>
    <s v="13002"/>
    <s v="Otras remuneraciones."/>
    <n v="94881"/>
    <n v="0"/>
    <n v="94881"/>
    <n v="55349.63"/>
    <n v="55349.63"/>
  </r>
  <r>
    <x v="1"/>
    <x v="11"/>
    <x v="11"/>
    <x v="0"/>
    <s v="15"/>
    <s v="151"/>
    <s v="Gratificaciones."/>
    <n v="6000"/>
    <n v="0"/>
    <n v="6000"/>
    <n v="0"/>
    <n v="0"/>
  </r>
  <r>
    <x v="1"/>
    <x v="11"/>
    <x v="11"/>
    <x v="1"/>
    <s v="21"/>
    <s v="213"/>
    <s v="Reparación de maquinaria, instalaciones técnicas y utillaje."/>
    <n v="110000"/>
    <n v="0"/>
    <n v="110000"/>
    <n v="103835.62"/>
    <n v="76711.289999999994"/>
  </r>
  <r>
    <x v="1"/>
    <x v="11"/>
    <x v="11"/>
    <x v="1"/>
    <s v="21"/>
    <s v="214"/>
    <s v="Reparación de elementos de transporte."/>
    <n v="5000"/>
    <n v="0"/>
    <n v="5000"/>
    <n v="103.93"/>
    <n v="103.93"/>
  </r>
  <r>
    <x v="1"/>
    <x v="11"/>
    <x v="11"/>
    <x v="1"/>
    <s v="22"/>
    <s v="22100"/>
    <s v="Energía eléctrica."/>
    <n v="2940000"/>
    <n v="-204408.72"/>
    <n v="2735591.28"/>
    <n v="2444056.5499999998"/>
    <n v="2195431.14"/>
  </r>
  <r>
    <x v="1"/>
    <x v="11"/>
    <x v="11"/>
    <x v="1"/>
    <s v="22"/>
    <s v="22199"/>
    <s v="Otros suministros."/>
    <n v="15000"/>
    <n v="0"/>
    <n v="15000"/>
    <n v="13094.75"/>
    <n v="671.13"/>
  </r>
  <r>
    <x v="1"/>
    <x v="11"/>
    <x v="11"/>
    <x v="1"/>
    <s v="22"/>
    <s v="22699"/>
    <s v="Otros gastos diversos"/>
    <n v="7000"/>
    <n v="0"/>
    <n v="7000"/>
    <n v="278.3"/>
    <n v="278.3"/>
  </r>
  <r>
    <x v="1"/>
    <x v="11"/>
    <x v="11"/>
    <x v="4"/>
    <s v="61"/>
    <s v="619"/>
    <s v="Otras inver de reposic en infraest y bienes dest al uso gral"/>
    <n v="1860500"/>
    <n v="562973.68999999994"/>
    <n v="2423473.69"/>
    <n v="1888756.67"/>
    <n v="1492424.4"/>
  </r>
  <r>
    <x v="1"/>
    <x v="12"/>
    <x v="12"/>
    <x v="0"/>
    <s v="12"/>
    <s v="12000"/>
    <s v="Sueldos del Grupo A1."/>
    <n v="60789"/>
    <n v="0"/>
    <n v="60789"/>
    <n v="49811.18"/>
    <n v="49811.18"/>
  </r>
  <r>
    <x v="1"/>
    <x v="12"/>
    <x v="12"/>
    <x v="0"/>
    <s v="12"/>
    <s v="12001"/>
    <s v="Sueldos del Grupo A2."/>
    <n v="26727"/>
    <n v="0"/>
    <n v="26727"/>
    <n v="23261.46"/>
    <n v="23261.46"/>
  </r>
  <r>
    <x v="1"/>
    <x v="12"/>
    <x v="12"/>
    <x v="0"/>
    <s v="12"/>
    <s v="12004"/>
    <s v="Sueldos del Grupo C2."/>
    <n v="17351"/>
    <n v="0"/>
    <n v="17351"/>
    <n v="17372.2"/>
    <n v="17372.2"/>
  </r>
  <r>
    <x v="1"/>
    <x v="12"/>
    <x v="12"/>
    <x v="0"/>
    <s v="12"/>
    <s v="12006"/>
    <s v="Trienios."/>
    <n v="18766"/>
    <n v="0"/>
    <n v="18766"/>
    <n v="21492"/>
    <n v="21492"/>
  </r>
  <r>
    <x v="1"/>
    <x v="12"/>
    <x v="12"/>
    <x v="0"/>
    <s v="12"/>
    <s v="12100"/>
    <s v="Complemento de destino."/>
    <n v="64252"/>
    <n v="0"/>
    <n v="64252"/>
    <n v="56491.9"/>
    <n v="56491.9"/>
  </r>
  <r>
    <x v="1"/>
    <x v="12"/>
    <x v="12"/>
    <x v="0"/>
    <s v="12"/>
    <s v="12101"/>
    <s v="Complemento específico."/>
    <n v="156005"/>
    <n v="0"/>
    <n v="156005"/>
    <n v="146444.94"/>
    <n v="146444.94"/>
  </r>
  <r>
    <x v="1"/>
    <x v="12"/>
    <x v="12"/>
    <x v="0"/>
    <s v="12"/>
    <s v="12103"/>
    <s v="Otros complementos."/>
    <n v="11936"/>
    <n v="0"/>
    <n v="11936"/>
    <n v="13452"/>
    <n v="13452"/>
  </r>
  <r>
    <x v="1"/>
    <x v="12"/>
    <x v="12"/>
    <x v="0"/>
    <s v="13"/>
    <s v="13000"/>
    <s v="Retribuciones básicas."/>
    <n v="722518"/>
    <n v="-100000"/>
    <n v="622518"/>
    <n v="474138.57"/>
    <n v="474138.57"/>
  </r>
  <r>
    <x v="1"/>
    <x v="12"/>
    <x v="12"/>
    <x v="0"/>
    <s v="13"/>
    <s v="13001"/>
    <s v="Horas extraordinarias"/>
    <n v="30000"/>
    <n v="0"/>
    <n v="30000"/>
    <n v="27335.83"/>
    <n v="27335.83"/>
  </r>
  <r>
    <x v="1"/>
    <x v="12"/>
    <x v="12"/>
    <x v="0"/>
    <s v="13"/>
    <s v="13002"/>
    <s v="Otras remuneraciones."/>
    <n v="705947"/>
    <n v="-100000"/>
    <n v="605947"/>
    <n v="446340.38"/>
    <n v="446340.38"/>
  </r>
  <r>
    <x v="1"/>
    <x v="12"/>
    <x v="12"/>
    <x v="0"/>
    <s v="13"/>
    <s v="131"/>
    <s v="Laboral temporal."/>
    <n v="0"/>
    <n v="0"/>
    <n v="0"/>
    <n v="0"/>
    <n v="0"/>
  </r>
  <r>
    <x v="1"/>
    <x v="12"/>
    <x v="12"/>
    <x v="0"/>
    <s v="15"/>
    <s v="151"/>
    <s v="Gratificaciones."/>
    <n v="3000"/>
    <n v="0"/>
    <n v="3000"/>
    <n v="315.27"/>
    <n v="315.27"/>
  </r>
  <r>
    <x v="1"/>
    <x v="12"/>
    <x v="12"/>
    <x v="1"/>
    <s v="20"/>
    <s v="203"/>
    <s v="Arrendamientos de maquinaria, instalaciones y utillaje."/>
    <n v="5000"/>
    <n v="0"/>
    <n v="5000"/>
    <n v="4112.79"/>
    <n v="4112.79"/>
  </r>
  <r>
    <x v="1"/>
    <x v="12"/>
    <x v="12"/>
    <x v="1"/>
    <s v="20"/>
    <s v="204"/>
    <s v="Arrendamientos de material de transporte."/>
    <n v="30000"/>
    <n v="-12000"/>
    <n v="18000"/>
    <n v="7141.23"/>
    <n v="7141.23"/>
  </r>
  <r>
    <x v="1"/>
    <x v="12"/>
    <x v="12"/>
    <x v="1"/>
    <s v="21"/>
    <s v="212"/>
    <s v="Reparación de edificios y otras construcciones."/>
    <n v="25000"/>
    <n v="12000"/>
    <n v="37000"/>
    <n v="49531.49"/>
    <n v="45699.4"/>
  </r>
  <r>
    <x v="1"/>
    <x v="12"/>
    <x v="12"/>
    <x v="1"/>
    <s v="21"/>
    <s v="213"/>
    <s v="Reparación de maquinaria, instalaciones técnicas y utillaje."/>
    <n v="90000"/>
    <n v="0"/>
    <n v="90000"/>
    <n v="69096.36"/>
    <n v="44260.34"/>
  </r>
  <r>
    <x v="1"/>
    <x v="12"/>
    <x v="12"/>
    <x v="1"/>
    <s v="21"/>
    <s v="214"/>
    <s v="Reparación de elementos de transporte."/>
    <n v="13000"/>
    <n v="0"/>
    <n v="13000"/>
    <n v="15904.63"/>
    <n v="15174.09"/>
  </r>
  <r>
    <x v="1"/>
    <x v="12"/>
    <x v="12"/>
    <x v="1"/>
    <s v="21"/>
    <s v="216"/>
    <s v="Equipos para procesos de información."/>
    <n v="5000"/>
    <n v="0"/>
    <n v="5000"/>
    <n v="0"/>
    <n v="0"/>
  </r>
  <r>
    <x v="1"/>
    <x v="12"/>
    <x v="12"/>
    <x v="1"/>
    <s v="22"/>
    <s v="22100"/>
    <s v="Energía eléctrica."/>
    <n v="220000"/>
    <n v="0"/>
    <n v="220000"/>
    <n v="188103"/>
    <n v="173805.66"/>
  </r>
  <r>
    <x v="1"/>
    <x v="12"/>
    <x v="12"/>
    <x v="1"/>
    <s v="22"/>
    <s v="22102"/>
    <s v="Gas."/>
    <n v="90000"/>
    <n v="0"/>
    <n v="90000"/>
    <n v="78534.38"/>
    <n v="78534.38"/>
  </r>
  <r>
    <x v="1"/>
    <x v="12"/>
    <x v="12"/>
    <x v="1"/>
    <s v="22"/>
    <s v="22699"/>
    <s v="Otros gastos diversos"/>
    <n v="12000"/>
    <n v="0"/>
    <n v="12000"/>
    <n v="9335.24"/>
    <n v="4688.7700000000004"/>
  </r>
  <r>
    <x v="1"/>
    <x v="12"/>
    <x v="12"/>
    <x v="1"/>
    <s v="22"/>
    <s v="22700"/>
    <s v="Limpieza y aseo."/>
    <n v="305000"/>
    <n v="0"/>
    <n v="305000"/>
    <n v="297043.03000000003"/>
    <n v="293889.64"/>
  </r>
  <r>
    <x v="1"/>
    <x v="12"/>
    <x v="12"/>
    <x v="4"/>
    <s v="62"/>
    <s v="623"/>
    <s v="Maquinaria, instalaciones técnicas y utillaje."/>
    <n v="40000"/>
    <n v="-20600"/>
    <n v="19400"/>
    <n v="2329.25"/>
    <n v="2329.25"/>
  </r>
  <r>
    <x v="1"/>
    <x v="12"/>
    <x v="12"/>
    <x v="4"/>
    <s v="63"/>
    <s v="632"/>
    <s v="Edificios y otras construcciones."/>
    <n v="0"/>
    <n v="1117621.06"/>
    <n v="1117621.06"/>
    <n v="132959.67000000001"/>
    <n v="112435.8"/>
  </r>
  <r>
    <x v="2"/>
    <x v="13"/>
    <x v="13"/>
    <x v="0"/>
    <s v="12"/>
    <s v="12004"/>
    <s v="Sueldos del Grupo C2."/>
    <n v="8675"/>
    <n v="0"/>
    <n v="8675"/>
    <n v="8686.1"/>
    <n v="8686.1"/>
  </r>
  <r>
    <x v="2"/>
    <x v="13"/>
    <x v="13"/>
    <x v="0"/>
    <s v="12"/>
    <s v="12006"/>
    <s v="Trienios."/>
    <n v="0"/>
    <n v="0"/>
    <n v="0"/>
    <n v="0"/>
    <n v="0"/>
  </r>
  <r>
    <x v="2"/>
    <x v="13"/>
    <x v="13"/>
    <x v="0"/>
    <s v="12"/>
    <s v="12100"/>
    <s v="Complemento de destino."/>
    <n v="4422"/>
    <n v="0"/>
    <n v="4422"/>
    <n v="4427.08"/>
    <n v="4427.08"/>
  </r>
  <r>
    <x v="2"/>
    <x v="13"/>
    <x v="13"/>
    <x v="0"/>
    <s v="12"/>
    <s v="12101"/>
    <s v="Complemento específico."/>
    <n v="10516"/>
    <n v="200"/>
    <n v="10716"/>
    <n v="10529.05"/>
    <n v="10529.05"/>
  </r>
  <r>
    <x v="2"/>
    <x v="13"/>
    <x v="13"/>
    <x v="0"/>
    <s v="12"/>
    <s v="12103"/>
    <s v="Otros complementos."/>
    <n v="0"/>
    <n v="0"/>
    <n v="0"/>
    <n v="0"/>
    <n v="0"/>
  </r>
  <r>
    <x v="2"/>
    <x v="13"/>
    <x v="13"/>
    <x v="1"/>
    <s v="21"/>
    <s v="212"/>
    <s v="Reparación de edificios y otras construcciones."/>
    <n v="2500"/>
    <n v="0"/>
    <n v="2500"/>
    <n v="632.70000000000005"/>
    <n v="382.42"/>
  </r>
  <r>
    <x v="2"/>
    <x v="13"/>
    <x v="13"/>
    <x v="1"/>
    <s v="21"/>
    <s v="213"/>
    <s v="Reparación de maquinaria, instalaciones técnicas y utillaje."/>
    <n v="9500"/>
    <n v="0"/>
    <n v="9500"/>
    <n v="1905.82"/>
    <n v="1905.82"/>
  </r>
  <r>
    <x v="2"/>
    <x v="13"/>
    <x v="13"/>
    <x v="1"/>
    <s v="22"/>
    <s v="22100"/>
    <s v="Energía eléctrica."/>
    <n v="35000"/>
    <n v="0"/>
    <n v="35000"/>
    <n v="9576.31"/>
    <n v="8625.1"/>
  </r>
  <r>
    <x v="2"/>
    <x v="13"/>
    <x v="13"/>
    <x v="1"/>
    <s v="22"/>
    <s v="22602"/>
    <s v="Publicidad y propaganda."/>
    <n v="26000"/>
    <n v="0"/>
    <n v="26000"/>
    <n v="19833.03"/>
    <n v="14853.49"/>
  </r>
  <r>
    <x v="2"/>
    <x v="13"/>
    <x v="13"/>
    <x v="1"/>
    <s v="22"/>
    <s v="22604"/>
    <s v="Jurídicos, contenciosos."/>
    <n v="0"/>
    <n v="0"/>
    <n v="0"/>
    <n v="13142.5"/>
    <n v="13142.5"/>
  </r>
  <r>
    <x v="2"/>
    <x v="13"/>
    <x v="13"/>
    <x v="1"/>
    <s v="22"/>
    <s v="22609"/>
    <s v="Actividades culturales y deportivas"/>
    <n v="30000"/>
    <n v="0"/>
    <n v="30000"/>
    <n v="23304.5"/>
    <n v="14789.5"/>
  </r>
  <r>
    <x v="2"/>
    <x v="13"/>
    <x v="13"/>
    <x v="1"/>
    <s v="22"/>
    <s v="22699"/>
    <s v="Otros gastos diversos"/>
    <n v="40000"/>
    <n v="0"/>
    <n v="40000"/>
    <n v="42225.33"/>
    <n v="32917.75"/>
  </r>
  <r>
    <x v="2"/>
    <x v="13"/>
    <x v="13"/>
    <x v="1"/>
    <s v="22"/>
    <s v="22700"/>
    <s v="Limpieza y aseo."/>
    <n v="27730"/>
    <n v="0"/>
    <n v="27730"/>
    <n v="14655.03"/>
    <n v="13527.72"/>
  </r>
  <r>
    <x v="2"/>
    <x v="13"/>
    <x v="13"/>
    <x v="1"/>
    <s v="22"/>
    <s v="22799"/>
    <s v="Otros trabajos realizados por otras empresas y profes."/>
    <n v="611920"/>
    <n v="-204200"/>
    <n v="407720"/>
    <n v="389753.62"/>
    <n v="357622.29"/>
  </r>
  <r>
    <x v="2"/>
    <x v="13"/>
    <x v="13"/>
    <x v="2"/>
    <s v="48"/>
    <s v="48000"/>
    <s v="Subvenciones a asociaciones y atenciones benéficas"/>
    <n v="79925"/>
    <n v="0"/>
    <n v="79925"/>
    <n v="79924.960000000006"/>
    <n v="79924.960000000006"/>
  </r>
  <r>
    <x v="2"/>
    <x v="13"/>
    <x v="13"/>
    <x v="2"/>
    <s v="48"/>
    <s v="489"/>
    <s v="Otras transf. a Familias e Instituciones sin fines de lucro."/>
    <n v="55500"/>
    <n v="0"/>
    <n v="55500"/>
    <n v="55500"/>
    <n v="55500"/>
  </r>
  <r>
    <x v="2"/>
    <x v="13"/>
    <x v="13"/>
    <x v="4"/>
    <s v="62"/>
    <s v="625"/>
    <s v="Mobiliario."/>
    <n v="125000"/>
    <n v="-110000"/>
    <n v="15000"/>
    <n v="0"/>
    <n v="0"/>
  </r>
  <r>
    <x v="2"/>
    <x v="13"/>
    <x v="13"/>
    <x v="4"/>
    <s v="63"/>
    <s v="632"/>
    <s v="Edificios y otras construcciones."/>
    <n v="802075"/>
    <n v="729411.36"/>
    <n v="1531486.36"/>
    <n v="78842.87"/>
    <n v="26400.22"/>
  </r>
  <r>
    <x v="2"/>
    <x v="13"/>
    <x v="13"/>
    <x v="4"/>
    <s v="63"/>
    <s v="633"/>
    <s v="Maquinaria, instalaciones técnicas y utillaje."/>
    <n v="0"/>
    <n v="90000"/>
    <n v="90000"/>
    <n v="0"/>
    <n v="0"/>
  </r>
  <r>
    <x v="2"/>
    <x v="13"/>
    <x v="13"/>
    <x v="6"/>
    <s v="78"/>
    <s v="789"/>
    <s v="Tran. capital a familias e instituciones sin fines de lucro."/>
    <n v="300000"/>
    <n v="-300000"/>
    <n v="0"/>
    <n v="0"/>
    <n v="0"/>
  </r>
  <r>
    <x v="2"/>
    <x v="14"/>
    <x v="14"/>
    <x v="2"/>
    <s v="41"/>
    <s v="412"/>
    <s v="Transf. corriente a la F.M. Deportes"/>
    <n v="8049000"/>
    <n v="0"/>
    <n v="8049000"/>
    <n v="8049000"/>
    <n v="8049000"/>
  </r>
  <r>
    <x v="2"/>
    <x v="14"/>
    <x v="14"/>
    <x v="2"/>
    <s v="47"/>
    <s v="473"/>
    <s v="Transferencias a Sociedades Anónimas Deportivas"/>
    <n v="460000"/>
    <n v="0"/>
    <n v="460000"/>
    <n v="381353.6"/>
    <n v="381353.6"/>
  </r>
  <r>
    <x v="2"/>
    <x v="14"/>
    <x v="14"/>
    <x v="2"/>
    <s v="48"/>
    <s v="489"/>
    <s v="Otras transf. a Familias e Instituciones sin fines de lucro."/>
    <n v="577000"/>
    <n v="0"/>
    <n v="577000"/>
    <n v="545500"/>
    <n v="545500"/>
  </r>
  <r>
    <x v="2"/>
    <x v="14"/>
    <x v="14"/>
    <x v="6"/>
    <s v="71"/>
    <s v="712"/>
    <s v="Aportación capital F.M. Deportes"/>
    <n v="2596000"/>
    <n v="0"/>
    <n v="2596000"/>
    <n v="1336093.56"/>
    <n v="408738.65"/>
  </r>
  <r>
    <x v="2"/>
    <x v="15"/>
    <x v="15"/>
    <x v="4"/>
    <s v="64"/>
    <s v="641"/>
    <s v="Gastos en aplicaciones informáticas."/>
    <n v="0"/>
    <n v="106000"/>
    <n v="106000"/>
    <n v="0"/>
    <n v="0"/>
  </r>
  <r>
    <x v="2"/>
    <x v="16"/>
    <x v="16"/>
    <x v="0"/>
    <s v="12"/>
    <s v="12000"/>
    <s v="Sueldos del Grupo A1."/>
    <n v="45591"/>
    <n v="0"/>
    <n v="45591"/>
    <n v="44114.16"/>
    <n v="44114.16"/>
  </r>
  <r>
    <x v="2"/>
    <x v="16"/>
    <x v="16"/>
    <x v="0"/>
    <s v="12"/>
    <s v="12001"/>
    <s v="Sueldos del Grupo A2."/>
    <n v="13363"/>
    <n v="0"/>
    <n v="13363"/>
    <n v="7215.25"/>
    <n v="7215.25"/>
  </r>
  <r>
    <x v="2"/>
    <x v="16"/>
    <x v="16"/>
    <x v="0"/>
    <s v="12"/>
    <s v="12003"/>
    <s v="Sueldos del Grupo C1."/>
    <n v="20470"/>
    <n v="3000"/>
    <n v="23470"/>
    <n v="12189.56"/>
    <n v="12189.56"/>
  </r>
  <r>
    <x v="2"/>
    <x v="16"/>
    <x v="16"/>
    <x v="0"/>
    <s v="12"/>
    <s v="12004"/>
    <s v="Sueldos del Grupo C2."/>
    <n v="8675"/>
    <n v="0"/>
    <n v="8675"/>
    <n v="6191.76"/>
    <n v="6191.76"/>
  </r>
  <r>
    <x v="2"/>
    <x v="16"/>
    <x v="16"/>
    <x v="0"/>
    <s v="12"/>
    <s v="12006"/>
    <s v="Trienios."/>
    <n v="22081"/>
    <n v="0"/>
    <n v="22081"/>
    <n v="18219.34"/>
    <n v="18219.34"/>
  </r>
  <r>
    <x v="2"/>
    <x v="16"/>
    <x v="16"/>
    <x v="0"/>
    <s v="12"/>
    <s v="12100"/>
    <s v="Complemento de destino."/>
    <n v="65771"/>
    <n v="0"/>
    <n v="65771"/>
    <n v="53431.56"/>
    <n v="53431.56"/>
  </r>
  <r>
    <x v="2"/>
    <x v="16"/>
    <x v="16"/>
    <x v="0"/>
    <s v="12"/>
    <s v="12101"/>
    <s v="Complemento específico."/>
    <n v="146194"/>
    <n v="25000"/>
    <n v="171194"/>
    <n v="151681.57999999999"/>
    <n v="151681.57999999999"/>
  </r>
  <r>
    <x v="2"/>
    <x v="16"/>
    <x v="16"/>
    <x v="0"/>
    <s v="12"/>
    <s v="12103"/>
    <s v="Otros complementos."/>
    <n v="11889"/>
    <n v="0"/>
    <n v="11889"/>
    <n v="9848.99"/>
    <n v="9848.99"/>
  </r>
  <r>
    <x v="2"/>
    <x v="16"/>
    <x v="16"/>
    <x v="1"/>
    <s v="22"/>
    <s v="22000"/>
    <s v="Ordinario no inventariable."/>
    <n v="400"/>
    <n v="0"/>
    <n v="400"/>
    <n v="0"/>
    <n v="0"/>
  </r>
  <r>
    <x v="2"/>
    <x v="16"/>
    <x v="16"/>
    <x v="1"/>
    <s v="22"/>
    <s v="22199"/>
    <s v="Otros suministros."/>
    <n v="0"/>
    <n v="0"/>
    <n v="0"/>
    <n v="0"/>
    <n v="0"/>
  </r>
  <r>
    <x v="2"/>
    <x v="16"/>
    <x v="16"/>
    <x v="1"/>
    <s v="22"/>
    <s v="22602"/>
    <s v="Publicidad y propaganda."/>
    <n v="3000"/>
    <n v="0"/>
    <n v="3000"/>
    <n v="0"/>
    <n v="0"/>
  </r>
  <r>
    <x v="2"/>
    <x v="16"/>
    <x v="16"/>
    <x v="1"/>
    <s v="22"/>
    <s v="22699"/>
    <s v="Otros gastos diversos"/>
    <n v="2000"/>
    <n v="0"/>
    <n v="2000"/>
    <n v="181.26"/>
    <n v="181.26"/>
  </r>
  <r>
    <x v="2"/>
    <x v="16"/>
    <x v="16"/>
    <x v="1"/>
    <s v="22"/>
    <s v="22706"/>
    <s v="Estudios y trabajos técnicos."/>
    <n v="20000"/>
    <n v="0"/>
    <n v="20000"/>
    <n v="2662"/>
    <n v="2662"/>
  </r>
  <r>
    <x v="2"/>
    <x v="16"/>
    <x v="16"/>
    <x v="1"/>
    <s v="23"/>
    <s v="23020"/>
    <s v="Dietas del personal no directivo"/>
    <n v="400"/>
    <n v="0"/>
    <n v="400"/>
    <n v="139.69999999999999"/>
    <n v="139.69999999999999"/>
  </r>
  <r>
    <x v="2"/>
    <x v="16"/>
    <x v="16"/>
    <x v="1"/>
    <s v="23"/>
    <s v="23100"/>
    <s v="De los miembros de los órganos de gobierno."/>
    <n v="0"/>
    <n v="0"/>
    <n v="0"/>
    <n v="185"/>
    <n v="185"/>
  </r>
  <r>
    <x v="2"/>
    <x v="16"/>
    <x v="16"/>
    <x v="3"/>
    <s v="83"/>
    <s v="83000"/>
    <s v="Anuncios por cuenta de particulares"/>
    <n v="10000"/>
    <n v="0"/>
    <n v="10000"/>
    <n v="1288.8"/>
    <n v="1288.8"/>
  </r>
  <r>
    <x v="2"/>
    <x v="17"/>
    <x v="17"/>
    <x v="1"/>
    <s v="23"/>
    <s v="231"/>
    <s v="Locomoción."/>
    <n v="0"/>
    <n v="0"/>
    <n v="0"/>
    <n v="0"/>
    <n v="0"/>
  </r>
  <r>
    <x v="2"/>
    <x v="18"/>
    <x v="18"/>
    <x v="0"/>
    <s v="12"/>
    <s v="12000"/>
    <s v="Sueldos del Grupo A1."/>
    <n v="151972"/>
    <n v="0"/>
    <n v="151972"/>
    <n v="70968.5"/>
    <n v="70968.5"/>
  </r>
  <r>
    <x v="2"/>
    <x v="18"/>
    <x v="18"/>
    <x v="0"/>
    <s v="12"/>
    <s v="12001"/>
    <s v="Sueldos del Grupo A2."/>
    <n v="43793"/>
    <n v="0"/>
    <n v="43793"/>
    <n v="38803.949999999997"/>
    <n v="38803.949999999997"/>
  </r>
  <r>
    <x v="2"/>
    <x v="18"/>
    <x v="18"/>
    <x v="0"/>
    <s v="12"/>
    <s v="12003"/>
    <s v="Sueldos del Grupo C1."/>
    <n v="23351"/>
    <n v="0"/>
    <n v="23351"/>
    <n v="10247.69"/>
    <n v="10247.69"/>
  </r>
  <r>
    <x v="2"/>
    <x v="18"/>
    <x v="18"/>
    <x v="0"/>
    <s v="12"/>
    <s v="12004"/>
    <s v="Sueldos del Grupo C2."/>
    <n v="8675"/>
    <n v="0"/>
    <n v="8675"/>
    <n v="7793.33"/>
    <n v="7793.33"/>
  </r>
  <r>
    <x v="2"/>
    <x v="18"/>
    <x v="18"/>
    <x v="0"/>
    <s v="12"/>
    <s v="12006"/>
    <s v="Trienios."/>
    <n v="42941"/>
    <n v="0"/>
    <n v="42941"/>
    <n v="36391.96"/>
    <n v="36391.96"/>
  </r>
  <r>
    <x v="2"/>
    <x v="18"/>
    <x v="18"/>
    <x v="0"/>
    <s v="12"/>
    <s v="12100"/>
    <s v="Complemento de destino."/>
    <n v="123363"/>
    <n v="0"/>
    <n v="123363"/>
    <n v="72021.81"/>
    <n v="72021.81"/>
  </r>
  <r>
    <x v="2"/>
    <x v="18"/>
    <x v="18"/>
    <x v="0"/>
    <s v="12"/>
    <s v="12101"/>
    <s v="Complemento específico."/>
    <n v="336204"/>
    <n v="-30600"/>
    <n v="305604"/>
    <n v="206900.97"/>
    <n v="206900.97"/>
  </r>
  <r>
    <x v="2"/>
    <x v="18"/>
    <x v="18"/>
    <x v="0"/>
    <s v="12"/>
    <s v="12103"/>
    <s v="Otros complementos."/>
    <n v="21532"/>
    <n v="0"/>
    <n v="21532"/>
    <n v="18176.09"/>
    <n v="18176.09"/>
  </r>
  <r>
    <x v="2"/>
    <x v="18"/>
    <x v="18"/>
    <x v="0"/>
    <s v="13"/>
    <s v="13000"/>
    <s v="Retribuciones básicas."/>
    <n v="27445"/>
    <n v="1000"/>
    <n v="28445"/>
    <n v="28178.240000000002"/>
    <n v="28178.240000000002"/>
  </r>
  <r>
    <x v="2"/>
    <x v="18"/>
    <x v="18"/>
    <x v="0"/>
    <s v="13"/>
    <s v="13002"/>
    <s v="Otras remuneraciones."/>
    <n v="26083"/>
    <n v="0"/>
    <n v="26083"/>
    <n v="26151.62"/>
    <n v="26151.62"/>
  </r>
  <r>
    <x v="2"/>
    <x v="18"/>
    <x v="18"/>
    <x v="0"/>
    <s v="15"/>
    <s v="151"/>
    <s v="Gratificaciones."/>
    <n v="2000"/>
    <n v="0"/>
    <n v="2000"/>
    <n v="0"/>
    <n v="0"/>
  </r>
  <r>
    <x v="2"/>
    <x v="18"/>
    <x v="18"/>
    <x v="1"/>
    <s v="20"/>
    <s v="206"/>
    <s v="Arrendamientos de equipos para procesos de información."/>
    <n v="1000"/>
    <n v="0"/>
    <n v="1000"/>
    <n v="0"/>
    <n v="0"/>
  </r>
  <r>
    <x v="2"/>
    <x v="18"/>
    <x v="18"/>
    <x v="1"/>
    <s v="21"/>
    <s v="213"/>
    <s v="Reparación de maquinaria, instalaciones técnicas y utillaje."/>
    <n v="40000"/>
    <n v="0"/>
    <n v="40000"/>
    <n v="10595.77"/>
    <n v="9550.4500000000007"/>
  </r>
  <r>
    <x v="2"/>
    <x v="18"/>
    <x v="18"/>
    <x v="1"/>
    <s v="21"/>
    <s v="216"/>
    <s v="Equipos para procesos de información."/>
    <n v="1013000"/>
    <n v="0"/>
    <n v="1013000"/>
    <n v="849131.25"/>
    <n v="793733.37"/>
  </r>
  <r>
    <x v="2"/>
    <x v="18"/>
    <x v="18"/>
    <x v="1"/>
    <s v="22"/>
    <s v="22002"/>
    <s v="Material informático no inventariable."/>
    <n v="85000"/>
    <n v="0"/>
    <n v="85000"/>
    <n v="48337.34"/>
    <n v="48147.1"/>
  </r>
  <r>
    <x v="2"/>
    <x v="18"/>
    <x v="18"/>
    <x v="1"/>
    <s v="22"/>
    <s v="22100"/>
    <s v="Energía eléctrica."/>
    <n v="85000"/>
    <n v="0"/>
    <n v="85000"/>
    <n v="40402.5"/>
    <n v="36499.57"/>
  </r>
  <r>
    <x v="2"/>
    <x v="18"/>
    <x v="18"/>
    <x v="1"/>
    <s v="22"/>
    <s v="22103"/>
    <s v="Combustibles y carburantes."/>
    <n v="1500"/>
    <n v="0"/>
    <n v="1500"/>
    <n v="0"/>
    <n v="0"/>
  </r>
  <r>
    <x v="2"/>
    <x v="18"/>
    <x v="18"/>
    <x v="1"/>
    <s v="22"/>
    <s v="22110"/>
    <s v="Productos de limpieza y aseo."/>
    <n v="500"/>
    <n v="0"/>
    <n v="500"/>
    <n v="0"/>
    <n v="0"/>
  </r>
  <r>
    <x v="2"/>
    <x v="18"/>
    <x v="18"/>
    <x v="1"/>
    <s v="22"/>
    <s v="22199"/>
    <s v="Otros suministros."/>
    <n v="2000"/>
    <n v="0"/>
    <n v="2000"/>
    <n v="0"/>
    <n v="0"/>
  </r>
  <r>
    <x v="2"/>
    <x v="18"/>
    <x v="18"/>
    <x v="1"/>
    <s v="22"/>
    <s v="22200"/>
    <s v="Servicios de Telecomunicaciones."/>
    <n v="380000"/>
    <n v="0"/>
    <n v="380000"/>
    <n v="338124.33"/>
    <n v="291081.01"/>
  </r>
  <r>
    <x v="2"/>
    <x v="18"/>
    <x v="18"/>
    <x v="1"/>
    <s v="22"/>
    <s v="22699"/>
    <s v="Otros gastos diversos"/>
    <n v="2000"/>
    <n v="0"/>
    <n v="2000"/>
    <n v="1036.82"/>
    <n v="998.08"/>
  </r>
  <r>
    <x v="2"/>
    <x v="18"/>
    <x v="18"/>
    <x v="1"/>
    <s v="22"/>
    <s v="22700"/>
    <s v="Limpieza y aseo."/>
    <n v="12000"/>
    <n v="0"/>
    <n v="12000"/>
    <n v="9361.08"/>
    <n v="7800.9"/>
  </r>
  <r>
    <x v="2"/>
    <x v="18"/>
    <x v="18"/>
    <x v="1"/>
    <s v="22"/>
    <s v="22701"/>
    <s v="Seguridad."/>
    <n v="0"/>
    <n v="0"/>
    <n v="0"/>
    <n v="0"/>
    <n v="0"/>
  </r>
  <r>
    <x v="2"/>
    <x v="18"/>
    <x v="18"/>
    <x v="1"/>
    <s v="22"/>
    <s v="22799"/>
    <s v="Otros trabajos realizados por otras empresas y profes."/>
    <n v="49500"/>
    <n v="0"/>
    <n v="49500"/>
    <n v="0"/>
    <n v="0"/>
  </r>
  <r>
    <x v="2"/>
    <x v="18"/>
    <x v="18"/>
    <x v="4"/>
    <s v="62"/>
    <s v="623"/>
    <s v="Maquinaria, instalaciones técnicas y utillaje."/>
    <n v="25000"/>
    <n v="0"/>
    <n v="25000"/>
    <n v="0"/>
    <n v="0"/>
  </r>
  <r>
    <x v="2"/>
    <x v="18"/>
    <x v="18"/>
    <x v="4"/>
    <s v="62"/>
    <s v="626"/>
    <s v="Equipos para procesos de información."/>
    <n v="350000"/>
    <n v="0"/>
    <n v="350000"/>
    <n v="197731.09"/>
    <n v="33344.120000000003"/>
  </r>
  <r>
    <x v="2"/>
    <x v="18"/>
    <x v="18"/>
    <x v="4"/>
    <s v="63"/>
    <s v="633"/>
    <s v="Maquinaria, instalaciones técnicas y utillaje."/>
    <n v="10000"/>
    <n v="0"/>
    <n v="10000"/>
    <n v="0"/>
    <n v="0"/>
  </r>
  <r>
    <x v="2"/>
    <x v="18"/>
    <x v="18"/>
    <x v="4"/>
    <s v="63"/>
    <s v="636"/>
    <s v="Equipos para procesos de información."/>
    <n v="660000"/>
    <n v="0"/>
    <n v="660000"/>
    <n v="517210.66"/>
    <n v="475411.89"/>
  </r>
  <r>
    <x v="2"/>
    <x v="18"/>
    <x v="18"/>
    <x v="4"/>
    <s v="64"/>
    <s v="641"/>
    <s v="Gastos en aplicaciones informáticas."/>
    <n v="942000"/>
    <n v="0"/>
    <n v="942000"/>
    <n v="532249.52"/>
    <n v="470360.3"/>
  </r>
  <r>
    <x v="2"/>
    <x v="19"/>
    <x v="19"/>
    <x v="0"/>
    <s v="12"/>
    <s v="12000"/>
    <s v="Sueldos del Grupo A1."/>
    <n v="30394"/>
    <n v="0"/>
    <n v="30394"/>
    <n v="30432.06"/>
    <n v="30432.06"/>
  </r>
  <r>
    <x v="2"/>
    <x v="19"/>
    <x v="19"/>
    <x v="0"/>
    <s v="12"/>
    <s v="12001"/>
    <s v="Sueldos del Grupo A2."/>
    <n v="26727"/>
    <n v="0"/>
    <n v="26727"/>
    <n v="23417.279999999999"/>
    <n v="23417.279999999999"/>
  </r>
  <r>
    <x v="2"/>
    <x v="19"/>
    <x v="19"/>
    <x v="0"/>
    <s v="12"/>
    <s v="12003"/>
    <s v="Sueldos del Grupo C1."/>
    <n v="184231"/>
    <n v="0"/>
    <n v="184231"/>
    <n v="156029.97"/>
    <n v="156029.97"/>
  </r>
  <r>
    <x v="2"/>
    <x v="19"/>
    <x v="19"/>
    <x v="0"/>
    <s v="12"/>
    <s v="12004"/>
    <s v="Sueldos del Grupo C2."/>
    <n v="97906"/>
    <n v="0"/>
    <n v="97906"/>
    <n v="89566.96"/>
    <n v="89566.96"/>
  </r>
  <r>
    <x v="2"/>
    <x v="19"/>
    <x v="19"/>
    <x v="0"/>
    <s v="12"/>
    <s v="12006"/>
    <s v="Trienios."/>
    <n v="90721"/>
    <n v="0"/>
    <n v="90721"/>
    <n v="90168.95"/>
    <n v="90168.95"/>
  </r>
  <r>
    <x v="2"/>
    <x v="19"/>
    <x v="19"/>
    <x v="0"/>
    <s v="12"/>
    <s v="12100"/>
    <s v="Complemento de destino."/>
    <n v="201765"/>
    <n v="0"/>
    <n v="201765"/>
    <n v="177962.31"/>
    <n v="177962.31"/>
  </r>
  <r>
    <x v="2"/>
    <x v="19"/>
    <x v="19"/>
    <x v="0"/>
    <s v="12"/>
    <s v="12101"/>
    <s v="Complemento específico."/>
    <n v="454341"/>
    <n v="0"/>
    <n v="454341"/>
    <n v="421681.6"/>
    <n v="421681.6"/>
  </r>
  <r>
    <x v="2"/>
    <x v="19"/>
    <x v="19"/>
    <x v="0"/>
    <s v="12"/>
    <s v="12103"/>
    <s v="Otros complementos."/>
    <n v="55520"/>
    <n v="0"/>
    <n v="55520"/>
    <n v="54236.23"/>
    <n v="54236.23"/>
  </r>
  <r>
    <x v="2"/>
    <x v="19"/>
    <x v="19"/>
    <x v="0"/>
    <s v="13"/>
    <s v="13000"/>
    <s v="Retribuciones básicas."/>
    <n v="63174"/>
    <n v="0"/>
    <n v="63174"/>
    <n v="62598.879999999997"/>
    <n v="62598.879999999997"/>
  </r>
  <r>
    <x v="2"/>
    <x v="19"/>
    <x v="19"/>
    <x v="0"/>
    <s v="13"/>
    <s v="13002"/>
    <s v="Otras remuneraciones."/>
    <n v="56572"/>
    <n v="3500"/>
    <n v="60072"/>
    <n v="58627.24"/>
    <n v="58627.24"/>
  </r>
  <r>
    <x v="2"/>
    <x v="19"/>
    <x v="19"/>
    <x v="1"/>
    <s v="21"/>
    <s v="213"/>
    <s v="Reparación de maquinaria, instalaciones técnicas y utillaje."/>
    <n v="15000"/>
    <n v="0"/>
    <n v="15000"/>
    <n v="8577.11"/>
    <n v="7349.19"/>
  </r>
  <r>
    <x v="2"/>
    <x v="19"/>
    <x v="19"/>
    <x v="1"/>
    <s v="22"/>
    <s v="22000"/>
    <s v="Ordinario no inventariable."/>
    <n v="2000"/>
    <n v="0"/>
    <n v="2000"/>
    <n v="856.92"/>
    <n v="856.92"/>
  </r>
  <r>
    <x v="2"/>
    <x v="19"/>
    <x v="19"/>
    <x v="1"/>
    <s v="22"/>
    <s v="22199"/>
    <s v="Otros suministros."/>
    <n v="3000"/>
    <n v="0"/>
    <n v="3000"/>
    <n v="600.57000000000005"/>
    <n v="600.57000000000005"/>
  </r>
  <r>
    <x v="2"/>
    <x v="19"/>
    <x v="19"/>
    <x v="1"/>
    <s v="22"/>
    <s v="22200"/>
    <s v="Servicios de Telecomunicaciones."/>
    <n v="1300000"/>
    <n v="-290000"/>
    <n v="1010000"/>
    <n v="788373.94"/>
    <n v="780703.37"/>
  </r>
  <r>
    <x v="2"/>
    <x v="19"/>
    <x v="19"/>
    <x v="1"/>
    <s v="22"/>
    <s v="22201"/>
    <s v="Postales."/>
    <n v="0"/>
    <n v="0"/>
    <n v="0"/>
    <n v="0"/>
    <n v="0"/>
  </r>
  <r>
    <x v="2"/>
    <x v="19"/>
    <x v="19"/>
    <x v="1"/>
    <s v="22"/>
    <s v="22699"/>
    <s v="Otros gastos diversos"/>
    <n v="6000"/>
    <n v="0"/>
    <n v="6000"/>
    <n v="747.22"/>
    <n v="747.22"/>
  </r>
  <r>
    <x v="2"/>
    <x v="19"/>
    <x v="19"/>
    <x v="1"/>
    <s v="22"/>
    <s v="22799"/>
    <s v="Otros trabajos realizados por otras empresas y profes."/>
    <n v="350000"/>
    <n v="-10000"/>
    <n v="340000"/>
    <n v="275044.56"/>
    <n v="255376.69"/>
  </r>
  <r>
    <x v="2"/>
    <x v="19"/>
    <x v="19"/>
    <x v="2"/>
    <s v="46"/>
    <s v="466"/>
    <s v="A otras Entidades que agrupen municipios."/>
    <n v="3000"/>
    <n v="0"/>
    <n v="3000"/>
    <n v="3000"/>
    <n v="3000"/>
  </r>
  <r>
    <x v="2"/>
    <x v="20"/>
    <x v="20"/>
    <x v="0"/>
    <s v="12"/>
    <s v="12000"/>
    <s v="Sueldos del Grupo A1."/>
    <n v="15197"/>
    <n v="0"/>
    <n v="15197"/>
    <n v="15216.03"/>
    <n v="15216.03"/>
  </r>
  <r>
    <x v="2"/>
    <x v="20"/>
    <x v="20"/>
    <x v="0"/>
    <s v="12"/>
    <s v="12001"/>
    <s v="Sueldos del Grupo A2."/>
    <n v="211031"/>
    <n v="0"/>
    <n v="211031"/>
    <n v="195162.18"/>
    <n v="195162.18"/>
  </r>
  <r>
    <x v="2"/>
    <x v="20"/>
    <x v="20"/>
    <x v="0"/>
    <s v="12"/>
    <s v="12003"/>
    <s v="Sueldos del Grupo C1."/>
    <n v="10235"/>
    <n v="0"/>
    <n v="10235"/>
    <n v="10171.94"/>
    <n v="10171.94"/>
  </r>
  <r>
    <x v="2"/>
    <x v="20"/>
    <x v="20"/>
    <x v="0"/>
    <s v="12"/>
    <s v="12004"/>
    <s v="Sueldos del Grupo C2."/>
    <n v="8675"/>
    <n v="0"/>
    <n v="8675"/>
    <n v="0"/>
    <n v="0"/>
  </r>
  <r>
    <x v="2"/>
    <x v="20"/>
    <x v="20"/>
    <x v="0"/>
    <s v="12"/>
    <s v="12005"/>
    <s v="Sueldos del Grupo E."/>
    <n v="7950"/>
    <n v="0"/>
    <n v="7950"/>
    <n v="7960.4"/>
    <n v="7960.4"/>
  </r>
  <r>
    <x v="2"/>
    <x v="20"/>
    <x v="20"/>
    <x v="0"/>
    <s v="12"/>
    <s v="12006"/>
    <s v="Trienios."/>
    <n v="76976"/>
    <n v="0"/>
    <n v="76976"/>
    <n v="73477.63"/>
    <n v="73477.63"/>
  </r>
  <r>
    <x v="2"/>
    <x v="20"/>
    <x v="20"/>
    <x v="0"/>
    <s v="12"/>
    <s v="12100"/>
    <s v="Complemento de destino."/>
    <n v="133110"/>
    <n v="0"/>
    <n v="133110"/>
    <n v="117989.01"/>
    <n v="117989.01"/>
  </r>
  <r>
    <x v="2"/>
    <x v="20"/>
    <x v="20"/>
    <x v="0"/>
    <s v="12"/>
    <s v="12101"/>
    <s v="Complemento específico."/>
    <n v="337579"/>
    <n v="0"/>
    <n v="337579"/>
    <n v="314233.40999999997"/>
    <n v="314233.40999999997"/>
  </r>
  <r>
    <x v="2"/>
    <x v="20"/>
    <x v="20"/>
    <x v="0"/>
    <s v="12"/>
    <s v="12103"/>
    <s v="Otros complementos."/>
    <n v="36449"/>
    <n v="0"/>
    <n v="36449"/>
    <n v="35074.910000000003"/>
    <n v="35074.910000000003"/>
  </r>
  <r>
    <x v="2"/>
    <x v="20"/>
    <x v="20"/>
    <x v="0"/>
    <s v="13"/>
    <s v="13000"/>
    <s v="Retribuciones básicas."/>
    <n v="462947"/>
    <n v="0"/>
    <n v="462947"/>
    <n v="432394.26"/>
    <n v="432394.26"/>
  </r>
  <r>
    <x v="2"/>
    <x v="20"/>
    <x v="20"/>
    <x v="0"/>
    <s v="13"/>
    <s v="13002"/>
    <s v="Otras remuneraciones."/>
    <n v="389299"/>
    <n v="0"/>
    <n v="389299"/>
    <n v="401957.87"/>
    <n v="401957.87"/>
  </r>
  <r>
    <x v="2"/>
    <x v="20"/>
    <x v="20"/>
    <x v="1"/>
    <s v="20"/>
    <s v="202"/>
    <s v="Arrendamientos de edificios y otras construcciones."/>
    <n v="230000"/>
    <n v="34000"/>
    <n v="264000"/>
    <n v="208188.2"/>
    <n v="185918.44"/>
  </r>
  <r>
    <x v="2"/>
    <x v="20"/>
    <x v="20"/>
    <x v="1"/>
    <s v="20"/>
    <s v="203"/>
    <s v="Arrendamientos de maquinaria, instalaciones y utillaje."/>
    <n v="15000"/>
    <n v="0"/>
    <n v="15000"/>
    <n v="11218.63"/>
    <n v="9090.76"/>
  </r>
  <r>
    <x v="2"/>
    <x v="20"/>
    <x v="20"/>
    <x v="1"/>
    <s v="21"/>
    <s v="212"/>
    <s v="Reparación de edificios y otras construcciones."/>
    <n v="70000"/>
    <n v="0"/>
    <n v="70000"/>
    <n v="63792.639999999999"/>
    <n v="38759.69"/>
  </r>
  <r>
    <x v="2"/>
    <x v="20"/>
    <x v="20"/>
    <x v="1"/>
    <s v="21"/>
    <s v="213"/>
    <s v="Reparación de maquinaria, instalaciones técnicas y utillaje."/>
    <n v="108000"/>
    <n v="0"/>
    <n v="108000"/>
    <n v="95936.03"/>
    <n v="80246.7"/>
  </r>
  <r>
    <x v="2"/>
    <x v="20"/>
    <x v="20"/>
    <x v="1"/>
    <s v="22"/>
    <s v="22100"/>
    <s v="Energía eléctrica."/>
    <n v="490000"/>
    <n v="0"/>
    <n v="490000"/>
    <n v="322842.83"/>
    <n v="289523.34999999998"/>
  </r>
  <r>
    <x v="2"/>
    <x v="20"/>
    <x v="20"/>
    <x v="1"/>
    <s v="22"/>
    <s v="22102"/>
    <s v="Gas."/>
    <n v="430000"/>
    <n v="-24000"/>
    <n v="406000"/>
    <n v="228368.99"/>
    <n v="228271.02"/>
  </r>
  <r>
    <x v="2"/>
    <x v="20"/>
    <x v="20"/>
    <x v="1"/>
    <s v="22"/>
    <s v="22103"/>
    <s v="Combustibles y carburantes."/>
    <n v="8000"/>
    <n v="0"/>
    <n v="8000"/>
    <n v="3397.68"/>
    <n v="3397.68"/>
  </r>
  <r>
    <x v="2"/>
    <x v="20"/>
    <x v="20"/>
    <x v="1"/>
    <s v="22"/>
    <s v="22104"/>
    <s v="Vestuario."/>
    <n v="12400"/>
    <n v="0"/>
    <n v="12400"/>
    <n v="10062.98"/>
    <n v="2385.15"/>
  </r>
  <r>
    <x v="2"/>
    <x v="20"/>
    <x v="20"/>
    <x v="1"/>
    <s v="22"/>
    <s v="22199"/>
    <s v="Otros suministros."/>
    <n v="5000"/>
    <n v="0"/>
    <n v="5000"/>
    <n v="8651.23"/>
    <n v="5872.45"/>
  </r>
  <r>
    <x v="2"/>
    <x v="20"/>
    <x v="20"/>
    <x v="1"/>
    <s v="22"/>
    <s v="22200"/>
    <s v="Servicios de Telecomunicaciones."/>
    <n v="50000"/>
    <n v="0"/>
    <n v="50000"/>
    <n v="37696.78"/>
    <n v="30842.82"/>
  </r>
  <r>
    <x v="2"/>
    <x v="20"/>
    <x v="20"/>
    <x v="1"/>
    <s v="22"/>
    <s v="22602"/>
    <s v="Publicidad y propaganda."/>
    <n v="50000"/>
    <n v="0"/>
    <n v="50000"/>
    <n v="29965.3"/>
    <n v="21668.57"/>
  </r>
  <r>
    <x v="2"/>
    <x v="20"/>
    <x v="20"/>
    <x v="1"/>
    <s v="22"/>
    <s v="22609"/>
    <s v="Actividades culturales y deportivas"/>
    <n v="130000"/>
    <n v="-10000"/>
    <n v="120000"/>
    <n v="95606.35"/>
    <n v="71948.850000000006"/>
  </r>
  <r>
    <x v="2"/>
    <x v="20"/>
    <x v="20"/>
    <x v="1"/>
    <s v="22"/>
    <s v="22699"/>
    <s v="Otros gastos diversos"/>
    <n v="70000"/>
    <n v="-12000"/>
    <n v="58000"/>
    <n v="56891.03"/>
    <n v="36842.449999999997"/>
  </r>
  <r>
    <x v="2"/>
    <x v="20"/>
    <x v="20"/>
    <x v="1"/>
    <s v="22"/>
    <s v="22700"/>
    <s v="Limpieza y aseo."/>
    <n v="454755"/>
    <n v="0"/>
    <n v="454755"/>
    <n v="416535.51"/>
    <n v="373633.15"/>
  </r>
  <r>
    <x v="2"/>
    <x v="20"/>
    <x v="20"/>
    <x v="1"/>
    <s v="22"/>
    <s v="22701"/>
    <s v="Seguridad."/>
    <n v="120000"/>
    <n v="0"/>
    <n v="120000"/>
    <n v="94671.38"/>
    <n v="94671.38"/>
  </r>
  <r>
    <x v="2"/>
    <x v="20"/>
    <x v="20"/>
    <x v="1"/>
    <s v="22"/>
    <s v="22706"/>
    <s v="Estudios y trabajos técnicos."/>
    <n v="30000"/>
    <n v="0"/>
    <n v="30000"/>
    <n v="20722.45"/>
    <n v="13271.27"/>
  </r>
  <r>
    <x v="2"/>
    <x v="20"/>
    <x v="20"/>
    <x v="1"/>
    <s v="22"/>
    <s v="22799"/>
    <s v="Otros trabajos realizados por otras empresas y profes."/>
    <n v="242000"/>
    <n v="0"/>
    <n v="242000"/>
    <n v="209749.28"/>
    <n v="111894.68"/>
  </r>
  <r>
    <x v="2"/>
    <x v="20"/>
    <x v="20"/>
    <x v="2"/>
    <s v="48"/>
    <s v="481"/>
    <s v="Premios, becas, etc."/>
    <n v="33000"/>
    <n v="0"/>
    <n v="33000"/>
    <n v="28380"/>
    <n v="19470"/>
  </r>
  <r>
    <x v="2"/>
    <x v="20"/>
    <x v="20"/>
    <x v="2"/>
    <s v="48"/>
    <s v="489"/>
    <s v="Otras transf. a Familias e Instituciones sin fines de lucro."/>
    <n v="205810"/>
    <n v="0"/>
    <n v="205810"/>
    <n v="201008.51"/>
    <n v="198126.7"/>
  </r>
  <r>
    <x v="2"/>
    <x v="20"/>
    <x v="20"/>
    <x v="4"/>
    <s v="62"/>
    <s v="622"/>
    <s v="Edificios y otras construcciones."/>
    <n v="0"/>
    <n v="12000"/>
    <n v="12000"/>
    <n v="4776.8999999999996"/>
    <n v="4776.8999999999996"/>
  </r>
  <r>
    <x v="2"/>
    <x v="20"/>
    <x v="20"/>
    <x v="4"/>
    <s v="62"/>
    <s v="623"/>
    <s v="Maquinaria, instalaciones técnicas y utillaje."/>
    <n v="0"/>
    <n v="22720"/>
    <n v="22720"/>
    <n v="22719.26"/>
    <n v="0"/>
  </r>
  <r>
    <x v="2"/>
    <x v="20"/>
    <x v="20"/>
    <x v="4"/>
    <s v="63"/>
    <s v="632"/>
    <s v="Edificios y otras construcciones."/>
    <n v="0"/>
    <n v="0"/>
    <n v="0"/>
    <n v="0"/>
    <n v="0"/>
  </r>
  <r>
    <x v="2"/>
    <x v="20"/>
    <x v="20"/>
    <x v="4"/>
    <s v="63"/>
    <s v="633"/>
    <s v="Maquinaria, instalaciones técnicas y utillaje."/>
    <n v="100068"/>
    <n v="91480"/>
    <n v="191548"/>
    <n v="0"/>
    <n v="0"/>
  </r>
  <r>
    <x v="2"/>
    <x v="20"/>
    <x v="20"/>
    <x v="4"/>
    <s v="63"/>
    <s v="635"/>
    <s v="Mobiliario."/>
    <n v="26000"/>
    <n v="0"/>
    <n v="26000"/>
    <n v="12087.9"/>
    <n v="0"/>
  </r>
  <r>
    <x v="2"/>
    <x v="21"/>
    <x v="21"/>
    <x v="4"/>
    <s v="63"/>
    <s v="632"/>
    <s v="Edificios y otras construcciones."/>
    <n v="0"/>
    <n v="1482897.22"/>
    <n v="1482897.22"/>
    <n v="944463.74"/>
    <n v="707902.98"/>
  </r>
  <r>
    <x v="2"/>
    <x v="21"/>
    <x v="21"/>
    <x v="4"/>
    <s v="63"/>
    <s v="633"/>
    <s v="Maquinaria, instalaciones técnicas y utillaje."/>
    <n v="0"/>
    <n v="545418.06999999995"/>
    <n v="545418.06999999995"/>
    <n v="18843.12"/>
    <n v="18095.689999999999"/>
  </r>
  <r>
    <x v="3"/>
    <x v="22"/>
    <x v="22"/>
    <x v="5"/>
    <s v="31"/>
    <s v="310"/>
    <s v="Intereses."/>
    <n v="1800000"/>
    <n v="0"/>
    <n v="1800000"/>
    <n v="887333.31"/>
    <n v="882263.74"/>
  </r>
  <r>
    <x v="3"/>
    <x v="22"/>
    <x v="22"/>
    <x v="5"/>
    <s v="35"/>
    <s v="352"/>
    <s v="Intereses de demora."/>
    <n v="5000"/>
    <n v="0"/>
    <n v="5000"/>
    <n v="0"/>
    <n v="0"/>
  </r>
  <r>
    <x v="3"/>
    <x v="22"/>
    <x v="22"/>
    <x v="7"/>
    <s v="91"/>
    <s v="913"/>
    <s v="Amort de prést a l/p de entes de fuera del sector público."/>
    <n v="10300000"/>
    <n v="6759459.2800000003"/>
    <n v="17059459.280000001"/>
    <n v="16864544.539999999"/>
    <n v="16825930.300000001"/>
  </r>
  <r>
    <x v="3"/>
    <x v="23"/>
    <x v="23"/>
    <x v="0"/>
    <s v="12"/>
    <s v="12000"/>
    <s v="Sueldos del Grupo A1."/>
    <n v="30394"/>
    <n v="0"/>
    <n v="30394"/>
    <n v="14684.35"/>
    <n v="14684.35"/>
  </r>
  <r>
    <x v="3"/>
    <x v="23"/>
    <x v="23"/>
    <x v="0"/>
    <s v="12"/>
    <s v="12001"/>
    <s v="Sueldos del Grupo A2."/>
    <n v="53454"/>
    <n v="0"/>
    <n v="53454"/>
    <n v="46930.86"/>
    <n v="46930.86"/>
  </r>
  <r>
    <x v="3"/>
    <x v="23"/>
    <x v="23"/>
    <x v="0"/>
    <s v="12"/>
    <s v="12003"/>
    <s v="Sueldos del Grupo C1."/>
    <n v="10235"/>
    <n v="0"/>
    <n v="10235"/>
    <n v="12443.47"/>
    <n v="12443.47"/>
  </r>
  <r>
    <x v="3"/>
    <x v="23"/>
    <x v="23"/>
    <x v="0"/>
    <s v="12"/>
    <s v="12006"/>
    <s v="Trienios."/>
    <n v="21678"/>
    <n v="0"/>
    <n v="21678"/>
    <n v="24067.98"/>
    <n v="24067.98"/>
  </r>
  <r>
    <x v="3"/>
    <x v="23"/>
    <x v="23"/>
    <x v="0"/>
    <s v="12"/>
    <s v="12100"/>
    <s v="Complemento de destino."/>
    <n v="57427"/>
    <n v="0"/>
    <n v="57427"/>
    <n v="43563.38"/>
    <n v="43563.38"/>
  </r>
  <r>
    <x v="3"/>
    <x v="23"/>
    <x v="23"/>
    <x v="0"/>
    <s v="12"/>
    <s v="12101"/>
    <s v="Complemento específico."/>
    <n v="138332"/>
    <n v="0"/>
    <n v="138332"/>
    <n v="122520.79"/>
    <n v="122520.79"/>
  </r>
  <r>
    <x v="3"/>
    <x v="23"/>
    <x v="23"/>
    <x v="0"/>
    <s v="12"/>
    <s v="12103"/>
    <s v="Otros complementos."/>
    <n v="9811"/>
    <n v="0"/>
    <n v="9811"/>
    <n v="10906.02"/>
    <n v="10906.02"/>
  </r>
  <r>
    <x v="3"/>
    <x v="23"/>
    <x v="23"/>
    <x v="0"/>
    <s v="13"/>
    <s v="13000"/>
    <s v="Retribuciones básicas."/>
    <n v="98626"/>
    <n v="25000"/>
    <n v="123626"/>
    <n v="93031.61"/>
    <n v="93031.61"/>
  </r>
  <r>
    <x v="3"/>
    <x v="23"/>
    <x v="23"/>
    <x v="0"/>
    <s v="13"/>
    <s v="13002"/>
    <s v="Otras remuneraciones."/>
    <n v="51737"/>
    <n v="0"/>
    <n v="51737"/>
    <n v="52216.45"/>
    <n v="52216.45"/>
  </r>
  <r>
    <x v="3"/>
    <x v="23"/>
    <x v="23"/>
    <x v="0"/>
    <s v="13"/>
    <s v="131"/>
    <s v="Laboral temporal."/>
    <n v="154349"/>
    <n v="0"/>
    <n v="154349"/>
    <n v="176860.52"/>
    <n v="176860.52"/>
  </r>
  <r>
    <x v="3"/>
    <x v="23"/>
    <x v="23"/>
    <x v="0"/>
    <s v="14"/>
    <s v="143"/>
    <s v="Otro personal."/>
    <n v="214449"/>
    <n v="0"/>
    <n v="214449"/>
    <n v="162012.25"/>
    <n v="162012.25"/>
  </r>
  <r>
    <x v="3"/>
    <x v="23"/>
    <x v="23"/>
    <x v="1"/>
    <s v="20"/>
    <s v="202"/>
    <s v="Arrendamientos de edificios y otras construcciones."/>
    <n v="5500"/>
    <n v="0"/>
    <n v="5500"/>
    <n v="4001.04"/>
    <n v="4001.04"/>
  </r>
  <r>
    <x v="3"/>
    <x v="23"/>
    <x v="23"/>
    <x v="1"/>
    <s v="20"/>
    <s v="203"/>
    <s v="Arrendamientos de maquinaria, instalaciones y utillaje."/>
    <n v="5800"/>
    <n v="0"/>
    <n v="5800"/>
    <n v="3414.41"/>
    <n v="2876.43"/>
  </r>
  <r>
    <x v="3"/>
    <x v="23"/>
    <x v="23"/>
    <x v="1"/>
    <s v="21"/>
    <s v="212"/>
    <s v="Reparación de edificios y otras construcciones."/>
    <n v="100"/>
    <n v="0"/>
    <n v="100"/>
    <n v="167.72"/>
    <n v="167.72"/>
  </r>
  <r>
    <x v="3"/>
    <x v="23"/>
    <x v="23"/>
    <x v="1"/>
    <s v="21"/>
    <s v="213"/>
    <s v="Reparación de maquinaria, instalaciones técnicas y utillaje."/>
    <n v="19000"/>
    <n v="0"/>
    <n v="19000"/>
    <n v="4904.07"/>
    <n v="2784.15"/>
  </r>
  <r>
    <x v="3"/>
    <x v="23"/>
    <x v="23"/>
    <x v="1"/>
    <s v="21"/>
    <s v="214"/>
    <s v="Reparación de elementos de transporte."/>
    <n v="1400"/>
    <n v="0"/>
    <n v="1400"/>
    <n v="1215.99"/>
    <n v="1046.9000000000001"/>
  </r>
  <r>
    <x v="3"/>
    <x v="23"/>
    <x v="23"/>
    <x v="1"/>
    <s v="22"/>
    <s v="22001"/>
    <s v="Prensa, revistas, libros y otras publicaciones."/>
    <n v="1500"/>
    <n v="0"/>
    <n v="1500"/>
    <n v="1010"/>
    <n v="1010"/>
  </r>
  <r>
    <x v="3"/>
    <x v="23"/>
    <x v="23"/>
    <x v="1"/>
    <s v="22"/>
    <s v="22100"/>
    <s v="Energía eléctrica."/>
    <n v="21000"/>
    <n v="0"/>
    <n v="21000"/>
    <n v="17249.43"/>
    <n v="14888.41"/>
  </r>
  <r>
    <x v="3"/>
    <x v="23"/>
    <x v="23"/>
    <x v="1"/>
    <s v="22"/>
    <s v="22110"/>
    <s v="Productos de limpieza y aseo."/>
    <n v="100"/>
    <n v="0"/>
    <n v="100"/>
    <n v="0"/>
    <n v="0"/>
  </r>
  <r>
    <x v="3"/>
    <x v="23"/>
    <x v="23"/>
    <x v="1"/>
    <s v="22"/>
    <s v="22199"/>
    <s v="Otros suministros."/>
    <n v="3000"/>
    <n v="0"/>
    <n v="3000"/>
    <n v="0"/>
    <n v="0"/>
  </r>
  <r>
    <x v="3"/>
    <x v="23"/>
    <x v="23"/>
    <x v="1"/>
    <s v="22"/>
    <s v="22200"/>
    <s v="Servicios de Telecomunicaciones."/>
    <n v="10000"/>
    <n v="0"/>
    <n v="10000"/>
    <n v="7169.03"/>
    <n v="5865.57"/>
  </r>
  <r>
    <x v="3"/>
    <x v="23"/>
    <x v="23"/>
    <x v="1"/>
    <s v="22"/>
    <s v="22201"/>
    <s v="Postales."/>
    <n v="200"/>
    <n v="0"/>
    <n v="200"/>
    <n v="0"/>
    <n v="0"/>
  </r>
  <r>
    <x v="3"/>
    <x v="23"/>
    <x v="23"/>
    <x v="1"/>
    <s v="22"/>
    <s v="223"/>
    <s v="Transportes."/>
    <n v="200"/>
    <n v="0"/>
    <n v="200"/>
    <n v="0"/>
    <n v="0"/>
  </r>
  <r>
    <x v="3"/>
    <x v="23"/>
    <x v="23"/>
    <x v="1"/>
    <s v="22"/>
    <s v="224"/>
    <s v="Primas de seguros."/>
    <n v="1500"/>
    <n v="0"/>
    <n v="1500"/>
    <n v="561.16999999999996"/>
    <n v="561.16999999999996"/>
  </r>
  <r>
    <x v="3"/>
    <x v="23"/>
    <x v="23"/>
    <x v="1"/>
    <s v="22"/>
    <s v="22602"/>
    <s v="Publicidad y propaganda."/>
    <n v="34000"/>
    <n v="0"/>
    <n v="34000"/>
    <n v="24618.03"/>
    <n v="15966"/>
  </r>
  <r>
    <x v="3"/>
    <x v="23"/>
    <x v="23"/>
    <x v="1"/>
    <s v="22"/>
    <s v="22606"/>
    <s v="Reuniones, conferencias y cursos."/>
    <n v="59500"/>
    <n v="0"/>
    <n v="59500"/>
    <n v="38293.839999999997"/>
    <n v="31275.84"/>
  </r>
  <r>
    <x v="3"/>
    <x v="23"/>
    <x v="23"/>
    <x v="1"/>
    <s v="22"/>
    <s v="22699"/>
    <s v="Otros gastos diversos"/>
    <n v="87000"/>
    <n v="0"/>
    <n v="87000"/>
    <n v="79252.990000000005"/>
    <n v="53975.96"/>
  </r>
  <r>
    <x v="3"/>
    <x v="23"/>
    <x v="23"/>
    <x v="1"/>
    <s v="22"/>
    <s v="22700"/>
    <s v="Limpieza y aseo."/>
    <n v="17000"/>
    <n v="0"/>
    <n v="17000"/>
    <n v="16908.96"/>
    <n v="14090.8"/>
  </r>
  <r>
    <x v="3"/>
    <x v="23"/>
    <x v="23"/>
    <x v="1"/>
    <s v="22"/>
    <s v="22706"/>
    <s v="Estudios y trabajos técnicos."/>
    <n v="36000"/>
    <n v="0"/>
    <n v="36000"/>
    <n v="0"/>
    <n v="0"/>
  </r>
  <r>
    <x v="3"/>
    <x v="23"/>
    <x v="23"/>
    <x v="1"/>
    <s v="22"/>
    <s v="22799"/>
    <s v="Otros trabajos realizados por otras empresas y profes."/>
    <n v="730500"/>
    <n v="0"/>
    <n v="730500"/>
    <n v="446807.59"/>
    <n v="155809.66"/>
  </r>
  <r>
    <x v="3"/>
    <x v="23"/>
    <x v="23"/>
    <x v="1"/>
    <s v="23"/>
    <s v="23020"/>
    <s v="Dietas del personal no directivo"/>
    <n v="12000"/>
    <n v="0"/>
    <n v="12000"/>
    <n v="11654.37"/>
    <n v="10897.9"/>
  </r>
  <r>
    <x v="3"/>
    <x v="23"/>
    <x v="23"/>
    <x v="1"/>
    <s v="23"/>
    <s v="23120"/>
    <s v="Locomoción del personal no directivo."/>
    <n v="18000"/>
    <n v="0"/>
    <n v="18000"/>
    <n v="13871.46"/>
    <n v="12851.22"/>
  </r>
  <r>
    <x v="3"/>
    <x v="23"/>
    <x v="23"/>
    <x v="1"/>
    <s v="23"/>
    <s v="233"/>
    <s v="Otras indemnizaciones."/>
    <n v="700"/>
    <n v="0"/>
    <n v="700"/>
    <n v="0"/>
    <n v="0"/>
  </r>
  <r>
    <x v="3"/>
    <x v="23"/>
    <x v="23"/>
    <x v="2"/>
    <s v="44"/>
    <s v="44903"/>
    <s v="Transferencia a VIVA de la Agencia de Innovación"/>
    <n v="11000"/>
    <n v="0"/>
    <n v="11000"/>
    <n v="0"/>
    <n v="0"/>
  </r>
  <r>
    <x v="3"/>
    <x v="23"/>
    <x v="23"/>
    <x v="2"/>
    <s v="44"/>
    <s v="44904"/>
    <s v="Transferencia a AUVASA de la Agencia de Innovación"/>
    <n v="6210"/>
    <n v="0"/>
    <n v="6210"/>
    <n v="6205.93"/>
    <n v="0"/>
  </r>
  <r>
    <x v="3"/>
    <x v="23"/>
    <x v="23"/>
    <x v="2"/>
    <s v="47"/>
    <s v="470"/>
    <s v="Subvenciones para fomento del empleo."/>
    <n v="2800000"/>
    <n v="0"/>
    <n v="2800000"/>
    <n v="1572094.96"/>
    <n v="818732.41"/>
  </r>
  <r>
    <x v="3"/>
    <x v="23"/>
    <x v="23"/>
    <x v="2"/>
    <s v="47"/>
    <s v="479"/>
    <s v="Otras subvenciones a Empresas privadas."/>
    <n v="400000"/>
    <n v="-75000"/>
    <n v="325000"/>
    <n v="202513.92000000001"/>
    <n v="0"/>
  </r>
  <r>
    <x v="3"/>
    <x v="23"/>
    <x v="23"/>
    <x v="2"/>
    <s v="48"/>
    <s v="481"/>
    <s v="Premios, becas, etc."/>
    <n v="300000"/>
    <n v="0"/>
    <n v="300000"/>
    <n v="161530.28"/>
    <n v="77541.570000000007"/>
  </r>
  <r>
    <x v="3"/>
    <x v="23"/>
    <x v="23"/>
    <x v="2"/>
    <s v="48"/>
    <s v="482"/>
    <s v="Transf. a fundaciones, instituciones y otras entidades"/>
    <n v="1287500"/>
    <n v="75000"/>
    <n v="1362500"/>
    <n v="1249445.99"/>
    <n v="85000"/>
  </r>
  <r>
    <x v="3"/>
    <x v="23"/>
    <x v="23"/>
    <x v="4"/>
    <s v="60"/>
    <s v="609"/>
    <s v="Otras invers nuevas en infraest y bienes dest al uso gral"/>
    <n v="950000"/>
    <n v="0"/>
    <n v="950000"/>
    <n v="0"/>
    <n v="0"/>
  </r>
  <r>
    <x v="3"/>
    <x v="23"/>
    <x v="23"/>
    <x v="6"/>
    <s v="72"/>
    <s v="723"/>
    <s v="A soci merc estat, entid públ empr y otros organ públicos"/>
    <n v="542160"/>
    <n v="0"/>
    <n v="542160"/>
    <n v="542159.38"/>
    <n v="542159.38"/>
  </r>
  <r>
    <x v="3"/>
    <x v="23"/>
    <x v="23"/>
    <x v="6"/>
    <s v="78"/>
    <s v="789"/>
    <s v="Tran. capital a familias e instituciones sin fines de lucro."/>
    <n v="160550"/>
    <n v="0"/>
    <n v="160550"/>
    <n v="160550"/>
    <n v="0"/>
  </r>
  <r>
    <x v="3"/>
    <x v="24"/>
    <x v="24"/>
    <x v="0"/>
    <s v="12"/>
    <s v="12000"/>
    <s v="Sueldos del Grupo A1."/>
    <n v="75986"/>
    <n v="0"/>
    <n v="75986"/>
    <n v="63251.8"/>
    <n v="63251.8"/>
  </r>
  <r>
    <x v="3"/>
    <x v="24"/>
    <x v="24"/>
    <x v="0"/>
    <s v="12"/>
    <s v="12001"/>
    <s v="Sueldos del Grupo A2."/>
    <n v="40090"/>
    <n v="0"/>
    <n v="40090"/>
    <n v="34451.410000000003"/>
    <n v="34451.410000000003"/>
  </r>
  <r>
    <x v="3"/>
    <x v="24"/>
    <x v="24"/>
    <x v="0"/>
    <s v="12"/>
    <s v="12004"/>
    <s v="Sueldos del Grupo C2."/>
    <n v="8675"/>
    <n v="0"/>
    <n v="8675"/>
    <n v="0"/>
    <n v="0"/>
  </r>
  <r>
    <x v="3"/>
    <x v="24"/>
    <x v="24"/>
    <x v="0"/>
    <s v="12"/>
    <s v="12006"/>
    <s v="Trienios."/>
    <n v="28884"/>
    <n v="0"/>
    <n v="28884"/>
    <n v="29021"/>
    <n v="29021"/>
  </r>
  <r>
    <x v="3"/>
    <x v="24"/>
    <x v="24"/>
    <x v="0"/>
    <s v="12"/>
    <s v="12100"/>
    <s v="Complemento de destino."/>
    <n v="67902"/>
    <n v="0"/>
    <n v="67902"/>
    <n v="53560.66"/>
    <n v="53560.66"/>
  </r>
  <r>
    <x v="3"/>
    <x v="24"/>
    <x v="24"/>
    <x v="0"/>
    <s v="12"/>
    <s v="12101"/>
    <s v="Complemento específico."/>
    <n v="172487"/>
    <n v="0"/>
    <n v="172487"/>
    <n v="160030.32999999999"/>
    <n v="160030.32999999999"/>
  </r>
  <r>
    <x v="3"/>
    <x v="24"/>
    <x v="24"/>
    <x v="0"/>
    <s v="12"/>
    <s v="12103"/>
    <s v="Otros complementos."/>
    <n v="13959"/>
    <n v="0"/>
    <n v="13959"/>
    <n v="14155.9"/>
    <n v="14155.9"/>
  </r>
  <r>
    <x v="3"/>
    <x v="24"/>
    <x v="24"/>
    <x v="0"/>
    <s v="13"/>
    <s v="13000"/>
    <s v="Retribuciones básicas."/>
    <n v="15626"/>
    <n v="500"/>
    <n v="16126"/>
    <n v="16148.74"/>
    <n v="16148.74"/>
  </r>
  <r>
    <x v="3"/>
    <x v="24"/>
    <x v="24"/>
    <x v="0"/>
    <s v="13"/>
    <s v="13002"/>
    <s v="Otras remuneraciones."/>
    <n v="11410"/>
    <n v="500"/>
    <n v="11910"/>
    <n v="11469.59"/>
    <n v="11469.59"/>
  </r>
  <r>
    <x v="3"/>
    <x v="24"/>
    <x v="24"/>
    <x v="1"/>
    <s v="21"/>
    <s v="213"/>
    <s v="Reparación de maquinaria, instalaciones técnicas y utillaje."/>
    <n v="2030"/>
    <n v="0"/>
    <n v="2030"/>
    <n v="1295.5"/>
    <n v="1015.48"/>
  </r>
  <r>
    <x v="3"/>
    <x v="24"/>
    <x v="24"/>
    <x v="1"/>
    <s v="22"/>
    <s v="22002"/>
    <s v="Material informático no inventariable."/>
    <n v="2030"/>
    <n v="0"/>
    <n v="2030"/>
    <n v="0"/>
    <n v="0"/>
  </r>
  <r>
    <x v="3"/>
    <x v="24"/>
    <x v="24"/>
    <x v="1"/>
    <s v="22"/>
    <s v="22104"/>
    <s v="Vestuario."/>
    <n v="812"/>
    <n v="0"/>
    <n v="812"/>
    <n v="268.5"/>
    <n v="268.5"/>
  </r>
  <r>
    <x v="3"/>
    <x v="24"/>
    <x v="24"/>
    <x v="1"/>
    <s v="22"/>
    <s v="22106"/>
    <s v="Productos farmacéuticos y material sanitario."/>
    <n v="42630"/>
    <n v="-13000"/>
    <n v="29630"/>
    <n v="14598.47"/>
    <n v="9701.83"/>
  </r>
  <r>
    <x v="3"/>
    <x v="24"/>
    <x v="24"/>
    <x v="1"/>
    <s v="22"/>
    <s v="22199"/>
    <s v="Otros suministros."/>
    <n v="508"/>
    <n v="9000"/>
    <n v="9508"/>
    <n v="2964.82"/>
    <n v="2801.47"/>
  </r>
  <r>
    <x v="3"/>
    <x v="24"/>
    <x v="24"/>
    <x v="1"/>
    <s v="22"/>
    <s v="22699"/>
    <s v="Otros gastos diversos"/>
    <n v="0"/>
    <n v="0"/>
    <n v="0"/>
    <n v="3686.9"/>
    <n v="3686.9"/>
  </r>
  <r>
    <x v="3"/>
    <x v="24"/>
    <x v="24"/>
    <x v="1"/>
    <s v="22"/>
    <s v="22706"/>
    <s v="Estudios y trabajos técnicos."/>
    <n v="26390"/>
    <n v="13000"/>
    <n v="39390"/>
    <n v="33673.22"/>
    <n v="28793"/>
  </r>
  <r>
    <x v="3"/>
    <x v="24"/>
    <x v="24"/>
    <x v="1"/>
    <s v="22"/>
    <s v="22799"/>
    <s v="Otros trabajos realizados por otras empresas y profes."/>
    <n v="28120"/>
    <n v="-9000"/>
    <n v="19120"/>
    <n v="2864.29"/>
    <n v="2468.13"/>
  </r>
  <r>
    <x v="3"/>
    <x v="24"/>
    <x v="24"/>
    <x v="4"/>
    <s v="62"/>
    <s v="623"/>
    <s v="Maquinaria, instalaciones técnicas y utillaje."/>
    <n v="3500"/>
    <n v="0"/>
    <n v="3500"/>
    <n v="3419.46"/>
    <n v="3419.46"/>
  </r>
  <r>
    <x v="3"/>
    <x v="25"/>
    <x v="25"/>
    <x v="0"/>
    <s v="13"/>
    <s v="131"/>
    <s v="Laboral temporal."/>
    <n v="39697"/>
    <n v="0"/>
    <n v="39697"/>
    <n v="0"/>
    <n v="0"/>
  </r>
  <r>
    <x v="3"/>
    <x v="25"/>
    <x v="25"/>
    <x v="1"/>
    <s v="22"/>
    <s v="22602"/>
    <s v="Publicidad y propaganda."/>
    <n v="15200"/>
    <n v="0"/>
    <n v="15200"/>
    <n v="12703.79"/>
    <n v="0"/>
  </r>
  <r>
    <x v="3"/>
    <x v="25"/>
    <x v="25"/>
    <x v="1"/>
    <s v="22"/>
    <s v="22699"/>
    <s v="Otros gastos diversos"/>
    <n v="3000"/>
    <n v="47840"/>
    <n v="50840"/>
    <n v="24810.57"/>
    <n v="16540.04"/>
  </r>
  <r>
    <x v="3"/>
    <x v="25"/>
    <x v="25"/>
    <x v="1"/>
    <s v="22"/>
    <s v="22799"/>
    <s v="Otros trabajos realizados por otras empresas y profes."/>
    <n v="25000"/>
    <n v="0"/>
    <n v="25000"/>
    <n v="1809.95"/>
    <n v="1809.95"/>
  </r>
  <r>
    <x v="3"/>
    <x v="25"/>
    <x v="25"/>
    <x v="2"/>
    <s v="46"/>
    <s v="467"/>
    <s v="A Consorcios."/>
    <n v="300000"/>
    <n v="-7500"/>
    <n v="292500"/>
    <n v="292500"/>
    <n v="292500"/>
  </r>
  <r>
    <x v="3"/>
    <x v="25"/>
    <x v="25"/>
    <x v="2"/>
    <s v="48"/>
    <s v="489"/>
    <s v="Otras transf. a Familias e Instituciones sin fines de lucro."/>
    <n v="225000"/>
    <n v="-40340"/>
    <n v="184660"/>
    <n v="184660"/>
    <n v="181635"/>
  </r>
  <r>
    <x v="3"/>
    <x v="17"/>
    <x v="17"/>
    <x v="0"/>
    <s v="12"/>
    <s v="12000"/>
    <s v="Sueldos del Grupo A1."/>
    <n v="45591"/>
    <n v="0"/>
    <n v="45591"/>
    <n v="30430.32"/>
    <n v="30430.32"/>
  </r>
  <r>
    <x v="3"/>
    <x v="17"/>
    <x v="17"/>
    <x v="0"/>
    <s v="12"/>
    <s v="12001"/>
    <s v="Sueldos del Grupo A2."/>
    <n v="40090"/>
    <n v="0"/>
    <n v="40090"/>
    <n v="40140.269999999997"/>
    <n v="40140.269999999997"/>
  </r>
  <r>
    <x v="3"/>
    <x v="17"/>
    <x v="17"/>
    <x v="0"/>
    <s v="12"/>
    <s v="12003"/>
    <s v="Sueldos del Grupo C1."/>
    <n v="112585"/>
    <n v="0"/>
    <n v="112585"/>
    <n v="109765.54"/>
    <n v="109765.54"/>
  </r>
  <r>
    <x v="3"/>
    <x v="17"/>
    <x v="17"/>
    <x v="0"/>
    <s v="12"/>
    <s v="12004"/>
    <s v="Sueldos del Grupo C2."/>
    <n v="17351"/>
    <n v="0"/>
    <n v="17351"/>
    <n v="19851.759999999998"/>
    <n v="19851.759999999998"/>
  </r>
  <r>
    <x v="3"/>
    <x v="17"/>
    <x v="17"/>
    <x v="0"/>
    <s v="12"/>
    <s v="12006"/>
    <s v="Trienios."/>
    <n v="62830"/>
    <n v="0"/>
    <n v="62830"/>
    <n v="63062.5"/>
    <n v="63062.5"/>
  </r>
  <r>
    <x v="3"/>
    <x v="17"/>
    <x v="17"/>
    <x v="0"/>
    <s v="12"/>
    <s v="12100"/>
    <s v="Complemento de destino."/>
    <n v="132824"/>
    <n v="0"/>
    <n v="132824"/>
    <n v="125025.53"/>
    <n v="125025.53"/>
  </r>
  <r>
    <x v="3"/>
    <x v="17"/>
    <x v="17"/>
    <x v="0"/>
    <s v="12"/>
    <s v="12101"/>
    <s v="Complemento específico."/>
    <n v="301113"/>
    <n v="0"/>
    <n v="301113"/>
    <n v="285243.46999999997"/>
    <n v="285243.46999999997"/>
  </r>
  <r>
    <x v="3"/>
    <x v="17"/>
    <x v="17"/>
    <x v="0"/>
    <s v="12"/>
    <s v="12103"/>
    <s v="Otros complementos."/>
    <n v="30578"/>
    <n v="0"/>
    <n v="30578"/>
    <n v="31833.19"/>
    <n v="31833.19"/>
  </r>
  <r>
    <x v="3"/>
    <x v="17"/>
    <x v="17"/>
    <x v="0"/>
    <s v="14"/>
    <s v="143"/>
    <s v="Otro personal."/>
    <n v="0"/>
    <n v="2643084.7400000002"/>
    <n v="2643084.7400000002"/>
    <n v="1826997.29"/>
    <n v="1826997.29"/>
  </r>
  <r>
    <x v="3"/>
    <x v="17"/>
    <x v="17"/>
    <x v="0"/>
    <s v="15"/>
    <s v="150"/>
    <s v="Productividad."/>
    <n v="313322"/>
    <n v="100000"/>
    <n v="413322"/>
    <n v="350877.35"/>
    <n v="350877.35"/>
  </r>
  <r>
    <x v="3"/>
    <x v="17"/>
    <x v="17"/>
    <x v="0"/>
    <s v="15"/>
    <s v="151"/>
    <s v="Gratificaciones."/>
    <n v="10000"/>
    <n v="0"/>
    <n v="10000"/>
    <n v="0"/>
    <n v="0"/>
  </r>
  <r>
    <x v="3"/>
    <x v="17"/>
    <x v="17"/>
    <x v="0"/>
    <s v="16"/>
    <s v="16000"/>
    <s v="Seguridad Social."/>
    <n v="20989784"/>
    <n v="535230.12"/>
    <n v="21525014.120000001"/>
    <n v="20306363.780000001"/>
    <n v="20306363.780000001"/>
  </r>
  <r>
    <x v="3"/>
    <x v="17"/>
    <x v="17"/>
    <x v="0"/>
    <s v="16"/>
    <s v="16104"/>
    <s v="Indemnización al personal lab. por jubilaciones anticipadas."/>
    <n v="10000"/>
    <n v="0"/>
    <n v="10000"/>
    <n v="0"/>
    <n v="0"/>
  </r>
  <r>
    <x v="3"/>
    <x v="17"/>
    <x v="17"/>
    <x v="0"/>
    <s v="16"/>
    <s v="16105"/>
    <s v="Pensiones a cargo de la Entidad local."/>
    <n v="5000"/>
    <n v="0"/>
    <n v="5000"/>
    <n v="919.78"/>
    <n v="919.78"/>
  </r>
  <r>
    <x v="3"/>
    <x v="17"/>
    <x v="17"/>
    <x v="0"/>
    <s v="16"/>
    <s v="16200"/>
    <s v="Formación y perfeccionamiento del personal."/>
    <n v="98760"/>
    <n v="0"/>
    <n v="98760"/>
    <n v="44184.25"/>
    <n v="44184.25"/>
  </r>
  <r>
    <x v="3"/>
    <x v="17"/>
    <x v="17"/>
    <x v="0"/>
    <s v="16"/>
    <s v="16204"/>
    <s v="Acción social."/>
    <n v="599300"/>
    <n v="0"/>
    <n v="599300"/>
    <n v="387890.71"/>
    <n v="385483.71"/>
  </r>
  <r>
    <x v="3"/>
    <x v="17"/>
    <x v="17"/>
    <x v="0"/>
    <s v="16"/>
    <s v="16205"/>
    <s v="Seguros."/>
    <n v="381000"/>
    <n v="0"/>
    <n v="381000"/>
    <n v="221650.98"/>
    <n v="221650.98"/>
  </r>
  <r>
    <x v="3"/>
    <x v="17"/>
    <x v="17"/>
    <x v="1"/>
    <s v="20"/>
    <s v="203"/>
    <s v="Arrendamientos de maquinaria, instalaciones y utillaje."/>
    <n v="1150"/>
    <n v="3000"/>
    <n v="4150"/>
    <n v="1866.65"/>
    <n v="1669"/>
  </r>
  <r>
    <x v="3"/>
    <x v="17"/>
    <x v="17"/>
    <x v="1"/>
    <s v="21"/>
    <s v="213"/>
    <s v="Reparación de maquinaria, instalaciones técnicas y utillaje."/>
    <n v="2500"/>
    <n v="0"/>
    <n v="2500"/>
    <n v="1483.34"/>
    <n v="860.9"/>
  </r>
  <r>
    <x v="3"/>
    <x v="17"/>
    <x v="17"/>
    <x v="1"/>
    <s v="22"/>
    <s v="22602"/>
    <s v="Publicidad y propaganda."/>
    <n v="20000"/>
    <n v="0"/>
    <n v="20000"/>
    <n v="1007.71"/>
    <n v="897.6"/>
  </r>
  <r>
    <x v="3"/>
    <x v="17"/>
    <x v="17"/>
    <x v="1"/>
    <s v="22"/>
    <s v="22604"/>
    <s v="Jurídicos, contenciosos."/>
    <n v="0"/>
    <n v="0"/>
    <n v="0"/>
    <n v="4731"/>
    <n v="4731"/>
  </r>
  <r>
    <x v="3"/>
    <x v="17"/>
    <x v="17"/>
    <x v="1"/>
    <s v="22"/>
    <s v="22607"/>
    <s v="Oposiciones y pruebas selectivas"/>
    <n v="49000"/>
    <n v="0"/>
    <n v="49000"/>
    <n v="7043.8"/>
    <n v="7043.8"/>
  </r>
  <r>
    <x v="3"/>
    <x v="17"/>
    <x v="17"/>
    <x v="1"/>
    <s v="22"/>
    <s v="22699"/>
    <s v="Otros gastos diversos"/>
    <n v="2100"/>
    <n v="0"/>
    <n v="2100"/>
    <n v="2026.75"/>
    <n v="1126.75"/>
  </r>
  <r>
    <x v="3"/>
    <x v="17"/>
    <x v="17"/>
    <x v="1"/>
    <s v="22"/>
    <s v="22799"/>
    <s v="Otros trabajos realizados por otras empresas y profes."/>
    <n v="45415"/>
    <n v="0"/>
    <n v="45415"/>
    <n v="5660.2"/>
    <n v="4192.6499999999996"/>
  </r>
  <r>
    <x v="3"/>
    <x v="17"/>
    <x v="17"/>
    <x v="1"/>
    <s v="23"/>
    <s v="23020"/>
    <s v="Dietas del personal no directivo"/>
    <n v="4000"/>
    <n v="0"/>
    <n v="4000"/>
    <n v="3884.9"/>
    <n v="3884.9"/>
  </r>
  <r>
    <x v="3"/>
    <x v="17"/>
    <x v="17"/>
    <x v="1"/>
    <s v="23"/>
    <s v="23120"/>
    <s v="Locomoción del personal no directivo."/>
    <n v="4000"/>
    <n v="0"/>
    <n v="4000"/>
    <n v="3095.39"/>
    <n v="3095.39"/>
  </r>
  <r>
    <x v="3"/>
    <x v="17"/>
    <x v="17"/>
    <x v="1"/>
    <s v="23"/>
    <s v="233"/>
    <s v="Otras indemnizaciones."/>
    <n v="154500"/>
    <n v="-3000"/>
    <n v="151500"/>
    <n v="36120.629999999997"/>
    <n v="36120.629999999997"/>
  </r>
  <r>
    <x v="3"/>
    <x v="17"/>
    <x v="17"/>
    <x v="3"/>
    <s v="83"/>
    <s v="83001"/>
    <s v="Anticipos al personal"/>
    <n v="157000"/>
    <n v="0"/>
    <n v="157000"/>
    <n v="6300"/>
    <n v="6300"/>
  </r>
  <r>
    <x v="3"/>
    <x v="17"/>
    <x v="17"/>
    <x v="3"/>
    <s v="83"/>
    <s v="83101"/>
    <s v="Prestamos al personal"/>
    <n v="400000"/>
    <n v="0"/>
    <n v="400000"/>
    <n v="61500"/>
    <n v="61500"/>
  </r>
  <r>
    <x v="3"/>
    <x v="26"/>
    <x v="26"/>
    <x v="0"/>
    <s v="16"/>
    <s v="16200"/>
    <s v="Formación y perfeccionamiento del personal."/>
    <n v="0"/>
    <n v="0"/>
    <n v="0"/>
    <n v="0"/>
    <n v="0"/>
  </r>
  <r>
    <x v="3"/>
    <x v="26"/>
    <x v="26"/>
    <x v="0"/>
    <s v="16"/>
    <s v="16204"/>
    <s v="Acción social."/>
    <n v="0"/>
    <n v="0"/>
    <n v="0"/>
    <n v="0"/>
    <n v="0"/>
  </r>
  <r>
    <x v="3"/>
    <x v="26"/>
    <x v="26"/>
    <x v="1"/>
    <s v="20"/>
    <s v="203"/>
    <s v="Arrendamientos de maquinaria, instalaciones y utillaje."/>
    <n v="0"/>
    <n v="0"/>
    <n v="0"/>
    <n v="0"/>
    <n v="0"/>
  </r>
  <r>
    <x v="3"/>
    <x v="26"/>
    <x v="26"/>
    <x v="1"/>
    <s v="21"/>
    <s v="213"/>
    <s v="Reparación de maquinaria, instalaciones técnicas y utillaje."/>
    <n v="0"/>
    <n v="0"/>
    <n v="0"/>
    <n v="0"/>
    <n v="0"/>
  </r>
  <r>
    <x v="3"/>
    <x v="26"/>
    <x v="26"/>
    <x v="1"/>
    <s v="22"/>
    <s v="22699"/>
    <s v="Otros gastos diversos"/>
    <n v="0"/>
    <n v="0"/>
    <n v="0"/>
    <n v="0"/>
    <n v="0"/>
  </r>
  <r>
    <x v="3"/>
    <x v="26"/>
    <x v="26"/>
    <x v="1"/>
    <s v="22"/>
    <s v="22799"/>
    <s v="Otros trabajos realizados por otras empresas y profes."/>
    <n v="0"/>
    <n v="0"/>
    <n v="0"/>
    <n v="0"/>
    <n v="0"/>
  </r>
  <r>
    <x v="3"/>
    <x v="26"/>
    <x v="26"/>
    <x v="1"/>
    <s v="23"/>
    <s v="23020"/>
    <s v="Dietas del personal no directivo"/>
    <n v="0"/>
    <n v="0"/>
    <n v="0"/>
    <n v="0"/>
    <n v="0"/>
  </r>
  <r>
    <x v="3"/>
    <x v="26"/>
    <x v="26"/>
    <x v="1"/>
    <s v="23"/>
    <s v="23120"/>
    <s v="Locomoción del personal no directivo."/>
    <n v="0"/>
    <n v="0"/>
    <n v="0"/>
    <n v="0"/>
    <n v="0"/>
  </r>
  <r>
    <x v="3"/>
    <x v="26"/>
    <x v="26"/>
    <x v="1"/>
    <s v="23"/>
    <s v="233"/>
    <s v="Otras indemnizaciones."/>
    <n v="0"/>
    <n v="0"/>
    <n v="0"/>
    <n v="0"/>
    <n v="0"/>
  </r>
  <r>
    <x v="3"/>
    <x v="27"/>
    <x v="27"/>
    <x v="0"/>
    <s v="12"/>
    <s v="12000"/>
    <s v="Sueldos del Grupo A1."/>
    <n v="106380"/>
    <n v="0"/>
    <n v="106380"/>
    <n v="93450.36"/>
    <n v="93450.36"/>
  </r>
  <r>
    <x v="3"/>
    <x v="27"/>
    <x v="27"/>
    <x v="0"/>
    <s v="12"/>
    <s v="12003"/>
    <s v="Sueldos del Grupo C1."/>
    <n v="61410"/>
    <n v="0"/>
    <n v="61410"/>
    <n v="58330.07"/>
    <n v="58330.07"/>
  </r>
  <r>
    <x v="3"/>
    <x v="27"/>
    <x v="27"/>
    <x v="0"/>
    <s v="12"/>
    <s v="12004"/>
    <s v="Sueldos del Grupo C2."/>
    <n v="8675"/>
    <n v="0"/>
    <n v="8675"/>
    <n v="8686.1"/>
    <n v="8686.1"/>
  </r>
  <r>
    <x v="3"/>
    <x v="27"/>
    <x v="27"/>
    <x v="0"/>
    <s v="12"/>
    <s v="12006"/>
    <s v="Trienios."/>
    <n v="61760"/>
    <n v="0"/>
    <n v="61760"/>
    <n v="54422.17"/>
    <n v="54422.17"/>
  </r>
  <r>
    <x v="3"/>
    <x v="27"/>
    <x v="27"/>
    <x v="0"/>
    <s v="12"/>
    <s v="12100"/>
    <s v="Complemento de destino."/>
    <n v="120499"/>
    <n v="0"/>
    <n v="120499"/>
    <n v="110904.89"/>
    <n v="110904.89"/>
  </r>
  <r>
    <x v="3"/>
    <x v="27"/>
    <x v="27"/>
    <x v="0"/>
    <s v="12"/>
    <s v="12101"/>
    <s v="Complemento específico."/>
    <n v="281641"/>
    <n v="0"/>
    <n v="281641"/>
    <n v="272504.83"/>
    <n v="272504.83"/>
  </r>
  <r>
    <x v="3"/>
    <x v="27"/>
    <x v="27"/>
    <x v="0"/>
    <s v="12"/>
    <s v="12103"/>
    <s v="Otros complementos."/>
    <n v="31387"/>
    <n v="0"/>
    <n v="31387"/>
    <n v="27452.9"/>
    <n v="27452.9"/>
  </r>
  <r>
    <x v="3"/>
    <x v="27"/>
    <x v="27"/>
    <x v="1"/>
    <s v="20"/>
    <s v="203"/>
    <s v="Arrendamientos de maquinaria, instalaciones y utillaje."/>
    <n v="4000"/>
    <n v="726.69"/>
    <n v="4726.6899999999996"/>
    <n v="3268"/>
    <n v="3268"/>
  </r>
  <r>
    <x v="3"/>
    <x v="27"/>
    <x v="27"/>
    <x v="1"/>
    <s v="21"/>
    <s v="213"/>
    <s v="Reparación de maquinaria, instalaciones técnicas y utillaje."/>
    <n v="0"/>
    <n v="0"/>
    <n v="0"/>
    <n v="0"/>
    <n v="0"/>
  </r>
  <r>
    <x v="3"/>
    <x v="27"/>
    <x v="27"/>
    <x v="1"/>
    <s v="22"/>
    <s v="22000"/>
    <s v="Ordinario no inventariable."/>
    <n v="135000"/>
    <n v="-726.69"/>
    <n v="134273.31"/>
    <n v="71021.19"/>
    <n v="49171.88"/>
  </r>
  <r>
    <x v="3"/>
    <x v="27"/>
    <x v="27"/>
    <x v="1"/>
    <s v="22"/>
    <s v="22706"/>
    <s v="Estudios y trabajos técnicos."/>
    <n v="249020"/>
    <n v="0"/>
    <n v="249020"/>
    <n v="0"/>
    <n v="0"/>
  </r>
  <r>
    <x v="3"/>
    <x v="27"/>
    <x v="27"/>
    <x v="1"/>
    <s v="23"/>
    <s v="23010"/>
    <s v="Del personal directivo."/>
    <n v="1000"/>
    <n v="0"/>
    <n v="1000"/>
    <n v="0"/>
    <n v="0"/>
  </r>
  <r>
    <x v="3"/>
    <x v="27"/>
    <x v="27"/>
    <x v="1"/>
    <s v="23"/>
    <s v="23020"/>
    <s v="Dietas del personal no directivo"/>
    <n v="1000"/>
    <n v="0"/>
    <n v="1000"/>
    <n v="0"/>
    <n v="0"/>
  </r>
  <r>
    <x v="3"/>
    <x v="27"/>
    <x v="27"/>
    <x v="4"/>
    <s v="62"/>
    <s v="625"/>
    <s v="Mobiliario."/>
    <n v="80262"/>
    <n v="-23000"/>
    <n v="57262"/>
    <n v="27114.86"/>
    <n v="20321.62"/>
  </r>
  <r>
    <x v="3"/>
    <x v="27"/>
    <x v="27"/>
    <x v="3"/>
    <s v="83"/>
    <s v="83000"/>
    <s v="Anuncios por cuenta de particulares"/>
    <n v="10000"/>
    <n v="0"/>
    <n v="10000"/>
    <n v="124.8"/>
    <n v="124.8"/>
  </r>
  <r>
    <x v="3"/>
    <x v="28"/>
    <x v="28"/>
    <x v="8"/>
    <s v="50"/>
    <s v="500"/>
    <s v="Fondo de Contingencia"/>
    <n v="520000"/>
    <n v="-162406.48000000001"/>
    <n v="357593.52"/>
    <n v="0"/>
    <n v="0"/>
  </r>
  <r>
    <x v="3"/>
    <x v="29"/>
    <x v="29"/>
    <x v="0"/>
    <s v="12"/>
    <s v="12000"/>
    <s v="Sueldos del Grupo A1."/>
    <n v="30394"/>
    <n v="0"/>
    <n v="30394"/>
    <n v="30393.06"/>
    <n v="30393.06"/>
  </r>
  <r>
    <x v="3"/>
    <x v="29"/>
    <x v="29"/>
    <x v="0"/>
    <s v="12"/>
    <s v="12003"/>
    <s v="Sueldos del Grupo C1."/>
    <n v="20470"/>
    <n v="0"/>
    <n v="20470"/>
    <n v="19748.009999999998"/>
    <n v="19748.009999999998"/>
  </r>
  <r>
    <x v="3"/>
    <x v="29"/>
    <x v="29"/>
    <x v="0"/>
    <s v="12"/>
    <s v="12006"/>
    <s v="Trienios."/>
    <n v="14965"/>
    <n v="0"/>
    <n v="14965"/>
    <n v="15752.12"/>
    <n v="15752.12"/>
  </r>
  <r>
    <x v="3"/>
    <x v="29"/>
    <x v="29"/>
    <x v="0"/>
    <s v="12"/>
    <s v="12100"/>
    <s v="Complemento de destino."/>
    <n v="34284"/>
    <n v="2000"/>
    <n v="36284"/>
    <n v="34196.67"/>
    <n v="34196.67"/>
  </r>
  <r>
    <x v="3"/>
    <x v="29"/>
    <x v="29"/>
    <x v="0"/>
    <s v="12"/>
    <s v="12101"/>
    <s v="Complemento específico."/>
    <n v="82278"/>
    <n v="0"/>
    <n v="82278"/>
    <n v="82427.12"/>
    <n v="82427.12"/>
  </r>
  <r>
    <x v="3"/>
    <x v="29"/>
    <x v="29"/>
    <x v="0"/>
    <s v="12"/>
    <s v="12103"/>
    <s v="Otros complementos."/>
    <n v="7503"/>
    <n v="0"/>
    <n v="7503"/>
    <n v="7945.46"/>
    <n v="7945.46"/>
  </r>
  <r>
    <x v="3"/>
    <x v="29"/>
    <x v="29"/>
    <x v="1"/>
    <s v="20"/>
    <s v="203"/>
    <s v="Arrendamientos de maquinaria, instalaciones y utillaje."/>
    <n v="4000"/>
    <n v="0"/>
    <n v="4000"/>
    <n v="1291.08"/>
    <n v="1291.08"/>
  </r>
  <r>
    <x v="3"/>
    <x v="29"/>
    <x v="29"/>
    <x v="1"/>
    <s v="21"/>
    <s v="213"/>
    <s v="Reparación de maquinaria, instalaciones técnicas y utillaje."/>
    <n v="600"/>
    <n v="0"/>
    <n v="600"/>
    <n v="0"/>
    <n v="0"/>
  </r>
  <r>
    <x v="3"/>
    <x v="29"/>
    <x v="29"/>
    <x v="1"/>
    <s v="22"/>
    <s v="22000"/>
    <s v="Ordinario no inventariable."/>
    <n v="0"/>
    <n v="0"/>
    <n v="0"/>
    <n v="0"/>
    <n v="0"/>
  </r>
  <r>
    <x v="3"/>
    <x v="29"/>
    <x v="29"/>
    <x v="1"/>
    <s v="22"/>
    <s v="225"/>
    <s v="Tributos."/>
    <n v="3000"/>
    <n v="0"/>
    <n v="3000"/>
    <n v="2430.56"/>
    <n v="2342.71"/>
  </r>
  <r>
    <x v="3"/>
    <x v="29"/>
    <x v="29"/>
    <x v="1"/>
    <s v="22"/>
    <s v="22602"/>
    <s v="Publicidad y propaganda."/>
    <n v="1800"/>
    <n v="0"/>
    <n v="1800"/>
    <n v="88.8"/>
    <n v="74.400000000000006"/>
  </r>
  <r>
    <x v="3"/>
    <x v="29"/>
    <x v="29"/>
    <x v="1"/>
    <s v="22"/>
    <s v="22699"/>
    <s v="Otros gastos diversos"/>
    <n v="10000"/>
    <n v="0"/>
    <n v="10000"/>
    <n v="0"/>
    <n v="0"/>
  </r>
  <r>
    <x v="3"/>
    <x v="29"/>
    <x v="29"/>
    <x v="1"/>
    <s v="22"/>
    <s v="22799"/>
    <s v="Otros trabajos realizados por otras empresas y profes."/>
    <n v="10000"/>
    <n v="0"/>
    <n v="10000"/>
    <n v="8026.15"/>
    <n v="8026.15"/>
  </r>
  <r>
    <x v="3"/>
    <x v="29"/>
    <x v="29"/>
    <x v="1"/>
    <s v="23"/>
    <s v="23020"/>
    <s v="Dietas del personal no directivo"/>
    <n v="2000"/>
    <n v="0"/>
    <n v="2000"/>
    <n v="0"/>
    <n v="0"/>
  </r>
  <r>
    <x v="3"/>
    <x v="29"/>
    <x v="29"/>
    <x v="1"/>
    <s v="23"/>
    <s v="23120"/>
    <s v="Locomoción del personal no directivo."/>
    <n v="2000"/>
    <n v="0"/>
    <n v="2000"/>
    <n v="0"/>
    <n v="0"/>
  </r>
  <r>
    <x v="3"/>
    <x v="30"/>
    <x v="30"/>
    <x v="0"/>
    <s v="12"/>
    <s v="12000"/>
    <s v="Sueldos del Grupo A1."/>
    <n v="106380"/>
    <n v="0"/>
    <n v="106380"/>
    <n v="64961.34"/>
    <n v="64961.34"/>
  </r>
  <r>
    <x v="3"/>
    <x v="30"/>
    <x v="30"/>
    <x v="0"/>
    <s v="12"/>
    <s v="12001"/>
    <s v="Sueldos del Grupo A2."/>
    <n v="53454"/>
    <n v="0"/>
    <n v="53454"/>
    <n v="44436.52"/>
    <n v="44436.52"/>
  </r>
  <r>
    <x v="3"/>
    <x v="30"/>
    <x v="30"/>
    <x v="0"/>
    <s v="12"/>
    <s v="12003"/>
    <s v="Sueldos del Grupo C1."/>
    <n v="235406"/>
    <n v="0"/>
    <n v="235406"/>
    <n v="205347.39"/>
    <n v="205347.39"/>
  </r>
  <r>
    <x v="3"/>
    <x v="30"/>
    <x v="30"/>
    <x v="0"/>
    <s v="12"/>
    <s v="12004"/>
    <s v="Sueldos del Grupo C2."/>
    <n v="69403"/>
    <n v="0"/>
    <n v="69403"/>
    <n v="56017.32"/>
    <n v="56017.32"/>
  </r>
  <r>
    <x v="3"/>
    <x v="30"/>
    <x v="30"/>
    <x v="0"/>
    <s v="12"/>
    <s v="12006"/>
    <s v="Trienios."/>
    <n v="118662"/>
    <n v="0"/>
    <n v="118662"/>
    <n v="119614.66"/>
    <n v="119614.66"/>
  </r>
  <r>
    <x v="3"/>
    <x v="30"/>
    <x v="30"/>
    <x v="0"/>
    <s v="12"/>
    <s v="12100"/>
    <s v="Complemento de destino."/>
    <n v="275928"/>
    <n v="0"/>
    <n v="275928"/>
    <n v="227344.83"/>
    <n v="227344.83"/>
  </r>
  <r>
    <x v="3"/>
    <x v="30"/>
    <x v="30"/>
    <x v="0"/>
    <s v="12"/>
    <s v="12101"/>
    <s v="Complemento específico."/>
    <n v="634339"/>
    <n v="0"/>
    <n v="634339"/>
    <n v="574158.51"/>
    <n v="574158.51"/>
  </r>
  <r>
    <x v="3"/>
    <x v="30"/>
    <x v="30"/>
    <x v="0"/>
    <s v="12"/>
    <s v="12103"/>
    <s v="Otros complementos."/>
    <n v="62904"/>
    <n v="0"/>
    <n v="62904"/>
    <n v="62209.03"/>
    <n v="62209.03"/>
  </r>
  <r>
    <x v="3"/>
    <x v="30"/>
    <x v="30"/>
    <x v="0"/>
    <s v="13"/>
    <s v="13000"/>
    <s v="Retribuciones básicas."/>
    <n v="28543"/>
    <n v="0"/>
    <n v="28543"/>
    <n v="28966.240000000002"/>
    <n v="28966.240000000002"/>
  </r>
  <r>
    <x v="3"/>
    <x v="30"/>
    <x v="30"/>
    <x v="0"/>
    <s v="13"/>
    <s v="13002"/>
    <s v="Otras remuneraciones."/>
    <n v="26605"/>
    <n v="0"/>
    <n v="26605"/>
    <n v="27083.3"/>
    <n v="27083.3"/>
  </r>
  <r>
    <x v="3"/>
    <x v="30"/>
    <x v="30"/>
    <x v="0"/>
    <s v="13"/>
    <s v="131"/>
    <s v="Laboral temporal."/>
    <n v="71483"/>
    <n v="0"/>
    <n v="71483"/>
    <n v="0"/>
    <n v="0"/>
  </r>
  <r>
    <x v="3"/>
    <x v="30"/>
    <x v="30"/>
    <x v="0"/>
    <s v="15"/>
    <s v="151"/>
    <s v="Gratificaciones."/>
    <n v="3600"/>
    <n v="0"/>
    <n v="3600"/>
    <n v="0"/>
    <n v="0"/>
  </r>
  <r>
    <x v="3"/>
    <x v="30"/>
    <x v="30"/>
    <x v="1"/>
    <s v="20"/>
    <s v="203"/>
    <s v="Arrendamientos de maquinaria, instalaciones y utillaje."/>
    <n v="7100"/>
    <n v="0"/>
    <n v="7100"/>
    <n v="3673.3"/>
    <n v="2790.1"/>
  </r>
  <r>
    <x v="3"/>
    <x v="30"/>
    <x v="30"/>
    <x v="1"/>
    <s v="21"/>
    <s v="213"/>
    <s v="Reparación de maquinaria, instalaciones técnicas y utillaje."/>
    <n v="0"/>
    <n v="0"/>
    <n v="0"/>
    <n v="0"/>
    <n v="0"/>
  </r>
  <r>
    <x v="3"/>
    <x v="30"/>
    <x v="30"/>
    <x v="1"/>
    <s v="21"/>
    <s v="215"/>
    <s v="Mobiliario."/>
    <n v="200"/>
    <n v="0"/>
    <n v="200"/>
    <n v="0"/>
    <n v="0"/>
  </r>
  <r>
    <x v="3"/>
    <x v="30"/>
    <x v="30"/>
    <x v="1"/>
    <s v="22"/>
    <s v="22000"/>
    <s v="Ordinario no inventariable."/>
    <n v="20500"/>
    <n v="0"/>
    <n v="20500"/>
    <n v="11979.39"/>
    <n v="11672.03"/>
  </r>
  <r>
    <x v="3"/>
    <x v="30"/>
    <x v="30"/>
    <x v="1"/>
    <s v="22"/>
    <s v="22102"/>
    <s v="Gas."/>
    <n v="6000"/>
    <n v="-6000"/>
    <n v="0"/>
    <n v="0"/>
    <n v="0"/>
  </r>
  <r>
    <x v="3"/>
    <x v="30"/>
    <x v="30"/>
    <x v="1"/>
    <s v="22"/>
    <s v="22602"/>
    <s v="Publicidad y propaganda."/>
    <n v="6000"/>
    <n v="0"/>
    <n v="6000"/>
    <n v="3131.98"/>
    <n v="3131.98"/>
  </r>
  <r>
    <x v="3"/>
    <x v="30"/>
    <x v="30"/>
    <x v="1"/>
    <s v="22"/>
    <s v="22604"/>
    <s v="Jurídicos, contenciosos."/>
    <n v="1000"/>
    <n v="0"/>
    <n v="1000"/>
    <n v="0"/>
    <n v="0"/>
  </r>
  <r>
    <x v="3"/>
    <x v="30"/>
    <x v="30"/>
    <x v="1"/>
    <s v="22"/>
    <s v="22699"/>
    <s v="Otros gastos diversos"/>
    <n v="15200"/>
    <n v="0"/>
    <n v="15200"/>
    <n v="6655.77"/>
    <n v="1521.14"/>
  </r>
  <r>
    <x v="3"/>
    <x v="30"/>
    <x v="30"/>
    <x v="1"/>
    <s v="22"/>
    <s v="22799"/>
    <s v="Otros trabajos realizados por otras empresas y profes."/>
    <n v="31000"/>
    <n v="0"/>
    <n v="31000"/>
    <n v="22026.400000000001"/>
    <n v="22026.400000000001"/>
  </r>
  <r>
    <x v="3"/>
    <x v="30"/>
    <x v="30"/>
    <x v="4"/>
    <s v="63"/>
    <s v="636"/>
    <s v="Equipos para procesos de información."/>
    <n v="20000"/>
    <n v="0"/>
    <n v="20000"/>
    <n v="12071.76"/>
    <n v="0"/>
  </r>
  <r>
    <x v="3"/>
    <x v="30"/>
    <x v="30"/>
    <x v="4"/>
    <s v="64"/>
    <s v="641"/>
    <s v="Gastos en aplicaciones informáticas."/>
    <n v="81980"/>
    <n v="29000"/>
    <n v="110980"/>
    <n v="81979.48"/>
    <n v="40989.75"/>
  </r>
  <r>
    <x v="3"/>
    <x v="31"/>
    <x v="31"/>
    <x v="0"/>
    <s v="12"/>
    <s v="12000"/>
    <s v="Sueldos del Grupo A1."/>
    <n v="60789"/>
    <n v="0"/>
    <n v="60789"/>
    <n v="45648.09"/>
    <n v="45648.09"/>
  </r>
  <r>
    <x v="3"/>
    <x v="31"/>
    <x v="31"/>
    <x v="0"/>
    <s v="12"/>
    <s v="12001"/>
    <s v="Sueldos del Grupo A2."/>
    <n v="13363"/>
    <n v="0"/>
    <n v="13363"/>
    <n v="13347.48"/>
    <n v="13347.48"/>
  </r>
  <r>
    <x v="3"/>
    <x v="31"/>
    <x v="31"/>
    <x v="0"/>
    <s v="12"/>
    <s v="12003"/>
    <s v="Sueldos del Grupo C1."/>
    <n v="40940"/>
    <n v="0"/>
    <n v="40940"/>
    <n v="39944.44"/>
    <n v="39944.44"/>
  </r>
  <r>
    <x v="3"/>
    <x v="31"/>
    <x v="31"/>
    <x v="0"/>
    <s v="12"/>
    <s v="12006"/>
    <s v="Trienios."/>
    <n v="22116"/>
    <n v="0"/>
    <n v="22116"/>
    <n v="22464.43"/>
    <n v="22464.43"/>
  </r>
  <r>
    <x v="3"/>
    <x v="31"/>
    <x v="31"/>
    <x v="0"/>
    <s v="12"/>
    <s v="12100"/>
    <s v="Complemento de destino."/>
    <n v="67167"/>
    <n v="0"/>
    <n v="67167"/>
    <n v="58136"/>
    <n v="58136"/>
  </r>
  <r>
    <x v="3"/>
    <x v="31"/>
    <x v="31"/>
    <x v="0"/>
    <s v="12"/>
    <s v="12101"/>
    <s v="Complemento específico."/>
    <n v="157409"/>
    <n v="0"/>
    <n v="157409"/>
    <n v="136145.41"/>
    <n v="136145.41"/>
  </r>
  <r>
    <x v="3"/>
    <x v="31"/>
    <x v="31"/>
    <x v="0"/>
    <s v="12"/>
    <s v="12103"/>
    <s v="Otros complementos."/>
    <n v="10598"/>
    <n v="0"/>
    <n v="10598"/>
    <n v="10803.33"/>
    <n v="10803.33"/>
  </r>
  <r>
    <x v="3"/>
    <x v="31"/>
    <x v="31"/>
    <x v="1"/>
    <s v="20"/>
    <s v="203"/>
    <s v="Arrendamientos de maquinaria, instalaciones y utillaje."/>
    <n v="800"/>
    <n v="0"/>
    <n v="800"/>
    <n v="722"/>
    <n v="524.35"/>
  </r>
  <r>
    <x v="3"/>
    <x v="31"/>
    <x v="31"/>
    <x v="1"/>
    <s v="21"/>
    <s v="213"/>
    <s v="Reparación de maquinaria, instalaciones técnicas y utillaje."/>
    <n v="6600"/>
    <n v="0"/>
    <n v="6600"/>
    <n v="2439.92"/>
    <n v="2439.92"/>
  </r>
  <r>
    <x v="3"/>
    <x v="31"/>
    <x v="31"/>
    <x v="1"/>
    <s v="22"/>
    <s v="224"/>
    <s v="Primas de seguros."/>
    <n v="432600"/>
    <n v="0"/>
    <n v="432600"/>
    <n v="393458.54"/>
    <n v="316168.21999999997"/>
  </r>
  <r>
    <x v="3"/>
    <x v="31"/>
    <x v="31"/>
    <x v="1"/>
    <s v="22"/>
    <s v="225"/>
    <s v="Tributos."/>
    <n v="3500"/>
    <n v="0"/>
    <n v="3500"/>
    <n v="2465.16"/>
    <n v="2465.16"/>
  </r>
  <r>
    <x v="3"/>
    <x v="31"/>
    <x v="31"/>
    <x v="1"/>
    <s v="22"/>
    <s v="22602"/>
    <s v="Publicidad y propaganda."/>
    <n v="2000"/>
    <n v="0"/>
    <n v="2000"/>
    <n v="41.15"/>
    <n v="41.15"/>
  </r>
  <r>
    <x v="3"/>
    <x v="31"/>
    <x v="31"/>
    <x v="1"/>
    <s v="22"/>
    <s v="22604"/>
    <s v="Jurídicos, contenciosos."/>
    <n v="7000"/>
    <n v="0"/>
    <n v="7000"/>
    <n v="6618.49"/>
    <n v="4418.4799999999996"/>
  </r>
  <r>
    <x v="3"/>
    <x v="31"/>
    <x v="31"/>
    <x v="1"/>
    <s v="22"/>
    <s v="22699"/>
    <s v="Otros gastos diversos"/>
    <n v="28500"/>
    <n v="0"/>
    <n v="28500"/>
    <n v="18481.400000000001"/>
    <n v="18481.400000000001"/>
  </r>
  <r>
    <x v="3"/>
    <x v="31"/>
    <x v="31"/>
    <x v="1"/>
    <s v="22"/>
    <s v="22706"/>
    <s v="Estudios y trabajos técnicos."/>
    <n v="15000"/>
    <n v="0"/>
    <n v="15000"/>
    <n v="0"/>
    <n v="0"/>
  </r>
  <r>
    <x v="3"/>
    <x v="31"/>
    <x v="31"/>
    <x v="1"/>
    <s v="23"/>
    <s v="23020"/>
    <s v="Dietas del personal no directivo"/>
    <n v="200"/>
    <n v="0"/>
    <n v="200"/>
    <n v="0"/>
    <n v="0"/>
  </r>
  <r>
    <x v="3"/>
    <x v="31"/>
    <x v="31"/>
    <x v="1"/>
    <s v="23"/>
    <s v="23120"/>
    <s v="Locomoción del personal no directivo."/>
    <n v="200"/>
    <n v="0"/>
    <n v="200"/>
    <n v="0"/>
    <n v="0"/>
  </r>
  <r>
    <x v="3"/>
    <x v="31"/>
    <x v="31"/>
    <x v="4"/>
    <s v="63"/>
    <s v="632"/>
    <s v="Edificios y otras construcciones."/>
    <n v="0"/>
    <n v="47991.89"/>
    <n v="47991.89"/>
    <n v="22760.89"/>
    <n v="22760.89"/>
  </r>
  <r>
    <x v="3"/>
    <x v="31"/>
    <x v="31"/>
    <x v="3"/>
    <s v="83"/>
    <s v="83000"/>
    <s v="Anuncios por cuenta de particulares"/>
    <n v="7000"/>
    <n v="0"/>
    <n v="7000"/>
    <n v="306"/>
    <n v="213.6"/>
  </r>
  <r>
    <x v="3"/>
    <x v="31"/>
    <x v="31"/>
    <x v="3"/>
    <s v="83"/>
    <s v="83002"/>
    <s v="Daños en bienes asegurados"/>
    <n v="35000"/>
    <n v="0"/>
    <n v="35000"/>
    <n v="6082.08"/>
    <n v="6082.08"/>
  </r>
  <r>
    <x v="3"/>
    <x v="31"/>
    <x v="31"/>
    <x v="3"/>
    <s v="83"/>
    <s v="83100"/>
    <s v="Obras por cuenta de particulares"/>
    <n v="20000"/>
    <n v="0"/>
    <n v="20000"/>
    <n v="0"/>
    <n v="0"/>
  </r>
  <r>
    <x v="3"/>
    <x v="32"/>
    <x v="32"/>
    <x v="0"/>
    <s v="12"/>
    <s v="12000"/>
    <s v="Sueldos del Grupo A1."/>
    <n v="75986"/>
    <n v="0"/>
    <n v="75986"/>
    <n v="57223.65"/>
    <n v="57223.65"/>
  </r>
  <r>
    <x v="3"/>
    <x v="32"/>
    <x v="32"/>
    <x v="0"/>
    <s v="12"/>
    <s v="12001"/>
    <s v="Sueldos del Grupo A2."/>
    <n v="26727"/>
    <n v="0"/>
    <n v="26727"/>
    <n v="20199.37"/>
    <n v="20199.37"/>
  </r>
  <r>
    <x v="3"/>
    <x v="32"/>
    <x v="32"/>
    <x v="0"/>
    <s v="12"/>
    <s v="12003"/>
    <s v="Sueldos del Grupo C1."/>
    <n v="210463"/>
    <n v="0"/>
    <n v="210463"/>
    <n v="203623.76"/>
    <n v="203623.76"/>
  </r>
  <r>
    <x v="3"/>
    <x v="32"/>
    <x v="32"/>
    <x v="0"/>
    <s v="12"/>
    <s v="12004"/>
    <s v="Sueldos del Grupo C2."/>
    <n v="71879"/>
    <n v="0"/>
    <n v="71879"/>
    <n v="62347.199999999997"/>
    <n v="62347.199999999997"/>
  </r>
  <r>
    <x v="3"/>
    <x v="32"/>
    <x v="32"/>
    <x v="0"/>
    <s v="12"/>
    <s v="12006"/>
    <s v="Trienios."/>
    <n v="122723"/>
    <n v="0"/>
    <n v="122723"/>
    <n v="125630.23"/>
    <n v="125630.23"/>
  </r>
  <r>
    <x v="3"/>
    <x v="32"/>
    <x v="32"/>
    <x v="0"/>
    <s v="12"/>
    <s v="12100"/>
    <s v="Complemento de destino."/>
    <n v="231678"/>
    <n v="0"/>
    <n v="231678"/>
    <n v="211124.61"/>
    <n v="211124.61"/>
  </r>
  <r>
    <x v="3"/>
    <x v="32"/>
    <x v="32"/>
    <x v="0"/>
    <s v="12"/>
    <s v="12101"/>
    <s v="Complemento específico."/>
    <n v="539094"/>
    <n v="0"/>
    <n v="539094"/>
    <n v="512838.42"/>
    <n v="512838.42"/>
  </r>
  <r>
    <x v="3"/>
    <x v="32"/>
    <x v="32"/>
    <x v="0"/>
    <s v="12"/>
    <s v="12103"/>
    <s v="Otros complementos."/>
    <n v="70645"/>
    <n v="0"/>
    <n v="70645"/>
    <n v="71590.58"/>
    <n v="71590.58"/>
  </r>
  <r>
    <x v="3"/>
    <x v="32"/>
    <x v="32"/>
    <x v="0"/>
    <s v="13"/>
    <s v="13000"/>
    <s v="Retribuciones básicas."/>
    <n v="145683"/>
    <n v="0"/>
    <n v="145683"/>
    <n v="108621.68"/>
    <n v="108621.68"/>
  </r>
  <r>
    <x v="3"/>
    <x v="32"/>
    <x v="32"/>
    <x v="0"/>
    <s v="13"/>
    <s v="13002"/>
    <s v="Otras remuneraciones."/>
    <n v="119642"/>
    <n v="0"/>
    <n v="119642"/>
    <n v="94546.67"/>
    <n v="94546.67"/>
  </r>
  <r>
    <x v="3"/>
    <x v="32"/>
    <x v="32"/>
    <x v="1"/>
    <s v="21"/>
    <s v="213"/>
    <s v="Reparación de maquinaria, instalaciones técnicas y utillaje."/>
    <n v="5700"/>
    <n v="0"/>
    <n v="5700"/>
    <n v="4047.14"/>
    <n v="3488.66"/>
  </r>
  <r>
    <x v="3"/>
    <x v="32"/>
    <x v="32"/>
    <x v="1"/>
    <s v="22"/>
    <s v="22000"/>
    <s v="Ordinario no inventariable."/>
    <n v="1200"/>
    <n v="0"/>
    <n v="1200"/>
    <n v="847.9"/>
    <n v="847.9"/>
  </r>
  <r>
    <x v="3"/>
    <x v="32"/>
    <x v="32"/>
    <x v="1"/>
    <s v="22"/>
    <s v="22602"/>
    <s v="Publicidad y propaganda."/>
    <n v="3000"/>
    <n v="0"/>
    <n v="3000"/>
    <n v="489.6"/>
    <n v="489.6"/>
  </r>
  <r>
    <x v="3"/>
    <x v="32"/>
    <x v="32"/>
    <x v="1"/>
    <s v="22"/>
    <s v="22699"/>
    <s v="Otros gastos diversos"/>
    <n v="61200"/>
    <n v="0"/>
    <n v="61200"/>
    <n v="19003.23"/>
    <n v="15834.23"/>
  </r>
  <r>
    <x v="3"/>
    <x v="32"/>
    <x v="32"/>
    <x v="1"/>
    <s v="23"/>
    <s v="23020"/>
    <s v="Dietas del personal no directivo"/>
    <n v="2000"/>
    <n v="0"/>
    <n v="2000"/>
    <n v="0"/>
    <n v="0"/>
  </r>
  <r>
    <x v="3"/>
    <x v="32"/>
    <x v="32"/>
    <x v="1"/>
    <s v="23"/>
    <s v="23120"/>
    <s v="Locomoción del personal no directivo."/>
    <n v="900"/>
    <n v="0"/>
    <n v="900"/>
    <n v="0"/>
    <n v="0"/>
  </r>
  <r>
    <x v="3"/>
    <x v="32"/>
    <x v="32"/>
    <x v="1"/>
    <s v="23"/>
    <s v="233"/>
    <s v="Otras indemnizaciones."/>
    <n v="1655"/>
    <n v="0"/>
    <n v="1655"/>
    <n v="0"/>
    <n v="0"/>
  </r>
  <r>
    <x v="4"/>
    <x v="33"/>
    <x v="33"/>
    <x v="0"/>
    <s v="12"/>
    <s v="12000"/>
    <s v="Sueldos del Grupo A1."/>
    <n v="34548"/>
    <n v="0"/>
    <n v="34548"/>
    <n v="28356.51"/>
    <n v="28356.51"/>
  </r>
  <r>
    <x v="4"/>
    <x v="33"/>
    <x v="33"/>
    <x v="0"/>
    <s v="12"/>
    <s v="12001"/>
    <s v="Sueldos del Grupo A2."/>
    <n v="13363"/>
    <n v="0"/>
    <n v="13363"/>
    <n v="11522.03"/>
    <n v="11522.03"/>
  </r>
  <r>
    <x v="4"/>
    <x v="33"/>
    <x v="33"/>
    <x v="0"/>
    <s v="12"/>
    <s v="12004"/>
    <s v="Sueldos del Grupo C2."/>
    <n v="8675"/>
    <n v="0"/>
    <n v="8675"/>
    <n v="8686.1"/>
    <n v="8686.1"/>
  </r>
  <r>
    <x v="4"/>
    <x v="33"/>
    <x v="33"/>
    <x v="0"/>
    <s v="12"/>
    <s v="12006"/>
    <s v="Trienios."/>
    <n v="10567"/>
    <n v="0"/>
    <n v="10567"/>
    <n v="10140.870000000001"/>
    <n v="10140.870000000001"/>
  </r>
  <r>
    <x v="4"/>
    <x v="33"/>
    <x v="33"/>
    <x v="0"/>
    <s v="12"/>
    <s v="12100"/>
    <s v="Complemento de destino."/>
    <n v="32364"/>
    <n v="0"/>
    <n v="32364"/>
    <n v="28446.66"/>
    <n v="28446.66"/>
  </r>
  <r>
    <x v="4"/>
    <x v="33"/>
    <x v="33"/>
    <x v="0"/>
    <s v="12"/>
    <s v="12101"/>
    <s v="Complemento específico."/>
    <n v="80265"/>
    <n v="0"/>
    <n v="80265"/>
    <n v="75431.009999999995"/>
    <n v="75431.009999999995"/>
  </r>
  <r>
    <x v="4"/>
    <x v="33"/>
    <x v="33"/>
    <x v="0"/>
    <s v="12"/>
    <s v="12103"/>
    <s v="Otros complementos."/>
    <n v="5294"/>
    <n v="0"/>
    <n v="5294"/>
    <n v="5175.07"/>
    <n v="5175.07"/>
  </r>
  <r>
    <x v="4"/>
    <x v="33"/>
    <x v="33"/>
    <x v="0"/>
    <s v="13"/>
    <s v="13000"/>
    <s v="Retribuciones básicas."/>
    <n v="20241"/>
    <n v="0"/>
    <n v="20241"/>
    <n v="22787.03"/>
    <n v="22787.03"/>
  </r>
  <r>
    <x v="4"/>
    <x v="33"/>
    <x v="33"/>
    <x v="0"/>
    <s v="13"/>
    <s v="13002"/>
    <s v="Otras remuneraciones."/>
    <n v="16472"/>
    <n v="0"/>
    <n v="16472"/>
    <n v="17283.32"/>
    <n v="17283.32"/>
  </r>
  <r>
    <x v="4"/>
    <x v="33"/>
    <x v="33"/>
    <x v="0"/>
    <s v="13"/>
    <s v="131"/>
    <s v="Laboral temporal."/>
    <n v="151851"/>
    <n v="-12500"/>
    <n v="139351"/>
    <n v="20245.330000000002"/>
    <n v="20245.330000000002"/>
  </r>
  <r>
    <x v="4"/>
    <x v="33"/>
    <x v="33"/>
    <x v="1"/>
    <s v="21"/>
    <s v="213"/>
    <s v="Reparación de maquinaria, instalaciones técnicas y utillaje."/>
    <n v="3500"/>
    <n v="15000"/>
    <n v="18500"/>
    <n v="12477.58"/>
    <n v="12465"/>
  </r>
  <r>
    <x v="4"/>
    <x v="33"/>
    <x v="33"/>
    <x v="1"/>
    <s v="22"/>
    <s v="22603"/>
    <s v="Publicación en Diarios Oficiales"/>
    <n v="200"/>
    <n v="0"/>
    <n v="200"/>
    <n v="0"/>
    <n v="0"/>
  </r>
  <r>
    <x v="4"/>
    <x v="33"/>
    <x v="33"/>
    <x v="1"/>
    <s v="22"/>
    <s v="22611"/>
    <s v="Plan contra la violencia de género"/>
    <n v="48000"/>
    <n v="0"/>
    <n v="48000"/>
    <n v="39720.519999999997"/>
    <n v="33260.629999999997"/>
  </r>
  <r>
    <x v="4"/>
    <x v="33"/>
    <x v="33"/>
    <x v="1"/>
    <s v="22"/>
    <s v="22613"/>
    <s v="Plan Igualdad de Oportunidades"/>
    <n v="215000"/>
    <n v="0"/>
    <n v="215000"/>
    <n v="213485.93"/>
    <n v="175122.44"/>
  </r>
  <r>
    <x v="4"/>
    <x v="33"/>
    <x v="33"/>
    <x v="1"/>
    <s v="22"/>
    <s v="22614"/>
    <s v="Plan Infancia"/>
    <n v="40000"/>
    <n v="0"/>
    <n v="40000"/>
    <n v="40918.699999999997"/>
    <n v="30410.48"/>
  </r>
  <r>
    <x v="4"/>
    <x v="33"/>
    <x v="33"/>
    <x v="1"/>
    <s v="22"/>
    <s v="22699"/>
    <s v="Otros gastos diversos"/>
    <n v="0"/>
    <n v="0"/>
    <n v="0"/>
    <n v="292.98"/>
    <n v="292.98"/>
  </r>
  <r>
    <x v="4"/>
    <x v="33"/>
    <x v="33"/>
    <x v="1"/>
    <s v="22"/>
    <s v="22700"/>
    <s v="Limpieza y aseo."/>
    <n v="0"/>
    <n v="0"/>
    <n v="0"/>
    <n v="7630.56"/>
    <n v="6899.66"/>
  </r>
  <r>
    <x v="4"/>
    <x v="33"/>
    <x v="33"/>
    <x v="1"/>
    <s v="22"/>
    <s v="22799"/>
    <s v="Otros trabajos realizados por otras empresas y profes."/>
    <n v="276000"/>
    <n v="-28000"/>
    <n v="248000"/>
    <n v="135054.97"/>
    <n v="72704.3"/>
  </r>
  <r>
    <x v="4"/>
    <x v="33"/>
    <x v="33"/>
    <x v="1"/>
    <s v="23"/>
    <s v="23020"/>
    <s v="Dietas del personal no directivo"/>
    <n v="1000"/>
    <n v="0"/>
    <n v="1000"/>
    <n v="18.7"/>
    <n v="0"/>
  </r>
  <r>
    <x v="4"/>
    <x v="33"/>
    <x v="33"/>
    <x v="1"/>
    <s v="23"/>
    <s v="23120"/>
    <s v="Locomoción del personal no directivo."/>
    <n v="0"/>
    <n v="0"/>
    <n v="0"/>
    <n v="86.1"/>
    <n v="0"/>
  </r>
  <r>
    <x v="4"/>
    <x v="33"/>
    <x v="33"/>
    <x v="2"/>
    <s v="48"/>
    <s v="48000"/>
    <s v="Subvenciones a asociaciones y atenciones benéficas"/>
    <n v="42000"/>
    <n v="0"/>
    <n v="42000"/>
    <n v="41999.72"/>
    <n v="41999.72"/>
  </r>
  <r>
    <x v="4"/>
    <x v="33"/>
    <x v="33"/>
    <x v="2"/>
    <s v="48"/>
    <s v="481"/>
    <s v="Premios, becas, etc."/>
    <n v="500"/>
    <n v="0"/>
    <n v="500"/>
    <n v="257.98"/>
    <n v="0"/>
  </r>
  <r>
    <x v="4"/>
    <x v="33"/>
    <x v="33"/>
    <x v="2"/>
    <s v="48"/>
    <s v="489"/>
    <s v="Otras transf. a Familias e Instituciones sin fines de lucro."/>
    <n v="88980"/>
    <n v="0"/>
    <n v="88980"/>
    <n v="79976"/>
    <n v="79976"/>
  </r>
  <r>
    <x v="4"/>
    <x v="33"/>
    <x v="33"/>
    <x v="4"/>
    <s v="62"/>
    <s v="622"/>
    <s v="Edificios y otras construcciones."/>
    <n v="0"/>
    <n v="13000"/>
    <n v="13000"/>
    <n v="7200.4"/>
    <n v="0"/>
  </r>
  <r>
    <x v="4"/>
    <x v="33"/>
    <x v="33"/>
    <x v="4"/>
    <s v="62"/>
    <s v="623"/>
    <s v="Maquinaria, instalaciones técnicas y utillaje."/>
    <n v="0"/>
    <n v="0"/>
    <n v="0"/>
    <n v="1843.98"/>
    <n v="1843.98"/>
  </r>
  <r>
    <x v="4"/>
    <x v="33"/>
    <x v="33"/>
    <x v="4"/>
    <s v="62"/>
    <s v="625"/>
    <s v="Mobiliario."/>
    <n v="20000"/>
    <n v="0"/>
    <n v="20000"/>
    <n v="18147.91"/>
    <n v="18147.91"/>
  </r>
  <r>
    <x v="4"/>
    <x v="33"/>
    <x v="33"/>
    <x v="3"/>
    <s v="83"/>
    <s v="83000"/>
    <s v="Anuncios por cuenta de particulares"/>
    <n v="3000"/>
    <n v="0"/>
    <n v="3000"/>
    <n v="195.6"/>
    <n v="195.6"/>
  </r>
  <r>
    <x v="4"/>
    <x v="34"/>
    <x v="34"/>
    <x v="0"/>
    <s v="12"/>
    <s v="12000"/>
    <s v="Sueldos del Grupo A1."/>
    <n v="45591"/>
    <n v="0"/>
    <n v="45591"/>
    <n v="40796.35"/>
    <n v="40796.35"/>
  </r>
  <r>
    <x v="4"/>
    <x v="34"/>
    <x v="34"/>
    <x v="0"/>
    <s v="12"/>
    <s v="12003"/>
    <s v="Sueldos del Grupo C1."/>
    <n v="10235"/>
    <n v="0"/>
    <n v="10235"/>
    <n v="10247.69"/>
    <n v="10247.69"/>
  </r>
  <r>
    <x v="4"/>
    <x v="34"/>
    <x v="34"/>
    <x v="0"/>
    <s v="12"/>
    <s v="12004"/>
    <s v="Sueldos del Grupo C2."/>
    <n v="17351"/>
    <n v="0"/>
    <n v="17351"/>
    <n v="17372.2"/>
    <n v="17372.2"/>
  </r>
  <r>
    <x v="4"/>
    <x v="34"/>
    <x v="34"/>
    <x v="0"/>
    <s v="12"/>
    <s v="12006"/>
    <s v="Trienios."/>
    <n v="20027"/>
    <n v="0"/>
    <n v="20027"/>
    <n v="19287.18"/>
    <n v="19287.18"/>
  </r>
  <r>
    <x v="4"/>
    <x v="34"/>
    <x v="34"/>
    <x v="0"/>
    <s v="12"/>
    <s v="12100"/>
    <s v="Complemento de destino."/>
    <n v="53393"/>
    <n v="0"/>
    <n v="53393"/>
    <n v="50510.39"/>
    <n v="50510.39"/>
  </r>
  <r>
    <x v="4"/>
    <x v="34"/>
    <x v="34"/>
    <x v="0"/>
    <s v="12"/>
    <s v="12101"/>
    <s v="Complemento específico."/>
    <n v="132044"/>
    <n v="0"/>
    <n v="132044"/>
    <n v="117585.87"/>
    <n v="117585.87"/>
  </r>
  <r>
    <x v="4"/>
    <x v="34"/>
    <x v="34"/>
    <x v="0"/>
    <s v="12"/>
    <s v="12103"/>
    <s v="Otros complementos."/>
    <n v="9184"/>
    <n v="0"/>
    <n v="9184"/>
    <n v="11409.2"/>
    <n v="11409.2"/>
  </r>
  <r>
    <x v="4"/>
    <x v="34"/>
    <x v="34"/>
    <x v="0"/>
    <s v="15"/>
    <s v="151"/>
    <s v="Gratificaciones."/>
    <n v="3903"/>
    <n v="0"/>
    <n v="3903"/>
    <n v="0"/>
    <n v="0"/>
  </r>
  <r>
    <x v="4"/>
    <x v="34"/>
    <x v="34"/>
    <x v="1"/>
    <s v="21"/>
    <s v="213"/>
    <s v="Reparación de maquinaria, instalaciones técnicas y utillaje."/>
    <n v="1500"/>
    <n v="0"/>
    <n v="1500"/>
    <n v="899.87"/>
    <n v="754.52"/>
  </r>
  <r>
    <x v="4"/>
    <x v="34"/>
    <x v="34"/>
    <x v="1"/>
    <s v="23"/>
    <s v="23020"/>
    <s v="Dietas del personal no directivo"/>
    <n v="1500"/>
    <n v="0"/>
    <n v="1500"/>
    <n v="53.34"/>
    <n v="0"/>
  </r>
  <r>
    <x v="4"/>
    <x v="34"/>
    <x v="34"/>
    <x v="1"/>
    <s v="23"/>
    <s v="23120"/>
    <s v="Locomoción del personal no directivo."/>
    <n v="0"/>
    <n v="0"/>
    <n v="0"/>
    <n v="116.45"/>
    <n v="0"/>
  </r>
  <r>
    <x v="4"/>
    <x v="35"/>
    <x v="35"/>
    <x v="0"/>
    <s v="12"/>
    <s v="12000"/>
    <s v="Sueldos del Grupo A1."/>
    <n v="15197"/>
    <n v="0"/>
    <n v="15197"/>
    <n v="15212.09"/>
    <n v="15212.09"/>
  </r>
  <r>
    <x v="4"/>
    <x v="35"/>
    <x v="35"/>
    <x v="0"/>
    <s v="12"/>
    <s v="12001"/>
    <s v="Sueldos del Grupo A2."/>
    <n v="13363"/>
    <n v="0"/>
    <n v="13363"/>
    <n v="13380.09"/>
    <n v="13380.09"/>
  </r>
  <r>
    <x v="4"/>
    <x v="35"/>
    <x v="35"/>
    <x v="0"/>
    <s v="12"/>
    <s v="12004"/>
    <s v="Sueldos del Grupo C2."/>
    <n v="8675"/>
    <n v="0"/>
    <n v="8675"/>
    <n v="8869.49"/>
    <n v="8869.49"/>
  </r>
  <r>
    <x v="4"/>
    <x v="35"/>
    <x v="35"/>
    <x v="0"/>
    <s v="12"/>
    <s v="12006"/>
    <s v="Trienios."/>
    <n v="10301"/>
    <n v="0"/>
    <n v="10301"/>
    <n v="10331.280000000001"/>
    <n v="10331.280000000001"/>
  </r>
  <r>
    <x v="4"/>
    <x v="35"/>
    <x v="35"/>
    <x v="0"/>
    <s v="12"/>
    <s v="12100"/>
    <s v="Complemento de destino."/>
    <n v="19733"/>
    <n v="0"/>
    <n v="19733"/>
    <n v="19847.64"/>
    <n v="19847.64"/>
  </r>
  <r>
    <x v="4"/>
    <x v="35"/>
    <x v="35"/>
    <x v="0"/>
    <s v="12"/>
    <s v="12101"/>
    <s v="Complemento específico."/>
    <n v="49496"/>
    <n v="0"/>
    <n v="49496"/>
    <n v="49104.77"/>
    <n v="49104.77"/>
  </r>
  <r>
    <x v="4"/>
    <x v="35"/>
    <x v="35"/>
    <x v="0"/>
    <s v="12"/>
    <s v="12103"/>
    <s v="Otros complementos."/>
    <n v="5364"/>
    <n v="0"/>
    <n v="5364"/>
    <n v="5384.89"/>
    <n v="5384.89"/>
  </r>
  <r>
    <x v="4"/>
    <x v="35"/>
    <x v="35"/>
    <x v="1"/>
    <s v="21"/>
    <s v="212"/>
    <s v="Reparación de edificios y otras construcciones."/>
    <n v="14000"/>
    <n v="6000"/>
    <n v="20000"/>
    <n v="7701.32"/>
    <n v="7662.54"/>
  </r>
  <r>
    <x v="4"/>
    <x v="35"/>
    <x v="35"/>
    <x v="1"/>
    <s v="21"/>
    <s v="213"/>
    <s v="Reparación de maquinaria, instalaciones técnicas y utillaje."/>
    <n v="23000"/>
    <n v="4000"/>
    <n v="27000"/>
    <n v="36044.76"/>
    <n v="33629.279999999999"/>
  </r>
  <r>
    <x v="4"/>
    <x v="35"/>
    <x v="35"/>
    <x v="1"/>
    <s v="22"/>
    <s v="22100"/>
    <s v="Energía eléctrica."/>
    <n v="50750"/>
    <n v="0"/>
    <n v="50750"/>
    <n v="41484.58"/>
    <n v="35943.129999999997"/>
  </r>
  <r>
    <x v="4"/>
    <x v="35"/>
    <x v="35"/>
    <x v="1"/>
    <s v="22"/>
    <s v="22102"/>
    <s v="Gas."/>
    <n v="72663"/>
    <n v="0"/>
    <n v="72663"/>
    <n v="49384.37"/>
    <n v="46763.38"/>
  </r>
  <r>
    <x v="4"/>
    <x v="35"/>
    <x v="35"/>
    <x v="1"/>
    <s v="22"/>
    <s v="22199"/>
    <s v="Otros suministros."/>
    <n v="22000"/>
    <n v="5000"/>
    <n v="27000"/>
    <n v="16514.54"/>
    <n v="13366.85"/>
  </r>
  <r>
    <x v="4"/>
    <x v="35"/>
    <x v="35"/>
    <x v="1"/>
    <s v="22"/>
    <s v="22602"/>
    <s v="Publicidad y propaganda."/>
    <n v="1000"/>
    <n v="0"/>
    <n v="1000"/>
    <n v="587.20000000000005"/>
    <n v="587.20000000000005"/>
  </r>
  <r>
    <x v="4"/>
    <x v="35"/>
    <x v="35"/>
    <x v="1"/>
    <s v="22"/>
    <s v="22699"/>
    <s v="Otros gastos diversos"/>
    <n v="2000"/>
    <n v="0"/>
    <n v="2000"/>
    <n v="0"/>
    <n v="0"/>
  </r>
  <r>
    <x v="4"/>
    <x v="35"/>
    <x v="35"/>
    <x v="1"/>
    <s v="22"/>
    <s v="22700"/>
    <s v="Limpieza y aseo."/>
    <n v="266900"/>
    <n v="-25000"/>
    <n v="241900"/>
    <n v="239708.26"/>
    <n v="195566.3"/>
  </r>
  <r>
    <x v="4"/>
    <x v="35"/>
    <x v="35"/>
    <x v="1"/>
    <s v="22"/>
    <s v="22706"/>
    <s v="Estudios y trabajos técnicos."/>
    <n v="10000"/>
    <n v="-5000"/>
    <n v="5000"/>
    <n v="0"/>
    <n v="0"/>
  </r>
  <r>
    <x v="4"/>
    <x v="35"/>
    <x v="35"/>
    <x v="1"/>
    <s v="22"/>
    <s v="22799"/>
    <s v="Otros trabajos realizados por otras empresas y profes."/>
    <n v="2109795"/>
    <n v="0"/>
    <n v="2109795"/>
    <n v="2053495.13"/>
    <n v="1985884.44"/>
  </r>
  <r>
    <x v="4"/>
    <x v="35"/>
    <x v="35"/>
    <x v="2"/>
    <s v="48"/>
    <s v="489"/>
    <s v="Otras transf. a Familias e Instituciones sin fines de lucro."/>
    <n v="27930"/>
    <n v="0"/>
    <n v="27930"/>
    <n v="27930"/>
    <n v="27930"/>
  </r>
  <r>
    <x v="4"/>
    <x v="35"/>
    <x v="35"/>
    <x v="4"/>
    <s v="62"/>
    <s v="622"/>
    <s v="Edificios y otras construcciones."/>
    <n v="0"/>
    <n v="119180.1"/>
    <n v="119180.1"/>
    <n v="0"/>
    <n v="0"/>
  </r>
  <r>
    <x v="4"/>
    <x v="35"/>
    <x v="35"/>
    <x v="4"/>
    <s v="62"/>
    <s v="623"/>
    <s v="Maquinaria, instalaciones técnicas y utillaje."/>
    <n v="0"/>
    <n v="32000"/>
    <n v="32000"/>
    <n v="17478.57"/>
    <n v="17478.57"/>
  </r>
  <r>
    <x v="4"/>
    <x v="35"/>
    <x v="35"/>
    <x v="4"/>
    <s v="62"/>
    <s v="625"/>
    <s v="Mobiliario."/>
    <n v="35000"/>
    <n v="0"/>
    <n v="35000"/>
    <n v="23797.65"/>
    <n v="23797.65"/>
  </r>
  <r>
    <x v="4"/>
    <x v="35"/>
    <x v="35"/>
    <x v="4"/>
    <s v="63"/>
    <s v="632"/>
    <s v="Edificios y otras construcciones."/>
    <n v="599458"/>
    <n v="-24103.79"/>
    <n v="575354.21"/>
    <n v="574052.65"/>
    <n v="574052.65"/>
  </r>
  <r>
    <x v="4"/>
    <x v="35"/>
    <x v="35"/>
    <x v="4"/>
    <s v="63"/>
    <s v="633"/>
    <s v="Maquinaria, instalaciones técnicas y utillaje."/>
    <n v="15000"/>
    <n v="24728.15"/>
    <n v="39728.15"/>
    <n v="4483.05"/>
    <n v="4483.05"/>
  </r>
  <r>
    <x v="4"/>
    <x v="35"/>
    <x v="35"/>
    <x v="3"/>
    <s v="83"/>
    <s v="83000"/>
    <s v="Anuncios por cuenta de particulares"/>
    <n v="3000"/>
    <n v="0"/>
    <n v="3000"/>
    <n v="150"/>
    <n v="150"/>
  </r>
  <r>
    <x v="4"/>
    <x v="36"/>
    <x v="36"/>
    <x v="0"/>
    <s v="12"/>
    <s v="12000"/>
    <s v="Sueldos del Grupo A1."/>
    <n v="15197"/>
    <n v="500"/>
    <n v="15697"/>
    <n v="15216.03"/>
    <n v="15216.03"/>
  </r>
  <r>
    <x v="4"/>
    <x v="36"/>
    <x v="36"/>
    <x v="0"/>
    <s v="12"/>
    <s v="12001"/>
    <s v="Sueldos del Grupo A2."/>
    <n v="53454"/>
    <n v="0"/>
    <n v="53454"/>
    <n v="32942.370000000003"/>
    <n v="32942.370000000003"/>
  </r>
  <r>
    <x v="4"/>
    <x v="36"/>
    <x v="36"/>
    <x v="0"/>
    <s v="12"/>
    <s v="12003"/>
    <s v="Sueldos del Grupo C1."/>
    <n v="10235"/>
    <n v="0"/>
    <n v="10235"/>
    <n v="7957.72"/>
    <n v="7957.72"/>
  </r>
  <r>
    <x v="4"/>
    <x v="36"/>
    <x v="36"/>
    <x v="0"/>
    <s v="12"/>
    <s v="12004"/>
    <s v="Sueldos del Grupo C2."/>
    <n v="17351"/>
    <n v="0"/>
    <n v="17351"/>
    <n v="23020.65"/>
    <n v="23020.65"/>
  </r>
  <r>
    <x v="4"/>
    <x v="36"/>
    <x v="36"/>
    <x v="0"/>
    <s v="12"/>
    <s v="12006"/>
    <s v="Trienios."/>
    <n v="22999"/>
    <n v="0"/>
    <n v="22999"/>
    <n v="19184.689999999999"/>
    <n v="19184.689999999999"/>
  </r>
  <r>
    <x v="4"/>
    <x v="36"/>
    <x v="36"/>
    <x v="0"/>
    <s v="12"/>
    <s v="12100"/>
    <s v="Complemento de destino."/>
    <n v="54204"/>
    <n v="0"/>
    <n v="54204"/>
    <n v="45649.88"/>
    <n v="45649.88"/>
  </r>
  <r>
    <x v="4"/>
    <x v="36"/>
    <x v="36"/>
    <x v="0"/>
    <s v="12"/>
    <s v="12101"/>
    <s v="Complemento específico."/>
    <n v="130680"/>
    <n v="0"/>
    <n v="130680"/>
    <n v="148336.1"/>
    <n v="148336.1"/>
  </r>
  <r>
    <x v="4"/>
    <x v="36"/>
    <x v="36"/>
    <x v="0"/>
    <s v="12"/>
    <s v="12103"/>
    <s v="Otros complementos."/>
    <n v="11857"/>
    <n v="1500"/>
    <n v="13357"/>
    <n v="10376.370000000001"/>
    <n v="10376.370000000001"/>
  </r>
  <r>
    <x v="4"/>
    <x v="36"/>
    <x v="36"/>
    <x v="0"/>
    <s v="13"/>
    <s v="13000"/>
    <s v="Retribuciones básicas."/>
    <n v="755655"/>
    <n v="0"/>
    <n v="755655"/>
    <n v="711598.72"/>
    <n v="711598.72"/>
  </r>
  <r>
    <x v="4"/>
    <x v="36"/>
    <x v="36"/>
    <x v="0"/>
    <s v="13"/>
    <s v="13002"/>
    <s v="Otras remuneraciones."/>
    <n v="657604"/>
    <n v="0"/>
    <n v="657604"/>
    <n v="702726.09"/>
    <n v="702726.09"/>
  </r>
  <r>
    <x v="4"/>
    <x v="36"/>
    <x v="36"/>
    <x v="0"/>
    <s v="13"/>
    <s v="131"/>
    <s v="Laboral temporal."/>
    <n v="39200"/>
    <n v="0"/>
    <n v="39200"/>
    <n v="6039.14"/>
    <n v="6039.14"/>
  </r>
  <r>
    <x v="4"/>
    <x v="36"/>
    <x v="36"/>
    <x v="0"/>
    <s v="15"/>
    <s v="151"/>
    <s v="Gratificaciones."/>
    <n v="3904"/>
    <n v="0"/>
    <n v="3904"/>
    <n v="0"/>
    <n v="0"/>
  </r>
  <r>
    <x v="4"/>
    <x v="36"/>
    <x v="36"/>
    <x v="1"/>
    <s v="21"/>
    <s v="212"/>
    <s v="Reparación de edificios y otras construcciones."/>
    <n v="192500"/>
    <n v="70000"/>
    <n v="262500"/>
    <n v="240672.46"/>
    <n v="224882.1"/>
  </r>
  <r>
    <x v="4"/>
    <x v="36"/>
    <x v="36"/>
    <x v="1"/>
    <s v="21"/>
    <s v="213"/>
    <s v="Reparación de maquinaria, instalaciones técnicas y utillaje."/>
    <n v="149000"/>
    <n v="0"/>
    <n v="149000"/>
    <n v="170710.53"/>
    <n v="156215.94"/>
  </r>
  <r>
    <x v="4"/>
    <x v="36"/>
    <x v="36"/>
    <x v="1"/>
    <s v="22"/>
    <s v="22100"/>
    <s v="Energía eléctrica."/>
    <n v="450000"/>
    <n v="0"/>
    <n v="450000"/>
    <n v="365295.33"/>
    <n v="324110.32"/>
  </r>
  <r>
    <x v="4"/>
    <x v="36"/>
    <x v="36"/>
    <x v="1"/>
    <s v="22"/>
    <s v="22102"/>
    <s v="Gas."/>
    <n v="730000"/>
    <n v="0"/>
    <n v="730000"/>
    <n v="526694.97"/>
    <n v="484285.04"/>
  </r>
  <r>
    <x v="4"/>
    <x v="36"/>
    <x v="36"/>
    <x v="1"/>
    <s v="22"/>
    <s v="22103"/>
    <s v="Combustibles y carburantes."/>
    <n v="10000"/>
    <n v="0"/>
    <n v="10000"/>
    <n v="4997.3"/>
    <n v="4997.3"/>
  </r>
  <r>
    <x v="4"/>
    <x v="36"/>
    <x v="36"/>
    <x v="1"/>
    <s v="22"/>
    <s v="22104"/>
    <s v="Vestuario."/>
    <n v="4000"/>
    <n v="0"/>
    <n v="4000"/>
    <n v="3172.21"/>
    <n v="3172.21"/>
  </r>
  <r>
    <x v="4"/>
    <x v="36"/>
    <x v="36"/>
    <x v="1"/>
    <s v="22"/>
    <s v="22199"/>
    <s v="Otros suministros."/>
    <n v="0"/>
    <n v="0"/>
    <n v="0"/>
    <n v="714.34"/>
    <n v="714.34"/>
  </r>
  <r>
    <x v="4"/>
    <x v="36"/>
    <x v="36"/>
    <x v="1"/>
    <s v="22"/>
    <s v="222"/>
    <s v="Comunicaciones."/>
    <n v="0"/>
    <n v="0"/>
    <n v="0"/>
    <n v="3618.89"/>
    <n v="2960.91"/>
  </r>
  <r>
    <x v="4"/>
    <x v="36"/>
    <x v="36"/>
    <x v="1"/>
    <s v="22"/>
    <s v="22200"/>
    <s v="Servicios de Telecomunicaciones."/>
    <n v="4000"/>
    <n v="0"/>
    <n v="4000"/>
    <n v="0"/>
    <n v="0"/>
  </r>
  <r>
    <x v="4"/>
    <x v="36"/>
    <x v="36"/>
    <x v="1"/>
    <s v="22"/>
    <s v="22700"/>
    <s v="Limpieza y aseo."/>
    <n v="1660000"/>
    <n v="0"/>
    <n v="1660000"/>
    <n v="1662221.72"/>
    <n v="1511987.75"/>
  </r>
  <r>
    <x v="4"/>
    <x v="36"/>
    <x v="36"/>
    <x v="1"/>
    <s v="22"/>
    <s v="22706"/>
    <s v="Estudios y trabajos técnicos."/>
    <n v="6000"/>
    <n v="0"/>
    <n v="6000"/>
    <n v="8143.3"/>
    <n v="1270.5"/>
  </r>
  <r>
    <x v="4"/>
    <x v="36"/>
    <x v="36"/>
    <x v="1"/>
    <s v="22"/>
    <s v="22799"/>
    <s v="Otros trabajos realizados por otras empresas y profes."/>
    <n v="150000"/>
    <n v="-40000"/>
    <n v="110000"/>
    <n v="93375.56"/>
    <n v="77423.78"/>
  </r>
  <r>
    <x v="4"/>
    <x v="36"/>
    <x v="36"/>
    <x v="4"/>
    <s v="63"/>
    <s v="632"/>
    <s v="Edificios y otras construcciones."/>
    <n v="182000"/>
    <n v="2300000"/>
    <n v="2482000"/>
    <n v="157917.35"/>
    <n v="86320.95"/>
  </r>
  <r>
    <x v="4"/>
    <x v="36"/>
    <x v="36"/>
    <x v="4"/>
    <s v="63"/>
    <s v="633"/>
    <s v="Maquinaria, instalaciones técnicas y utillaje."/>
    <n v="0"/>
    <n v="90000"/>
    <n v="90000"/>
    <n v="0"/>
    <n v="0"/>
  </r>
  <r>
    <x v="4"/>
    <x v="36"/>
    <x v="36"/>
    <x v="3"/>
    <s v="83"/>
    <s v="83000"/>
    <s v="Anuncios por cuenta de particulares"/>
    <n v="3000"/>
    <n v="0"/>
    <n v="3000"/>
    <n v="146.4"/>
    <n v="146.4"/>
  </r>
  <r>
    <x v="4"/>
    <x v="37"/>
    <x v="37"/>
    <x v="1"/>
    <s v="21"/>
    <s v="214"/>
    <s v="Reparación de elementos de transporte."/>
    <n v="800"/>
    <n v="0"/>
    <n v="800"/>
    <n v="609.9"/>
    <n v="609.9"/>
  </r>
  <r>
    <x v="4"/>
    <x v="37"/>
    <x v="37"/>
    <x v="1"/>
    <s v="22"/>
    <s v="22103"/>
    <s v="Combustibles y carburantes."/>
    <n v="1300"/>
    <n v="0"/>
    <n v="1300"/>
    <n v="0"/>
    <n v="0"/>
  </r>
  <r>
    <x v="4"/>
    <x v="37"/>
    <x v="37"/>
    <x v="1"/>
    <s v="22"/>
    <s v="22602"/>
    <s v="Publicidad y propaganda."/>
    <n v="1000"/>
    <n v="0"/>
    <n v="1000"/>
    <n v="328.93"/>
    <n v="328.93"/>
  </r>
  <r>
    <x v="4"/>
    <x v="37"/>
    <x v="37"/>
    <x v="1"/>
    <s v="22"/>
    <s v="22699"/>
    <s v="Otros gastos diversos"/>
    <n v="40000"/>
    <n v="0"/>
    <n v="40000"/>
    <n v="30734.51"/>
    <n v="17720.060000000001"/>
  </r>
  <r>
    <x v="4"/>
    <x v="37"/>
    <x v="37"/>
    <x v="1"/>
    <s v="22"/>
    <s v="22700"/>
    <s v="Limpieza y aseo."/>
    <n v="10000"/>
    <n v="0"/>
    <n v="10000"/>
    <n v="9704.9599999999991"/>
    <n v="9704.9599999999991"/>
  </r>
  <r>
    <x v="4"/>
    <x v="37"/>
    <x v="37"/>
    <x v="1"/>
    <s v="22"/>
    <s v="22799"/>
    <s v="Otros trabajos realizados por otras empresas y profes."/>
    <n v="712000"/>
    <n v="0"/>
    <n v="712000"/>
    <n v="639314.94999999995"/>
    <n v="556618.6"/>
  </r>
  <r>
    <x v="4"/>
    <x v="37"/>
    <x v="37"/>
    <x v="1"/>
    <s v="23"/>
    <s v="23020"/>
    <s v="Dietas del personal no directivo"/>
    <n v="1000"/>
    <n v="0"/>
    <n v="1000"/>
    <n v="0"/>
    <n v="0"/>
  </r>
  <r>
    <x v="4"/>
    <x v="37"/>
    <x v="37"/>
    <x v="2"/>
    <s v="48"/>
    <s v="48000"/>
    <s v="Subvenciones a asociaciones y atenciones benéficas"/>
    <n v="19000"/>
    <n v="0"/>
    <n v="19000"/>
    <n v="19000"/>
    <n v="19000"/>
  </r>
  <r>
    <x v="4"/>
    <x v="37"/>
    <x v="37"/>
    <x v="2"/>
    <s v="48"/>
    <s v="489"/>
    <s v="Otras transf. a Familias e Instituciones sin fines de lucro."/>
    <n v="75000"/>
    <n v="0"/>
    <n v="75000"/>
    <n v="63240"/>
    <n v="62040"/>
  </r>
  <r>
    <x v="4"/>
    <x v="37"/>
    <x v="37"/>
    <x v="4"/>
    <s v="63"/>
    <s v="633"/>
    <s v="Maquinaria, instalaciones técnicas y utillaje."/>
    <n v="0"/>
    <n v="0"/>
    <n v="0"/>
    <n v="7260"/>
    <n v="0"/>
  </r>
  <r>
    <x v="4"/>
    <x v="37"/>
    <x v="37"/>
    <x v="4"/>
    <s v="63"/>
    <s v="639"/>
    <s v="Otras inver de reposición asoc al func operat de los serv"/>
    <n v="18000"/>
    <n v="0"/>
    <n v="18000"/>
    <n v="10700"/>
    <n v="5500"/>
  </r>
  <r>
    <x v="4"/>
    <x v="37"/>
    <x v="37"/>
    <x v="3"/>
    <s v="83"/>
    <s v="83000"/>
    <s v="Anuncios por cuenta de particulares"/>
    <n v="1000"/>
    <n v="0"/>
    <n v="1000"/>
    <n v="304.8"/>
    <n v="304.8"/>
  </r>
  <r>
    <x v="4"/>
    <x v="38"/>
    <x v="38"/>
    <x v="0"/>
    <s v="12"/>
    <s v="12001"/>
    <s v="Sueldos del Grupo A2."/>
    <n v="93544"/>
    <n v="0"/>
    <n v="93544"/>
    <n v="73818"/>
    <n v="73818"/>
  </r>
  <r>
    <x v="4"/>
    <x v="38"/>
    <x v="38"/>
    <x v="0"/>
    <s v="12"/>
    <s v="12003"/>
    <s v="Sueldos del Grupo C1."/>
    <n v="133056"/>
    <n v="0"/>
    <n v="133056"/>
    <n v="137259.5"/>
    <n v="137259.5"/>
  </r>
  <r>
    <x v="4"/>
    <x v="38"/>
    <x v="38"/>
    <x v="0"/>
    <s v="12"/>
    <s v="12004"/>
    <s v="Sueldos del Grupo C2."/>
    <n v="0"/>
    <n v="0"/>
    <n v="0"/>
    <n v="0"/>
    <n v="0"/>
  </r>
  <r>
    <x v="4"/>
    <x v="38"/>
    <x v="38"/>
    <x v="0"/>
    <s v="12"/>
    <s v="12006"/>
    <s v="Trienios."/>
    <n v="54504"/>
    <n v="0"/>
    <n v="54504"/>
    <n v="55867.28"/>
    <n v="55867.28"/>
  </r>
  <r>
    <x v="4"/>
    <x v="38"/>
    <x v="38"/>
    <x v="0"/>
    <s v="12"/>
    <s v="12100"/>
    <s v="Complemento de destino."/>
    <n v="127970"/>
    <n v="30000"/>
    <n v="157970"/>
    <n v="120824.9"/>
    <n v="120824.9"/>
  </r>
  <r>
    <x v="4"/>
    <x v="38"/>
    <x v="38"/>
    <x v="0"/>
    <s v="12"/>
    <s v="12101"/>
    <s v="Complemento específico."/>
    <n v="299271"/>
    <n v="0"/>
    <n v="299271"/>
    <n v="308624"/>
    <n v="308624"/>
  </r>
  <r>
    <x v="4"/>
    <x v="38"/>
    <x v="38"/>
    <x v="0"/>
    <s v="12"/>
    <s v="12103"/>
    <s v="Otros complementos."/>
    <n v="24809"/>
    <n v="0"/>
    <n v="24809"/>
    <n v="25542.15"/>
    <n v="25542.15"/>
  </r>
  <r>
    <x v="4"/>
    <x v="38"/>
    <x v="38"/>
    <x v="0"/>
    <s v="13"/>
    <s v="13000"/>
    <s v="Retribuciones básicas."/>
    <n v="129709"/>
    <n v="0"/>
    <n v="129709"/>
    <n v="121724.98"/>
    <n v="121724.98"/>
  </r>
  <r>
    <x v="4"/>
    <x v="38"/>
    <x v="38"/>
    <x v="0"/>
    <s v="13"/>
    <s v="13002"/>
    <s v="Otras remuneraciones."/>
    <n v="116132"/>
    <n v="0"/>
    <n v="116132"/>
    <n v="121247.84"/>
    <n v="121247.84"/>
  </r>
  <r>
    <x v="4"/>
    <x v="38"/>
    <x v="38"/>
    <x v="0"/>
    <s v="13"/>
    <s v="131"/>
    <s v="Laboral temporal."/>
    <n v="192045"/>
    <n v="-75000"/>
    <n v="117045"/>
    <n v="33481.54"/>
    <n v="33481.54"/>
  </r>
  <r>
    <x v="4"/>
    <x v="38"/>
    <x v="38"/>
    <x v="0"/>
    <s v="15"/>
    <s v="151"/>
    <s v="Gratificaciones."/>
    <n v="1260"/>
    <n v="0"/>
    <n v="1260"/>
    <n v="993.84"/>
    <n v="993.84"/>
  </r>
  <r>
    <x v="4"/>
    <x v="38"/>
    <x v="38"/>
    <x v="1"/>
    <s v="21"/>
    <s v="212"/>
    <s v="Reparación de edificios y otras construcciones."/>
    <n v="8200"/>
    <n v="6000"/>
    <n v="14200"/>
    <n v="15034.51"/>
    <n v="13086.24"/>
  </r>
  <r>
    <x v="4"/>
    <x v="38"/>
    <x v="38"/>
    <x v="1"/>
    <s v="21"/>
    <s v="213"/>
    <s v="Reparación de maquinaria, instalaciones técnicas y utillaje."/>
    <n v="3000"/>
    <n v="2000"/>
    <n v="5000"/>
    <n v="5694.6"/>
    <n v="5694.6"/>
  </r>
  <r>
    <x v="4"/>
    <x v="38"/>
    <x v="38"/>
    <x v="1"/>
    <s v="21"/>
    <s v="215"/>
    <s v="Mobiliario."/>
    <n v="2000"/>
    <n v="0"/>
    <n v="2000"/>
    <n v="0"/>
    <n v="0"/>
  </r>
  <r>
    <x v="4"/>
    <x v="38"/>
    <x v="38"/>
    <x v="1"/>
    <s v="22"/>
    <s v="22001"/>
    <s v="Prensa, revistas, libros y otras publicaciones."/>
    <n v="44000"/>
    <n v="0"/>
    <n v="44000"/>
    <n v="43829.279999999999"/>
    <n v="43654.64"/>
  </r>
  <r>
    <x v="4"/>
    <x v="38"/>
    <x v="38"/>
    <x v="1"/>
    <s v="22"/>
    <s v="22100"/>
    <s v="Energía eléctrica."/>
    <n v="6000"/>
    <n v="0"/>
    <n v="6000"/>
    <n v="3092.33"/>
    <n v="2800.04"/>
  </r>
  <r>
    <x v="4"/>
    <x v="38"/>
    <x v="38"/>
    <x v="1"/>
    <s v="22"/>
    <s v="22102"/>
    <s v="Gas."/>
    <n v="12500"/>
    <n v="0"/>
    <n v="12500"/>
    <n v="4618.6400000000003"/>
    <n v="4288.74"/>
  </r>
  <r>
    <x v="4"/>
    <x v="38"/>
    <x v="38"/>
    <x v="1"/>
    <s v="22"/>
    <s v="22199"/>
    <s v="Otros suministros."/>
    <n v="4000"/>
    <n v="5000"/>
    <n v="9000"/>
    <n v="11390.89"/>
    <n v="9868.23"/>
  </r>
  <r>
    <x v="4"/>
    <x v="38"/>
    <x v="38"/>
    <x v="1"/>
    <s v="22"/>
    <s v="223"/>
    <s v="Transportes."/>
    <n v="1500"/>
    <n v="0"/>
    <n v="1500"/>
    <n v="1505.94"/>
    <n v="1376.35"/>
  </r>
  <r>
    <x v="4"/>
    <x v="38"/>
    <x v="38"/>
    <x v="1"/>
    <s v="22"/>
    <s v="22602"/>
    <s v="Publicidad y propaganda."/>
    <n v="2000"/>
    <n v="0"/>
    <n v="2000"/>
    <n v="1452"/>
    <n v="1452"/>
  </r>
  <r>
    <x v="4"/>
    <x v="38"/>
    <x v="38"/>
    <x v="1"/>
    <s v="22"/>
    <s v="22699"/>
    <s v="Otros gastos diversos"/>
    <n v="4000"/>
    <n v="0"/>
    <n v="4000"/>
    <n v="1849.63"/>
    <n v="1849.63"/>
  </r>
  <r>
    <x v="4"/>
    <x v="38"/>
    <x v="38"/>
    <x v="1"/>
    <s v="22"/>
    <s v="22700"/>
    <s v="Limpieza y aseo."/>
    <n v="16500"/>
    <n v="0"/>
    <n v="16500"/>
    <n v="16884.79"/>
    <n v="15527.71"/>
  </r>
  <r>
    <x v="4"/>
    <x v="38"/>
    <x v="38"/>
    <x v="1"/>
    <s v="22"/>
    <s v="22799"/>
    <s v="Otros trabajos realizados por otras empresas y profes."/>
    <n v="294100"/>
    <n v="-8000"/>
    <n v="286100"/>
    <n v="244624.71"/>
    <n v="152601.99"/>
  </r>
  <r>
    <x v="4"/>
    <x v="38"/>
    <x v="38"/>
    <x v="4"/>
    <s v="62"/>
    <s v="623"/>
    <s v="Maquinaria, instalaciones técnicas y utillaje."/>
    <n v="0"/>
    <n v="12760"/>
    <n v="12760"/>
    <n v="12414.6"/>
    <n v="12414.6"/>
  </r>
  <r>
    <x v="4"/>
    <x v="38"/>
    <x v="38"/>
    <x v="4"/>
    <s v="62"/>
    <s v="625"/>
    <s v="Mobiliario."/>
    <n v="15000"/>
    <n v="7000"/>
    <n v="22000"/>
    <n v="21999.01"/>
    <n v="4959.79"/>
  </r>
  <r>
    <x v="4"/>
    <x v="38"/>
    <x v="38"/>
    <x v="4"/>
    <s v="62"/>
    <s v="629"/>
    <s v="Otras inv nuevas asoc al funcionam operativo de los serv"/>
    <n v="114352"/>
    <n v="0"/>
    <n v="114352"/>
    <n v="114350.22"/>
    <n v="91646.09"/>
  </r>
  <r>
    <x v="4"/>
    <x v="38"/>
    <x v="38"/>
    <x v="3"/>
    <s v="83"/>
    <s v="83000"/>
    <s v="Anuncios por cuenta de particulares"/>
    <n v="1000"/>
    <n v="0"/>
    <n v="1000"/>
    <n v="36"/>
    <n v="36"/>
  </r>
  <r>
    <x v="4"/>
    <x v="39"/>
    <x v="39"/>
    <x v="4"/>
    <s v="63"/>
    <s v="632"/>
    <s v="Edificios y otras construcciones."/>
    <n v="0"/>
    <n v="2078144.06"/>
    <n v="2078144.06"/>
    <n v="1405522.73"/>
    <n v="901601.28000000003"/>
  </r>
  <r>
    <x v="4"/>
    <x v="39"/>
    <x v="39"/>
    <x v="4"/>
    <s v="63"/>
    <s v="633"/>
    <s v="Maquinaria, instalaciones técnicas y utillaje."/>
    <n v="0"/>
    <n v="899282.94"/>
    <n v="899282.94"/>
    <n v="629299.31999999995"/>
    <n v="629299.31999999995"/>
  </r>
  <r>
    <x v="5"/>
    <x v="40"/>
    <x v="40"/>
    <x v="0"/>
    <s v="12"/>
    <s v="12001"/>
    <s v="Sueldos del Grupo A2."/>
    <n v="0"/>
    <n v="0"/>
    <n v="0"/>
    <n v="0"/>
    <n v="0"/>
  </r>
  <r>
    <x v="5"/>
    <x v="40"/>
    <x v="40"/>
    <x v="0"/>
    <s v="12"/>
    <s v="12006"/>
    <s v="Trienios."/>
    <n v="0"/>
    <n v="0"/>
    <n v="0"/>
    <n v="0"/>
    <n v="0"/>
  </r>
  <r>
    <x v="5"/>
    <x v="40"/>
    <x v="40"/>
    <x v="0"/>
    <s v="12"/>
    <s v="12100"/>
    <s v="Complemento de destino."/>
    <n v="0"/>
    <n v="0"/>
    <n v="0"/>
    <n v="0"/>
    <n v="0"/>
  </r>
  <r>
    <x v="5"/>
    <x v="40"/>
    <x v="40"/>
    <x v="0"/>
    <s v="12"/>
    <s v="12101"/>
    <s v="Complemento específico."/>
    <n v="0"/>
    <n v="0"/>
    <n v="0"/>
    <n v="0"/>
    <n v="0"/>
  </r>
  <r>
    <x v="5"/>
    <x v="40"/>
    <x v="40"/>
    <x v="0"/>
    <s v="12"/>
    <s v="12103"/>
    <s v="Otros complementos."/>
    <n v="0"/>
    <n v="0"/>
    <n v="0"/>
    <n v="0"/>
    <n v="0"/>
  </r>
  <r>
    <x v="5"/>
    <x v="40"/>
    <x v="40"/>
    <x v="0"/>
    <s v="13"/>
    <s v="131"/>
    <s v="Laboral temporal."/>
    <n v="0"/>
    <n v="0"/>
    <n v="0"/>
    <n v="0"/>
    <n v="0"/>
  </r>
  <r>
    <x v="5"/>
    <x v="40"/>
    <x v="40"/>
    <x v="1"/>
    <s v="20"/>
    <s v="209"/>
    <s v="Cánones."/>
    <n v="0"/>
    <n v="0"/>
    <n v="0"/>
    <n v="0"/>
    <n v="0"/>
  </r>
  <r>
    <x v="5"/>
    <x v="40"/>
    <x v="40"/>
    <x v="1"/>
    <s v="22"/>
    <s v="22101"/>
    <s v="Agua."/>
    <n v="0"/>
    <n v="0"/>
    <n v="0"/>
    <n v="0"/>
    <n v="0"/>
  </r>
  <r>
    <x v="5"/>
    <x v="40"/>
    <x v="40"/>
    <x v="1"/>
    <s v="22"/>
    <s v="22699"/>
    <s v="Otros gastos diversos"/>
    <n v="0"/>
    <n v="0"/>
    <n v="0"/>
    <n v="0"/>
    <n v="0"/>
  </r>
  <r>
    <x v="5"/>
    <x v="40"/>
    <x v="40"/>
    <x v="1"/>
    <s v="22"/>
    <s v="22706"/>
    <s v="Estudios y trabajos técnicos."/>
    <n v="0"/>
    <n v="0"/>
    <n v="0"/>
    <n v="0"/>
    <n v="0"/>
  </r>
  <r>
    <x v="5"/>
    <x v="40"/>
    <x v="40"/>
    <x v="3"/>
    <s v="85"/>
    <s v="85090"/>
    <s v="Resto de adq de acciones dentro del sector público."/>
    <n v="0"/>
    <n v="0"/>
    <n v="0"/>
    <n v="0"/>
    <n v="0"/>
  </r>
  <r>
    <x v="5"/>
    <x v="41"/>
    <x v="41"/>
    <x v="0"/>
    <s v="12"/>
    <s v="12003"/>
    <s v="Sueldos del Grupo C1."/>
    <n v="10235"/>
    <n v="0"/>
    <n v="10235"/>
    <n v="0"/>
    <n v="0"/>
  </r>
  <r>
    <x v="5"/>
    <x v="41"/>
    <x v="41"/>
    <x v="0"/>
    <s v="12"/>
    <s v="12004"/>
    <s v="Sueldos del Grupo C2."/>
    <n v="17351"/>
    <n v="0"/>
    <n v="17351"/>
    <n v="17760.98"/>
    <n v="17760.98"/>
  </r>
  <r>
    <x v="5"/>
    <x v="41"/>
    <x v="41"/>
    <x v="0"/>
    <s v="12"/>
    <s v="12006"/>
    <s v="Trienios."/>
    <n v="2593"/>
    <n v="0"/>
    <n v="2593"/>
    <n v="2540.65"/>
    <n v="2540.65"/>
  </r>
  <r>
    <x v="5"/>
    <x v="41"/>
    <x v="41"/>
    <x v="0"/>
    <s v="12"/>
    <s v="12100"/>
    <s v="Complemento de destino."/>
    <n v="14566"/>
    <n v="0"/>
    <n v="14566"/>
    <n v="9052.26"/>
    <n v="9052.26"/>
  </r>
  <r>
    <x v="5"/>
    <x v="41"/>
    <x v="41"/>
    <x v="0"/>
    <s v="12"/>
    <s v="12101"/>
    <s v="Complemento específico."/>
    <n v="32650"/>
    <n v="0"/>
    <n v="32650"/>
    <n v="21529.3"/>
    <n v="21529.3"/>
  </r>
  <r>
    <x v="5"/>
    <x v="41"/>
    <x v="41"/>
    <x v="0"/>
    <s v="12"/>
    <s v="12103"/>
    <s v="Otros complementos."/>
    <n v="2824"/>
    <n v="0"/>
    <n v="2824"/>
    <n v="2765.53"/>
    <n v="2765.53"/>
  </r>
  <r>
    <x v="5"/>
    <x v="41"/>
    <x v="41"/>
    <x v="0"/>
    <s v="13"/>
    <s v="13000"/>
    <s v="Retribuciones básicas."/>
    <n v="2491007"/>
    <n v="-100000"/>
    <n v="2391007"/>
    <n v="1985373.62"/>
    <n v="1985373.62"/>
  </r>
  <r>
    <x v="5"/>
    <x v="41"/>
    <x v="41"/>
    <x v="0"/>
    <s v="13"/>
    <s v="13001"/>
    <s v="Horas extraordinarias"/>
    <n v="80800"/>
    <n v="0"/>
    <n v="80800"/>
    <n v="80921.77"/>
    <n v="80921.77"/>
  </r>
  <r>
    <x v="5"/>
    <x v="41"/>
    <x v="41"/>
    <x v="0"/>
    <s v="13"/>
    <s v="13002"/>
    <s v="Otras remuneraciones."/>
    <n v="2864139"/>
    <n v="-100000"/>
    <n v="2764139"/>
    <n v="2658758.63"/>
    <n v="2658758.63"/>
  </r>
  <r>
    <x v="5"/>
    <x v="41"/>
    <x v="41"/>
    <x v="0"/>
    <s v="13"/>
    <s v="131"/>
    <s v="Laboral temporal."/>
    <n v="487351"/>
    <n v="-100000"/>
    <n v="387351"/>
    <n v="243005.74"/>
    <n v="243005.74"/>
  </r>
  <r>
    <x v="5"/>
    <x v="41"/>
    <x v="41"/>
    <x v="0"/>
    <s v="15"/>
    <s v="150"/>
    <s v="Productividad."/>
    <n v="52020"/>
    <n v="0"/>
    <n v="52020"/>
    <n v="48111.87"/>
    <n v="48111.87"/>
  </r>
  <r>
    <x v="5"/>
    <x v="41"/>
    <x v="41"/>
    <x v="1"/>
    <s v="20"/>
    <s v="203"/>
    <s v="Arrendamientos de maquinaria, instalaciones y utillaje."/>
    <n v="1000"/>
    <n v="0"/>
    <n v="1000"/>
    <n v="710.76"/>
    <n v="592.29999999999995"/>
  </r>
  <r>
    <x v="5"/>
    <x v="41"/>
    <x v="41"/>
    <x v="1"/>
    <s v="20"/>
    <s v="204"/>
    <s v="Arrendamientos de material de transporte."/>
    <n v="1000"/>
    <n v="0"/>
    <n v="1000"/>
    <n v="0"/>
    <n v="0"/>
  </r>
  <r>
    <x v="5"/>
    <x v="41"/>
    <x v="41"/>
    <x v="1"/>
    <s v="21"/>
    <s v="212"/>
    <s v="Reparación de edificios y otras construcciones."/>
    <n v="10000"/>
    <n v="0"/>
    <n v="10000"/>
    <n v="6673.18"/>
    <n v="1585.16"/>
  </r>
  <r>
    <x v="5"/>
    <x v="41"/>
    <x v="41"/>
    <x v="1"/>
    <s v="21"/>
    <s v="213"/>
    <s v="Reparación de maquinaria, instalaciones técnicas y utillaje."/>
    <n v="20000"/>
    <n v="0"/>
    <n v="20000"/>
    <n v="15984.08"/>
    <n v="14677.35"/>
  </r>
  <r>
    <x v="5"/>
    <x v="41"/>
    <x v="41"/>
    <x v="1"/>
    <s v="21"/>
    <s v="214"/>
    <s v="Reparación de elementos de transporte."/>
    <n v="250000"/>
    <n v="0"/>
    <n v="250000"/>
    <n v="247885.93"/>
    <n v="223280.58"/>
  </r>
  <r>
    <x v="5"/>
    <x v="41"/>
    <x v="41"/>
    <x v="1"/>
    <s v="21"/>
    <s v="219"/>
    <s v="Otro inmovilizado material."/>
    <n v="25000"/>
    <n v="0"/>
    <n v="25000"/>
    <n v="15257.38"/>
    <n v="8961.39"/>
  </r>
  <r>
    <x v="5"/>
    <x v="41"/>
    <x v="41"/>
    <x v="1"/>
    <s v="22"/>
    <s v="22100"/>
    <s v="Energía eléctrica."/>
    <n v="46000"/>
    <n v="0"/>
    <n v="46000"/>
    <n v="30399.59"/>
    <n v="27677.4"/>
  </r>
  <r>
    <x v="5"/>
    <x v="41"/>
    <x v="41"/>
    <x v="1"/>
    <s v="22"/>
    <s v="22102"/>
    <s v="Gas."/>
    <n v="28000"/>
    <n v="0"/>
    <n v="28000"/>
    <n v="20553.75"/>
    <n v="18927.41"/>
  </r>
  <r>
    <x v="5"/>
    <x v="41"/>
    <x v="41"/>
    <x v="1"/>
    <s v="22"/>
    <s v="22103"/>
    <s v="Combustibles y carburantes."/>
    <n v="810000"/>
    <n v="0"/>
    <n v="810000"/>
    <n v="640482.81999999995"/>
    <n v="560088.18999999994"/>
  </r>
  <r>
    <x v="5"/>
    <x v="41"/>
    <x v="41"/>
    <x v="1"/>
    <s v="22"/>
    <s v="22104"/>
    <s v="Vestuario."/>
    <n v="75000"/>
    <n v="0"/>
    <n v="75000"/>
    <n v="63789.55"/>
    <n v="52280.68"/>
  </r>
  <r>
    <x v="5"/>
    <x v="41"/>
    <x v="41"/>
    <x v="1"/>
    <s v="22"/>
    <s v="22110"/>
    <s v="Productos de limpieza y aseo."/>
    <n v="3000"/>
    <n v="0"/>
    <n v="3000"/>
    <n v="1273.1199999999999"/>
    <n v="1273.1199999999999"/>
  </r>
  <r>
    <x v="5"/>
    <x v="41"/>
    <x v="41"/>
    <x v="1"/>
    <s v="22"/>
    <s v="22199"/>
    <s v="Otros suministros."/>
    <n v="35000"/>
    <n v="0"/>
    <n v="35000"/>
    <n v="29787.71"/>
    <n v="27607.17"/>
  </r>
  <r>
    <x v="5"/>
    <x v="41"/>
    <x v="41"/>
    <x v="1"/>
    <s v="22"/>
    <s v="22200"/>
    <s v="Servicios de Telecomunicaciones."/>
    <n v="3000"/>
    <n v="0"/>
    <n v="3000"/>
    <n v="0"/>
    <n v="0"/>
  </r>
  <r>
    <x v="5"/>
    <x v="41"/>
    <x v="41"/>
    <x v="1"/>
    <s v="22"/>
    <s v="225"/>
    <s v="Tributos."/>
    <n v="12000"/>
    <n v="0"/>
    <n v="12000"/>
    <n v="9436.0400000000009"/>
    <n v="7405.11"/>
  </r>
  <r>
    <x v="5"/>
    <x v="41"/>
    <x v="41"/>
    <x v="1"/>
    <s v="22"/>
    <s v="22699"/>
    <s v="Otros gastos diversos"/>
    <n v="5000"/>
    <n v="0"/>
    <n v="5000"/>
    <n v="2068.11"/>
    <n v="2068.11"/>
  </r>
  <r>
    <x v="5"/>
    <x v="41"/>
    <x v="41"/>
    <x v="1"/>
    <s v="22"/>
    <s v="22700"/>
    <s v="Limpieza y aseo."/>
    <n v="700000"/>
    <n v="0"/>
    <n v="700000"/>
    <n v="638359.06999999995"/>
    <n v="585187.46"/>
  </r>
  <r>
    <x v="5"/>
    <x v="41"/>
    <x v="41"/>
    <x v="1"/>
    <s v="22"/>
    <s v="22706"/>
    <s v="Estudios y trabajos técnicos."/>
    <n v="20000"/>
    <n v="0"/>
    <n v="20000"/>
    <n v="32017.95"/>
    <n v="12443.72"/>
  </r>
  <r>
    <x v="5"/>
    <x v="41"/>
    <x v="41"/>
    <x v="1"/>
    <s v="22"/>
    <s v="22799"/>
    <s v="Otros trabajos realizados por otras empresas y profes."/>
    <n v="385000"/>
    <n v="19428.5"/>
    <n v="404428.5"/>
    <n v="376329.64"/>
    <n v="329689.93"/>
  </r>
  <r>
    <x v="5"/>
    <x v="41"/>
    <x v="41"/>
    <x v="1"/>
    <s v="23"/>
    <s v="23020"/>
    <s v="Dietas del personal no directivo"/>
    <n v="1000"/>
    <n v="0"/>
    <n v="1000"/>
    <n v="318.94"/>
    <n v="318.94"/>
  </r>
  <r>
    <x v="5"/>
    <x v="41"/>
    <x v="41"/>
    <x v="1"/>
    <s v="23"/>
    <s v="23120"/>
    <s v="Locomoción del personal no directivo."/>
    <n v="1000"/>
    <n v="0"/>
    <n v="1000"/>
    <n v="588.15"/>
    <n v="588.15"/>
  </r>
  <r>
    <x v="5"/>
    <x v="41"/>
    <x v="41"/>
    <x v="4"/>
    <s v="61"/>
    <s v="619"/>
    <s v="Otras inver de reposic en infraest y bienes dest al uso gral"/>
    <n v="0"/>
    <n v="46103.89"/>
    <n v="46103.89"/>
    <n v="46103.89"/>
    <n v="46103.89"/>
  </r>
  <r>
    <x v="5"/>
    <x v="41"/>
    <x v="41"/>
    <x v="4"/>
    <s v="62"/>
    <s v="622"/>
    <s v="Edificios y otras construcciones."/>
    <n v="0"/>
    <n v="436285.3"/>
    <n v="436285.3"/>
    <n v="283098.43"/>
    <n v="140627.66"/>
  </r>
  <r>
    <x v="5"/>
    <x v="41"/>
    <x v="41"/>
    <x v="4"/>
    <s v="62"/>
    <s v="623"/>
    <s v="Maquinaria, instalaciones técnicas y utillaje."/>
    <n v="0"/>
    <n v="1446057.48"/>
    <n v="1446057.48"/>
    <n v="529256.19999999995"/>
    <n v="529256.19999999995"/>
  </r>
  <r>
    <x v="5"/>
    <x v="41"/>
    <x v="41"/>
    <x v="4"/>
    <s v="62"/>
    <s v="624"/>
    <s v="Elementos de transporte."/>
    <n v="1198500"/>
    <n v="2527506.71"/>
    <n v="3726006.71"/>
    <n v="857618.96"/>
    <n v="852506.71"/>
  </r>
  <r>
    <x v="5"/>
    <x v="41"/>
    <x v="41"/>
    <x v="4"/>
    <s v="63"/>
    <s v="633"/>
    <s v="Maquinaria, instalaciones técnicas y utillaje."/>
    <n v="0"/>
    <n v="350000"/>
    <n v="350000"/>
    <n v="0"/>
    <n v="0"/>
  </r>
  <r>
    <x v="5"/>
    <x v="41"/>
    <x v="41"/>
    <x v="4"/>
    <s v="63"/>
    <s v="634"/>
    <s v="Elementos de transporte."/>
    <n v="250000"/>
    <n v="0"/>
    <n v="250000"/>
    <n v="207687.09"/>
    <n v="186805.93"/>
  </r>
  <r>
    <x v="5"/>
    <x v="41"/>
    <x v="41"/>
    <x v="4"/>
    <s v="64"/>
    <s v="641"/>
    <s v="Gastos en aplicaciones informáticas."/>
    <n v="0"/>
    <n v="7924.53"/>
    <n v="7924.53"/>
    <n v="7924.53"/>
    <n v="7924.53"/>
  </r>
  <r>
    <x v="5"/>
    <x v="41"/>
    <x v="41"/>
    <x v="3"/>
    <s v="83"/>
    <s v="83000"/>
    <s v="Anuncios por cuenta de particulares"/>
    <n v="5000"/>
    <n v="0"/>
    <n v="5000"/>
    <n v="4928.38"/>
    <n v="4928.38"/>
  </r>
  <r>
    <x v="5"/>
    <x v="42"/>
    <x v="42"/>
    <x v="1"/>
    <s v="22"/>
    <s v="22700"/>
    <s v="Limpieza y aseo."/>
    <n v="4875000"/>
    <n v="-70000"/>
    <n v="4805000"/>
    <n v="4830114.91"/>
    <n v="3878770.42"/>
  </r>
  <r>
    <x v="5"/>
    <x v="42"/>
    <x v="42"/>
    <x v="4"/>
    <s v="63"/>
    <s v="633"/>
    <s v="Maquinaria, instalaciones técnicas y utillaje."/>
    <n v="310000"/>
    <n v="0"/>
    <n v="310000"/>
    <n v="310782.84000000003"/>
    <n v="235506.27"/>
  </r>
  <r>
    <x v="5"/>
    <x v="43"/>
    <x v="43"/>
    <x v="0"/>
    <s v="12"/>
    <s v="12000"/>
    <s v="Sueldos del Grupo A1."/>
    <n v="15197"/>
    <n v="0"/>
    <n v="15197"/>
    <n v="9272.2999999999993"/>
    <n v="9272.2999999999993"/>
  </r>
  <r>
    <x v="5"/>
    <x v="43"/>
    <x v="43"/>
    <x v="0"/>
    <s v="12"/>
    <s v="12003"/>
    <s v="Sueldos del Grupo C1."/>
    <n v="10235"/>
    <n v="0"/>
    <n v="10235"/>
    <n v="10247.69"/>
    <n v="10247.69"/>
  </r>
  <r>
    <x v="5"/>
    <x v="43"/>
    <x v="43"/>
    <x v="0"/>
    <s v="12"/>
    <s v="12004"/>
    <s v="Sueldos del Grupo C2."/>
    <n v="26026"/>
    <n v="0"/>
    <n v="26026"/>
    <n v="25768.75"/>
    <n v="25768.75"/>
  </r>
  <r>
    <x v="5"/>
    <x v="43"/>
    <x v="43"/>
    <x v="0"/>
    <s v="12"/>
    <s v="12006"/>
    <s v="Trienios."/>
    <n v="4607"/>
    <n v="0"/>
    <n v="4607"/>
    <n v="7413.57"/>
    <n v="7413.57"/>
  </r>
  <r>
    <x v="5"/>
    <x v="43"/>
    <x v="43"/>
    <x v="0"/>
    <s v="12"/>
    <s v="12100"/>
    <s v="Complemento de destino."/>
    <n v="31705"/>
    <n v="0"/>
    <n v="31705"/>
    <n v="26827.84"/>
    <n v="26827.84"/>
  </r>
  <r>
    <x v="5"/>
    <x v="43"/>
    <x v="43"/>
    <x v="0"/>
    <s v="12"/>
    <s v="12101"/>
    <s v="Complemento específico."/>
    <n v="72667"/>
    <n v="0"/>
    <n v="72667"/>
    <n v="61856.26"/>
    <n v="61856.26"/>
  </r>
  <r>
    <x v="5"/>
    <x v="43"/>
    <x v="43"/>
    <x v="0"/>
    <s v="12"/>
    <s v="12103"/>
    <s v="Otros complementos."/>
    <n v="4094"/>
    <n v="0"/>
    <n v="4094"/>
    <n v="5645.28"/>
    <n v="5645.28"/>
  </r>
  <r>
    <x v="5"/>
    <x v="43"/>
    <x v="43"/>
    <x v="0"/>
    <s v="13"/>
    <s v="13000"/>
    <s v="Retribuciones básicas."/>
    <n v="3486289"/>
    <n v="0"/>
    <n v="3486289"/>
    <n v="2938723.18"/>
    <n v="2938723.18"/>
  </r>
  <r>
    <x v="5"/>
    <x v="43"/>
    <x v="43"/>
    <x v="0"/>
    <s v="13"/>
    <s v="13001"/>
    <s v="Horas extraordinarias"/>
    <n v="108000"/>
    <n v="0"/>
    <n v="108000"/>
    <n v="107777.29"/>
    <n v="107777.29"/>
  </r>
  <r>
    <x v="5"/>
    <x v="43"/>
    <x v="43"/>
    <x v="0"/>
    <s v="13"/>
    <s v="13002"/>
    <s v="Otras remuneraciones."/>
    <n v="3694703"/>
    <n v="-75000"/>
    <n v="3619703"/>
    <n v="3512940.33"/>
    <n v="3512940.33"/>
  </r>
  <r>
    <x v="5"/>
    <x v="43"/>
    <x v="43"/>
    <x v="0"/>
    <s v="13"/>
    <s v="131"/>
    <s v="Laboral temporal."/>
    <n v="566764"/>
    <n v="0"/>
    <n v="566764"/>
    <n v="625190.94999999995"/>
    <n v="625190.94999999995"/>
  </r>
  <r>
    <x v="5"/>
    <x v="43"/>
    <x v="43"/>
    <x v="0"/>
    <s v="15"/>
    <s v="150"/>
    <s v="Productividad."/>
    <n v="119340"/>
    <n v="0"/>
    <n v="119340"/>
    <n v="79013.39"/>
    <n v="79013.39"/>
  </r>
  <r>
    <x v="5"/>
    <x v="43"/>
    <x v="43"/>
    <x v="1"/>
    <s v="20"/>
    <s v="202"/>
    <s v="Arrendamientos de edificios y otras construcciones."/>
    <n v="15000"/>
    <n v="0"/>
    <n v="15000"/>
    <n v="11476.56"/>
    <n v="11476.56"/>
  </r>
  <r>
    <x v="5"/>
    <x v="43"/>
    <x v="43"/>
    <x v="1"/>
    <s v="20"/>
    <s v="204"/>
    <s v="Arrendamientos de material de transporte."/>
    <n v="1000"/>
    <n v="0"/>
    <n v="1000"/>
    <n v="0"/>
    <n v="0"/>
  </r>
  <r>
    <x v="5"/>
    <x v="43"/>
    <x v="43"/>
    <x v="1"/>
    <s v="21"/>
    <s v="212"/>
    <s v="Reparación de edificios y otras construcciones."/>
    <n v="10000"/>
    <n v="0"/>
    <n v="10000"/>
    <n v="126.61"/>
    <n v="126.61"/>
  </r>
  <r>
    <x v="5"/>
    <x v="43"/>
    <x v="43"/>
    <x v="1"/>
    <s v="21"/>
    <s v="213"/>
    <s v="Reparación de maquinaria, instalaciones técnicas y utillaje."/>
    <n v="5000"/>
    <n v="0"/>
    <n v="5000"/>
    <n v="3162.28"/>
    <n v="2773.28"/>
  </r>
  <r>
    <x v="5"/>
    <x v="43"/>
    <x v="43"/>
    <x v="1"/>
    <s v="21"/>
    <s v="214"/>
    <s v="Reparación de elementos de transporte."/>
    <n v="100000"/>
    <n v="0"/>
    <n v="100000"/>
    <n v="110222.47"/>
    <n v="97272.17"/>
  </r>
  <r>
    <x v="5"/>
    <x v="43"/>
    <x v="43"/>
    <x v="1"/>
    <s v="21"/>
    <s v="219"/>
    <s v="Otro inmovilizado material."/>
    <n v="5000"/>
    <n v="0"/>
    <n v="5000"/>
    <n v="2367.12"/>
    <n v="2367.12"/>
  </r>
  <r>
    <x v="5"/>
    <x v="43"/>
    <x v="43"/>
    <x v="1"/>
    <s v="22"/>
    <s v="22100"/>
    <s v="Energía eléctrica."/>
    <n v="58000"/>
    <n v="0"/>
    <n v="58000"/>
    <n v="44725.57"/>
    <n v="40775.160000000003"/>
  </r>
  <r>
    <x v="5"/>
    <x v="43"/>
    <x v="43"/>
    <x v="1"/>
    <s v="22"/>
    <s v="22103"/>
    <s v="Combustibles y carburantes."/>
    <n v="205000"/>
    <n v="0"/>
    <n v="205000"/>
    <n v="183994.79"/>
    <n v="182719.56"/>
  </r>
  <r>
    <x v="5"/>
    <x v="43"/>
    <x v="43"/>
    <x v="1"/>
    <s v="22"/>
    <s v="22104"/>
    <s v="Vestuario."/>
    <n v="145000"/>
    <n v="0"/>
    <n v="145000"/>
    <n v="134766.73000000001"/>
    <n v="107822.19"/>
  </r>
  <r>
    <x v="5"/>
    <x v="43"/>
    <x v="43"/>
    <x v="1"/>
    <s v="22"/>
    <s v="22106"/>
    <s v="Productos farmacéuticos y material sanitario."/>
    <n v="3000"/>
    <n v="0"/>
    <n v="3000"/>
    <n v="3000"/>
    <n v="3000"/>
  </r>
  <r>
    <x v="5"/>
    <x v="43"/>
    <x v="43"/>
    <x v="1"/>
    <s v="22"/>
    <s v="22110"/>
    <s v="Productos de limpieza y aseo."/>
    <n v="50000"/>
    <n v="0"/>
    <n v="50000"/>
    <n v="35044.71"/>
    <n v="30054.94"/>
  </r>
  <r>
    <x v="5"/>
    <x v="43"/>
    <x v="43"/>
    <x v="1"/>
    <s v="22"/>
    <s v="22199"/>
    <s v="Otros suministros."/>
    <n v="10000"/>
    <n v="0"/>
    <n v="10000"/>
    <n v="14359"/>
    <n v="10227.530000000001"/>
  </r>
  <r>
    <x v="5"/>
    <x v="43"/>
    <x v="43"/>
    <x v="1"/>
    <s v="22"/>
    <s v="22200"/>
    <s v="Servicios de Telecomunicaciones."/>
    <n v="1000"/>
    <n v="0"/>
    <n v="1000"/>
    <n v="0"/>
    <n v="0"/>
  </r>
  <r>
    <x v="5"/>
    <x v="43"/>
    <x v="43"/>
    <x v="1"/>
    <s v="22"/>
    <s v="22700"/>
    <s v="Limpieza y aseo."/>
    <n v="100000"/>
    <n v="0"/>
    <n v="100000"/>
    <n v="89714.07"/>
    <n v="84679.08"/>
  </r>
  <r>
    <x v="5"/>
    <x v="43"/>
    <x v="43"/>
    <x v="4"/>
    <s v="61"/>
    <s v="619"/>
    <s v="Otras inver de reposic en infraest y bienes dest al uso gral"/>
    <n v="12000"/>
    <n v="-12000"/>
    <n v="0"/>
    <n v="0"/>
    <n v="0"/>
  </r>
  <r>
    <x v="5"/>
    <x v="43"/>
    <x v="43"/>
    <x v="4"/>
    <s v="62"/>
    <s v="623"/>
    <s v="Maquinaria, instalaciones técnicas y utillaje."/>
    <n v="0"/>
    <n v="12000"/>
    <n v="12000"/>
    <n v="10324.23"/>
    <n v="10324.23"/>
  </r>
  <r>
    <x v="5"/>
    <x v="43"/>
    <x v="43"/>
    <x v="4"/>
    <s v="62"/>
    <s v="624"/>
    <s v="Elementos de transporte."/>
    <n v="760000"/>
    <n v="509150.68"/>
    <n v="1269150.68"/>
    <n v="509150.68"/>
    <n v="509150.68"/>
  </r>
  <r>
    <x v="5"/>
    <x v="43"/>
    <x v="43"/>
    <x v="4"/>
    <s v="63"/>
    <s v="632"/>
    <s v="Edificios y otras construcciones."/>
    <n v="0"/>
    <n v="70000"/>
    <n v="70000"/>
    <n v="47952.47"/>
    <n v="27188.7"/>
  </r>
  <r>
    <x v="5"/>
    <x v="43"/>
    <x v="43"/>
    <x v="4"/>
    <s v="63"/>
    <s v="634"/>
    <s v="Elementos de transporte."/>
    <n v="50000"/>
    <n v="0"/>
    <n v="50000"/>
    <n v="23892.49"/>
    <n v="12614.21"/>
  </r>
  <r>
    <x v="5"/>
    <x v="44"/>
    <x v="44"/>
    <x v="0"/>
    <s v="12"/>
    <s v="12000"/>
    <s v="Sueldos del Grupo A1."/>
    <n v="91183"/>
    <n v="0"/>
    <n v="91183"/>
    <n v="80600.350000000006"/>
    <n v="80600.350000000006"/>
  </r>
  <r>
    <x v="5"/>
    <x v="44"/>
    <x v="44"/>
    <x v="0"/>
    <s v="12"/>
    <s v="12001"/>
    <s v="Sueldos del Grupo A2."/>
    <n v="26727"/>
    <n v="0"/>
    <n v="26727"/>
    <n v="26760.18"/>
    <n v="26760.18"/>
  </r>
  <r>
    <x v="5"/>
    <x v="44"/>
    <x v="44"/>
    <x v="0"/>
    <s v="12"/>
    <s v="12003"/>
    <s v="Sueldos del Grupo C1."/>
    <n v="30705"/>
    <n v="0"/>
    <n v="30705"/>
    <n v="30743.07"/>
    <n v="30743.07"/>
  </r>
  <r>
    <x v="5"/>
    <x v="44"/>
    <x v="44"/>
    <x v="0"/>
    <s v="12"/>
    <s v="12006"/>
    <s v="Trienios."/>
    <n v="51619"/>
    <n v="0"/>
    <n v="51619"/>
    <n v="46946.17"/>
    <n v="46946.17"/>
  </r>
  <r>
    <x v="5"/>
    <x v="44"/>
    <x v="44"/>
    <x v="0"/>
    <s v="12"/>
    <s v="12100"/>
    <s v="Complemento de destino."/>
    <n v="104560"/>
    <n v="0"/>
    <n v="104560"/>
    <n v="95786.32"/>
    <n v="95786.32"/>
  </r>
  <r>
    <x v="5"/>
    <x v="44"/>
    <x v="44"/>
    <x v="0"/>
    <s v="12"/>
    <s v="12101"/>
    <s v="Complemento específico."/>
    <n v="254982"/>
    <n v="0"/>
    <n v="254982"/>
    <n v="258352.28"/>
    <n v="258352.28"/>
  </r>
  <r>
    <x v="5"/>
    <x v="44"/>
    <x v="44"/>
    <x v="0"/>
    <s v="12"/>
    <s v="12103"/>
    <s v="Otros complementos."/>
    <n v="25542"/>
    <n v="0"/>
    <n v="25542"/>
    <n v="23274.37"/>
    <n v="23274.37"/>
  </r>
  <r>
    <x v="5"/>
    <x v="44"/>
    <x v="44"/>
    <x v="0"/>
    <s v="13"/>
    <s v="131"/>
    <s v="Laboral temporal."/>
    <n v="34991"/>
    <n v="0"/>
    <n v="34991"/>
    <n v="0"/>
    <n v="0"/>
  </r>
  <r>
    <x v="5"/>
    <x v="44"/>
    <x v="44"/>
    <x v="1"/>
    <s v="21"/>
    <s v="213"/>
    <s v="Reparación de maquinaria, instalaciones técnicas y utillaje."/>
    <n v="9020"/>
    <n v="650"/>
    <n v="9670"/>
    <n v="9539.2000000000007"/>
    <n v="9539.2000000000007"/>
  </r>
  <r>
    <x v="5"/>
    <x v="44"/>
    <x v="44"/>
    <x v="1"/>
    <s v="22"/>
    <s v="22100"/>
    <s v="Energía eléctrica."/>
    <n v="13800"/>
    <n v="0"/>
    <n v="13800"/>
    <n v="7976.64"/>
    <n v="7224.42"/>
  </r>
  <r>
    <x v="5"/>
    <x v="44"/>
    <x v="44"/>
    <x v="1"/>
    <s v="22"/>
    <s v="22102"/>
    <s v="Gas."/>
    <n v="15710"/>
    <n v="0"/>
    <n v="15710"/>
    <n v="17317.45"/>
    <n v="12988.11"/>
  </r>
  <r>
    <x v="5"/>
    <x v="44"/>
    <x v="44"/>
    <x v="1"/>
    <s v="22"/>
    <s v="22110"/>
    <s v="Productos de limpieza y aseo."/>
    <n v="1575"/>
    <n v="0"/>
    <n v="1575"/>
    <n v="1398.53"/>
    <n v="1192.33"/>
  </r>
  <r>
    <x v="5"/>
    <x v="44"/>
    <x v="44"/>
    <x v="1"/>
    <s v="22"/>
    <s v="22602"/>
    <s v="Publicidad y propaganda."/>
    <n v="5000"/>
    <n v="0"/>
    <n v="5000"/>
    <n v="1105.95"/>
    <n v="1105.95"/>
  </r>
  <r>
    <x v="5"/>
    <x v="44"/>
    <x v="44"/>
    <x v="1"/>
    <s v="22"/>
    <s v="22606"/>
    <s v="Reuniones, conferencias y cursos."/>
    <n v="30000"/>
    <n v="0"/>
    <n v="30000"/>
    <n v="204.49"/>
    <n v="204.49"/>
  </r>
  <r>
    <x v="5"/>
    <x v="44"/>
    <x v="44"/>
    <x v="1"/>
    <s v="22"/>
    <s v="22699"/>
    <s v="Otros gastos diversos"/>
    <n v="33000"/>
    <n v="-650"/>
    <n v="32350"/>
    <n v="4368.79"/>
    <n v="2098.98"/>
  </r>
  <r>
    <x v="5"/>
    <x v="44"/>
    <x v="44"/>
    <x v="1"/>
    <s v="22"/>
    <s v="22700"/>
    <s v="Limpieza y aseo."/>
    <n v="57730"/>
    <n v="0"/>
    <n v="57730"/>
    <n v="52921.11"/>
    <n v="52921.11"/>
  </r>
  <r>
    <x v="5"/>
    <x v="44"/>
    <x v="44"/>
    <x v="1"/>
    <s v="22"/>
    <s v="22706"/>
    <s v="Estudios y trabajos técnicos."/>
    <n v="38000"/>
    <n v="21250"/>
    <n v="59250"/>
    <n v="15021.55"/>
    <n v="0"/>
  </r>
  <r>
    <x v="5"/>
    <x v="44"/>
    <x v="44"/>
    <x v="1"/>
    <s v="23"/>
    <s v="23020"/>
    <s v="Dietas del personal no directivo"/>
    <n v="1000"/>
    <n v="0"/>
    <n v="1000"/>
    <n v="74.8"/>
    <n v="74.8"/>
  </r>
  <r>
    <x v="5"/>
    <x v="44"/>
    <x v="44"/>
    <x v="1"/>
    <s v="23"/>
    <s v="23120"/>
    <s v="Locomoción del personal no directivo."/>
    <n v="1000"/>
    <n v="0"/>
    <n v="1000"/>
    <n v="273.7"/>
    <n v="273.7"/>
  </r>
  <r>
    <x v="5"/>
    <x v="44"/>
    <x v="44"/>
    <x v="3"/>
    <s v="83"/>
    <s v="83000"/>
    <s v="Anuncios por cuenta de particulares"/>
    <n v="10000"/>
    <n v="0"/>
    <n v="10000"/>
    <n v="1194"/>
    <n v="1154.4000000000001"/>
  </r>
  <r>
    <x v="5"/>
    <x v="45"/>
    <x v="45"/>
    <x v="0"/>
    <s v="12"/>
    <s v="12003"/>
    <s v="Sueldos del Grupo C1."/>
    <n v="20470"/>
    <n v="0"/>
    <n v="20470"/>
    <n v="20495.38"/>
    <n v="20495.38"/>
  </r>
  <r>
    <x v="5"/>
    <x v="45"/>
    <x v="45"/>
    <x v="0"/>
    <s v="12"/>
    <s v="12004"/>
    <s v="Sueldos del Grupo C2."/>
    <n v="8675"/>
    <n v="0"/>
    <n v="8675"/>
    <n v="4214.68"/>
    <n v="4214.68"/>
  </r>
  <r>
    <x v="5"/>
    <x v="45"/>
    <x v="45"/>
    <x v="0"/>
    <s v="12"/>
    <s v="12006"/>
    <s v="Trienios."/>
    <n v="8260"/>
    <n v="0"/>
    <n v="8260"/>
    <n v="7832.53"/>
    <n v="7832.53"/>
  </r>
  <r>
    <x v="5"/>
    <x v="45"/>
    <x v="45"/>
    <x v="0"/>
    <s v="12"/>
    <s v="12100"/>
    <s v="Complemento de destino."/>
    <n v="17169"/>
    <n v="0"/>
    <n v="17169"/>
    <n v="14911.85"/>
    <n v="14911.85"/>
  </r>
  <r>
    <x v="5"/>
    <x v="45"/>
    <x v="45"/>
    <x v="0"/>
    <s v="12"/>
    <s v="12101"/>
    <s v="Complemento específico."/>
    <n v="35385"/>
    <n v="2000"/>
    <n v="37385"/>
    <n v="31631.58"/>
    <n v="31631.58"/>
  </r>
  <r>
    <x v="5"/>
    <x v="45"/>
    <x v="45"/>
    <x v="0"/>
    <s v="12"/>
    <s v="12103"/>
    <s v="Otros complementos."/>
    <n v="4369"/>
    <n v="0"/>
    <n v="4369"/>
    <n v="3893.5"/>
    <n v="3893.5"/>
  </r>
  <r>
    <x v="5"/>
    <x v="45"/>
    <x v="45"/>
    <x v="0"/>
    <s v="13"/>
    <s v="13000"/>
    <s v="Retribuciones básicas."/>
    <n v="1787037"/>
    <n v="-150000"/>
    <n v="1637037"/>
    <n v="1370310.35"/>
    <n v="1370310.35"/>
  </r>
  <r>
    <x v="5"/>
    <x v="45"/>
    <x v="45"/>
    <x v="0"/>
    <s v="13"/>
    <s v="13001"/>
    <s v="Horas extraordinarias"/>
    <n v="12000"/>
    <n v="0"/>
    <n v="12000"/>
    <n v="11810.22"/>
    <n v="11810.22"/>
  </r>
  <r>
    <x v="5"/>
    <x v="45"/>
    <x v="45"/>
    <x v="0"/>
    <s v="13"/>
    <s v="13002"/>
    <s v="Otras remuneraciones."/>
    <n v="1650750"/>
    <n v="-150000"/>
    <n v="1500750"/>
    <n v="1359176"/>
    <n v="1359176"/>
  </r>
  <r>
    <x v="5"/>
    <x v="45"/>
    <x v="45"/>
    <x v="0"/>
    <s v="13"/>
    <s v="131"/>
    <s v="Laboral temporal."/>
    <n v="89838"/>
    <n v="0"/>
    <n v="89838"/>
    <n v="0"/>
    <n v="0"/>
  </r>
  <r>
    <x v="5"/>
    <x v="45"/>
    <x v="45"/>
    <x v="1"/>
    <s v="20"/>
    <s v="203"/>
    <s v="Arrendamientos de maquinaria, instalaciones y utillaje."/>
    <n v="5000"/>
    <n v="0"/>
    <n v="5000"/>
    <n v="4591.13"/>
    <n v="4591.13"/>
  </r>
  <r>
    <x v="5"/>
    <x v="45"/>
    <x v="45"/>
    <x v="1"/>
    <s v="21"/>
    <s v="210"/>
    <s v="Infraestructuras y bienes naturales."/>
    <n v="1500"/>
    <n v="0"/>
    <n v="1500"/>
    <n v="0"/>
    <n v="0"/>
  </r>
  <r>
    <x v="5"/>
    <x v="45"/>
    <x v="45"/>
    <x v="1"/>
    <s v="21"/>
    <s v="212"/>
    <s v="Reparación de edificios y otras construcciones."/>
    <n v="3000"/>
    <n v="0"/>
    <n v="3000"/>
    <n v="0"/>
    <n v="0"/>
  </r>
  <r>
    <x v="5"/>
    <x v="45"/>
    <x v="45"/>
    <x v="1"/>
    <s v="21"/>
    <s v="213"/>
    <s v="Reparación de maquinaria, instalaciones técnicas y utillaje."/>
    <n v="73000"/>
    <n v="0"/>
    <n v="73000"/>
    <n v="89370.47"/>
    <n v="71144.38"/>
  </r>
  <r>
    <x v="5"/>
    <x v="45"/>
    <x v="45"/>
    <x v="1"/>
    <s v="21"/>
    <s v="214"/>
    <s v="Reparación de elementos de transporte."/>
    <n v="70000"/>
    <n v="0"/>
    <n v="70000"/>
    <n v="42222.92"/>
    <n v="35600.33"/>
  </r>
  <r>
    <x v="5"/>
    <x v="45"/>
    <x v="45"/>
    <x v="1"/>
    <s v="22"/>
    <s v="22100"/>
    <s v="Energía eléctrica."/>
    <n v="375000"/>
    <n v="0"/>
    <n v="375000"/>
    <n v="340612.05"/>
    <n v="314037.73"/>
  </r>
  <r>
    <x v="5"/>
    <x v="45"/>
    <x v="45"/>
    <x v="1"/>
    <s v="22"/>
    <s v="22102"/>
    <s v="Gas."/>
    <n v="6500"/>
    <n v="0"/>
    <n v="6500"/>
    <n v="5533.6"/>
    <n v="5533.6"/>
  </r>
  <r>
    <x v="5"/>
    <x v="45"/>
    <x v="45"/>
    <x v="1"/>
    <s v="22"/>
    <s v="22103"/>
    <s v="Combustibles y carburantes."/>
    <n v="75000"/>
    <n v="0"/>
    <n v="75000"/>
    <n v="56057.85"/>
    <n v="49406.99"/>
  </r>
  <r>
    <x v="5"/>
    <x v="45"/>
    <x v="45"/>
    <x v="1"/>
    <s v="22"/>
    <s v="22104"/>
    <s v="Vestuario."/>
    <n v="35000"/>
    <n v="0"/>
    <n v="35000"/>
    <n v="2631.18"/>
    <n v="2038.85"/>
  </r>
  <r>
    <x v="5"/>
    <x v="45"/>
    <x v="45"/>
    <x v="1"/>
    <s v="22"/>
    <s v="22106"/>
    <s v="Productos farmacéuticos y material sanitario."/>
    <n v="15000"/>
    <n v="0"/>
    <n v="15000"/>
    <n v="4913.7299999999996"/>
    <n v="3041.15"/>
  </r>
  <r>
    <x v="5"/>
    <x v="45"/>
    <x v="45"/>
    <x v="1"/>
    <s v="22"/>
    <s v="22110"/>
    <s v="Productos de limpieza y aseo."/>
    <n v="2500"/>
    <n v="0"/>
    <n v="2500"/>
    <n v="1848.05"/>
    <n v="1848.05"/>
  </r>
  <r>
    <x v="5"/>
    <x v="45"/>
    <x v="45"/>
    <x v="1"/>
    <s v="22"/>
    <s v="22113"/>
    <s v="Manutención de animales."/>
    <n v="6500"/>
    <n v="0"/>
    <n v="6500"/>
    <n v="3937.8"/>
    <n v="3657.85"/>
  </r>
  <r>
    <x v="5"/>
    <x v="45"/>
    <x v="45"/>
    <x v="1"/>
    <s v="22"/>
    <s v="22199"/>
    <s v="Otros suministros."/>
    <n v="90000"/>
    <n v="0"/>
    <n v="90000"/>
    <n v="74923"/>
    <n v="66543.570000000007"/>
  </r>
  <r>
    <x v="5"/>
    <x v="45"/>
    <x v="45"/>
    <x v="1"/>
    <s v="22"/>
    <s v="224"/>
    <s v="Primas de seguros."/>
    <n v="0"/>
    <n v="0"/>
    <n v="0"/>
    <n v="1372.74"/>
    <n v="1372.74"/>
  </r>
  <r>
    <x v="5"/>
    <x v="45"/>
    <x v="45"/>
    <x v="1"/>
    <s v="22"/>
    <s v="225"/>
    <s v="Tributos."/>
    <n v="0"/>
    <n v="0"/>
    <n v="0"/>
    <n v="7757.18"/>
    <n v="7757.18"/>
  </r>
  <r>
    <x v="5"/>
    <x v="45"/>
    <x v="45"/>
    <x v="1"/>
    <s v="22"/>
    <s v="22699"/>
    <s v="Otros gastos diversos"/>
    <n v="12000"/>
    <n v="0"/>
    <n v="12000"/>
    <n v="9404.9599999999991"/>
    <n v="8026.51"/>
  </r>
  <r>
    <x v="5"/>
    <x v="45"/>
    <x v="45"/>
    <x v="1"/>
    <s v="22"/>
    <s v="22700"/>
    <s v="Limpieza y aseo."/>
    <n v="18000"/>
    <n v="0"/>
    <n v="18000"/>
    <n v="16032.5"/>
    <n v="13360.5"/>
  </r>
  <r>
    <x v="5"/>
    <x v="45"/>
    <x v="45"/>
    <x v="1"/>
    <s v="22"/>
    <s v="22706"/>
    <s v="Estudios y trabajos técnicos."/>
    <n v="20000"/>
    <n v="0"/>
    <n v="20000"/>
    <n v="0"/>
    <n v="0"/>
  </r>
  <r>
    <x v="5"/>
    <x v="45"/>
    <x v="45"/>
    <x v="1"/>
    <s v="22"/>
    <s v="22799"/>
    <s v="Otros trabajos realizados por otras empresas y profes."/>
    <n v="926060"/>
    <n v="0"/>
    <n v="926060"/>
    <n v="762820.32"/>
    <n v="549101.97"/>
  </r>
  <r>
    <x v="5"/>
    <x v="45"/>
    <x v="45"/>
    <x v="2"/>
    <s v="48"/>
    <s v="489"/>
    <s v="Otras transf. a Familias e Instituciones sin fines de lucro."/>
    <n v="55535"/>
    <n v="0"/>
    <n v="55535"/>
    <n v="55423"/>
    <n v="198"/>
  </r>
  <r>
    <x v="5"/>
    <x v="45"/>
    <x v="45"/>
    <x v="4"/>
    <s v="61"/>
    <s v="610"/>
    <s v="Inversiones en terrenos."/>
    <n v="4315525"/>
    <n v="340000"/>
    <n v="4655525"/>
    <n v="4251913.9000000004"/>
    <n v="3054491.72"/>
  </r>
  <r>
    <x v="5"/>
    <x v="45"/>
    <x v="45"/>
    <x v="4"/>
    <s v="61"/>
    <s v="619"/>
    <s v="Otras inver de reposic en infraest y bienes dest al uso gral"/>
    <n v="1534970"/>
    <n v="2186348.96"/>
    <n v="3721318.96"/>
    <n v="2111997.6800000002"/>
    <n v="887172.12"/>
  </r>
  <r>
    <x v="5"/>
    <x v="45"/>
    <x v="45"/>
    <x v="4"/>
    <s v="62"/>
    <s v="623"/>
    <s v="Maquinaria, instalaciones técnicas y utillaje."/>
    <n v="0"/>
    <n v="266714.75"/>
    <n v="266714.75"/>
    <n v="227428.58"/>
    <n v="194449.16"/>
  </r>
  <r>
    <x v="5"/>
    <x v="45"/>
    <x v="45"/>
    <x v="4"/>
    <s v="62"/>
    <s v="624"/>
    <s v="Elementos de transporte."/>
    <n v="114000"/>
    <n v="182528.5"/>
    <n v="296528.5"/>
    <n v="194951.51"/>
    <n v="194951.51"/>
  </r>
  <r>
    <x v="5"/>
    <x v="45"/>
    <x v="45"/>
    <x v="4"/>
    <s v="63"/>
    <s v="632"/>
    <s v="Edificios y otras construcciones."/>
    <n v="0"/>
    <n v="58547.65"/>
    <n v="58547.65"/>
    <n v="58547.65"/>
    <n v="2807.8"/>
  </r>
  <r>
    <x v="5"/>
    <x v="46"/>
    <x v="46"/>
    <x v="0"/>
    <s v="12"/>
    <s v="12000"/>
    <s v="Sueldos del Grupo A1."/>
    <n v="75986"/>
    <n v="0"/>
    <n v="75986"/>
    <n v="60864.12"/>
    <n v="60864.12"/>
  </r>
  <r>
    <x v="5"/>
    <x v="46"/>
    <x v="46"/>
    <x v="0"/>
    <s v="12"/>
    <s v="12001"/>
    <s v="Sueldos del Grupo A2."/>
    <n v="53454"/>
    <n v="0"/>
    <n v="53454"/>
    <n v="53520.36"/>
    <n v="53520.36"/>
  </r>
  <r>
    <x v="5"/>
    <x v="46"/>
    <x v="46"/>
    <x v="0"/>
    <s v="12"/>
    <s v="12003"/>
    <s v="Sueldos del Grupo C1."/>
    <n v="51175"/>
    <n v="0"/>
    <n v="51175"/>
    <n v="39922.160000000003"/>
    <n v="39922.160000000003"/>
  </r>
  <r>
    <x v="5"/>
    <x v="46"/>
    <x v="46"/>
    <x v="0"/>
    <s v="12"/>
    <s v="12006"/>
    <s v="Trienios."/>
    <n v="47552"/>
    <n v="0"/>
    <n v="47552"/>
    <n v="48108.24"/>
    <n v="48108.24"/>
  </r>
  <r>
    <x v="5"/>
    <x v="46"/>
    <x v="46"/>
    <x v="0"/>
    <s v="12"/>
    <s v="12100"/>
    <s v="Complemento de destino."/>
    <n v="106762"/>
    <n v="0"/>
    <n v="106762"/>
    <n v="92460.45"/>
    <n v="92460.45"/>
  </r>
  <r>
    <x v="5"/>
    <x v="46"/>
    <x v="46"/>
    <x v="0"/>
    <s v="12"/>
    <s v="12101"/>
    <s v="Complemento específico."/>
    <n v="256745"/>
    <n v="0"/>
    <n v="256745"/>
    <n v="226682.44"/>
    <n v="226682.44"/>
  </r>
  <r>
    <x v="5"/>
    <x v="46"/>
    <x v="46"/>
    <x v="0"/>
    <s v="12"/>
    <s v="12103"/>
    <s v="Otros complementos."/>
    <n v="22832"/>
    <n v="0"/>
    <n v="22832"/>
    <n v="23120.02"/>
    <n v="23120.02"/>
  </r>
  <r>
    <x v="5"/>
    <x v="46"/>
    <x v="46"/>
    <x v="0"/>
    <s v="13"/>
    <s v="13000"/>
    <s v="Retribuciones básicas."/>
    <n v="27768"/>
    <n v="0"/>
    <n v="27768"/>
    <n v="16187.43"/>
    <n v="16187.43"/>
  </r>
  <r>
    <x v="5"/>
    <x v="46"/>
    <x v="46"/>
    <x v="0"/>
    <s v="13"/>
    <s v="13002"/>
    <s v="Otras remuneraciones."/>
    <n v="27344"/>
    <n v="0"/>
    <n v="27344"/>
    <n v="13124.85"/>
    <n v="13124.85"/>
  </r>
  <r>
    <x v="5"/>
    <x v="46"/>
    <x v="46"/>
    <x v="0"/>
    <s v="15"/>
    <s v="151"/>
    <s v="Gratificaciones."/>
    <n v="11000"/>
    <n v="0"/>
    <n v="11000"/>
    <n v="0"/>
    <n v="0"/>
  </r>
  <r>
    <x v="5"/>
    <x v="46"/>
    <x v="46"/>
    <x v="1"/>
    <s v="20"/>
    <s v="203"/>
    <s v="Arrendamientos de maquinaria, instalaciones y utillaje."/>
    <n v="14000"/>
    <n v="0"/>
    <n v="14000"/>
    <n v="6487.37"/>
    <n v="5580.14"/>
  </r>
  <r>
    <x v="5"/>
    <x v="46"/>
    <x v="46"/>
    <x v="1"/>
    <s v="21"/>
    <s v="213"/>
    <s v="Reparación de maquinaria, instalaciones técnicas y utillaje."/>
    <n v="37695"/>
    <n v="0"/>
    <n v="37695"/>
    <n v="35512.28"/>
    <n v="34120.25"/>
  </r>
  <r>
    <x v="5"/>
    <x v="46"/>
    <x v="46"/>
    <x v="1"/>
    <s v="21"/>
    <s v="214"/>
    <s v="Reparación de elementos de transporte."/>
    <n v="1135"/>
    <n v="0"/>
    <n v="1135"/>
    <n v="209.66"/>
    <n v="0"/>
  </r>
  <r>
    <x v="5"/>
    <x v="46"/>
    <x v="46"/>
    <x v="1"/>
    <s v="22"/>
    <s v="22100"/>
    <s v="Energía eléctrica."/>
    <n v="18025"/>
    <n v="0"/>
    <n v="18025"/>
    <n v="18032.91"/>
    <n v="16760.759999999998"/>
  </r>
  <r>
    <x v="5"/>
    <x v="46"/>
    <x v="46"/>
    <x v="1"/>
    <s v="22"/>
    <s v="22103"/>
    <s v="Combustibles y carburantes."/>
    <n v="3640"/>
    <n v="0"/>
    <n v="3640"/>
    <n v="560.49"/>
    <n v="465.52"/>
  </r>
  <r>
    <x v="5"/>
    <x v="46"/>
    <x v="46"/>
    <x v="1"/>
    <s v="22"/>
    <s v="22104"/>
    <s v="Vestuario."/>
    <n v="1080"/>
    <n v="0"/>
    <n v="1080"/>
    <n v="38.840000000000003"/>
    <n v="38.840000000000003"/>
  </r>
  <r>
    <x v="5"/>
    <x v="46"/>
    <x v="46"/>
    <x v="1"/>
    <s v="22"/>
    <s v="22199"/>
    <s v="Otros suministros."/>
    <n v="10650"/>
    <n v="7500"/>
    <n v="18150"/>
    <n v="26759.29"/>
    <n v="16361.18"/>
  </r>
  <r>
    <x v="5"/>
    <x v="46"/>
    <x v="46"/>
    <x v="1"/>
    <s v="22"/>
    <s v="223"/>
    <s v="Transportes."/>
    <n v="845"/>
    <n v="0"/>
    <n v="845"/>
    <n v="1410.66"/>
    <n v="1185.83"/>
  </r>
  <r>
    <x v="5"/>
    <x v="46"/>
    <x v="46"/>
    <x v="1"/>
    <s v="22"/>
    <s v="225"/>
    <s v="Tributos."/>
    <n v="0"/>
    <n v="18500"/>
    <n v="18500"/>
    <n v="9650.66"/>
    <n v="9650.66"/>
  </r>
  <r>
    <x v="5"/>
    <x v="46"/>
    <x v="46"/>
    <x v="1"/>
    <s v="22"/>
    <s v="22602"/>
    <s v="Publicidad y propaganda."/>
    <n v="2120"/>
    <n v="0"/>
    <n v="2120"/>
    <n v="0"/>
    <n v="0"/>
  </r>
  <r>
    <x v="5"/>
    <x v="46"/>
    <x v="46"/>
    <x v="1"/>
    <s v="22"/>
    <s v="22700"/>
    <s v="Limpieza y aseo."/>
    <n v="4870"/>
    <n v="0"/>
    <n v="4870"/>
    <n v="2823.94"/>
    <n v="2823.94"/>
  </r>
  <r>
    <x v="5"/>
    <x v="46"/>
    <x v="46"/>
    <x v="1"/>
    <s v="22"/>
    <s v="22706"/>
    <s v="Estudios y trabajos técnicos."/>
    <n v="73940"/>
    <n v="-15000"/>
    <n v="58940"/>
    <n v="0"/>
    <n v="0"/>
  </r>
  <r>
    <x v="5"/>
    <x v="46"/>
    <x v="46"/>
    <x v="1"/>
    <s v="22"/>
    <s v="22799"/>
    <s v="Otros trabajos realizados por otras empresas y profes."/>
    <n v="163990"/>
    <n v="-11000"/>
    <n v="152990"/>
    <n v="102408.17"/>
    <n v="81620.52"/>
  </r>
  <r>
    <x v="5"/>
    <x v="46"/>
    <x v="46"/>
    <x v="1"/>
    <s v="23"/>
    <s v="23020"/>
    <s v="Dietas del personal no directivo"/>
    <n v="670"/>
    <n v="0"/>
    <n v="670"/>
    <n v="587.5"/>
    <n v="587.5"/>
  </r>
  <r>
    <x v="5"/>
    <x v="46"/>
    <x v="46"/>
    <x v="1"/>
    <s v="23"/>
    <s v="23120"/>
    <s v="Locomoción del personal no directivo."/>
    <n v="315"/>
    <n v="0"/>
    <n v="315"/>
    <n v="315.7"/>
    <n v="315.7"/>
  </r>
  <r>
    <x v="5"/>
    <x v="46"/>
    <x v="46"/>
    <x v="2"/>
    <s v="48"/>
    <s v="489"/>
    <s v="Otras transf. a Familias e Instituciones sin fines de lucro."/>
    <n v="5500"/>
    <n v="0"/>
    <n v="5500"/>
    <n v="2300"/>
    <n v="2300"/>
  </r>
  <r>
    <x v="5"/>
    <x v="46"/>
    <x v="46"/>
    <x v="4"/>
    <s v="63"/>
    <s v="633"/>
    <s v="Maquinaria, instalaciones técnicas y utillaje."/>
    <n v="503175"/>
    <n v="275809.95"/>
    <n v="778984.95"/>
    <n v="619026.32999999996"/>
    <n v="555499.19999999995"/>
  </r>
  <r>
    <x v="5"/>
    <x v="46"/>
    <x v="46"/>
    <x v="4"/>
    <s v="63"/>
    <s v="634"/>
    <s v="Elementos de transporte."/>
    <n v="0"/>
    <n v="19467"/>
    <n v="19467"/>
    <n v="19467"/>
    <n v="19467"/>
  </r>
  <r>
    <x v="5"/>
    <x v="46"/>
    <x v="46"/>
    <x v="4"/>
    <s v="63"/>
    <s v="636"/>
    <s v="Equipos para procesos de información."/>
    <n v="0"/>
    <n v="38311.81"/>
    <n v="38311.81"/>
    <n v="38311.81"/>
    <n v="30695.360000000001"/>
  </r>
  <r>
    <x v="5"/>
    <x v="46"/>
    <x v="46"/>
    <x v="4"/>
    <s v="63"/>
    <s v="639"/>
    <s v="Otras inver de reposición asoc al func operat de los serv"/>
    <n v="0"/>
    <n v="120595.41"/>
    <n v="120595.41"/>
    <n v="120595.05"/>
    <n v="114566.54"/>
  </r>
  <r>
    <x v="5"/>
    <x v="46"/>
    <x v="46"/>
    <x v="4"/>
    <s v="64"/>
    <s v="641"/>
    <s v="Gastos en aplicaciones informáticas."/>
    <n v="0"/>
    <n v="21538"/>
    <n v="21538"/>
    <n v="21538"/>
    <n v="21538"/>
  </r>
  <r>
    <x v="5"/>
    <x v="46"/>
    <x v="46"/>
    <x v="3"/>
    <s v="83"/>
    <s v="83000"/>
    <s v="Anuncios por cuenta de particulares"/>
    <n v="0"/>
    <n v="0"/>
    <n v="0"/>
    <n v="0"/>
    <n v="0"/>
  </r>
  <r>
    <x v="5"/>
    <x v="47"/>
    <x v="47"/>
    <x v="0"/>
    <s v="12"/>
    <s v="12000"/>
    <s v="Sueldos del Grupo A1."/>
    <n v="106380"/>
    <n v="0"/>
    <n v="106380"/>
    <n v="86478.85"/>
    <n v="86478.85"/>
  </r>
  <r>
    <x v="5"/>
    <x v="47"/>
    <x v="47"/>
    <x v="0"/>
    <s v="12"/>
    <s v="12001"/>
    <s v="Sueldos del Grupo A2."/>
    <n v="26727"/>
    <n v="0"/>
    <n v="26727"/>
    <n v="13115.31"/>
    <n v="13115.31"/>
  </r>
  <r>
    <x v="5"/>
    <x v="47"/>
    <x v="47"/>
    <x v="0"/>
    <s v="12"/>
    <s v="12003"/>
    <s v="Sueldos del Grupo C1."/>
    <n v="20470"/>
    <n v="0"/>
    <n v="20470"/>
    <n v="20495.38"/>
    <n v="20495.38"/>
  </r>
  <r>
    <x v="5"/>
    <x v="47"/>
    <x v="47"/>
    <x v="0"/>
    <s v="12"/>
    <s v="12004"/>
    <s v="Sueldos del Grupo C2."/>
    <n v="17351"/>
    <n v="0"/>
    <n v="17351"/>
    <n v="13448.08"/>
    <n v="13448.08"/>
  </r>
  <r>
    <x v="5"/>
    <x v="47"/>
    <x v="47"/>
    <x v="0"/>
    <s v="12"/>
    <s v="12006"/>
    <s v="Trienios."/>
    <n v="52416"/>
    <n v="0"/>
    <n v="52416"/>
    <n v="45489.63"/>
    <n v="45489.63"/>
  </r>
  <r>
    <x v="5"/>
    <x v="47"/>
    <x v="47"/>
    <x v="0"/>
    <s v="12"/>
    <s v="12100"/>
    <s v="Complemento de destino."/>
    <n v="92827"/>
    <n v="0"/>
    <n v="92827"/>
    <n v="75158.45"/>
    <n v="75158.45"/>
  </r>
  <r>
    <x v="5"/>
    <x v="47"/>
    <x v="47"/>
    <x v="0"/>
    <s v="12"/>
    <s v="12101"/>
    <s v="Complemento específico."/>
    <n v="231950"/>
    <n v="0"/>
    <n v="231950"/>
    <n v="207299.6"/>
    <n v="207299.6"/>
  </r>
  <r>
    <x v="5"/>
    <x v="47"/>
    <x v="47"/>
    <x v="0"/>
    <s v="12"/>
    <s v="12103"/>
    <s v="Otros complementos."/>
    <n v="27989"/>
    <n v="0"/>
    <n v="27989"/>
    <n v="24773.599999999999"/>
    <n v="24773.599999999999"/>
  </r>
  <r>
    <x v="5"/>
    <x v="47"/>
    <x v="47"/>
    <x v="0"/>
    <s v="13"/>
    <s v="13000"/>
    <s v="Retribuciones básicas."/>
    <n v="200025"/>
    <n v="0"/>
    <n v="200025"/>
    <n v="153018.65"/>
    <n v="153018.65"/>
  </r>
  <r>
    <x v="5"/>
    <x v="47"/>
    <x v="47"/>
    <x v="0"/>
    <s v="13"/>
    <s v="13001"/>
    <s v="Horas extraordinarias"/>
    <n v="7000"/>
    <n v="0"/>
    <n v="7000"/>
    <n v="1615.4"/>
    <n v="1615.4"/>
  </r>
  <r>
    <x v="5"/>
    <x v="47"/>
    <x v="47"/>
    <x v="0"/>
    <s v="13"/>
    <s v="13002"/>
    <s v="Otras remuneraciones."/>
    <n v="203889"/>
    <n v="0"/>
    <n v="203889"/>
    <n v="164860.13"/>
    <n v="164860.13"/>
  </r>
  <r>
    <x v="5"/>
    <x v="47"/>
    <x v="47"/>
    <x v="0"/>
    <s v="13"/>
    <s v="131"/>
    <s v="Laboral temporal."/>
    <n v="65621"/>
    <n v="0"/>
    <n v="65621"/>
    <n v="0"/>
    <n v="0"/>
  </r>
  <r>
    <x v="5"/>
    <x v="47"/>
    <x v="47"/>
    <x v="1"/>
    <s v="20"/>
    <s v="203"/>
    <s v="Arrendamientos de maquinaria, instalaciones y utillaje."/>
    <n v="3500"/>
    <n v="0"/>
    <n v="3500"/>
    <n v="2172.89"/>
    <n v="1729.12"/>
  </r>
  <r>
    <x v="5"/>
    <x v="47"/>
    <x v="47"/>
    <x v="1"/>
    <s v="21"/>
    <s v="212"/>
    <s v="Reparación de edificios y otras construcciones."/>
    <n v="5064"/>
    <n v="0"/>
    <n v="5064"/>
    <n v="7418.77"/>
    <n v="6466.5"/>
  </r>
  <r>
    <x v="5"/>
    <x v="47"/>
    <x v="47"/>
    <x v="1"/>
    <s v="21"/>
    <s v="213"/>
    <s v="Reparación de maquinaria, instalaciones técnicas y utillaje."/>
    <n v="4000"/>
    <n v="0"/>
    <n v="4000"/>
    <n v="2187.0500000000002"/>
    <n v="2187.0500000000002"/>
  </r>
  <r>
    <x v="5"/>
    <x v="47"/>
    <x v="47"/>
    <x v="1"/>
    <s v="21"/>
    <s v="214"/>
    <s v="Reparación de elementos de transporte."/>
    <n v="6282"/>
    <n v="0"/>
    <n v="6282"/>
    <n v="3986.85"/>
    <n v="3986.85"/>
  </r>
  <r>
    <x v="5"/>
    <x v="47"/>
    <x v="47"/>
    <x v="1"/>
    <s v="22"/>
    <s v="22100"/>
    <s v="Energía eléctrica."/>
    <n v="6000"/>
    <n v="0"/>
    <n v="6000"/>
    <n v="13215.6"/>
    <n v="12000.32"/>
  </r>
  <r>
    <x v="5"/>
    <x v="47"/>
    <x v="47"/>
    <x v="1"/>
    <s v="22"/>
    <s v="22102"/>
    <s v="Gas."/>
    <n v="2050"/>
    <n v="0"/>
    <n v="2050"/>
    <n v="1019.3"/>
    <n v="1019.3"/>
  </r>
  <r>
    <x v="5"/>
    <x v="47"/>
    <x v="47"/>
    <x v="1"/>
    <s v="22"/>
    <s v="22103"/>
    <s v="Combustibles y carburantes."/>
    <n v="14642"/>
    <n v="0"/>
    <n v="14642"/>
    <n v="9711.48"/>
    <n v="9508.27"/>
  </r>
  <r>
    <x v="5"/>
    <x v="47"/>
    <x v="47"/>
    <x v="1"/>
    <s v="22"/>
    <s v="22104"/>
    <s v="Vestuario."/>
    <n v="4567"/>
    <n v="0"/>
    <n v="4567"/>
    <n v="3852.37"/>
    <n v="2436.2399999999998"/>
  </r>
  <r>
    <x v="5"/>
    <x v="47"/>
    <x v="47"/>
    <x v="1"/>
    <s v="22"/>
    <s v="22106"/>
    <s v="Productos farmacéuticos y material sanitario."/>
    <n v="17000"/>
    <n v="0"/>
    <n v="17000"/>
    <n v="18505.88"/>
    <n v="11157.58"/>
  </r>
  <r>
    <x v="5"/>
    <x v="47"/>
    <x v="47"/>
    <x v="1"/>
    <s v="22"/>
    <s v="22113"/>
    <s v="Manutención de animales."/>
    <n v="12000"/>
    <n v="0"/>
    <n v="12000"/>
    <n v="10013.6"/>
    <n v="8742.16"/>
  </r>
  <r>
    <x v="5"/>
    <x v="47"/>
    <x v="47"/>
    <x v="1"/>
    <s v="22"/>
    <s v="22199"/>
    <s v="Otros suministros."/>
    <n v="7800"/>
    <n v="0"/>
    <n v="7800"/>
    <n v="11347.1"/>
    <n v="9629.01"/>
  </r>
  <r>
    <x v="5"/>
    <x v="47"/>
    <x v="47"/>
    <x v="1"/>
    <s v="22"/>
    <s v="22602"/>
    <s v="Publicidad y propaganda."/>
    <n v="3000"/>
    <n v="0"/>
    <n v="3000"/>
    <n v="0"/>
    <n v="0"/>
  </r>
  <r>
    <x v="5"/>
    <x v="47"/>
    <x v="47"/>
    <x v="1"/>
    <s v="22"/>
    <s v="22606"/>
    <s v="Reuniones, conferencias y cursos."/>
    <n v="5000"/>
    <n v="0"/>
    <n v="5000"/>
    <n v="0"/>
    <n v="0"/>
  </r>
  <r>
    <x v="5"/>
    <x v="47"/>
    <x v="47"/>
    <x v="1"/>
    <s v="22"/>
    <s v="22699"/>
    <s v="Otros gastos diversos"/>
    <n v="15000"/>
    <n v="0"/>
    <n v="15000"/>
    <n v="8060"/>
    <n v="4430"/>
  </r>
  <r>
    <x v="5"/>
    <x v="47"/>
    <x v="47"/>
    <x v="1"/>
    <s v="22"/>
    <s v="22700"/>
    <s v="Limpieza y aseo."/>
    <n v="9650"/>
    <n v="0"/>
    <n v="9650"/>
    <n v="8820.02"/>
    <n v="8820.02"/>
  </r>
  <r>
    <x v="5"/>
    <x v="47"/>
    <x v="47"/>
    <x v="1"/>
    <s v="22"/>
    <s v="22706"/>
    <s v="Estudios y trabajos técnicos."/>
    <n v="67000"/>
    <n v="0"/>
    <n v="67000"/>
    <n v="34056.49"/>
    <n v="2196"/>
  </r>
  <r>
    <x v="5"/>
    <x v="47"/>
    <x v="47"/>
    <x v="1"/>
    <s v="22"/>
    <s v="22799"/>
    <s v="Otros trabajos realizados por otras empresas y profes."/>
    <n v="40000"/>
    <n v="0"/>
    <n v="40000"/>
    <n v="52945.71"/>
    <n v="26516.3"/>
  </r>
  <r>
    <x v="5"/>
    <x v="47"/>
    <x v="47"/>
    <x v="1"/>
    <s v="23"/>
    <s v="23020"/>
    <s v="Dietas del personal no directivo"/>
    <n v="500"/>
    <n v="0"/>
    <n v="500"/>
    <n v="0"/>
    <n v="0"/>
  </r>
  <r>
    <x v="5"/>
    <x v="47"/>
    <x v="47"/>
    <x v="1"/>
    <s v="23"/>
    <s v="23120"/>
    <s v="Locomoción del personal no directivo."/>
    <n v="500"/>
    <n v="0"/>
    <n v="500"/>
    <n v="0"/>
    <n v="0"/>
  </r>
  <r>
    <x v="5"/>
    <x v="47"/>
    <x v="47"/>
    <x v="2"/>
    <s v="46"/>
    <s v="466"/>
    <s v="A otras Entidades que agrupen municipios."/>
    <n v="3000"/>
    <n v="0"/>
    <n v="3000"/>
    <n v="3000"/>
    <n v="0"/>
  </r>
  <r>
    <x v="5"/>
    <x v="47"/>
    <x v="47"/>
    <x v="2"/>
    <s v="48"/>
    <s v="489"/>
    <s v="Otras transf. a Familias e Instituciones sin fines de lucro."/>
    <n v="85415"/>
    <n v="0"/>
    <n v="85415"/>
    <n v="77131.38"/>
    <n v="74235.38"/>
  </r>
  <r>
    <x v="5"/>
    <x v="47"/>
    <x v="47"/>
    <x v="4"/>
    <s v="62"/>
    <s v="624"/>
    <s v="Elementos de transporte."/>
    <n v="25000"/>
    <n v="0"/>
    <n v="25000"/>
    <n v="0"/>
    <n v="0"/>
  </r>
  <r>
    <x v="5"/>
    <x v="47"/>
    <x v="47"/>
    <x v="4"/>
    <s v="63"/>
    <s v="632"/>
    <s v="Edificios y otras construcciones."/>
    <n v="50000"/>
    <n v="0"/>
    <n v="50000"/>
    <n v="42821.96"/>
    <n v="7767.28"/>
  </r>
  <r>
    <x v="5"/>
    <x v="48"/>
    <x v="48"/>
    <x v="0"/>
    <s v="12"/>
    <s v="12001"/>
    <s v="Sueldos del Grupo A2."/>
    <n v="80181"/>
    <n v="0"/>
    <n v="80181"/>
    <n v="38532.42"/>
    <n v="38532.42"/>
  </r>
  <r>
    <x v="5"/>
    <x v="48"/>
    <x v="48"/>
    <x v="0"/>
    <s v="12"/>
    <s v="12003"/>
    <s v="Sueldos del Grupo C1."/>
    <n v="30705"/>
    <n v="0"/>
    <n v="30705"/>
    <n v="22637.040000000001"/>
    <n v="22637.040000000001"/>
  </r>
  <r>
    <x v="5"/>
    <x v="48"/>
    <x v="48"/>
    <x v="0"/>
    <s v="12"/>
    <s v="12004"/>
    <s v="Sueldos del Grupo C2."/>
    <n v="34702"/>
    <n v="0"/>
    <n v="34702"/>
    <n v="30952.400000000001"/>
    <n v="30952.400000000001"/>
  </r>
  <r>
    <x v="5"/>
    <x v="48"/>
    <x v="48"/>
    <x v="0"/>
    <s v="12"/>
    <s v="12006"/>
    <s v="Trienios."/>
    <n v="30043"/>
    <n v="0"/>
    <n v="30043"/>
    <n v="24914.58"/>
    <n v="24914.58"/>
  </r>
  <r>
    <x v="5"/>
    <x v="48"/>
    <x v="48"/>
    <x v="0"/>
    <s v="12"/>
    <s v="12100"/>
    <s v="Complemento de destino."/>
    <n v="78144"/>
    <n v="0"/>
    <n v="78144"/>
    <n v="49729.19"/>
    <n v="49729.19"/>
  </r>
  <r>
    <x v="5"/>
    <x v="48"/>
    <x v="48"/>
    <x v="0"/>
    <s v="12"/>
    <s v="12101"/>
    <s v="Complemento específico."/>
    <n v="186521"/>
    <n v="0"/>
    <n v="186521"/>
    <n v="202956.74"/>
    <n v="202956.74"/>
  </r>
  <r>
    <x v="5"/>
    <x v="48"/>
    <x v="48"/>
    <x v="0"/>
    <s v="12"/>
    <s v="12103"/>
    <s v="Otros complementos."/>
    <n v="16108"/>
    <n v="0"/>
    <n v="16108"/>
    <n v="14183.02"/>
    <n v="14183.02"/>
  </r>
  <r>
    <x v="5"/>
    <x v="48"/>
    <x v="48"/>
    <x v="0"/>
    <s v="13"/>
    <s v="13000"/>
    <s v="Retribuciones básicas."/>
    <n v="210298"/>
    <n v="0"/>
    <n v="210298"/>
    <n v="147224.35999999999"/>
    <n v="147224.35999999999"/>
  </r>
  <r>
    <x v="5"/>
    <x v="48"/>
    <x v="48"/>
    <x v="0"/>
    <s v="13"/>
    <s v="13001"/>
    <s v="Horas extraordinarias"/>
    <n v="6600"/>
    <n v="0"/>
    <n v="6600"/>
    <n v="1360.68"/>
    <n v="1360.68"/>
  </r>
  <r>
    <x v="5"/>
    <x v="48"/>
    <x v="48"/>
    <x v="0"/>
    <s v="13"/>
    <s v="13002"/>
    <s v="Otras remuneraciones."/>
    <n v="197922"/>
    <n v="0"/>
    <n v="197922"/>
    <n v="149560.13"/>
    <n v="149560.13"/>
  </r>
  <r>
    <x v="5"/>
    <x v="48"/>
    <x v="48"/>
    <x v="0"/>
    <s v="13"/>
    <s v="131"/>
    <s v="Laboral temporal."/>
    <n v="0"/>
    <n v="0"/>
    <n v="0"/>
    <n v="0"/>
    <n v="0"/>
  </r>
  <r>
    <x v="5"/>
    <x v="48"/>
    <x v="48"/>
    <x v="1"/>
    <s v="20"/>
    <s v="202"/>
    <s v="Arrendamientos de edificios y otras construcciones."/>
    <n v="21000"/>
    <n v="0"/>
    <n v="21000"/>
    <n v="20267.95"/>
    <n v="20267.95"/>
  </r>
  <r>
    <x v="5"/>
    <x v="48"/>
    <x v="48"/>
    <x v="1"/>
    <s v="20"/>
    <s v="203"/>
    <s v="Arrendamientos de maquinaria, instalaciones y utillaje."/>
    <n v="3000"/>
    <n v="0"/>
    <n v="3000"/>
    <n v="897.51"/>
    <n v="591.69000000000005"/>
  </r>
  <r>
    <x v="5"/>
    <x v="48"/>
    <x v="48"/>
    <x v="1"/>
    <s v="21"/>
    <s v="213"/>
    <s v="Reparación de maquinaria, instalaciones técnicas y utillaje."/>
    <n v="3000"/>
    <n v="2000"/>
    <n v="5000"/>
    <n v="4299.87"/>
    <n v="3850.23"/>
  </r>
  <r>
    <x v="5"/>
    <x v="48"/>
    <x v="48"/>
    <x v="1"/>
    <s v="22"/>
    <s v="22100"/>
    <s v="Energía eléctrica."/>
    <n v="10000"/>
    <n v="0"/>
    <n v="10000"/>
    <n v="7262.55"/>
    <n v="6592.56"/>
  </r>
  <r>
    <x v="5"/>
    <x v="48"/>
    <x v="48"/>
    <x v="1"/>
    <s v="22"/>
    <s v="22102"/>
    <s v="Gas."/>
    <n v="2040"/>
    <n v="0"/>
    <n v="2040"/>
    <n v="1435.29"/>
    <n v="1435.29"/>
  </r>
  <r>
    <x v="5"/>
    <x v="48"/>
    <x v="48"/>
    <x v="1"/>
    <s v="22"/>
    <s v="22104"/>
    <s v="Vestuario."/>
    <n v="9730"/>
    <n v="0"/>
    <n v="9730"/>
    <n v="7782.58"/>
    <n v="1863.4"/>
  </r>
  <r>
    <x v="5"/>
    <x v="48"/>
    <x v="48"/>
    <x v="1"/>
    <s v="22"/>
    <s v="22199"/>
    <s v="Otros suministros."/>
    <n v="1020"/>
    <n v="0"/>
    <n v="1020"/>
    <n v="1848.61"/>
    <n v="1746.49"/>
  </r>
  <r>
    <x v="5"/>
    <x v="48"/>
    <x v="48"/>
    <x v="1"/>
    <s v="22"/>
    <s v="22602"/>
    <s v="Publicidad y propaganda."/>
    <n v="15000"/>
    <n v="2768.94"/>
    <n v="17768.939999999999"/>
    <n v="18229.37"/>
    <n v="14848.63"/>
  </r>
  <r>
    <x v="5"/>
    <x v="48"/>
    <x v="48"/>
    <x v="1"/>
    <s v="22"/>
    <s v="22606"/>
    <s v="Reuniones, conferencias y cursos."/>
    <n v="20000"/>
    <n v="-2000"/>
    <n v="18000"/>
    <n v="14689.9"/>
    <n v="13782.4"/>
  </r>
  <r>
    <x v="5"/>
    <x v="48"/>
    <x v="48"/>
    <x v="1"/>
    <s v="22"/>
    <s v="22699"/>
    <s v="Otros gastos diversos"/>
    <n v="110000"/>
    <n v="25000"/>
    <n v="135000"/>
    <n v="131630.48000000001"/>
    <n v="95569.21"/>
  </r>
  <r>
    <x v="5"/>
    <x v="48"/>
    <x v="48"/>
    <x v="1"/>
    <s v="22"/>
    <s v="22700"/>
    <s v="Limpieza y aseo."/>
    <n v="4500"/>
    <n v="0"/>
    <n v="4500"/>
    <n v="3787.52"/>
    <n v="3787.52"/>
  </r>
  <r>
    <x v="5"/>
    <x v="48"/>
    <x v="48"/>
    <x v="1"/>
    <s v="22"/>
    <s v="22799"/>
    <s v="Otros trabajos realizados por otras empresas y profes."/>
    <n v="5000"/>
    <n v="14000"/>
    <n v="19000"/>
    <n v="19321.689999999999"/>
    <n v="15916.75"/>
  </r>
  <r>
    <x v="5"/>
    <x v="48"/>
    <x v="48"/>
    <x v="2"/>
    <s v="48"/>
    <s v="489"/>
    <s v="Otras transf. a Familias e Instituciones sin fines de lucro."/>
    <n v="6300"/>
    <n v="0"/>
    <n v="6300"/>
    <n v="6299.99"/>
    <n v="0"/>
  </r>
  <r>
    <x v="5"/>
    <x v="48"/>
    <x v="48"/>
    <x v="4"/>
    <s v="63"/>
    <s v="632"/>
    <s v="Edificios y otras construcciones."/>
    <n v="0"/>
    <n v="283685.55"/>
    <n v="283685.55"/>
    <n v="107752.64"/>
    <n v="41014.089999999997"/>
  </r>
  <r>
    <x v="5"/>
    <x v="48"/>
    <x v="48"/>
    <x v="3"/>
    <s v="82"/>
    <s v="82190"/>
    <s v="Prestamo partic. industriales del M. del Val"/>
    <n v="0"/>
    <n v="204408.72"/>
    <n v="204408.72"/>
    <n v="204408.72"/>
    <n v="0"/>
  </r>
  <r>
    <x v="6"/>
    <x v="49"/>
    <x v="49"/>
    <x v="0"/>
    <s v="12"/>
    <s v="12000"/>
    <s v="Sueldos del Grupo A1."/>
    <n v="106380"/>
    <n v="0"/>
    <n v="106380"/>
    <n v="99677.16"/>
    <n v="99677.16"/>
  </r>
  <r>
    <x v="6"/>
    <x v="49"/>
    <x v="49"/>
    <x v="0"/>
    <s v="12"/>
    <s v="12003"/>
    <s v="Sueldos del Grupo C1."/>
    <n v="20470"/>
    <n v="0"/>
    <n v="20470"/>
    <n v="23508.79"/>
    <n v="23508.79"/>
  </r>
  <r>
    <x v="6"/>
    <x v="49"/>
    <x v="49"/>
    <x v="0"/>
    <s v="12"/>
    <s v="12004"/>
    <s v="Sueldos del Grupo C2."/>
    <n v="26026"/>
    <n v="0"/>
    <n v="26026"/>
    <n v="17912.919999999998"/>
    <n v="17912.919999999998"/>
  </r>
  <r>
    <x v="6"/>
    <x v="49"/>
    <x v="49"/>
    <x v="0"/>
    <s v="12"/>
    <s v="12006"/>
    <s v="Trienios."/>
    <n v="38252"/>
    <n v="0"/>
    <n v="38252"/>
    <n v="37747.1"/>
    <n v="37747.1"/>
  </r>
  <r>
    <x v="6"/>
    <x v="49"/>
    <x v="49"/>
    <x v="0"/>
    <s v="12"/>
    <s v="12100"/>
    <s v="Complemento de destino."/>
    <n v="107840"/>
    <n v="0"/>
    <n v="107840"/>
    <n v="98767.37"/>
    <n v="98767.37"/>
  </r>
  <r>
    <x v="6"/>
    <x v="49"/>
    <x v="49"/>
    <x v="0"/>
    <s v="12"/>
    <s v="12101"/>
    <s v="Complemento específico."/>
    <n v="252924"/>
    <n v="9000"/>
    <n v="261924"/>
    <n v="256093.36"/>
    <n v="256093.36"/>
  </r>
  <r>
    <x v="6"/>
    <x v="49"/>
    <x v="49"/>
    <x v="0"/>
    <s v="12"/>
    <s v="12103"/>
    <s v="Otros complementos."/>
    <n v="20572"/>
    <n v="0"/>
    <n v="20572"/>
    <n v="21356.5"/>
    <n v="21356.5"/>
  </r>
  <r>
    <x v="6"/>
    <x v="49"/>
    <x v="49"/>
    <x v="1"/>
    <s v="20"/>
    <s v="203"/>
    <s v="Arrendamientos de maquinaria, instalaciones y utillaje."/>
    <n v="3000"/>
    <n v="0"/>
    <n v="3000"/>
    <n v="1809.39"/>
    <n v="1414.08"/>
  </r>
  <r>
    <x v="6"/>
    <x v="49"/>
    <x v="49"/>
    <x v="1"/>
    <s v="21"/>
    <s v="213"/>
    <s v="Reparación de maquinaria, instalaciones técnicas y utillaje."/>
    <n v="5000"/>
    <n v="0"/>
    <n v="5000"/>
    <n v="1991.14"/>
    <n v="1991.14"/>
  </r>
  <r>
    <x v="6"/>
    <x v="49"/>
    <x v="49"/>
    <x v="1"/>
    <s v="22"/>
    <s v="22602"/>
    <s v="Publicidad y propaganda."/>
    <n v="1000"/>
    <n v="0"/>
    <n v="1000"/>
    <n v="163.01"/>
    <n v="163.01"/>
  </r>
  <r>
    <x v="6"/>
    <x v="49"/>
    <x v="49"/>
    <x v="1"/>
    <s v="23"/>
    <s v="23020"/>
    <s v="Dietas del personal no directivo"/>
    <n v="500"/>
    <n v="0"/>
    <n v="500"/>
    <n v="0"/>
    <n v="0"/>
  </r>
  <r>
    <x v="6"/>
    <x v="49"/>
    <x v="49"/>
    <x v="1"/>
    <s v="23"/>
    <s v="23120"/>
    <s v="Locomoción del personal no directivo."/>
    <n v="500"/>
    <n v="0"/>
    <n v="500"/>
    <n v="0"/>
    <n v="0"/>
  </r>
  <r>
    <x v="6"/>
    <x v="49"/>
    <x v="49"/>
    <x v="3"/>
    <s v="83"/>
    <s v="83000"/>
    <s v="Anuncios por cuenta de particulares"/>
    <n v="15000"/>
    <n v="0"/>
    <n v="15000"/>
    <n v="1011.6"/>
    <n v="1011.6"/>
  </r>
  <r>
    <x v="6"/>
    <x v="50"/>
    <x v="50"/>
    <x v="0"/>
    <s v="12"/>
    <s v="12000"/>
    <s v="Sueldos del Grupo A1."/>
    <n v="91183"/>
    <n v="0"/>
    <n v="91183"/>
    <n v="60228.19"/>
    <n v="60228.19"/>
  </r>
  <r>
    <x v="6"/>
    <x v="50"/>
    <x v="50"/>
    <x v="0"/>
    <s v="12"/>
    <s v="12001"/>
    <s v="Sueldos del Grupo A2."/>
    <n v="204119"/>
    <n v="0"/>
    <n v="204119"/>
    <n v="195109.56"/>
    <n v="195109.56"/>
  </r>
  <r>
    <x v="6"/>
    <x v="50"/>
    <x v="50"/>
    <x v="0"/>
    <s v="12"/>
    <s v="12003"/>
    <s v="Sueldos del Grupo C1."/>
    <n v="5153964"/>
    <n v="-664000"/>
    <n v="4489964"/>
    <n v="4092520.64"/>
    <n v="4092520.64"/>
  </r>
  <r>
    <x v="6"/>
    <x v="50"/>
    <x v="50"/>
    <x v="0"/>
    <s v="12"/>
    <s v="12004"/>
    <s v="Sueldos del Grupo C2."/>
    <n v="52052"/>
    <n v="0"/>
    <n v="52052"/>
    <n v="56405.27"/>
    <n v="56405.27"/>
  </r>
  <r>
    <x v="6"/>
    <x v="50"/>
    <x v="50"/>
    <x v="0"/>
    <s v="12"/>
    <s v="12006"/>
    <s v="Trienios."/>
    <n v="1362353"/>
    <n v="0"/>
    <n v="1362353"/>
    <n v="1297655.94"/>
    <n v="1297655.94"/>
  </r>
  <r>
    <x v="6"/>
    <x v="50"/>
    <x v="50"/>
    <x v="0"/>
    <s v="12"/>
    <s v="12100"/>
    <s v="Complemento de destino."/>
    <n v="2657195"/>
    <n v="0"/>
    <n v="2657195"/>
    <n v="2125667.83"/>
    <n v="2125667.83"/>
  </r>
  <r>
    <x v="6"/>
    <x v="50"/>
    <x v="50"/>
    <x v="0"/>
    <s v="12"/>
    <s v="12101"/>
    <s v="Complemento específico."/>
    <n v="7621580"/>
    <n v="-408350"/>
    <n v="7213230"/>
    <n v="6981992.8600000003"/>
    <n v="6981992.8600000003"/>
  </r>
  <r>
    <x v="6"/>
    <x v="50"/>
    <x v="50"/>
    <x v="0"/>
    <s v="12"/>
    <s v="12103"/>
    <s v="Otros complementos."/>
    <n v="640337"/>
    <n v="0"/>
    <n v="640337"/>
    <n v="612245.56000000006"/>
    <n v="612245.56000000006"/>
  </r>
  <r>
    <x v="6"/>
    <x v="50"/>
    <x v="50"/>
    <x v="0"/>
    <s v="13"/>
    <s v="13000"/>
    <s v="Retribuciones básicas."/>
    <n v="358391"/>
    <n v="0"/>
    <n v="358391"/>
    <n v="284061.31"/>
    <n v="284061.31"/>
  </r>
  <r>
    <x v="6"/>
    <x v="50"/>
    <x v="50"/>
    <x v="0"/>
    <s v="13"/>
    <s v="13001"/>
    <s v="Horas extraordinarias"/>
    <n v="12000"/>
    <n v="0"/>
    <n v="12000"/>
    <n v="13572.97"/>
    <n v="13572.97"/>
  </r>
  <r>
    <x v="6"/>
    <x v="50"/>
    <x v="50"/>
    <x v="0"/>
    <s v="13"/>
    <s v="13002"/>
    <s v="Otras remuneraciones."/>
    <n v="341261"/>
    <n v="0"/>
    <n v="341261"/>
    <n v="298441"/>
    <n v="298441"/>
  </r>
  <r>
    <x v="6"/>
    <x v="50"/>
    <x v="50"/>
    <x v="0"/>
    <s v="13"/>
    <s v="131"/>
    <s v="Laboral temporal."/>
    <n v="0"/>
    <n v="0"/>
    <n v="0"/>
    <n v="14219.4"/>
    <n v="14219.4"/>
  </r>
  <r>
    <x v="6"/>
    <x v="50"/>
    <x v="50"/>
    <x v="0"/>
    <s v="15"/>
    <s v="150"/>
    <s v="Productividad."/>
    <n v="1681000"/>
    <n v="414000"/>
    <n v="2095000"/>
    <n v="2059665.26"/>
    <n v="2059665.26"/>
  </r>
  <r>
    <x v="6"/>
    <x v="50"/>
    <x v="50"/>
    <x v="0"/>
    <s v="15"/>
    <s v="151"/>
    <s v="Gratificaciones."/>
    <n v="568000"/>
    <n v="0"/>
    <n v="568000"/>
    <n v="413985.52"/>
    <n v="413985.52"/>
  </r>
  <r>
    <x v="6"/>
    <x v="50"/>
    <x v="50"/>
    <x v="0"/>
    <s v="16"/>
    <s v="16200"/>
    <s v="Formación y perfeccionamiento del personal."/>
    <n v="50000"/>
    <n v="0"/>
    <n v="50000"/>
    <n v="49841.8"/>
    <n v="49841.8"/>
  </r>
  <r>
    <x v="6"/>
    <x v="50"/>
    <x v="50"/>
    <x v="1"/>
    <s v="20"/>
    <s v="202"/>
    <s v="Arrendamientos de edificios y otras construcciones."/>
    <n v="3500"/>
    <n v="0"/>
    <n v="3500"/>
    <n v="1163.4000000000001"/>
    <n v="1163.4000000000001"/>
  </r>
  <r>
    <x v="6"/>
    <x v="50"/>
    <x v="50"/>
    <x v="1"/>
    <s v="20"/>
    <s v="204"/>
    <s v="Arrendamientos de material de transporte."/>
    <n v="114000"/>
    <n v="0"/>
    <n v="114000"/>
    <n v="110327.64"/>
    <n v="103430.64"/>
  </r>
  <r>
    <x v="6"/>
    <x v="50"/>
    <x v="50"/>
    <x v="1"/>
    <s v="21"/>
    <s v="212"/>
    <s v="Reparación de edificios y otras construcciones."/>
    <n v="15000"/>
    <n v="0"/>
    <n v="15000"/>
    <n v="8296.94"/>
    <n v="2348.59"/>
  </r>
  <r>
    <x v="6"/>
    <x v="50"/>
    <x v="50"/>
    <x v="1"/>
    <s v="21"/>
    <s v="213"/>
    <s v="Reparación de maquinaria, instalaciones técnicas y utillaje."/>
    <n v="120000"/>
    <n v="-32000"/>
    <n v="88000"/>
    <n v="90416"/>
    <n v="63138.85"/>
  </r>
  <r>
    <x v="6"/>
    <x v="50"/>
    <x v="50"/>
    <x v="1"/>
    <s v="21"/>
    <s v="214"/>
    <s v="Reparación de elementos de transporte."/>
    <n v="110000"/>
    <n v="-7500"/>
    <n v="102500"/>
    <n v="67568.77"/>
    <n v="60505.32"/>
  </r>
  <r>
    <x v="6"/>
    <x v="50"/>
    <x v="50"/>
    <x v="1"/>
    <s v="22"/>
    <s v="22100"/>
    <s v="Energía eléctrica."/>
    <n v="100000"/>
    <n v="0"/>
    <n v="100000"/>
    <n v="85118.02"/>
    <n v="78318.12"/>
  </r>
  <r>
    <x v="6"/>
    <x v="50"/>
    <x v="50"/>
    <x v="1"/>
    <s v="22"/>
    <s v="22102"/>
    <s v="Gas."/>
    <n v="75000"/>
    <n v="0"/>
    <n v="75000"/>
    <n v="59676.68"/>
    <n v="59676.68"/>
  </r>
  <r>
    <x v="6"/>
    <x v="50"/>
    <x v="50"/>
    <x v="1"/>
    <s v="22"/>
    <s v="22103"/>
    <s v="Combustibles y carburantes."/>
    <n v="160000"/>
    <n v="0"/>
    <n v="160000"/>
    <n v="125317.69"/>
    <n v="113911.2"/>
  </r>
  <r>
    <x v="6"/>
    <x v="50"/>
    <x v="50"/>
    <x v="1"/>
    <s v="22"/>
    <s v="22104"/>
    <s v="Vestuario."/>
    <n v="310000"/>
    <n v="0"/>
    <n v="310000"/>
    <n v="277493.34999999998"/>
    <n v="217679.98"/>
  </r>
  <r>
    <x v="6"/>
    <x v="50"/>
    <x v="50"/>
    <x v="1"/>
    <s v="22"/>
    <s v="22106"/>
    <s v="Productos farmacéuticos y material sanitario."/>
    <n v="3000"/>
    <n v="0"/>
    <n v="3000"/>
    <n v="0"/>
    <n v="0"/>
  </r>
  <r>
    <x v="6"/>
    <x v="50"/>
    <x v="50"/>
    <x v="1"/>
    <s v="22"/>
    <s v="22110"/>
    <s v="Productos de limpieza y aseo."/>
    <n v="1000"/>
    <n v="0"/>
    <n v="1000"/>
    <n v="0"/>
    <n v="0"/>
  </r>
  <r>
    <x v="6"/>
    <x v="50"/>
    <x v="50"/>
    <x v="1"/>
    <s v="22"/>
    <s v="22199"/>
    <s v="Otros suministros."/>
    <n v="60000"/>
    <n v="27000"/>
    <n v="87000"/>
    <n v="93623.360000000001"/>
    <n v="77873.73"/>
  </r>
  <r>
    <x v="6"/>
    <x v="50"/>
    <x v="50"/>
    <x v="1"/>
    <s v="22"/>
    <s v="22200"/>
    <s v="Servicios de Telecomunicaciones."/>
    <n v="17000"/>
    <n v="0"/>
    <n v="17000"/>
    <n v="14476.39"/>
    <n v="11666.28"/>
  </r>
  <r>
    <x v="6"/>
    <x v="50"/>
    <x v="50"/>
    <x v="1"/>
    <s v="22"/>
    <s v="223"/>
    <s v="Transportes."/>
    <n v="3000"/>
    <n v="0"/>
    <n v="3000"/>
    <n v="47.99"/>
    <n v="47.99"/>
  </r>
  <r>
    <x v="6"/>
    <x v="50"/>
    <x v="50"/>
    <x v="1"/>
    <s v="22"/>
    <s v="224"/>
    <s v="Primas de seguros."/>
    <n v="3000"/>
    <n v="0"/>
    <n v="3000"/>
    <n v="1275.06"/>
    <n v="1275.06"/>
  </r>
  <r>
    <x v="6"/>
    <x v="50"/>
    <x v="50"/>
    <x v="1"/>
    <s v="22"/>
    <s v="225"/>
    <s v="Tributos."/>
    <n v="20000"/>
    <n v="0"/>
    <n v="20000"/>
    <n v="7115.75"/>
    <n v="5261.41"/>
  </r>
  <r>
    <x v="6"/>
    <x v="50"/>
    <x v="50"/>
    <x v="1"/>
    <s v="22"/>
    <s v="22601"/>
    <s v="Atenciones protocolarias y representativas."/>
    <n v="10000"/>
    <n v="0"/>
    <n v="10000"/>
    <n v="0"/>
    <n v="0"/>
  </r>
  <r>
    <x v="6"/>
    <x v="50"/>
    <x v="50"/>
    <x v="1"/>
    <s v="22"/>
    <s v="22602"/>
    <s v="Publicidad y propaganda."/>
    <n v="30000"/>
    <n v="0"/>
    <n v="30000"/>
    <n v="19159.849999999999"/>
    <n v="16135.35"/>
  </r>
  <r>
    <x v="6"/>
    <x v="50"/>
    <x v="50"/>
    <x v="1"/>
    <s v="22"/>
    <s v="22604"/>
    <s v="Jurídicos, contenciosos."/>
    <n v="2000"/>
    <n v="0"/>
    <n v="2000"/>
    <n v="0"/>
    <n v="0"/>
  </r>
  <r>
    <x v="6"/>
    <x v="50"/>
    <x v="50"/>
    <x v="1"/>
    <s v="22"/>
    <s v="22699"/>
    <s v="Otros gastos diversos"/>
    <n v="25000"/>
    <n v="7500"/>
    <n v="32500"/>
    <n v="43131.88"/>
    <n v="24966.68"/>
  </r>
  <r>
    <x v="6"/>
    <x v="50"/>
    <x v="50"/>
    <x v="1"/>
    <s v="22"/>
    <s v="22700"/>
    <s v="Limpieza y aseo."/>
    <n v="165000"/>
    <n v="0"/>
    <n v="165000"/>
    <n v="154801.62"/>
    <n v="141942.01999999999"/>
  </r>
  <r>
    <x v="6"/>
    <x v="50"/>
    <x v="50"/>
    <x v="1"/>
    <s v="22"/>
    <s v="22701"/>
    <s v="Seguridad."/>
    <n v="0"/>
    <n v="0"/>
    <n v="0"/>
    <n v="0"/>
    <n v="0"/>
  </r>
  <r>
    <x v="6"/>
    <x v="50"/>
    <x v="50"/>
    <x v="1"/>
    <s v="22"/>
    <s v="22706"/>
    <s v="Estudios y trabajos técnicos."/>
    <n v="40000"/>
    <n v="5000"/>
    <n v="45000"/>
    <n v="18785.3"/>
    <n v="15173.45"/>
  </r>
  <r>
    <x v="6"/>
    <x v="50"/>
    <x v="50"/>
    <x v="1"/>
    <s v="22"/>
    <s v="22799"/>
    <s v="Otros trabajos realizados por otras empresas y profes."/>
    <n v="658000"/>
    <n v="0"/>
    <n v="658000"/>
    <n v="587212.88"/>
    <n v="536286.05000000005"/>
  </r>
  <r>
    <x v="6"/>
    <x v="50"/>
    <x v="50"/>
    <x v="1"/>
    <s v="23"/>
    <s v="23020"/>
    <s v="Dietas del personal no directivo"/>
    <n v="6000"/>
    <n v="0"/>
    <n v="6000"/>
    <n v="447.9"/>
    <n v="429.2"/>
  </r>
  <r>
    <x v="6"/>
    <x v="50"/>
    <x v="50"/>
    <x v="1"/>
    <s v="23"/>
    <s v="23120"/>
    <s v="Locomoción del personal no directivo."/>
    <n v="1500"/>
    <n v="0"/>
    <n v="1500"/>
    <n v="657.09"/>
    <n v="560.85"/>
  </r>
  <r>
    <x v="6"/>
    <x v="50"/>
    <x v="50"/>
    <x v="1"/>
    <s v="23"/>
    <s v="233"/>
    <s v="Otras indemnizaciones."/>
    <n v="0"/>
    <n v="0"/>
    <n v="0"/>
    <n v="1090"/>
    <n v="1090"/>
  </r>
  <r>
    <x v="6"/>
    <x v="50"/>
    <x v="50"/>
    <x v="4"/>
    <s v="62"/>
    <s v="623"/>
    <s v="Maquinaria, instalaciones técnicas y utillaje."/>
    <n v="7000"/>
    <n v="0"/>
    <n v="7000"/>
    <n v="12378.3"/>
    <n v="12378.3"/>
  </r>
  <r>
    <x v="6"/>
    <x v="50"/>
    <x v="50"/>
    <x v="4"/>
    <s v="62"/>
    <s v="624"/>
    <s v="Elementos de transporte."/>
    <n v="280000"/>
    <n v="438105.27"/>
    <n v="718105.27"/>
    <n v="690348.36"/>
    <n v="470886.42"/>
  </r>
  <r>
    <x v="6"/>
    <x v="50"/>
    <x v="50"/>
    <x v="4"/>
    <s v="62"/>
    <s v="625"/>
    <s v="Mobiliario."/>
    <n v="4250"/>
    <n v="0"/>
    <n v="4250"/>
    <n v="3060.7"/>
    <n v="0"/>
  </r>
  <r>
    <x v="6"/>
    <x v="50"/>
    <x v="50"/>
    <x v="4"/>
    <s v="62"/>
    <s v="626"/>
    <s v="Equipos para procesos de información."/>
    <n v="3000"/>
    <n v="0"/>
    <n v="3000"/>
    <n v="1615.52"/>
    <n v="55"/>
  </r>
  <r>
    <x v="6"/>
    <x v="50"/>
    <x v="50"/>
    <x v="4"/>
    <s v="62"/>
    <s v="629"/>
    <s v="Otras inv nuevas asoc al funcionam operativo de los serv"/>
    <n v="3500"/>
    <n v="0"/>
    <n v="3500"/>
    <n v="0"/>
    <n v="0"/>
  </r>
  <r>
    <x v="6"/>
    <x v="50"/>
    <x v="50"/>
    <x v="4"/>
    <s v="63"/>
    <s v="632"/>
    <s v="Edificios y otras construcciones."/>
    <n v="0"/>
    <n v="10090.18"/>
    <n v="10090.18"/>
    <n v="10090.18"/>
    <n v="10090.18"/>
  </r>
  <r>
    <x v="6"/>
    <x v="51"/>
    <x v="51"/>
    <x v="4"/>
    <s v="60"/>
    <s v="609"/>
    <s v="Otras invers nuevas en infraest y bienes dest al uso gral"/>
    <n v="0"/>
    <n v="95232.13"/>
    <n v="95232.13"/>
    <n v="83972.65"/>
    <n v="42592"/>
  </r>
  <r>
    <x v="6"/>
    <x v="51"/>
    <x v="51"/>
    <x v="4"/>
    <s v="61"/>
    <s v="619"/>
    <s v="Otras inver de reposic en infraest y bienes dest al uso gral"/>
    <n v="0"/>
    <n v="471400"/>
    <n v="471400"/>
    <n v="153237.15"/>
    <n v="118521.71"/>
  </r>
  <r>
    <x v="6"/>
    <x v="51"/>
    <x v="51"/>
    <x v="4"/>
    <s v="64"/>
    <s v="640"/>
    <s v="Gastos en inversiones de carácter inmaterial."/>
    <n v="0"/>
    <n v="250028.35"/>
    <n v="250028.35"/>
    <n v="231963.05"/>
    <n v="0"/>
  </r>
  <r>
    <x v="6"/>
    <x v="52"/>
    <x v="52"/>
    <x v="0"/>
    <s v="12"/>
    <s v="12000"/>
    <s v="Sueldos del Grupo A1."/>
    <n v="75986"/>
    <n v="0"/>
    <n v="75986"/>
    <n v="47328.02"/>
    <n v="47328.02"/>
  </r>
  <r>
    <x v="6"/>
    <x v="52"/>
    <x v="52"/>
    <x v="0"/>
    <s v="12"/>
    <s v="12001"/>
    <s v="Sueldos del Grupo A2."/>
    <n v="51227"/>
    <n v="0"/>
    <n v="51227"/>
    <n v="52823.59"/>
    <n v="52823.59"/>
  </r>
  <r>
    <x v="6"/>
    <x v="52"/>
    <x v="52"/>
    <x v="0"/>
    <s v="12"/>
    <s v="12003"/>
    <s v="Sueldos del Grupo C1."/>
    <n v="20470"/>
    <n v="0"/>
    <n v="20470"/>
    <n v="10247.69"/>
    <n v="10247.69"/>
  </r>
  <r>
    <x v="6"/>
    <x v="52"/>
    <x v="52"/>
    <x v="0"/>
    <s v="12"/>
    <s v="12004"/>
    <s v="Sueldos del Grupo C2."/>
    <n v="17351"/>
    <n v="0"/>
    <n v="17351"/>
    <n v="17123.400000000001"/>
    <n v="17123.400000000001"/>
  </r>
  <r>
    <x v="6"/>
    <x v="52"/>
    <x v="52"/>
    <x v="0"/>
    <s v="12"/>
    <s v="12006"/>
    <s v="Trienios."/>
    <n v="26078"/>
    <n v="0"/>
    <n v="26078"/>
    <n v="27251.94"/>
    <n v="27251.94"/>
  </r>
  <r>
    <x v="6"/>
    <x v="52"/>
    <x v="52"/>
    <x v="0"/>
    <s v="12"/>
    <s v="12100"/>
    <s v="Complemento de destino."/>
    <n v="92416"/>
    <n v="0"/>
    <n v="92416"/>
    <n v="72838.86"/>
    <n v="72838.86"/>
  </r>
  <r>
    <x v="6"/>
    <x v="52"/>
    <x v="52"/>
    <x v="0"/>
    <s v="12"/>
    <s v="12101"/>
    <s v="Complemento específico."/>
    <n v="212249"/>
    <n v="0"/>
    <n v="212249"/>
    <n v="194886.61"/>
    <n v="194886.61"/>
  </r>
  <r>
    <x v="6"/>
    <x v="52"/>
    <x v="52"/>
    <x v="0"/>
    <s v="12"/>
    <s v="12103"/>
    <s v="Otros complementos."/>
    <n v="12679"/>
    <n v="0"/>
    <n v="12679"/>
    <n v="13226.27"/>
    <n v="13226.27"/>
  </r>
  <r>
    <x v="6"/>
    <x v="52"/>
    <x v="52"/>
    <x v="0"/>
    <s v="13"/>
    <s v="13000"/>
    <s v="Retribuciones básicas."/>
    <n v="45245"/>
    <n v="0"/>
    <n v="45245"/>
    <n v="14250.73"/>
    <n v="14250.73"/>
  </r>
  <r>
    <x v="6"/>
    <x v="52"/>
    <x v="52"/>
    <x v="0"/>
    <s v="13"/>
    <s v="13002"/>
    <s v="Otras remuneraciones."/>
    <n v="51422"/>
    <n v="0"/>
    <n v="51422"/>
    <n v="16522.7"/>
    <n v="16522.7"/>
  </r>
  <r>
    <x v="6"/>
    <x v="52"/>
    <x v="52"/>
    <x v="0"/>
    <s v="15"/>
    <s v="151"/>
    <s v="Gratificaciones."/>
    <n v="10000"/>
    <n v="0"/>
    <n v="10000"/>
    <n v="0"/>
    <n v="0"/>
  </r>
  <r>
    <x v="6"/>
    <x v="52"/>
    <x v="52"/>
    <x v="1"/>
    <s v="21"/>
    <s v="210"/>
    <s v="Infraestructuras y bienes naturales."/>
    <n v="2000"/>
    <n v="0"/>
    <n v="2000"/>
    <n v="0"/>
    <n v="0"/>
  </r>
  <r>
    <x v="6"/>
    <x v="52"/>
    <x v="52"/>
    <x v="1"/>
    <s v="21"/>
    <s v="213"/>
    <s v="Reparación de maquinaria, instalaciones técnicas y utillaje."/>
    <n v="0"/>
    <n v="0"/>
    <n v="0"/>
    <n v="1491.73"/>
    <n v="1096.42"/>
  </r>
  <r>
    <x v="6"/>
    <x v="52"/>
    <x v="52"/>
    <x v="1"/>
    <s v="21"/>
    <s v="214"/>
    <s v="Reparación de elementos de transporte."/>
    <n v="1200"/>
    <n v="0"/>
    <n v="1200"/>
    <n v="657.46"/>
    <n v="191.81"/>
  </r>
  <r>
    <x v="6"/>
    <x v="52"/>
    <x v="52"/>
    <x v="1"/>
    <s v="22"/>
    <s v="22100"/>
    <s v="Energía eléctrica."/>
    <n v="224000"/>
    <n v="0"/>
    <n v="224000"/>
    <n v="183213.4"/>
    <n v="166914.01"/>
  </r>
  <r>
    <x v="6"/>
    <x v="52"/>
    <x v="52"/>
    <x v="1"/>
    <s v="22"/>
    <s v="22103"/>
    <s v="Combustibles y carburantes."/>
    <n v="2000"/>
    <n v="0"/>
    <n v="2000"/>
    <n v="1541.95"/>
    <n v="1351.63"/>
  </r>
  <r>
    <x v="6"/>
    <x v="52"/>
    <x v="52"/>
    <x v="1"/>
    <s v="22"/>
    <s v="22104"/>
    <s v="Vestuario."/>
    <n v="1000"/>
    <n v="0"/>
    <n v="1000"/>
    <n v="0"/>
    <n v="0"/>
  </r>
  <r>
    <x v="6"/>
    <x v="52"/>
    <x v="52"/>
    <x v="1"/>
    <s v="22"/>
    <s v="22199"/>
    <s v="Otros suministros."/>
    <n v="1000"/>
    <n v="0"/>
    <n v="1000"/>
    <n v="0"/>
    <n v="0"/>
  </r>
  <r>
    <x v="6"/>
    <x v="52"/>
    <x v="52"/>
    <x v="1"/>
    <s v="22"/>
    <s v="22200"/>
    <s v="Servicios de Telecomunicaciones."/>
    <n v="2500"/>
    <n v="0"/>
    <n v="2500"/>
    <n v="0"/>
    <n v="0"/>
  </r>
  <r>
    <x v="6"/>
    <x v="52"/>
    <x v="52"/>
    <x v="1"/>
    <s v="22"/>
    <s v="224"/>
    <s v="Primas de seguros."/>
    <n v="300"/>
    <n v="0"/>
    <n v="300"/>
    <n v="0"/>
    <n v="0"/>
  </r>
  <r>
    <x v="6"/>
    <x v="52"/>
    <x v="52"/>
    <x v="1"/>
    <s v="22"/>
    <s v="225"/>
    <s v="Tributos."/>
    <n v="100"/>
    <n v="0"/>
    <n v="100"/>
    <n v="0"/>
    <n v="0"/>
  </r>
  <r>
    <x v="6"/>
    <x v="52"/>
    <x v="52"/>
    <x v="1"/>
    <s v="22"/>
    <s v="22602"/>
    <s v="Publicidad y propaganda."/>
    <n v="7000"/>
    <n v="0"/>
    <n v="7000"/>
    <n v="2100"/>
    <n v="2100"/>
  </r>
  <r>
    <x v="6"/>
    <x v="52"/>
    <x v="52"/>
    <x v="1"/>
    <s v="22"/>
    <s v="22606"/>
    <s v="Reuniones, conferencias y cursos."/>
    <n v="2500"/>
    <n v="0"/>
    <n v="2500"/>
    <n v="889.35"/>
    <n v="889.35"/>
  </r>
  <r>
    <x v="6"/>
    <x v="52"/>
    <x v="52"/>
    <x v="1"/>
    <s v="22"/>
    <s v="22699"/>
    <s v="Otros gastos diversos"/>
    <n v="15000"/>
    <n v="0"/>
    <n v="15000"/>
    <n v="20215.97"/>
    <n v="20172.62"/>
  </r>
  <r>
    <x v="6"/>
    <x v="52"/>
    <x v="52"/>
    <x v="1"/>
    <s v="22"/>
    <s v="22706"/>
    <s v="Estudios y trabajos técnicos."/>
    <n v="65500"/>
    <n v="0"/>
    <n v="65500"/>
    <n v="6606.6"/>
    <n v="6606.6"/>
  </r>
  <r>
    <x v="6"/>
    <x v="52"/>
    <x v="52"/>
    <x v="1"/>
    <s v="22"/>
    <s v="22799"/>
    <s v="Otros trabajos realizados por otras empresas y profes."/>
    <n v="3600000"/>
    <n v="0"/>
    <n v="3600000"/>
    <n v="3294816.13"/>
    <n v="3005491.48"/>
  </r>
  <r>
    <x v="6"/>
    <x v="52"/>
    <x v="52"/>
    <x v="1"/>
    <s v="23"/>
    <s v="23020"/>
    <s v="Dietas del personal no directivo"/>
    <n v="500"/>
    <n v="0"/>
    <n v="500"/>
    <n v="191"/>
    <n v="37.4"/>
  </r>
  <r>
    <x v="6"/>
    <x v="52"/>
    <x v="52"/>
    <x v="1"/>
    <s v="23"/>
    <s v="23120"/>
    <s v="Locomoción del personal no directivo."/>
    <n v="700"/>
    <n v="0"/>
    <n v="700"/>
    <n v="697.69"/>
    <n v="697.69"/>
  </r>
  <r>
    <x v="6"/>
    <x v="52"/>
    <x v="52"/>
    <x v="2"/>
    <s v="47"/>
    <s v="479"/>
    <s v="Otras subvenciones a Empresas privadas."/>
    <n v="60000"/>
    <n v="0"/>
    <n v="60000"/>
    <n v="0"/>
    <n v="0"/>
  </r>
  <r>
    <x v="6"/>
    <x v="52"/>
    <x v="52"/>
    <x v="4"/>
    <s v="61"/>
    <s v="619"/>
    <s v="Otras inver de reposic en infraest y bienes dest al uso gral"/>
    <n v="2710000"/>
    <n v="80152.41"/>
    <n v="2790152.41"/>
    <n v="2115510.9500000002"/>
    <n v="1680581.12"/>
  </r>
  <r>
    <x v="6"/>
    <x v="53"/>
    <x v="53"/>
    <x v="0"/>
    <s v="12"/>
    <s v="12001"/>
    <s v="Sueldos del Grupo A2."/>
    <n v="13363"/>
    <n v="1000"/>
    <n v="14363"/>
    <n v="13380.09"/>
    <n v="13380.09"/>
  </r>
  <r>
    <x v="6"/>
    <x v="53"/>
    <x v="53"/>
    <x v="0"/>
    <s v="12"/>
    <s v="12006"/>
    <s v="Trienios."/>
    <n v="5331"/>
    <n v="0"/>
    <n v="5331"/>
    <n v="5339.07"/>
    <n v="5339.07"/>
  </r>
  <r>
    <x v="6"/>
    <x v="53"/>
    <x v="53"/>
    <x v="0"/>
    <s v="12"/>
    <s v="12100"/>
    <s v="Complemento de destino."/>
    <n v="8450"/>
    <n v="0"/>
    <n v="8450"/>
    <n v="8442.27"/>
    <n v="8442.27"/>
  </r>
  <r>
    <x v="6"/>
    <x v="53"/>
    <x v="53"/>
    <x v="0"/>
    <s v="12"/>
    <s v="12101"/>
    <s v="Complemento específico."/>
    <n v="23584"/>
    <n v="0"/>
    <n v="23584"/>
    <n v="23754.61"/>
    <n v="23754.61"/>
  </r>
  <r>
    <x v="6"/>
    <x v="53"/>
    <x v="53"/>
    <x v="0"/>
    <s v="12"/>
    <s v="12103"/>
    <s v="Otros complementos."/>
    <n v="2295"/>
    <n v="500"/>
    <n v="2795"/>
    <n v="2296.25"/>
    <n v="2296.25"/>
  </r>
  <r>
    <x v="6"/>
    <x v="53"/>
    <x v="53"/>
    <x v="0"/>
    <s v="15"/>
    <s v="151"/>
    <s v="Gratificaciones."/>
    <n v="6000"/>
    <n v="0"/>
    <n v="6000"/>
    <n v="2035.85"/>
    <n v="2035.85"/>
  </r>
  <r>
    <x v="6"/>
    <x v="53"/>
    <x v="53"/>
    <x v="1"/>
    <s v="20"/>
    <s v="203"/>
    <s v="Arrendamientos de maquinaria, instalaciones y utillaje."/>
    <n v="600"/>
    <n v="0"/>
    <n v="600"/>
    <n v="0"/>
    <n v="0"/>
  </r>
  <r>
    <x v="6"/>
    <x v="53"/>
    <x v="53"/>
    <x v="1"/>
    <s v="21"/>
    <s v="214"/>
    <s v="Reparación de elementos de transporte."/>
    <n v="1000"/>
    <n v="0"/>
    <n v="1000"/>
    <n v="0"/>
    <n v="0"/>
  </r>
  <r>
    <x v="6"/>
    <x v="53"/>
    <x v="53"/>
    <x v="1"/>
    <s v="22"/>
    <s v="22103"/>
    <s v="Combustibles y carburantes."/>
    <n v="600"/>
    <n v="0"/>
    <n v="600"/>
    <n v="0"/>
    <n v="0"/>
  </r>
  <r>
    <x v="6"/>
    <x v="53"/>
    <x v="53"/>
    <x v="1"/>
    <s v="22"/>
    <s v="22104"/>
    <s v="Vestuario."/>
    <n v="1000"/>
    <n v="0"/>
    <n v="1000"/>
    <n v="720"/>
    <n v="720"/>
  </r>
  <r>
    <x v="6"/>
    <x v="53"/>
    <x v="53"/>
    <x v="1"/>
    <s v="22"/>
    <s v="224"/>
    <s v="Primas de seguros."/>
    <n v="0"/>
    <n v="0"/>
    <n v="0"/>
    <n v="477.49"/>
    <n v="477.49"/>
  </r>
  <r>
    <x v="6"/>
    <x v="53"/>
    <x v="53"/>
    <x v="1"/>
    <s v="22"/>
    <s v="22699"/>
    <s v="Otros gastos diversos"/>
    <n v="250"/>
    <n v="0"/>
    <n v="250"/>
    <n v="33.82"/>
    <n v="33.82"/>
  </r>
  <r>
    <x v="6"/>
    <x v="53"/>
    <x v="53"/>
    <x v="2"/>
    <s v="48"/>
    <s v="489"/>
    <s v="Otras transf. a Familias e Instituciones sin fines de lucro."/>
    <n v="28910"/>
    <n v="28908"/>
    <n v="57818"/>
    <n v="57816"/>
    <n v="57816"/>
  </r>
  <r>
    <x v="6"/>
    <x v="54"/>
    <x v="54"/>
    <x v="0"/>
    <s v="12"/>
    <s v="12000"/>
    <s v="Sueldos del Grupo A1."/>
    <n v="15197"/>
    <n v="0"/>
    <n v="15197"/>
    <n v="15216.03"/>
    <n v="15216.03"/>
  </r>
  <r>
    <x v="6"/>
    <x v="54"/>
    <x v="54"/>
    <x v="0"/>
    <s v="12"/>
    <s v="12001"/>
    <s v="Sueldos del Grupo A2."/>
    <n v="13363"/>
    <n v="0"/>
    <n v="13363"/>
    <n v="0"/>
    <n v="0"/>
  </r>
  <r>
    <x v="6"/>
    <x v="54"/>
    <x v="54"/>
    <x v="0"/>
    <s v="12"/>
    <s v="12003"/>
    <s v="Sueldos del Grupo C1."/>
    <n v="245641"/>
    <n v="0"/>
    <n v="245641"/>
    <n v="213897.77"/>
    <n v="213897.77"/>
  </r>
  <r>
    <x v="6"/>
    <x v="54"/>
    <x v="54"/>
    <x v="0"/>
    <s v="12"/>
    <s v="12004"/>
    <s v="Sueldos del Grupo C2."/>
    <n v="1474558"/>
    <n v="0"/>
    <n v="1474558"/>
    <n v="1098638.69"/>
    <n v="1098638.69"/>
  </r>
  <r>
    <x v="6"/>
    <x v="54"/>
    <x v="54"/>
    <x v="0"/>
    <s v="12"/>
    <s v="12006"/>
    <s v="Trienios."/>
    <n v="324547"/>
    <n v="0"/>
    <n v="324547"/>
    <n v="301727.78000000003"/>
    <n v="301727.78000000003"/>
  </r>
  <r>
    <x v="6"/>
    <x v="54"/>
    <x v="54"/>
    <x v="0"/>
    <s v="12"/>
    <s v="12100"/>
    <s v="Complemento de destino."/>
    <n v="1002758"/>
    <n v="0"/>
    <n v="1002758"/>
    <n v="761874.2"/>
    <n v="761874.2"/>
  </r>
  <r>
    <x v="6"/>
    <x v="54"/>
    <x v="54"/>
    <x v="0"/>
    <s v="12"/>
    <s v="12101"/>
    <s v="Complemento específico."/>
    <n v="3461623"/>
    <n v="-116583.88"/>
    <n v="3345039.12"/>
    <n v="3070603.03"/>
    <n v="3070603.03"/>
  </r>
  <r>
    <x v="6"/>
    <x v="54"/>
    <x v="54"/>
    <x v="0"/>
    <s v="12"/>
    <s v="12103"/>
    <s v="Otros complementos."/>
    <n v="305399"/>
    <n v="0"/>
    <n v="305399"/>
    <n v="279626.40999999997"/>
    <n v="279626.40999999997"/>
  </r>
  <r>
    <x v="6"/>
    <x v="54"/>
    <x v="54"/>
    <x v="0"/>
    <s v="12"/>
    <s v="124"/>
    <s v="Retrib. de funcionarios en prácticas."/>
    <n v="0"/>
    <n v="0"/>
    <n v="0"/>
    <n v="0"/>
    <n v="0"/>
  </r>
  <r>
    <x v="6"/>
    <x v="54"/>
    <x v="54"/>
    <x v="0"/>
    <s v="15"/>
    <s v="150"/>
    <s v="Productividad."/>
    <n v="470000"/>
    <n v="0"/>
    <n v="470000"/>
    <n v="415675.86"/>
    <n v="415675.86"/>
  </r>
  <r>
    <x v="6"/>
    <x v="54"/>
    <x v="54"/>
    <x v="0"/>
    <s v="15"/>
    <s v="151"/>
    <s v="Gratificaciones."/>
    <n v="400000"/>
    <n v="0"/>
    <n v="400000"/>
    <n v="387943.17"/>
    <n v="387943.17"/>
  </r>
  <r>
    <x v="6"/>
    <x v="54"/>
    <x v="54"/>
    <x v="0"/>
    <s v="16"/>
    <s v="16200"/>
    <s v="Formación y perfeccionamiento del personal."/>
    <n v="30000"/>
    <n v="0"/>
    <n v="30000"/>
    <n v="12924.34"/>
    <n v="10653.8"/>
  </r>
  <r>
    <x v="6"/>
    <x v="54"/>
    <x v="54"/>
    <x v="1"/>
    <s v="20"/>
    <s v="203"/>
    <s v="Arrendamientos de maquinaria, instalaciones y utillaje."/>
    <n v="1320"/>
    <n v="0"/>
    <n v="1320"/>
    <n v="1404.37"/>
    <n v="1404.37"/>
  </r>
  <r>
    <x v="6"/>
    <x v="54"/>
    <x v="54"/>
    <x v="1"/>
    <s v="20"/>
    <s v="204"/>
    <s v="Arrendamientos de material de transporte."/>
    <n v="233"/>
    <n v="0"/>
    <n v="233"/>
    <n v="0"/>
    <n v="0"/>
  </r>
  <r>
    <x v="6"/>
    <x v="54"/>
    <x v="54"/>
    <x v="1"/>
    <s v="21"/>
    <s v="212"/>
    <s v="Reparación de edificios y otras construcciones."/>
    <n v="959"/>
    <n v="0"/>
    <n v="959"/>
    <n v="16001.07"/>
    <n v="4506.07"/>
  </r>
  <r>
    <x v="6"/>
    <x v="54"/>
    <x v="54"/>
    <x v="1"/>
    <s v="21"/>
    <s v="213"/>
    <s v="Reparación de maquinaria, instalaciones técnicas y utillaje."/>
    <n v="36669"/>
    <n v="0"/>
    <n v="36669"/>
    <n v="23611.200000000001"/>
    <n v="18793.93"/>
  </r>
  <r>
    <x v="6"/>
    <x v="54"/>
    <x v="54"/>
    <x v="1"/>
    <s v="21"/>
    <s v="214"/>
    <s v="Reparación de elementos de transporte."/>
    <n v="46889"/>
    <n v="0"/>
    <n v="46889"/>
    <n v="39958.18"/>
    <n v="28380.79"/>
  </r>
  <r>
    <x v="6"/>
    <x v="54"/>
    <x v="54"/>
    <x v="1"/>
    <s v="22"/>
    <s v="22100"/>
    <s v="Energía eléctrica."/>
    <n v="45000"/>
    <n v="0"/>
    <n v="45000"/>
    <n v="36040.29"/>
    <n v="32992.26"/>
  </r>
  <r>
    <x v="6"/>
    <x v="54"/>
    <x v="54"/>
    <x v="1"/>
    <s v="22"/>
    <s v="22102"/>
    <s v="Gas."/>
    <n v="45000"/>
    <n v="0"/>
    <n v="45000"/>
    <n v="31433.25"/>
    <n v="28119.439999999999"/>
  </r>
  <r>
    <x v="6"/>
    <x v="54"/>
    <x v="54"/>
    <x v="1"/>
    <s v="22"/>
    <s v="22103"/>
    <s v="Combustibles y carburantes."/>
    <n v="35000"/>
    <n v="0"/>
    <n v="35000"/>
    <n v="37162.47"/>
    <n v="20978.02"/>
  </r>
  <r>
    <x v="6"/>
    <x v="54"/>
    <x v="54"/>
    <x v="1"/>
    <s v="22"/>
    <s v="22104"/>
    <s v="Vestuario."/>
    <n v="98697"/>
    <n v="0"/>
    <n v="98697"/>
    <n v="70030.38"/>
    <n v="52909.09"/>
  </r>
  <r>
    <x v="6"/>
    <x v="54"/>
    <x v="54"/>
    <x v="1"/>
    <s v="22"/>
    <s v="22106"/>
    <s v="Productos farmacéuticos y material sanitario."/>
    <n v="372"/>
    <n v="0"/>
    <n v="372"/>
    <n v="2865.15"/>
    <n v="2683.07"/>
  </r>
  <r>
    <x v="6"/>
    <x v="54"/>
    <x v="54"/>
    <x v="1"/>
    <s v="22"/>
    <s v="22110"/>
    <s v="Productos de limpieza y aseo."/>
    <n v="2796"/>
    <n v="0"/>
    <n v="2796"/>
    <n v="153.66999999999999"/>
    <n v="153.66999999999999"/>
  </r>
  <r>
    <x v="6"/>
    <x v="54"/>
    <x v="54"/>
    <x v="1"/>
    <s v="22"/>
    <s v="22199"/>
    <s v="Otros suministros."/>
    <n v="45356"/>
    <n v="0"/>
    <n v="45356"/>
    <n v="61804.18"/>
    <n v="42875.73"/>
  </r>
  <r>
    <x v="6"/>
    <x v="54"/>
    <x v="54"/>
    <x v="1"/>
    <s v="22"/>
    <s v="22200"/>
    <s v="Servicios de Telecomunicaciones."/>
    <n v="2000"/>
    <n v="0"/>
    <n v="2000"/>
    <n v="1644.95"/>
    <n v="1370.8"/>
  </r>
  <r>
    <x v="6"/>
    <x v="54"/>
    <x v="54"/>
    <x v="1"/>
    <s v="22"/>
    <s v="224"/>
    <s v="Primas de seguros."/>
    <n v="0"/>
    <n v="0"/>
    <n v="0"/>
    <n v="1362.15"/>
    <n v="1362.15"/>
  </r>
  <r>
    <x v="6"/>
    <x v="54"/>
    <x v="54"/>
    <x v="1"/>
    <s v="22"/>
    <s v="22602"/>
    <s v="Publicidad y propaganda."/>
    <n v="2796"/>
    <n v="0"/>
    <n v="2796"/>
    <n v="994.15"/>
    <n v="994.15"/>
  </r>
  <r>
    <x v="6"/>
    <x v="54"/>
    <x v="54"/>
    <x v="1"/>
    <s v="22"/>
    <s v="22609"/>
    <s v="Actividades culturales y deportivas"/>
    <n v="549"/>
    <n v="0"/>
    <n v="549"/>
    <n v="1543.36"/>
    <n v="1543.36"/>
  </r>
  <r>
    <x v="6"/>
    <x v="54"/>
    <x v="54"/>
    <x v="1"/>
    <s v="22"/>
    <s v="22699"/>
    <s v="Otros gastos diversos"/>
    <n v="5312"/>
    <n v="0"/>
    <n v="5312"/>
    <n v="9991.2999999999993"/>
    <n v="8955.26"/>
  </r>
  <r>
    <x v="6"/>
    <x v="54"/>
    <x v="54"/>
    <x v="1"/>
    <s v="22"/>
    <s v="22700"/>
    <s v="Limpieza y aseo."/>
    <n v="62500"/>
    <n v="0"/>
    <n v="62500"/>
    <n v="60999.25"/>
    <n v="56001.760000000002"/>
  </r>
  <r>
    <x v="6"/>
    <x v="54"/>
    <x v="54"/>
    <x v="1"/>
    <s v="23"/>
    <s v="23020"/>
    <s v="Dietas del personal no directivo"/>
    <n v="466"/>
    <n v="0"/>
    <n v="466"/>
    <n v="21"/>
    <n v="21"/>
  </r>
  <r>
    <x v="6"/>
    <x v="54"/>
    <x v="54"/>
    <x v="1"/>
    <s v="23"/>
    <s v="23120"/>
    <s v="Locomoción del personal no directivo."/>
    <n v="466"/>
    <n v="0"/>
    <n v="466"/>
    <n v="0"/>
    <n v="0"/>
  </r>
  <r>
    <x v="6"/>
    <x v="54"/>
    <x v="54"/>
    <x v="4"/>
    <s v="62"/>
    <s v="623"/>
    <s v="Maquinaria, instalaciones técnicas y utillaje."/>
    <n v="70000"/>
    <n v="477653.96"/>
    <n v="547653.96"/>
    <n v="488616.45"/>
    <n v="488616.45"/>
  </r>
  <r>
    <x v="6"/>
    <x v="54"/>
    <x v="54"/>
    <x v="4"/>
    <s v="62"/>
    <s v="624"/>
    <s v="Elementos de transporte."/>
    <n v="1000000"/>
    <n v="74845.31"/>
    <n v="1074845.31"/>
    <n v="118753.31"/>
    <n v="118753.31"/>
  </r>
  <r>
    <x v="6"/>
    <x v="54"/>
    <x v="54"/>
    <x v="4"/>
    <s v="62"/>
    <s v="625"/>
    <s v="Mobiliario."/>
    <n v="1000"/>
    <n v="88551.93"/>
    <n v="89551.93"/>
    <n v="93125.93"/>
    <n v="93125.93"/>
  </r>
  <r>
    <x v="6"/>
    <x v="54"/>
    <x v="54"/>
    <x v="4"/>
    <s v="62"/>
    <s v="626"/>
    <s v="Equipos para procesos de información."/>
    <n v="1000"/>
    <n v="22772.2"/>
    <n v="23772.2"/>
    <n v="22772.2"/>
    <n v="22772.2"/>
  </r>
  <r>
    <x v="6"/>
    <x v="54"/>
    <x v="54"/>
    <x v="4"/>
    <s v="63"/>
    <s v="632"/>
    <s v="Edificios y otras construcciones."/>
    <n v="15000"/>
    <n v="0"/>
    <n v="15000"/>
    <n v="10144.49"/>
    <n v="0"/>
  </r>
  <r>
    <x v="6"/>
    <x v="54"/>
    <x v="54"/>
    <x v="4"/>
    <s v="63"/>
    <s v="633"/>
    <s v="Maquinaria, instalaciones técnicas y utillaje."/>
    <n v="40000"/>
    <n v="15000"/>
    <n v="55000"/>
    <n v="32485.05"/>
    <n v="0"/>
  </r>
  <r>
    <x v="6"/>
    <x v="55"/>
    <x v="55"/>
    <x v="2"/>
    <s v="44"/>
    <s v="44901"/>
    <s v="Aportación corriente a AUVASA"/>
    <n v="14326000"/>
    <n v="0"/>
    <n v="14326000"/>
    <n v="14326000"/>
    <n v="14326000"/>
  </r>
  <r>
    <x v="6"/>
    <x v="55"/>
    <x v="55"/>
    <x v="6"/>
    <s v="74"/>
    <s v="74901"/>
    <s v="Aportación de capital a AUVASA"/>
    <n v="2450000"/>
    <n v="0"/>
    <n v="2450000"/>
    <n v="2450000"/>
    <n v="2450000"/>
  </r>
  <r>
    <x v="6"/>
    <x v="56"/>
    <x v="56"/>
    <x v="4"/>
    <s v="63"/>
    <s v="632"/>
    <s v="Edificios y otras construcciones."/>
    <n v="0"/>
    <n v="272744.28999999998"/>
    <n v="272744.28999999998"/>
    <n v="247427.51"/>
    <n v="196103.27"/>
  </r>
  <r>
    <x v="6"/>
    <x v="56"/>
    <x v="56"/>
    <x v="4"/>
    <s v="63"/>
    <s v="633"/>
    <s v="Maquinaria, instalaciones técnicas y utillaje."/>
    <n v="0"/>
    <n v="38217.870000000003"/>
    <n v="38217.870000000003"/>
    <n v="38213.19"/>
    <n v="444.94"/>
  </r>
  <r>
    <x v="7"/>
    <x v="57"/>
    <x v="57"/>
    <x v="0"/>
    <s v="12"/>
    <s v="12000"/>
    <s v="Sueldos del Grupo A1."/>
    <n v="45591"/>
    <n v="0"/>
    <n v="45591"/>
    <n v="45648.09"/>
    <n v="45648.09"/>
  </r>
  <r>
    <x v="7"/>
    <x v="57"/>
    <x v="57"/>
    <x v="0"/>
    <s v="12"/>
    <s v="12001"/>
    <s v="Sueldos del Grupo A2."/>
    <n v="13363"/>
    <n v="0"/>
    <n v="13363"/>
    <n v="13380.09"/>
    <n v="13380.09"/>
  </r>
  <r>
    <x v="7"/>
    <x v="57"/>
    <x v="57"/>
    <x v="0"/>
    <s v="12"/>
    <s v="12003"/>
    <s v="Sueldos del Grupo C1."/>
    <n v="30705"/>
    <n v="0"/>
    <n v="30705"/>
    <n v="30743.07"/>
    <n v="30743.07"/>
  </r>
  <r>
    <x v="7"/>
    <x v="57"/>
    <x v="57"/>
    <x v="0"/>
    <s v="12"/>
    <s v="12006"/>
    <s v="Trienios."/>
    <n v="27915"/>
    <n v="0"/>
    <n v="27915"/>
    <n v="28962.41"/>
    <n v="28962.41"/>
  </r>
  <r>
    <x v="7"/>
    <x v="57"/>
    <x v="57"/>
    <x v="0"/>
    <s v="12"/>
    <s v="12100"/>
    <s v="Complemento de destino."/>
    <n v="66767"/>
    <n v="0"/>
    <n v="66767"/>
    <n v="67176.34"/>
    <n v="67176.34"/>
  </r>
  <r>
    <x v="7"/>
    <x v="57"/>
    <x v="57"/>
    <x v="0"/>
    <s v="12"/>
    <s v="12101"/>
    <s v="Complemento específico."/>
    <n v="169515"/>
    <n v="2000"/>
    <n v="171515"/>
    <n v="169812.58"/>
    <n v="169812.58"/>
  </r>
  <r>
    <x v="7"/>
    <x v="57"/>
    <x v="57"/>
    <x v="0"/>
    <s v="12"/>
    <s v="12103"/>
    <s v="Otros complementos."/>
    <n v="13557"/>
    <n v="1100"/>
    <n v="14657"/>
    <n v="14088.43"/>
    <n v="14088.43"/>
  </r>
  <r>
    <x v="7"/>
    <x v="57"/>
    <x v="57"/>
    <x v="0"/>
    <s v="13"/>
    <s v="131"/>
    <s v="Laboral temporal."/>
    <n v="29652"/>
    <n v="0"/>
    <n v="29652"/>
    <n v="0"/>
    <n v="0"/>
  </r>
  <r>
    <x v="7"/>
    <x v="57"/>
    <x v="57"/>
    <x v="1"/>
    <s v="21"/>
    <s v="213"/>
    <s v="Reparación de maquinaria, instalaciones técnicas y utillaje."/>
    <n v="5000"/>
    <n v="0"/>
    <n v="5000"/>
    <n v="2185.2399999999998"/>
    <n v="2185.2399999999998"/>
  </r>
  <r>
    <x v="7"/>
    <x v="57"/>
    <x v="57"/>
    <x v="1"/>
    <s v="22"/>
    <s v="223"/>
    <s v="Transportes."/>
    <n v="500"/>
    <n v="0"/>
    <n v="500"/>
    <n v="51.92"/>
    <n v="28.46"/>
  </r>
  <r>
    <x v="7"/>
    <x v="57"/>
    <x v="57"/>
    <x v="1"/>
    <s v="22"/>
    <s v="22699"/>
    <s v="Otros gastos diversos"/>
    <n v="30000"/>
    <n v="-10000"/>
    <n v="20000"/>
    <n v="12885.73"/>
    <n v="9255.73"/>
  </r>
  <r>
    <x v="7"/>
    <x v="57"/>
    <x v="57"/>
    <x v="1"/>
    <s v="22"/>
    <s v="22706"/>
    <s v="Estudios y trabajos técnicos."/>
    <n v="110000"/>
    <n v="-30000"/>
    <n v="80000"/>
    <n v="73810"/>
    <n v="24603.32"/>
  </r>
  <r>
    <x v="7"/>
    <x v="57"/>
    <x v="57"/>
    <x v="1"/>
    <s v="22"/>
    <s v="22799"/>
    <s v="Otros trabajos realizados por otras empresas y profes."/>
    <n v="80920"/>
    <n v="-48500"/>
    <n v="32420"/>
    <n v="35735.919999999998"/>
    <n v="28943.360000000001"/>
  </r>
  <r>
    <x v="7"/>
    <x v="57"/>
    <x v="57"/>
    <x v="1"/>
    <s v="23"/>
    <s v="23020"/>
    <s v="Dietas del personal no directivo"/>
    <n v="1400"/>
    <n v="3500"/>
    <n v="4900"/>
    <n v="3173.61"/>
    <n v="2150.9499999999998"/>
  </r>
  <r>
    <x v="7"/>
    <x v="57"/>
    <x v="57"/>
    <x v="1"/>
    <s v="23"/>
    <s v="23120"/>
    <s v="Locomoción del personal no directivo."/>
    <n v="2000"/>
    <n v="0"/>
    <n v="2000"/>
    <n v="2975.5"/>
    <n v="2164.65"/>
  </r>
  <r>
    <x v="7"/>
    <x v="57"/>
    <x v="57"/>
    <x v="3"/>
    <s v="82"/>
    <s v="82091"/>
    <s v="Anticipos a entidades del sector público municipal"/>
    <n v="100000"/>
    <n v="0"/>
    <n v="100000"/>
    <n v="0"/>
    <n v="0"/>
  </r>
  <r>
    <x v="7"/>
    <x v="57"/>
    <x v="57"/>
    <x v="3"/>
    <s v="83"/>
    <s v="83000"/>
    <s v="Anuncios por cuenta de particulares"/>
    <n v="3000"/>
    <n v="0"/>
    <n v="3000"/>
    <n v="483.6"/>
    <n v="445.2"/>
  </r>
  <r>
    <x v="7"/>
    <x v="58"/>
    <x v="58"/>
    <x v="0"/>
    <s v="12"/>
    <s v="12001"/>
    <s v="Sueldos del Grupo A2."/>
    <n v="13363"/>
    <n v="0"/>
    <n v="13363"/>
    <n v="13380.09"/>
    <n v="13380.09"/>
  </r>
  <r>
    <x v="7"/>
    <x v="58"/>
    <x v="58"/>
    <x v="0"/>
    <s v="12"/>
    <s v="12003"/>
    <s v="Sueldos del Grupo C1."/>
    <n v="30705"/>
    <n v="500"/>
    <n v="31205"/>
    <n v="30743.07"/>
    <n v="30743.07"/>
  </r>
  <r>
    <x v="7"/>
    <x v="58"/>
    <x v="58"/>
    <x v="0"/>
    <s v="12"/>
    <s v="12006"/>
    <s v="Trienios."/>
    <n v="15211"/>
    <n v="0"/>
    <n v="15211"/>
    <n v="15234.05"/>
    <n v="15234.05"/>
  </r>
  <r>
    <x v="7"/>
    <x v="58"/>
    <x v="58"/>
    <x v="0"/>
    <s v="12"/>
    <s v="12100"/>
    <s v="Complemento de destino."/>
    <n v="29243"/>
    <n v="0"/>
    <n v="29243"/>
    <n v="29279.18"/>
    <n v="29279.18"/>
  </r>
  <r>
    <x v="7"/>
    <x v="58"/>
    <x v="58"/>
    <x v="0"/>
    <s v="12"/>
    <s v="12101"/>
    <s v="Complemento específico."/>
    <n v="64604"/>
    <n v="0"/>
    <n v="64604"/>
    <n v="64683.64"/>
    <n v="64683.64"/>
  </r>
  <r>
    <x v="7"/>
    <x v="58"/>
    <x v="58"/>
    <x v="0"/>
    <s v="12"/>
    <s v="12103"/>
    <s v="Otros complementos."/>
    <n v="6985"/>
    <n v="0"/>
    <n v="6985"/>
    <n v="6989.13"/>
    <n v="6989.13"/>
  </r>
  <r>
    <x v="7"/>
    <x v="58"/>
    <x v="58"/>
    <x v="1"/>
    <s v="21"/>
    <s v="213"/>
    <s v="Reparación de maquinaria, instalaciones técnicas y utillaje."/>
    <n v="2152"/>
    <n v="1000"/>
    <n v="3152"/>
    <n v="2806.63"/>
    <n v="2806.63"/>
  </r>
  <r>
    <x v="7"/>
    <x v="58"/>
    <x v="58"/>
    <x v="1"/>
    <s v="22"/>
    <s v="22100"/>
    <s v="Energía eléctrica."/>
    <n v="90000"/>
    <n v="0"/>
    <n v="90000"/>
    <n v="53288.81"/>
    <n v="49686.35"/>
  </r>
  <r>
    <x v="7"/>
    <x v="58"/>
    <x v="58"/>
    <x v="1"/>
    <s v="22"/>
    <s v="22199"/>
    <s v="Otros suministros."/>
    <n v="500"/>
    <n v="0"/>
    <n v="500"/>
    <n v="657.12"/>
    <n v="258.3"/>
  </r>
  <r>
    <x v="7"/>
    <x v="58"/>
    <x v="58"/>
    <x v="1"/>
    <s v="22"/>
    <s v="22602"/>
    <s v="Publicidad y propaganda."/>
    <n v="5000"/>
    <n v="0"/>
    <n v="5000"/>
    <n v="15972"/>
    <n v="7018"/>
  </r>
  <r>
    <x v="7"/>
    <x v="58"/>
    <x v="58"/>
    <x v="1"/>
    <s v="22"/>
    <s v="22609"/>
    <s v="Actividades culturales y deportivas"/>
    <n v="300000"/>
    <n v="-82000"/>
    <n v="218000"/>
    <n v="177399.64"/>
    <n v="165778.74"/>
  </r>
  <r>
    <x v="7"/>
    <x v="58"/>
    <x v="58"/>
    <x v="1"/>
    <s v="22"/>
    <s v="22699"/>
    <s v="Otros gastos diversos"/>
    <n v="96000"/>
    <n v="-30000"/>
    <n v="66000"/>
    <n v="73007.56"/>
    <n v="66945.11"/>
  </r>
  <r>
    <x v="7"/>
    <x v="58"/>
    <x v="58"/>
    <x v="1"/>
    <s v="22"/>
    <s v="22700"/>
    <s v="Limpieza y aseo."/>
    <n v="9000"/>
    <n v="0"/>
    <n v="9000"/>
    <n v="6952.79"/>
    <n v="5883.13"/>
  </r>
  <r>
    <x v="7"/>
    <x v="58"/>
    <x v="58"/>
    <x v="1"/>
    <s v="22"/>
    <s v="22799"/>
    <s v="Otros trabajos realizados por otras empresas y profes."/>
    <n v="284100"/>
    <n v="-58000"/>
    <n v="226100"/>
    <n v="200149.96"/>
    <n v="111587.58"/>
  </r>
  <r>
    <x v="7"/>
    <x v="58"/>
    <x v="58"/>
    <x v="2"/>
    <s v="41"/>
    <s v="411"/>
    <s v="Transf. corriente a la F.M. Cultura"/>
    <n v="6470000"/>
    <n v="50000"/>
    <n v="6520000"/>
    <n v="6520000"/>
    <n v="6470000"/>
  </r>
  <r>
    <x v="7"/>
    <x v="58"/>
    <x v="58"/>
    <x v="2"/>
    <s v="41"/>
    <s v="413"/>
    <s v="Transf. corriente a la F.M. SEMINCI"/>
    <n v="1450000"/>
    <n v="337000"/>
    <n v="1787000"/>
    <n v="1787000"/>
    <n v="1450000"/>
  </r>
  <r>
    <x v="7"/>
    <x v="58"/>
    <x v="58"/>
    <x v="2"/>
    <s v="47"/>
    <s v="479"/>
    <s v="Otras subvenciones a Empresas privadas."/>
    <n v="85000"/>
    <n v="20000"/>
    <n v="105000"/>
    <n v="104750"/>
    <n v="84750"/>
  </r>
  <r>
    <x v="7"/>
    <x v="58"/>
    <x v="58"/>
    <x v="2"/>
    <s v="48"/>
    <s v="481"/>
    <s v="Premios, becas, etc."/>
    <n v="70000"/>
    <n v="0"/>
    <n v="70000"/>
    <n v="44000"/>
    <n v="20000"/>
  </r>
  <r>
    <x v="7"/>
    <x v="58"/>
    <x v="58"/>
    <x v="2"/>
    <s v="48"/>
    <s v="482"/>
    <s v="Transf. a fundaciones, instituciones y otras entidades"/>
    <n v="4100090"/>
    <n v="350000"/>
    <n v="4450090"/>
    <n v="4445090"/>
    <n v="4085090"/>
  </r>
  <r>
    <x v="7"/>
    <x v="58"/>
    <x v="58"/>
    <x v="2"/>
    <s v="48"/>
    <s v="489"/>
    <s v="Otras transf. a Familias e Instituciones sin fines de lucro."/>
    <n v="461470"/>
    <n v="-102000"/>
    <n v="359470"/>
    <n v="353870"/>
    <n v="342870"/>
  </r>
  <r>
    <x v="7"/>
    <x v="58"/>
    <x v="58"/>
    <x v="6"/>
    <s v="71"/>
    <s v="711"/>
    <s v="Aportación capital a F.M. Cultura"/>
    <n v="40000"/>
    <n v="24000"/>
    <n v="64000"/>
    <n v="64000"/>
    <n v="0"/>
  </r>
  <r>
    <x v="7"/>
    <x v="58"/>
    <x v="58"/>
    <x v="6"/>
    <s v="71"/>
    <s v="713"/>
    <s v="Aportación capital a SEMINCI"/>
    <n v="40000"/>
    <n v="-16000"/>
    <n v="24000"/>
    <n v="24000"/>
    <n v="0"/>
  </r>
  <r>
    <x v="7"/>
    <x v="58"/>
    <x v="58"/>
    <x v="6"/>
    <s v="77"/>
    <s v="771"/>
    <s v="A empresas privadas."/>
    <n v="40000"/>
    <n v="-37000"/>
    <n v="3000"/>
    <n v="2087.11"/>
    <n v="2087.11"/>
  </r>
  <r>
    <x v="7"/>
    <x v="58"/>
    <x v="58"/>
    <x v="6"/>
    <s v="78"/>
    <s v="789"/>
    <s v="Tran. capital a familias e instituciones sin fines de lucro."/>
    <n v="22000"/>
    <n v="-22000"/>
    <n v="0"/>
    <n v="0"/>
    <n v="0"/>
  </r>
  <r>
    <x v="7"/>
    <x v="59"/>
    <x v="59"/>
    <x v="1"/>
    <s v="22"/>
    <s v="22100"/>
    <s v="Energía eléctrica."/>
    <n v="2000"/>
    <n v="0"/>
    <n v="2000"/>
    <n v="3389.11"/>
    <n v="1455.12"/>
  </r>
  <r>
    <x v="7"/>
    <x v="59"/>
    <x v="59"/>
    <x v="1"/>
    <s v="22"/>
    <s v="22200"/>
    <s v="Servicios de Telecomunicaciones."/>
    <n v="3700"/>
    <n v="0"/>
    <n v="3700"/>
    <n v="2985.48"/>
    <n v="2736.69"/>
  </r>
  <r>
    <x v="7"/>
    <x v="59"/>
    <x v="59"/>
    <x v="1"/>
    <s v="22"/>
    <s v="22602"/>
    <s v="Publicidad y propaganda."/>
    <n v="4000"/>
    <n v="0"/>
    <n v="4000"/>
    <n v="11440.55"/>
    <n v="11440.55"/>
  </r>
  <r>
    <x v="7"/>
    <x v="59"/>
    <x v="59"/>
    <x v="1"/>
    <s v="22"/>
    <s v="22609"/>
    <s v="Actividades culturales y deportivas"/>
    <n v="5000"/>
    <n v="0"/>
    <n v="5000"/>
    <n v="0"/>
    <n v="0"/>
  </r>
  <r>
    <x v="7"/>
    <x v="59"/>
    <x v="59"/>
    <x v="1"/>
    <s v="22"/>
    <s v="22699"/>
    <s v="Otros gastos diversos"/>
    <n v="49020"/>
    <n v="-30000"/>
    <n v="19020"/>
    <n v="7904.84"/>
    <n v="7860"/>
  </r>
  <r>
    <x v="7"/>
    <x v="59"/>
    <x v="59"/>
    <x v="1"/>
    <s v="22"/>
    <s v="22799"/>
    <s v="Otros trabajos realizados por otras empresas y profes."/>
    <n v="89000"/>
    <n v="0"/>
    <n v="89000"/>
    <n v="82014.39"/>
    <n v="68758.16"/>
  </r>
  <r>
    <x v="7"/>
    <x v="59"/>
    <x v="59"/>
    <x v="2"/>
    <s v="44"/>
    <s v="44902"/>
    <s v="Aportación corriente a la sociedad mixta de Turismo"/>
    <n v="2451000"/>
    <n v="300000"/>
    <n v="2751000"/>
    <n v="2751000"/>
    <n v="2451000"/>
  </r>
  <r>
    <x v="7"/>
    <x v="59"/>
    <x v="59"/>
    <x v="2"/>
    <s v="48"/>
    <s v="489"/>
    <s v="Otras transf. a Familias e Instituciones sin fines de lucro."/>
    <n v="226000"/>
    <n v="90000"/>
    <n v="316000"/>
    <n v="316000"/>
    <n v="22000"/>
  </r>
  <r>
    <x v="7"/>
    <x v="59"/>
    <x v="59"/>
    <x v="4"/>
    <s v="68"/>
    <s v="689"/>
    <s v="Otros gastos en inversiones de bienes patrimoniales."/>
    <n v="0"/>
    <n v="60000"/>
    <n v="60000"/>
    <n v="0"/>
    <n v="0"/>
  </r>
  <r>
    <x v="7"/>
    <x v="59"/>
    <x v="59"/>
    <x v="6"/>
    <s v="74"/>
    <s v="74902"/>
    <s v="Aportación de capital a la sociedad mixta de Turismo"/>
    <n v="30000"/>
    <n v="0"/>
    <n v="30000"/>
    <n v="30000"/>
    <n v="30000"/>
  </r>
  <r>
    <x v="7"/>
    <x v="60"/>
    <x v="60"/>
    <x v="4"/>
    <s v="63"/>
    <s v="632"/>
    <s v="Edificios y otras construcciones."/>
    <n v="0"/>
    <n v="130231.98"/>
    <n v="130231.98"/>
    <n v="120610.41"/>
    <n v="120610.41"/>
  </r>
  <r>
    <x v="7"/>
    <x v="60"/>
    <x v="60"/>
    <x v="4"/>
    <s v="63"/>
    <s v="633"/>
    <s v="Maquinaria, instalaciones técnicas y utillaje."/>
    <n v="0"/>
    <n v="80000"/>
    <n v="80000"/>
    <n v="62705.73"/>
    <n v="62705.73"/>
  </r>
  <r>
    <x v="8"/>
    <x v="61"/>
    <x v="61"/>
    <x v="0"/>
    <s v="12"/>
    <s v="12000"/>
    <s v="Sueldos del Grupo A1."/>
    <n v="60789"/>
    <n v="0"/>
    <n v="60789"/>
    <n v="29671.59"/>
    <n v="29671.59"/>
  </r>
  <r>
    <x v="8"/>
    <x v="61"/>
    <x v="61"/>
    <x v="0"/>
    <s v="12"/>
    <s v="12001"/>
    <s v="Sueldos del Grupo A2."/>
    <n v="494448"/>
    <n v="0"/>
    <n v="494448"/>
    <n v="405629.7"/>
    <n v="405629.7"/>
  </r>
  <r>
    <x v="8"/>
    <x v="61"/>
    <x v="61"/>
    <x v="0"/>
    <s v="12"/>
    <s v="12003"/>
    <s v="Sueldos del Grupo C1."/>
    <n v="81880"/>
    <n v="0"/>
    <n v="81880"/>
    <n v="71285.41"/>
    <n v="71285.41"/>
  </r>
  <r>
    <x v="8"/>
    <x v="61"/>
    <x v="61"/>
    <x v="0"/>
    <s v="12"/>
    <s v="12004"/>
    <s v="Sueldos del Grupo C2."/>
    <n v="112780"/>
    <n v="0"/>
    <n v="112780"/>
    <n v="94497.2"/>
    <n v="94497.2"/>
  </r>
  <r>
    <x v="8"/>
    <x v="61"/>
    <x v="61"/>
    <x v="0"/>
    <s v="12"/>
    <s v="12006"/>
    <s v="Trienios."/>
    <n v="168055"/>
    <n v="0"/>
    <n v="168055"/>
    <n v="152925.03"/>
    <n v="152925.03"/>
  </r>
  <r>
    <x v="8"/>
    <x v="61"/>
    <x v="61"/>
    <x v="0"/>
    <s v="12"/>
    <s v="12100"/>
    <s v="Complemento de destino."/>
    <n v="389294"/>
    <n v="0"/>
    <n v="389294"/>
    <n v="316791.12"/>
    <n v="316791.12"/>
  </r>
  <r>
    <x v="8"/>
    <x v="61"/>
    <x v="61"/>
    <x v="0"/>
    <s v="12"/>
    <s v="12101"/>
    <s v="Complemento específico."/>
    <n v="922814"/>
    <n v="0"/>
    <n v="922814"/>
    <n v="881601.06"/>
    <n v="881601.06"/>
  </r>
  <r>
    <x v="8"/>
    <x v="61"/>
    <x v="61"/>
    <x v="0"/>
    <s v="12"/>
    <s v="12103"/>
    <s v="Otros complementos."/>
    <n v="89600"/>
    <n v="0"/>
    <n v="89600"/>
    <n v="79078.009999999995"/>
    <n v="79078.009999999995"/>
  </r>
  <r>
    <x v="8"/>
    <x v="61"/>
    <x v="61"/>
    <x v="0"/>
    <s v="13"/>
    <s v="13000"/>
    <s v="Retribuciones básicas."/>
    <n v="164401"/>
    <n v="0"/>
    <n v="164401"/>
    <n v="139476.68"/>
    <n v="139476.68"/>
  </r>
  <r>
    <x v="8"/>
    <x v="61"/>
    <x v="61"/>
    <x v="0"/>
    <s v="13"/>
    <s v="13002"/>
    <s v="Otras remuneraciones."/>
    <n v="160712"/>
    <n v="0"/>
    <n v="160712"/>
    <n v="148563.48000000001"/>
    <n v="148563.48000000001"/>
  </r>
  <r>
    <x v="8"/>
    <x v="61"/>
    <x v="61"/>
    <x v="0"/>
    <s v="13"/>
    <s v="131"/>
    <s v="Laboral temporal."/>
    <n v="100000"/>
    <n v="0"/>
    <n v="100000"/>
    <n v="0"/>
    <n v="0"/>
  </r>
  <r>
    <x v="8"/>
    <x v="61"/>
    <x v="61"/>
    <x v="0"/>
    <s v="14"/>
    <s v="143"/>
    <s v="Otro personal."/>
    <n v="2542630"/>
    <n v="77938.81"/>
    <n v="2620568.81"/>
    <n v="2293994.4300000002"/>
    <n v="2293994.4300000002"/>
  </r>
  <r>
    <x v="8"/>
    <x v="61"/>
    <x v="61"/>
    <x v="1"/>
    <s v="21"/>
    <s v="212"/>
    <s v="Reparación de edificios y otras construcciones."/>
    <n v="20100"/>
    <n v="0"/>
    <n v="20100"/>
    <n v="14692.29"/>
    <n v="11474.47"/>
  </r>
  <r>
    <x v="8"/>
    <x v="61"/>
    <x v="61"/>
    <x v="1"/>
    <s v="21"/>
    <s v="213"/>
    <s v="Reparación de maquinaria, instalaciones técnicas y utillaje."/>
    <n v="27500"/>
    <n v="0"/>
    <n v="27500"/>
    <n v="15844.22"/>
    <n v="14379.58"/>
  </r>
  <r>
    <x v="8"/>
    <x v="61"/>
    <x v="61"/>
    <x v="1"/>
    <s v="21"/>
    <s v="215"/>
    <s v="Mobiliario."/>
    <n v="300"/>
    <n v="0"/>
    <n v="300"/>
    <n v="0"/>
    <n v="0"/>
  </r>
  <r>
    <x v="8"/>
    <x v="61"/>
    <x v="61"/>
    <x v="1"/>
    <s v="21"/>
    <s v="216"/>
    <s v="Equipos para procesos de información."/>
    <n v="0"/>
    <n v="0"/>
    <n v="0"/>
    <n v="207.13"/>
    <n v="207.13"/>
  </r>
  <r>
    <x v="8"/>
    <x v="61"/>
    <x v="61"/>
    <x v="1"/>
    <s v="22"/>
    <s v="22001"/>
    <s v="Prensa, revistas, libros y otras publicaciones."/>
    <n v="1860"/>
    <n v="0"/>
    <n v="1860"/>
    <n v="1914"/>
    <n v="1914"/>
  </r>
  <r>
    <x v="8"/>
    <x v="61"/>
    <x v="61"/>
    <x v="1"/>
    <s v="22"/>
    <s v="22100"/>
    <s v="Energía eléctrica."/>
    <n v="30000"/>
    <n v="0"/>
    <n v="30000"/>
    <n v="21159.94"/>
    <n v="19312.830000000002"/>
  </r>
  <r>
    <x v="8"/>
    <x v="61"/>
    <x v="61"/>
    <x v="1"/>
    <s v="22"/>
    <s v="22102"/>
    <s v="Gas."/>
    <n v="28000"/>
    <n v="0"/>
    <n v="28000"/>
    <n v="18691.759999999998"/>
    <n v="18691.759999999998"/>
  </r>
  <r>
    <x v="8"/>
    <x v="61"/>
    <x v="61"/>
    <x v="1"/>
    <s v="22"/>
    <s v="22104"/>
    <s v="Vestuario."/>
    <n v="940"/>
    <n v="0"/>
    <n v="940"/>
    <n v="402.29"/>
    <n v="149.07"/>
  </r>
  <r>
    <x v="8"/>
    <x v="61"/>
    <x v="61"/>
    <x v="1"/>
    <s v="22"/>
    <s v="22106"/>
    <s v="Productos farmacéuticos y material sanitario."/>
    <n v="100"/>
    <n v="0"/>
    <n v="100"/>
    <n v="0"/>
    <n v="0"/>
  </r>
  <r>
    <x v="8"/>
    <x v="61"/>
    <x v="61"/>
    <x v="1"/>
    <s v="22"/>
    <s v="22199"/>
    <s v="Otros suministros."/>
    <n v="5100"/>
    <n v="0"/>
    <n v="5100"/>
    <n v="10539.03"/>
    <n v="1944.32"/>
  </r>
  <r>
    <x v="8"/>
    <x v="61"/>
    <x v="61"/>
    <x v="1"/>
    <s v="22"/>
    <s v="22200"/>
    <s v="Servicios de Telecomunicaciones."/>
    <n v="34000"/>
    <n v="-5544.67"/>
    <n v="28455.33"/>
    <n v="28445.279999999999"/>
    <n v="23704.400000000001"/>
  </r>
  <r>
    <x v="8"/>
    <x v="61"/>
    <x v="61"/>
    <x v="1"/>
    <s v="22"/>
    <s v="223"/>
    <s v="Transportes."/>
    <n v="1500"/>
    <n v="0"/>
    <n v="1500"/>
    <n v="968"/>
    <n v="544.5"/>
  </r>
  <r>
    <x v="8"/>
    <x v="61"/>
    <x v="61"/>
    <x v="1"/>
    <s v="22"/>
    <s v="22602"/>
    <s v="Publicidad y propaganda."/>
    <n v="600"/>
    <n v="0"/>
    <n v="600"/>
    <n v="0"/>
    <n v="0"/>
  </r>
  <r>
    <x v="8"/>
    <x v="61"/>
    <x v="61"/>
    <x v="1"/>
    <s v="22"/>
    <s v="22699"/>
    <s v="Otros gastos diversos"/>
    <n v="43650"/>
    <n v="-6600"/>
    <n v="37050"/>
    <n v="34954.839999999997"/>
    <n v="28431.09"/>
  </r>
  <r>
    <x v="8"/>
    <x v="61"/>
    <x v="61"/>
    <x v="1"/>
    <s v="22"/>
    <s v="22700"/>
    <s v="Limpieza y aseo."/>
    <n v="65275"/>
    <n v="0"/>
    <n v="65275"/>
    <n v="55519.64"/>
    <n v="50473.46"/>
  </r>
  <r>
    <x v="8"/>
    <x v="61"/>
    <x v="61"/>
    <x v="1"/>
    <s v="22"/>
    <s v="22706"/>
    <s v="Estudios y trabajos técnicos."/>
    <n v="32000"/>
    <n v="0"/>
    <n v="32000"/>
    <n v="19035.91"/>
    <n v="1535.59"/>
  </r>
  <r>
    <x v="8"/>
    <x v="61"/>
    <x v="61"/>
    <x v="1"/>
    <s v="22"/>
    <s v="22799"/>
    <s v="Otros trabajos realizados por otras empresas y profes."/>
    <n v="1042750"/>
    <n v="0"/>
    <n v="1042750"/>
    <n v="908543.62"/>
    <n v="869622.87"/>
  </r>
  <r>
    <x v="8"/>
    <x v="61"/>
    <x v="61"/>
    <x v="1"/>
    <s v="23"/>
    <s v="23020"/>
    <s v="Dietas del personal no directivo"/>
    <n v="1500"/>
    <n v="-1000"/>
    <n v="500"/>
    <n v="74.8"/>
    <n v="74.8"/>
  </r>
  <r>
    <x v="8"/>
    <x v="61"/>
    <x v="61"/>
    <x v="1"/>
    <s v="23"/>
    <s v="23120"/>
    <s v="Locomoción del personal no directivo."/>
    <n v="1000"/>
    <n v="0"/>
    <n v="1000"/>
    <n v="21.75"/>
    <n v="21.75"/>
  </r>
  <r>
    <x v="8"/>
    <x v="61"/>
    <x v="61"/>
    <x v="2"/>
    <s v="48"/>
    <s v="48000"/>
    <s v="Subvenciones a asociaciones y atenciones benéficas"/>
    <n v="115000"/>
    <n v="0"/>
    <n v="115000"/>
    <n v="90020"/>
    <n v="90020"/>
  </r>
  <r>
    <x v="8"/>
    <x v="61"/>
    <x v="61"/>
    <x v="2"/>
    <s v="48"/>
    <s v="48001"/>
    <s v="Atenc. beneficas ayuda a familias"/>
    <n v="2322000"/>
    <n v="-250000"/>
    <n v="2072000"/>
    <n v="1853795.06"/>
    <n v="1776844.35"/>
  </r>
  <r>
    <x v="8"/>
    <x v="61"/>
    <x v="61"/>
    <x v="2"/>
    <s v="48"/>
    <s v="48002"/>
    <s v="Atenc. benefica ayudas comedor"/>
    <n v="60000"/>
    <n v="-20000"/>
    <n v="40000"/>
    <n v="39271"/>
    <n v="30436"/>
  </r>
  <r>
    <x v="8"/>
    <x v="61"/>
    <x v="61"/>
    <x v="2"/>
    <s v="48"/>
    <s v="489"/>
    <s v="Otras transf. a Familias e Instituciones sin fines de lucro."/>
    <n v="284800"/>
    <n v="0"/>
    <n v="284800"/>
    <n v="284800"/>
    <n v="280800"/>
  </r>
  <r>
    <x v="8"/>
    <x v="61"/>
    <x v="61"/>
    <x v="4"/>
    <s v="62"/>
    <s v="623"/>
    <s v="Maquinaria, instalaciones técnicas y utillaje."/>
    <n v="0"/>
    <n v="0"/>
    <n v="0"/>
    <n v="1568.01"/>
    <n v="1568.01"/>
  </r>
  <r>
    <x v="8"/>
    <x v="61"/>
    <x v="61"/>
    <x v="4"/>
    <s v="63"/>
    <s v="632"/>
    <s v="Edificios y otras construcciones."/>
    <n v="0"/>
    <n v="82556"/>
    <n v="82556"/>
    <n v="0"/>
    <n v="0"/>
  </r>
  <r>
    <x v="8"/>
    <x v="61"/>
    <x v="61"/>
    <x v="4"/>
    <s v="63"/>
    <s v="633"/>
    <s v="Maquinaria, instalaciones técnicas y utillaje."/>
    <n v="0"/>
    <n v="0"/>
    <n v="0"/>
    <n v="11726.22"/>
    <n v="10893.63"/>
  </r>
  <r>
    <x v="8"/>
    <x v="61"/>
    <x v="61"/>
    <x v="4"/>
    <s v="63"/>
    <s v="635"/>
    <s v="Mobiliario."/>
    <n v="5000"/>
    <n v="0"/>
    <n v="5000"/>
    <n v="0"/>
    <n v="0"/>
  </r>
  <r>
    <x v="8"/>
    <x v="62"/>
    <x v="62"/>
    <x v="0"/>
    <s v="12"/>
    <s v="12000"/>
    <s v="Sueldos del Grupo A1."/>
    <n v="30394"/>
    <n v="0"/>
    <n v="30394"/>
    <n v="27226.98"/>
    <n v="27226.98"/>
  </r>
  <r>
    <x v="8"/>
    <x v="62"/>
    <x v="62"/>
    <x v="0"/>
    <s v="12"/>
    <s v="12001"/>
    <s v="Sueldos del Grupo A2."/>
    <n v="253906"/>
    <n v="0"/>
    <n v="253906"/>
    <n v="183429.29"/>
    <n v="183429.29"/>
  </r>
  <r>
    <x v="8"/>
    <x v="62"/>
    <x v="62"/>
    <x v="0"/>
    <s v="12"/>
    <s v="12003"/>
    <s v="Sueldos del Grupo C1."/>
    <n v="10235"/>
    <n v="0"/>
    <n v="10235"/>
    <n v="10123.44"/>
    <n v="10123.44"/>
  </r>
  <r>
    <x v="8"/>
    <x v="62"/>
    <x v="62"/>
    <x v="0"/>
    <s v="12"/>
    <s v="12004"/>
    <s v="Sueldos del Grupo C2."/>
    <n v="8675"/>
    <n v="0"/>
    <n v="8675"/>
    <n v="8686.1"/>
    <n v="8686.1"/>
  </r>
  <r>
    <x v="8"/>
    <x v="62"/>
    <x v="62"/>
    <x v="0"/>
    <s v="12"/>
    <s v="12006"/>
    <s v="Trienios."/>
    <n v="57509"/>
    <n v="0"/>
    <n v="57509"/>
    <n v="60407.11"/>
    <n v="60407.11"/>
  </r>
  <r>
    <x v="8"/>
    <x v="62"/>
    <x v="62"/>
    <x v="0"/>
    <s v="12"/>
    <s v="12100"/>
    <s v="Complemento de destino."/>
    <n v="157668"/>
    <n v="0"/>
    <n v="157668"/>
    <n v="119184.16"/>
    <n v="119184.16"/>
  </r>
  <r>
    <x v="8"/>
    <x v="62"/>
    <x v="62"/>
    <x v="0"/>
    <s v="12"/>
    <s v="12101"/>
    <s v="Complemento específico."/>
    <n v="382054"/>
    <n v="0"/>
    <n v="382054"/>
    <n v="291653.65999999997"/>
    <n v="291653.65999999997"/>
  </r>
  <r>
    <x v="8"/>
    <x v="62"/>
    <x v="62"/>
    <x v="0"/>
    <s v="12"/>
    <s v="12103"/>
    <s v="Otros complementos."/>
    <n v="25184"/>
    <n v="0"/>
    <n v="25184"/>
    <n v="27153.59"/>
    <n v="27153.59"/>
  </r>
  <r>
    <x v="8"/>
    <x v="62"/>
    <x v="62"/>
    <x v="0"/>
    <s v="13"/>
    <s v="13000"/>
    <s v="Retribuciones básicas."/>
    <n v="269985"/>
    <n v="0"/>
    <n v="269985"/>
    <n v="189935.47"/>
    <n v="189935.47"/>
  </r>
  <r>
    <x v="8"/>
    <x v="62"/>
    <x v="62"/>
    <x v="0"/>
    <s v="13"/>
    <s v="13002"/>
    <s v="Otras remuneraciones."/>
    <n v="252147"/>
    <n v="0"/>
    <n v="252147"/>
    <n v="175734.42"/>
    <n v="175734.42"/>
  </r>
  <r>
    <x v="8"/>
    <x v="62"/>
    <x v="62"/>
    <x v="0"/>
    <s v="14"/>
    <s v="143"/>
    <s v="Otro personal."/>
    <n v="151500"/>
    <n v="0"/>
    <n v="151500"/>
    <n v="164403.75"/>
    <n v="164403.75"/>
  </r>
  <r>
    <x v="8"/>
    <x v="62"/>
    <x v="62"/>
    <x v="1"/>
    <s v="20"/>
    <s v="202"/>
    <s v="Arrendamientos de edificios y otras construcciones."/>
    <n v="170720"/>
    <n v="-51508.12"/>
    <n v="119211.88"/>
    <n v="119211.05"/>
    <n v="117295.22"/>
  </r>
  <r>
    <x v="8"/>
    <x v="62"/>
    <x v="62"/>
    <x v="1"/>
    <s v="21"/>
    <s v="212"/>
    <s v="Reparación de edificios y otras construcciones."/>
    <n v="60000"/>
    <n v="-16000"/>
    <n v="44000"/>
    <n v="52738.03"/>
    <n v="45885.38"/>
  </r>
  <r>
    <x v="8"/>
    <x v="62"/>
    <x v="62"/>
    <x v="1"/>
    <s v="21"/>
    <s v="213"/>
    <s v="Reparación de maquinaria, instalaciones técnicas y utillaje."/>
    <n v="60000"/>
    <n v="-24300"/>
    <n v="35700"/>
    <n v="31566.95"/>
    <n v="24862.44"/>
  </r>
  <r>
    <x v="8"/>
    <x v="62"/>
    <x v="62"/>
    <x v="1"/>
    <s v="21"/>
    <s v="215"/>
    <s v="Mobiliario."/>
    <n v="3000"/>
    <n v="0"/>
    <n v="3000"/>
    <n v="2433.31"/>
    <n v="2374.02"/>
  </r>
  <r>
    <x v="8"/>
    <x v="62"/>
    <x v="62"/>
    <x v="1"/>
    <s v="21"/>
    <s v="216"/>
    <s v="Equipos para procesos de información."/>
    <n v="8000"/>
    <n v="0"/>
    <n v="8000"/>
    <n v="8689.01"/>
    <n v="6976.86"/>
  </r>
  <r>
    <x v="8"/>
    <x v="62"/>
    <x v="62"/>
    <x v="1"/>
    <s v="22"/>
    <s v="22001"/>
    <s v="Prensa, revistas, libros y otras publicaciones."/>
    <n v="33000"/>
    <n v="0"/>
    <n v="33000"/>
    <n v="31019.96"/>
    <n v="31019.96"/>
  </r>
  <r>
    <x v="8"/>
    <x v="62"/>
    <x v="62"/>
    <x v="1"/>
    <s v="22"/>
    <s v="22100"/>
    <s v="Energía eléctrica."/>
    <n v="150000"/>
    <n v="0"/>
    <n v="150000"/>
    <n v="110271.89"/>
    <n v="102687.53"/>
  </r>
  <r>
    <x v="8"/>
    <x v="62"/>
    <x v="62"/>
    <x v="1"/>
    <s v="22"/>
    <s v="22102"/>
    <s v="Gas."/>
    <n v="103015"/>
    <n v="0"/>
    <n v="103015"/>
    <n v="72273.87"/>
    <n v="72273.87"/>
  </r>
  <r>
    <x v="8"/>
    <x v="62"/>
    <x v="62"/>
    <x v="1"/>
    <s v="22"/>
    <s v="22104"/>
    <s v="Vestuario."/>
    <n v="3350"/>
    <n v="0"/>
    <n v="3350"/>
    <n v="2681.03"/>
    <n v="968.97"/>
  </r>
  <r>
    <x v="8"/>
    <x v="62"/>
    <x v="62"/>
    <x v="1"/>
    <s v="22"/>
    <s v="22199"/>
    <s v="Otros suministros."/>
    <n v="36000"/>
    <n v="0"/>
    <n v="36000"/>
    <n v="22020.49"/>
    <n v="18699.13"/>
  </r>
  <r>
    <x v="8"/>
    <x v="62"/>
    <x v="62"/>
    <x v="1"/>
    <s v="22"/>
    <s v="22200"/>
    <s v="Servicios de Telecomunicaciones."/>
    <n v="37850"/>
    <n v="-6544.79"/>
    <n v="31305.21"/>
    <n v="31295.16"/>
    <n v="26079.3"/>
  </r>
  <r>
    <x v="8"/>
    <x v="62"/>
    <x v="62"/>
    <x v="1"/>
    <s v="22"/>
    <s v="223"/>
    <s v="Transportes."/>
    <n v="3000"/>
    <n v="0"/>
    <n v="3000"/>
    <n v="1149.5"/>
    <n v="1149.5"/>
  </r>
  <r>
    <x v="8"/>
    <x v="62"/>
    <x v="62"/>
    <x v="1"/>
    <s v="22"/>
    <s v="22602"/>
    <s v="Publicidad y propaganda."/>
    <n v="3100"/>
    <n v="0"/>
    <n v="3100"/>
    <n v="1936"/>
    <n v="1936"/>
  </r>
  <r>
    <x v="8"/>
    <x v="62"/>
    <x v="62"/>
    <x v="1"/>
    <s v="22"/>
    <s v="22606"/>
    <s v="Reuniones, conferencias y cursos."/>
    <n v="24000"/>
    <n v="0"/>
    <n v="24000"/>
    <n v="19797"/>
    <n v="19797"/>
  </r>
  <r>
    <x v="8"/>
    <x v="62"/>
    <x v="62"/>
    <x v="1"/>
    <s v="22"/>
    <s v="22612"/>
    <s v="Plan Solidaridad"/>
    <n v="29000"/>
    <n v="0"/>
    <n v="29000"/>
    <n v="9800.23"/>
    <n v="7792.96"/>
  </r>
  <r>
    <x v="8"/>
    <x v="62"/>
    <x v="62"/>
    <x v="1"/>
    <s v="22"/>
    <s v="22615"/>
    <s v="Plan Municipal Drogas"/>
    <n v="10000"/>
    <n v="0"/>
    <n v="10000"/>
    <n v="5310.84"/>
    <n v="1230.51"/>
  </r>
  <r>
    <x v="8"/>
    <x v="62"/>
    <x v="62"/>
    <x v="1"/>
    <s v="22"/>
    <s v="22616"/>
    <s v="Plan Municipal Inmigración"/>
    <n v="13500"/>
    <n v="23000"/>
    <n v="36500"/>
    <n v="14275.47"/>
    <n v="11979.07"/>
  </r>
  <r>
    <x v="8"/>
    <x v="62"/>
    <x v="62"/>
    <x v="1"/>
    <s v="22"/>
    <s v="22617"/>
    <s v="Plan de Accesibilidad"/>
    <n v="5000"/>
    <n v="0"/>
    <n v="5000"/>
    <n v="5801.57"/>
    <n v="685.58"/>
  </r>
  <r>
    <x v="8"/>
    <x v="62"/>
    <x v="62"/>
    <x v="1"/>
    <s v="22"/>
    <s v="22699"/>
    <s v="Otros gastos diversos"/>
    <n v="21290"/>
    <n v="0"/>
    <n v="21290"/>
    <n v="19160.72"/>
    <n v="17807.53"/>
  </r>
  <r>
    <x v="8"/>
    <x v="62"/>
    <x v="62"/>
    <x v="1"/>
    <s v="22"/>
    <s v="22700"/>
    <s v="Limpieza y aseo."/>
    <n v="302000"/>
    <n v="0"/>
    <n v="302000"/>
    <n v="280731.53000000003"/>
    <n v="235677.07"/>
  </r>
  <r>
    <x v="8"/>
    <x v="62"/>
    <x v="62"/>
    <x v="1"/>
    <s v="22"/>
    <s v="22706"/>
    <s v="Estudios y trabajos técnicos."/>
    <n v="26000"/>
    <n v="0"/>
    <n v="26000"/>
    <n v="7199.5"/>
    <n v="0"/>
  </r>
  <r>
    <x v="8"/>
    <x v="62"/>
    <x v="62"/>
    <x v="1"/>
    <s v="22"/>
    <s v="22799"/>
    <s v="Otros trabajos realizados por otras empresas y profes."/>
    <n v="9299050"/>
    <n v="1003058.8"/>
    <n v="10302108.800000001"/>
    <n v="10120724.09"/>
    <n v="9595350.4199999999"/>
  </r>
  <r>
    <x v="8"/>
    <x v="62"/>
    <x v="62"/>
    <x v="1"/>
    <s v="23"/>
    <s v="23020"/>
    <s v="Dietas del personal no directivo"/>
    <n v="1300"/>
    <n v="0"/>
    <n v="1300"/>
    <n v="1280.31"/>
    <n v="1280.31"/>
  </r>
  <r>
    <x v="8"/>
    <x v="62"/>
    <x v="62"/>
    <x v="1"/>
    <s v="23"/>
    <s v="23120"/>
    <s v="Locomoción del personal no directivo."/>
    <n v="1000"/>
    <n v="0"/>
    <n v="1000"/>
    <n v="1283.76"/>
    <n v="1283.76"/>
  </r>
  <r>
    <x v="8"/>
    <x v="62"/>
    <x v="62"/>
    <x v="2"/>
    <s v="48"/>
    <s v="48000"/>
    <s v="Subvenciones a asociaciones y atenciones benéficas"/>
    <n v="105045"/>
    <n v="0"/>
    <n v="105045"/>
    <n v="112244.11"/>
    <n v="112244.11"/>
  </r>
  <r>
    <x v="8"/>
    <x v="62"/>
    <x v="62"/>
    <x v="2"/>
    <s v="48"/>
    <s v="48001"/>
    <s v="Atenc. beneficas ayuda a familias"/>
    <n v="113500"/>
    <n v="-30852.42"/>
    <n v="82647.58"/>
    <n v="79876.78"/>
    <n v="79876.78"/>
  </r>
  <r>
    <x v="8"/>
    <x v="62"/>
    <x v="62"/>
    <x v="2"/>
    <s v="48"/>
    <s v="489"/>
    <s v="Otras transf. a Familias e Instituciones sin fines de lucro."/>
    <n v="122060"/>
    <n v="0"/>
    <n v="122060"/>
    <n v="117060"/>
    <n v="117060"/>
  </r>
  <r>
    <x v="8"/>
    <x v="62"/>
    <x v="62"/>
    <x v="2"/>
    <s v="49"/>
    <s v="490"/>
    <s v="Al exterior."/>
    <n v="497155"/>
    <n v="0"/>
    <n v="497155"/>
    <n v="485155"/>
    <n v="485155"/>
  </r>
  <r>
    <x v="8"/>
    <x v="62"/>
    <x v="62"/>
    <x v="4"/>
    <s v="62"/>
    <s v="622"/>
    <s v="Edificios y otras construcciones."/>
    <n v="0"/>
    <n v="159559"/>
    <n v="159559"/>
    <n v="9559"/>
    <n v="9559"/>
  </r>
  <r>
    <x v="8"/>
    <x v="62"/>
    <x v="62"/>
    <x v="4"/>
    <s v="62"/>
    <s v="625"/>
    <s v="Mobiliario."/>
    <n v="32000"/>
    <n v="0"/>
    <n v="32000"/>
    <n v="26249.759999999998"/>
    <n v="12547.94"/>
  </r>
  <r>
    <x v="8"/>
    <x v="62"/>
    <x v="62"/>
    <x v="4"/>
    <s v="62"/>
    <s v="626"/>
    <s v="Equipos para procesos de información."/>
    <n v="27000"/>
    <n v="0"/>
    <n v="27000"/>
    <n v="704.22"/>
    <n v="704.22"/>
  </r>
  <r>
    <x v="8"/>
    <x v="62"/>
    <x v="62"/>
    <x v="4"/>
    <s v="63"/>
    <s v="632"/>
    <s v="Edificios y otras construcciones."/>
    <n v="0"/>
    <n v="1708053"/>
    <n v="1708053"/>
    <n v="18515.060000000001"/>
    <n v="12.25"/>
  </r>
  <r>
    <x v="8"/>
    <x v="62"/>
    <x v="62"/>
    <x v="4"/>
    <s v="63"/>
    <s v="633"/>
    <s v="Maquinaria, instalaciones técnicas y utillaje."/>
    <n v="15000"/>
    <n v="0"/>
    <n v="15000"/>
    <n v="601.03"/>
    <n v="0"/>
  </r>
  <r>
    <x v="8"/>
    <x v="62"/>
    <x v="62"/>
    <x v="4"/>
    <s v="63"/>
    <s v="635"/>
    <s v="Mobiliario."/>
    <n v="20000"/>
    <n v="150000"/>
    <n v="170000"/>
    <n v="314.60000000000002"/>
    <n v="0"/>
  </r>
  <r>
    <x v="8"/>
    <x v="63"/>
    <x v="63"/>
    <x v="0"/>
    <s v="12"/>
    <s v="12000"/>
    <s v="Sueldos del Grupo A1."/>
    <n v="30394"/>
    <n v="1000"/>
    <n v="31394"/>
    <n v="30393.69"/>
    <n v="30393.69"/>
  </r>
  <r>
    <x v="8"/>
    <x v="63"/>
    <x v="63"/>
    <x v="0"/>
    <s v="12"/>
    <s v="12001"/>
    <s v="Sueldos del Grupo A2."/>
    <n v="13363"/>
    <n v="0"/>
    <n v="13363"/>
    <n v="13380.09"/>
    <n v="13380.09"/>
  </r>
  <r>
    <x v="8"/>
    <x v="63"/>
    <x v="63"/>
    <x v="0"/>
    <s v="12"/>
    <s v="12003"/>
    <s v="Sueldos del Grupo C1."/>
    <n v="20470"/>
    <n v="0"/>
    <n v="20470"/>
    <n v="19693.240000000002"/>
    <n v="19693.240000000002"/>
  </r>
  <r>
    <x v="8"/>
    <x v="63"/>
    <x v="63"/>
    <x v="0"/>
    <s v="12"/>
    <s v="12004"/>
    <s v="Sueldos del Grupo C2."/>
    <n v="8675"/>
    <n v="0"/>
    <n v="8675"/>
    <n v="7696.9"/>
    <n v="7696.9"/>
  </r>
  <r>
    <x v="8"/>
    <x v="63"/>
    <x v="63"/>
    <x v="0"/>
    <s v="12"/>
    <s v="12006"/>
    <s v="Trienios."/>
    <n v="23843"/>
    <n v="0"/>
    <n v="23843"/>
    <n v="23313.17"/>
    <n v="23313.17"/>
  </r>
  <r>
    <x v="8"/>
    <x v="63"/>
    <x v="63"/>
    <x v="0"/>
    <s v="12"/>
    <s v="12100"/>
    <s v="Complemento de destino."/>
    <n v="52748"/>
    <n v="0"/>
    <n v="52748"/>
    <n v="52059.48"/>
    <n v="52059.48"/>
  </r>
  <r>
    <x v="8"/>
    <x v="63"/>
    <x v="63"/>
    <x v="0"/>
    <s v="12"/>
    <s v="12101"/>
    <s v="Complemento específico."/>
    <n v="126331"/>
    <n v="0"/>
    <n v="126331"/>
    <n v="125763.17"/>
    <n v="125763.17"/>
  </r>
  <r>
    <x v="8"/>
    <x v="63"/>
    <x v="63"/>
    <x v="0"/>
    <s v="12"/>
    <s v="12103"/>
    <s v="Otros complementos."/>
    <n v="12812"/>
    <n v="0"/>
    <n v="12812"/>
    <n v="11846.63"/>
    <n v="11846.63"/>
  </r>
  <r>
    <x v="8"/>
    <x v="63"/>
    <x v="63"/>
    <x v="1"/>
    <s v="21"/>
    <s v="213"/>
    <s v="Reparación de maquinaria, instalaciones técnicas y utillaje."/>
    <n v="4000"/>
    <n v="0"/>
    <n v="4000"/>
    <n v="1510.1"/>
    <n v="1331.64"/>
  </r>
  <r>
    <x v="8"/>
    <x v="63"/>
    <x v="63"/>
    <x v="1"/>
    <s v="22"/>
    <s v="22699"/>
    <s v="Otros gastos diversos"/>
    <n v="2000"/>
    <n v="0"/>
    <n v="2000"/>
    <n v="1853.96"/>
    <n v="1853.96"/>
  </r>
  <r>
    <x v="8"/>
    <x v="63"/>
    <x v="63"/>
    <x v="1"/>
    <s v="22"/>
    <s v="22799"/>
    <s v="Otros trabajos realizados por otras empresas y profes."/>
    <n v="40000"/>
    <n v="0"/>
    <n v="40000"/>
    <n v="19999.990000000002"/>
    <n v="19999.990000000002"/>
  </r>
  <r>
    <x v="8"/>
    <x v="63"/>
    <x v="63"/>
    <x v="3"/>
    <s v="83"/>
    <s v="83000"/>
    <s v="Anuncios por cuenta de particulares"/>
    <n v="5000"/>
    <n v="0"/>
    <n v="5000"/>
    <n v="1193.6400000000001"/>
    <n v="1193.6400000000001"/>
  </r>
  <r>
    <x v="8"/>
    <x v="64"/>
    <x v="64"/>
    <x v="0"/>
    <s v="12"/>
    <s v="12001"/>
    <s v="Sueldos del Grupo A2."/>
    <n v="26727"/>
    <n v="0"/>
    <n v="26727"/>
    <n v="14682.56"/>
    <n v="14682.56"/>
  </r>
  <r>
    <x v="8"/>
    <x v="64"/>
    <x v="64"/>
    <x v="0"/>
    <s v="12"/>
    <s v="12003"/>
    <s v="Sueldos del Grupo C1."/>
    <n v="10235"/>
    <n v="0"/>
    <n v="10235"/>
    <n v="6555.67"/>
    <n v="6555.67"/>
  </r>
  <r>
    <x v="8"/>
    <x v="64"/>
    <x v="64"/>
    <x v="0"/>
    <s v="12"/>
    <s v="12006"/>
    <s v="Trienios."/>
    <n v="7729"/>
    <n v="0"/>
    <n v="7729"/>
    <n v="5362.25"/>
    <n v="5362.25"/>
  </r>
  <r>
    <x v="8"/>
    <x v="64"/>
    <x v="64"/>
    <x v="0"/>
    <s v="12"/>
    <s v="12100"/>
    <s v="Complemento de destino."/>
    <n v="20547"/>
    <n v="0"/>
    <n v="20547"/>
    <n v="11365.79"/>
    <n v="11365.79"/>
  </r>
  <r>
    <x v="8"/>
    <x v="64"/>
    <x v="64"/>
    <x v="0"/>
    <s v="12"/>
    <s v="12101"/>
    <s v="Complemento específico."/>
    <n v="50455"/>
    <n v="0"/>
    <n v="50455"/>
    <n v="59379.66"/>
    <n v="59379.66"/>
  </r>
  <r>
    <x v="8"/>
    <x v="64"/>
    <x v="64"/>
    <x v="0"/>
    <s v="12"/>
    <s v="12103"/>
    <s v="Otros complementos."/>
    <n v="3463"/>
    <n v="0"/>
    <n v="3463"/>
    <n v="1938.44"/>
    <n v="1938.44"/>
  </r>
  <r>
    <x v="8"/>
    <x v="64"/>
    <x v="64"/>
    <x v="0"/>
    <s v="13"/>
    <s v="131"/>
    <s v="Laboral temporal."/>
    <n v="12000"/>
    <n v="0"/>
    <n v="12000"/>
    <n v="0"/>
    <n v="0"/>
  </r>
  <r>
    <x v="8"/>
    <x v="64"/>
    <x v="64"/>
    <x v="0"/>
    <s v="14"/>
    <s v="143"/>
    <s v="Otro personal."/>
    <n v="531705"/>
    <n v="194860.42"/>
    <n v="726565.42"/>
    <n v="652586.48"/>
    <n v="652586.48"/>
  </r>
  <r>
    <x v="8"/>
    <x v="64"/>
    <x v="64"/>
    <x v="1"/>
    <s v="20"/>
    <s v="203"/>
    <s v="Arrendamientos de maquinaria, instalaciones y utillaje."/>
    <n v="2500"/>
    <n v="1200"/>
    <n v="3700"/>
    <n v="232.32"/>
    <n v="0"/>
  </r>
  <r>
    <x v="8"/>
    <x v="64"/>
    <x v="64"/>
    <x v="1"/>
    <s v="21"/>
    <s v="212"/>
    <s v="Reparación de edificios y otras construcciones."/>
    <n v="3000"/>
    <n v="0"/>
    <n v="3000"/>
    <n v="2049.29"/>
    <n v="1667.9"/>
  </r>
  <r>
    <x v="8"/>
    <x v="64"/>
    <x v="64"/>
    <x v="1"/>
    <s v="21"/>
    <s v="213"/>
    <s v="Reparación de maquinaria, instalaciones técnicas y utillaje."/>
    <n v="16950"/>
    <n v="1000"/>
    <n v="17950"/>
    <n v="7328.5"/>
    <n v="6853.94"/>
  </r>
  <r>
    <x v="8"/>
    <x v="64"/>
    <x v="64"/>
    <x v="1"/>
    <s v="21"/>
    <s v="214"/>
    <s v="Reparación de elementos de transporte."/>
    <n v="2000"/>
    <n v="0"/>
    <n v="2000"/>
    <n v="1158.47"/>
    <n v="1158.47"/>
  </r>
  <r>
    <x v="8"/>
    <x v="64"/>
    <x v="64"/>
    <x v="1"/>
    <s v="22"/>
    <s v="22000"/>
    <s v="Ordinario no inventariable."/>
    <n v="1700"/>
    <n v="0"/>
    <n v="1700"/>
    <n v="1700"/>
    <n v="0"/>
  </r>
  <r>
    <x v="8"/>
    <x v="64"/>
    <x v="64"/>
    <x v="1"/>
    <s v="22"/>
    <s v="22001"/>
    <s v="Prensa, revistas, libros y otras publicaciones."/>
    <n v="6800"/>
    <n v="2500"/>
    <n v="9300"/>
    <n v="5194.17"/>
    <n v="5194.17"/>
  </r>
  <r>
    <x v="8"/>
    <x v="64"/>
    <x v="64"/>
    <x v="1"/>
    <s v="22"/>
    <s v="22100"/>
    <s v="Energía eléctrica."/>
    <n v="12500"/>
    <n v="0"/>
    <n v="12500"/>
    <n v="10423.040000000001"/>
    <n v="9473.17"/>
  </r>
  <r>
    <x v="8"/>
    <x v="64"/>
    <x v="64"/>
    <x v="1"/>
    <s v="22"/>
    <s v="22102"/>
    <s v="Gas."/>
    <n v="14500"/>
    <n v="0"/>
    <n v="14500"/>
    <n v="10896.74"/>
    <n v="9836.66"/>
  </r>
  <r>
    <x v="8"/>
    <x v="64"/>
    <x v="64"/>
    <x v="1"/>
    <s v="22"/>
    <s v="22103"/>
    <s v="Combustibles y carburantes."/>
    <n v="4500"/>
    <n v="0"/>
    <n v="4500"/>
    <n v="844.86"/>
    <n v="844.86"/>
  </r>
  <r>
    <x v="8"/>
    <x v="64"/>
    <x v="64"/>
    <x v="1"/>
    <s v="22"/>
    <s v="22104"/>
    <s v="Vestuario."/>
    <n v="10600"/>
    <n v="4000"/>
    <n v="14600"/>
    <n v="15086.61"/>
    <n v="8647.52"/>
  </r>
  <r>
    <x v="8"/>
    <x v="64"/>
    <x v="64"/>
    <x v="1"/>
    <s v="22"/>
    <s v="22106"/>
    <s v="Productos farmacéuticos y material sanitario."/>
    <n v="1000"/>
    <n v="100"/>
    <n v="1100"/>
    <n v="551.45000000000005"/>
    <n v="551.45000000000005"/>
  </r>
  <r>
    <x v="8"/>
    <x v="64"/>
    <x v="64"/>
    <x v="1"/>
    <s v="22"/>
    <s v="22110"/>
    <s v="Productos de limpieza y aseo."/>
    <n v="700"/>
    <n v="0"/>
    <n v="700"/>
    <n v="734.48"/>
    <n v="477.37"/>
  </r>
  <r>
    <x v="8"/>
    <x v="64"/>
    <x v="64"/>
    <x v="1"/>
    <s v="22"/>
    <s v="22199"/>
    <s v="Otros suministros."/>
    <n v="48990"/>
    <n v="7600"/>
    <n v="56590"/>
    <n v="52498.95"/>
    <n v="48613.47"/>
  </r>
  <r>
    <x v="8"/>
    <x v="64"/>
    <x v="64"/>
    <x v="1"/>
    <s v="22"/>
    <s v="22200"/>
    <s v="Servicios de Telecomunicaciones."/>
    <n v="2500"/>
    <n v="0"/>
    <n v="2500"/>
    <n v="2467.4299999999998"/>
    <n v="2056.1999999999998"/>
  </r>
  <r>
    <x v="8"/>
    <x v="64"/>
    <x v="64"/>
    <x v="1"/>
    <s v="22"/>
    <s v="223"/>
    <s v="Transportes."/>
    <n v="4500"/>
    <n v="0"/>
    <n v="4500"/>
    <n v="3365.86"/>
    <n v="3292.8"/>
  </r>
  <r>
    <x v="8"/>
    <x v="64"/>
    <x v="64"/>
    <x v="1"/>
    <s v="22"/>
    <s v="224"/>
    <s v="Primas de seguros."/>
    <n v="700"/>
    <n v="0"/>
    <n v="700"/>
    <n v="22.44"/>
    <n v="22.44"/>
  </r>
  <r>
    <x v="8"/>
    <x v="64"/>
    <x v="64"/>
    <x v="1"/>
    <s v="22"/>
    <s v="22602"/>
    <s v="Publicidad y propaganda."/>
    <n v="100"/>
    <n v="0"/>
    <n v="100"/>
    <n v="0"/>
    <n v="0"/>
  </r>
  <r>
    <x v="8"/>
    <x v="64"/>
    <x v="64"/>
    <x v="1"/>
    <s v="22"/>
    <s v="22699"/>
    <s v="Otros gastos diversos"/>
    <n v="12350"/>
    <n v="2277"/>
    <n v="14627"/>
    <n v="3777.79"/>
    <n v="3777.79"/>
  </r>
  <r>
    <x v="8"/>
    <x v="64"/>
    <x v="64"/>
    <x v="1"/>
    <s v="22"/>
    <s v="22700"/>
    <s v="Limpieza y aseo."/>
    <n v="28000"/>
    <n v="0"/>
    <n v="28000"/>
    <n v="23680.26"/>
    <n v="21730.48"/>
  </r>
  <r>
    <x v="8"/>
    <x v="64"/>
    <x v="64"/>
    <x v="1"/>
    <s v="22"/>
    <s v="22706"/>
    <s v="Estudios y trabajos técnicos."/>
    <n v="6985"/>
    <n v="0"/>
    <n v="6985"/>
    <n v="4791.37"/>
    <n v="4791.37"/>
  </r>
  <r>
    <x v="8"/>
    <x v="64"/>
    <x v="64"/>
    <x v="1"/>
    <s v="22"/>
    <s v="22799"/>
    <s v="Otros trabajos realizados por otras empresas y profes."/>
    <n v="141000"/>
    <n v="-42500"/>
    <n v="98500"/>
    <n v="82719.7"/>
    <n v="43330.400000000001"/>
  </r>
  <r>
    <x v="8"/>
    <x v="64"/>
    <x v="64"/>
    <x v="2"/>
    <s v="48"/>
    <s v="489"/>
    <s v="Otras transf. a Familias e Instituciones sin fines de lucro."/>
    <n v="158230"/>
    <n v="-28114.799999999999"/>
    <n v="130115.2"/>
    <n v="130115.2"/>
    <n v="130115.2"/>
  </r>
  <r>
    <x v="8"/>
    <x v="64"/>
    <x v="64"/>
    <x v="4"/>
    <s v="63"/>
    <s v="632"/>
    <s v="Edificios y otras construcciones."/>
    <n v="80000"/>
    <n v="-23194"/>
    <n v="56806"/>
    <n v="3267.12"/>
    <n v="3267.12"/>
  </r>
  <r>
    <x v="8"/>
    <x v="64"/>
    <x v="64"/>
    <x v="4"/>
    <s v="63"/>
    <s v="633"/>
    <s v="Maquinaria, instalaciones técnicas y utillaje."/>
    <n v="5000"/>
    <n v="0"/>
    <n v="5000"/>
    <n v="3646.94"/>
    <n v="3646.94"/>
  </r>
  <r>
    <x v="8"/>
    <x v="64"/>
    <x v="64"/>
    <x v="4"/>
    <s v="63"/>
    <s v="635"/>
    <s v="Mobiliario."/>
    <n v="5000"/>
    <n v="0"/>
    <n v="5000"/>
    <n v="4918.1000000000004"/>
    <n v="489.86"/>
  </r>
  <r>
    <x v="8"/>
    <x v="65"/>
    <x v="65"/>
    <x v="4"/>
    <s v="63"/>
    <s v="632"/>
    <s v="Edificios y otras construcciones."/>
    <n v="0"/>
    <n v="306517.32"/>
    <n v="306517.32"/>
    <n v="254410.4"/>
    <n v="184263.06"/>
  </r>
  <r>
    <x v="8"/>
    <x v="65"/>
    <x v="65"/>
    <x v="4"/>
    <s v="63"/>
    <s v="633"/>
    <s v="Maquinaria, instalaciones técnicas y utillaje."/>
    <n v="0"/>
    <n v="88443.74"/>
    <n v="88443.74"/>
    <n v="57388.32"/>
    <n v="57388.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349" firstHeaderRow="1" firstDataRow="2" firstDataCol="4"/>
  <pivotFields count="13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7">
        <item x="22"/>
        <item x="49"/>
        <item x="50"/>
        <item x="51"/>
        <item x="52"/>
        <item x="53"/>
        <item x="54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1"/>
        <item x="62"/>
        <item x="63"/>
        <item x="13"/>
        <item x="33"/>
        <item x="23"/>
        <item x="64"/>
        <item x="47"/>
        <item x="24"/>
        <item x="34"/>
        <item x="35"/>
        <item x="37"/>
        <item x="57"/>
        <item x="38"/>
        <item x="58"/>
        <item x="14"/>
        <item x="48"/>
        <item x="25"/>
        <item x="59"/>
        <item x="55"/>
        <item x="15"/>
        <item x="0"/>
        <item x="16"/>
        <item x="1"/>
        <item x="17"/>
        <item x="2"/>
        <item x="18"/>
        <item x="3"/>
        <item x="4"/>
        <item x="5"/>
        <item x="26"/>
        <item x="27"/>
        <item x="19"/>
        <item x="20"/>
        <item x="28"/>
        <item x="29"/>
        <item x="6"/>
        <item x="30"/>
        <item x="31"/>
        <item x="12"/>
        <item x="21"/>
        <item x="39"/>
        <item x="56"/>
        <item x="60"/>
        <item x="32"/>
        <item x="65"/>
        <item x="36"/>
        <item t="default"/>
      </items>
    </pivotField>
    <pivotField axis="axisRow" compact="0" outline="0" showAll="0" includeNewItemsInFilter="1">
      <items count="67">
        <item x="11"/>
        <item x="4"/>
        <item x="38"/>
        <item x="35"/>
        <item x="5"/>
        <item x="3"/>
        <item x="28"/>
        <item x="43"/>
        <item x="48"/>
        <item x="52"/>
        <item x="45"/>
        <item x="53"/>
        <item x="46"/>
        <item x="41"/>
        <item x="15"/>
        <item x="55"/>
        <item x="42"/>
        <item x="59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8"/>
        <item x="19"/>
        <item x="20"/>
        <item x="21"/>
        <item x="22"/>
        <item x="23"/>
        <item x="24"/>
        <item x="25"/>
        <item x="17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4"/>
        <item x="56"/>
        <item x="57"/>
        <item x="58"/>
        <item x="60"/>
        <item x="61"/>
        <item x="62"/>
        <item x="63"/>
        <item x="64"/>
        <item x="65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7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r="3">
      <x v="7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5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r="3">
      <x v="3"/>
    </i>
    <i r="3">
      <x v="5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r="3">
      <x v="6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3"/>
      <x v="38"/>
      <x v="1"/>
    </i>
    <i t="default" r="2">
      <x v="38"/>
    </i>
    <i t="default" r="1">
      <x v="43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r="3">
      <x v="3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r="1">
      <x v="59"/>
      <x v="33"/>
      <x v="5"/>
    </i>
    <i t="default" r="2">
      <x v="33"/>
    </i>
    <i t="default" r="1">
      <x v="59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r="3">
      <x v="6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/>
    </i>
    <i r="3">
      <x v="1"/>
    </i>
    <i r="3">
      <x v="3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49"/>
      <x v="39"/>
      <x/>
    </i>
    <i r="3">
      <x v="1"/>
    </i>
    <i t="default" r="2">
      <x v="39"/>
    </i>
    <i t="default" r="1">
      <x v="49"/>
    </i>
    <i r="1">
      <x v="50"/>
      <x v="40"/>
      <x/>
    </i>
    <i r="3">
      <x v="1"/>
    </i>
    <i r="3">
      <x v="5"/>
    </i>
    <i r="3">
      <x v="7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5"/>
    </i>
    <i r="3">
      <x v="7"/>
    </i>
    <i t="default" r="2">
      <x v="43"/>
    </i>
    <i t="default" r="1">
      <x v="57"/>
    </i>
    <i r="1">
      <x v="63"/>
      <x v="44"/>
      <x/>
    </i>
    <i r="3">
      <x v="1"/>
    </i>
    <i t="default" r="2">
      <x v="44"/>
    </i>
    <i t="default" r="1">
      <x v="63"/>
    </i>
    <i t="default">
      <x v="3"/>
    </i>
    <i>
      <x v="4"/>
      <x v="23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49"/>
      <x v="5"/>
    </i>
    <i t="default" r="2">
      <x v="49"/>
    </i>
    <i t="default" r="1">
      <x v="60"/>
    </i>
    <i r="1">
      <x v="65"/>
      <x v="47"/>
      <x/>
    </i>
    <i r="3">
      <x v="1"/>
    </i>
    <i r="3">
      <x v="5"/>
    </i>
    <i r="3">
      <x v="7"/>
    </i>
    <i t="default" r="2">
      <x v="47"/>
    </i>
    <i t="default" r="1">
      <x v="65"/>
    </i>
    <i t="default">
      <x v="4"/>
    </i>
    <i>
      <x v="5"/>
      <x v="11"/>
      <x v="50"/>
      <x/>
    </i>
    <i r="3">
      <x v="1"/>
    </i>
    <i r="3">
      <x v="7"/>
    </i>
    <i t="default" r="2">
      <x v="50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r="3">
      <x v="7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2"/>
      <x v="54"/>
      <x/>
    </i>
    <i r="3">
      <x v="1"/>
    </i>
    <i r="3">
      <x v="5"/>
    </i>
    <i t="default" r="2">
      <x v="54"/>
    </i>
    <i t="default" r="1">
      <x v="2"/>
    </i>
    <i r="1">
      <x v="3"/>
      <x v="55"/>
      <x v="5"/>
    </i>
    <i t="default" r="2">
      <x v="55"/>
    </i>
    <i t="default" r="1">
      <x v="3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6"/>
      <x/>
    </i>
    <i r="3">
      <x v="1"/>
    </i>
    <i r="3">
      <x v="5"/>
    </i>
    <i t="default" r="2">
      <x v="56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1"/>
      <x v="57"/>
      <x v="5"/>
    </i>
    <i t="default" r="2">
      <x v="57"/>
    </i>
    <i t="default" r="1">
      <x v="61"/>
    </i>
    <i t="default">
      <x v="6"/>
    </i>
    <i>
      <x v="7"/>
      <x v="31"/>
      <x v="58"/>
      <x/>
    </i>
    <i r="3">
      <x v="1"/>
    </i>
    <i r="3">
      <x v="7"/>
    </i>
    <i t="default" r="2">
      <x v="58"/>
    </i>
    <i t="default" r="1">
      <x v="31"/>
    </i>
    <i r="1">
      <x v="33"/>
      <x v="59"/>
      <x/>
    </i>
    <i r="3">
      <x v="1"/>
    </i>
    <i r="3">
      <x v="3"/>
    </i>
    <i r="3">
      <x v="6"/>
    </i>
    <i t="default" r="2">
      <x v="59"/>
    </i>
    <i t="default" r="1">
      <x v="33"/>
    </i>
    <i r="1">
      <x v="37"/>
      <x v="17"/>
      <x v="1"/>
    </i>
    <i r="3">
      <x v="3"/>
    </i>
    <i r="3">
      <x v="5"/>
    </i>
    <i r="3">
      <x v="6"/>
    </i>
    <i t="default" r="2">
      <x v="17"/>
    </i>
    <i t="default" r="1">
      <x v="37"/>
    </i>
    <i r="1">
      <x v="62"/>
      <x v="60"/>
      <x v="5"/>
    </i>
    <i t="default" r="2">
      <x v="60"/>
    </i>
    <i t="default" r="1">
      <x v="62"/>
    </i>
    <i t="default">
      <x v="7"/>
    </i>
    <i>
      <x v="8"/>
      <x v="19"/>
      <x v="61"/>
      <x/>
    </i>
    <i r="3">
      <x v="1"/>
    </i>
    <i r="3">
      <x v="3"/>
    </i>
    <i r="3">
      <x v="5"/>
    </i>
    <i t="default" r="2">
      <x v="61"/>
    </i>
    <i t="default" r="1">
      <x v="19"/>
    </i>
    <i r="1">
      <x v="20"/>
      <x v="62"/>
      <x/>
    </i>
    <i r="3">
      <x v="1"/>
    </i>
    <i r="3">
      <x v="3"/>
    </i>
    <i r="3">
      <x v="5"/>
    </i>
    <i t="default" r="2">
      <x v="62"/>
    </i>
    <i t="default" r="1">
      <x v="20"/>
    </i>
    <i r="1">
      <x v="21"/>
      <x v="63"/>
      <x/>
    </i>
    <i r="3">
      <x v="1"/>
    </i>
    <i r="3">
      <x v="7"/>
    </i>
    <i t="default" r="2">
      <x v="63"/>
    </i>
    <i t="default" r="1">
      <x v="21"/>
    </i>
    <i r="1">
      <x v="25"/>
      <x v="64"/>
      <x/>
    </i>
    <i r="3">
      <x v="1"/>
    </i>
    <i r="3">
      <x v="3"/>
    </i>
    <i r="3">
      <x v="5"/>
    </i>
    <i t="default" r="2">
      <x v="64"/>
    </i>
    <i t="default" r="1">
      <x v="25"/>
    </i>
    <i r="1">
      <x v="64"/>
      <x v="65"/>
      <x v="5"/>
    </i>
    <i t="default" r="2">
      <x v="65"/>
    </i>
    <i t="default" r="1">
      <x v="64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% ejecutado OR / CT" fld="12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2"/>
  <sheetViews>
    <sheetView workbookViewId="0"/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9" width="12.296875" style="1" customWidth="1"/>
    <col min="10" max="10" width="7.3984375" style="1" customWidth="1"/>
    <col min="11" max="16384" width="11.3984375" style="1"/>
  </cols>
  <sheetData>
    <row r="1" spans="1:10" x14ac:dyDescent="0.3">
      <c r="E1" s="15" t="s">
        <v>397</v>
      </c>
    </row>
    <row r="2" spans="1:10" ht="52" x14ac:dyDescent="0.3">
      <c r="A2" s="15" t="s">
        <v>5</v>
      </c>
      <c r="B2" s="15" t="s">
        <v>6</v>
      </c>
      <c r="C2" s="15" t="s">
        <v>402</v>
      </c>
      <c r="D2" s="15" t="s">
        <v>335</v>
      </c>
      <c r="E2" s="18" t="s">
        <v>396</v>
      </c>
      <c r="F2" s="18" t="s">
        <v>398</v>
      </c>
      <c r="G2" s="18" t="s">
        <v>399</v>
      </c>
      <c r="H2" s="18" t="s">
        <v>400</v>
      </c>
      <c r="I2" s="18" t="s">
        <v>401</v>
      </c>
      <c r="J2" s="18" t="s">
        <v>404</v>
      </c>
    </row>
    <row r="3" spans="1:10" x14ac:dyDescent="0.3">
      <c r="A3" s="1" t="s">
        <v>8</v>
      </c>
      <c r="B3" s="1" t="s">
        <v>9</v>
      </c>
      <c r="C3" s="1" t="s">
        <v>488</v>
      </c>
      <c r="D3" s="1" t="s">
        <v>346</v>
      </c>
      <c r="E3" s="16">
        <v>1434549</v>
      </c>
      <c r="F3" s="16">
        <v>109500</v>
      </c>
      <c r="G3" s="16">
        <v>1544049</v>
      </c>
      <c r="H3" s="16">
        <v>1535347.5199999998</v>
      </c>
      <c r="I3" s="16">
        <v>1535347.5199999998</v>
      </c>
      <c r="J3" s="17">
        <v>0.99436450527152942</v>
      </c>
    </row>
    <row r="4" spans="1:10" x14ac:dyDescent="0.3">
      <c r="D4" s="1" t="s">
        <v>588</v>
      </c>
      <c r="E4" s="16">
        <v>256260</v>
      </c>
      <c r="F4" s="16">
        <v>0</v>
      </c>
      <c r="G4" s="16">
        <v>256260</v>
      </c>
      <c r="H4" s="16">
        <v>184566.27000000002</v>
      </c>
      <c r="I4" s="16">
        <v>168428.2</v>
      </c>
      <c r="J4" s="17">
        <v>0.72023050807773359</v>
      </c>
    </row>
    <row r="5" spans="1:10" x14ac:dyDescent="0.3">
      <c r="D5" s="1" t="s">
        <v>589</v>
      </c>
      <c r="E5" s="16">
        <v>16380</v>
      </c>
      <c r="F5" s="16">
        <v>0</v>
      </c>
      <c r="G5" s="16">
        <v>16380</v>
      </c>
      <c r="H5" s="16">
        <v>16380</v>
      </c>
      <c r="I5" s="16">
        <v>16380</v>
      </c>
      <c r="J5" s="17">
        <v>1</v>
      </c>
    </row>
    <row r="6" spans="1:10" x14ac:dyDescent="0.3">
      <c r="C6" s="1" t="s">
        <v>489</v>
      </c>
      <c r="E6" s="16">
        <v>1707189</v>
      </c>
      <c r="F6" s="16">
        <v>109500</v>
      </c>
      <c r="G6" s="16">
        <v>1816689</v>
      </c>
      <c r="H6" s="16">
        <v>1736293.7899999998</v>
      </c>
      <c r="I6" s="16">
        <v>1720155.7199999997</v>
      </c>
      <c r="J6" s="17">
        <v>0.95574629999961469</v>
      </c>
    </row>
    <row r="7" spans="1:10" x14ac:dyDescent="0.3">
      <c r="B7" s="1" t="s">
        <v>347</v>
      </c>
      <c r="E7" s="16">
        <v>1707189</v>
      </c>
      <c r="F7" s="16">
        <v>109500</v>
      </c>
      <c r="G7" s="16">
        <v>1816689</v>
      </c>
      <c r="H7" s="16">
        <v>1736293.7899999998</v>
      </c>
      <c r="I7" s="16">
        <v>1720155.7199999997</v>
      </c>
      <c r="J7" s="17">
        <v>0.95574629999961469</v>
      </c>
    </row>
    <row r="8" spans="1:10" x14ac:dyDescent="0.3">
      <c r="B8" s="1" t="s">
        <v>47</v>
      </c>
      <c r="C8" s="1" t="s">
        <v>490</v>
      </c>
      <c r="D8" s="1" t="s">
        <v>346</v>
      </c>
      <c r="E8" s="16">
        <v>1192022</v>
      </c>
      <c r="F8" s="16">
        <v>0</v>
      </c>
      <c r="G8" s="16">
        <v>1192022</v>
      </c>
      <c r="H8" s="16">
        <v>1129593.69</v>
      </c>
      <c r="I8" s="16">
        <v>1129593.69</v>
      </c>
      <c r="J8" s="17">
        <v>0.94762822330460339</v>
      </c>
    </row>
    <row r="9" spans="1:10" x14ac:dyDescent="0.3">
      <c r="D9" s="1" t="s">
        <v>588</v>
      </c>
      <c r="E9" s="16">
        <v>239945</v>
      </c>
      <c r="F9" s="16">
        <v>156426.48000000001</v>
      </c>
      <c r="G9" s="16">
        <v>396371.48</v>
      </c>
      <c r="H9" s="16">
        <v>372936.65</v>
      </c>
      <c r="I9" s="16">
        <v>278722.49999999994</v>
      </c>
      <c r="J9" s="17">
        <v>0.94087659889152475</v>
      </c>
    </row>
    <row r="10" spans="1:10" x14ac:dyDescent="0.3">
      <c r="D10" s="1" t="s">
        <v>590</v>
      </c>
      <c r="E10" s="16">
        <v>2000</v>
      </c>
      <c r="F10" s="16">
        <v>0</v>
      </c>
      <c r="G10" s="16">
        <v>2000</v>
      </c>
      <c r="H10" s="16">
        <v>0</v>
      </c>
      <c r="I10" s="16">
        <v>0</v>
      </c>
      <c r="J10" s="17">
        <v>0</v>
      </c>
    </row>
    <row r="11" spans="1:10" x14ac:dyDescent="0.3">
      <c r="C11" s="1" t="s">
        <v>491</v>
      </c>
      <c r="E11" s="16">
        <v>1433967</v>
      </c>
      <c r="F11" s="16">
        <v>156426.48000000001</v>
      </c>
      <c r="G11" s="16">
        <v>1590393.48</v>
      </c>
      <c r="H11" s="16">
        <v>1502530.3399999999</v>
      </c>
      <c r="I11" s="16">
        <v>1408316.19</v>
      </c>
      <c r="J11" s="17">
        <v>0.94475383538418423</v>
      </c>
    </row>
    <row r="12" spans="1:10" x14ac:dyDescent="0.3">
      <c r="B12" s="1" t="s">
        <v>348</v>
      </c>
      <c r="E12" s="16">
        <v>1433967</v>
      </c>
      <c r="F12" s="16">
        <v>156426.48000000001</v>
      </c>
      <c r="G12" s="16">
        <v>1590393.48</v>
      </c>
      <c r="H12" s="16">
        <v>1502530.3399999999</v>
      </c>
      <c r="I12" s="16">
        <v>1408316.19</v>
      </c>
      <c r="J12" s="17">
        <v>0.94475383538418423</v>
      </c>
    </row>
    <row r="13" spans="1:10" x14ac:dyDescent="0.3">
      <c r="B13" s="1" t="s">
        <v>66</v>
      </c>
      <c r="C13" s="1" t="s">
        <v>492</v>
      </c>
      <c r="D13" s="1" t="s">
        <v>346</v>
      </c>
      <c r="E13" s="16">
        <v>865401</v>
      </c>
      <c r="F13" s="16">
        <v>-20000</v>
      </c>
      <c r="G13" s="16">
        <v>845401</v>
      </c>
      <c r="H13" s="16">
        <v>757196.20999999985</v>
      </c>
      <c r="I13" s="16">
        <v>757196.20999999985</v>
      </c>
      <c r="J13" s="17">
        <v>0.89566514588934698</v>
      </c>
    </row>
    <row r="14" spans="1:10" x14ac:dyDescent="0.3">
      <c r="D14" s="1" t="s">
        <v>588</v>
      </c>
      <c r="E14" s="16">
        <v>590900</v>
      </c>
      <c r="F14" s="16">
        <v>0</v>
      </c>
      <c r="G14" s="16">
        <v>590900</v>
      </c>
      <c r="H14" s="16">
        <v>550277.97</v>
      </c>
      <c r="I14" s="16">
        <v>455043.37</v>
      </c>
      <c r="J14" s="17">
        <v>0.93125396852259257</v>
      </c>
    </row>
    <row r="15" spans="1:10" x14ac:dyDescent="0.3">
      <c r="C15" s="1" t="s">
        <v>493</v>
      </c>
      <c r="E15" s="16">
        <v>1456301</v>
      </c>
      <c r="F15" s="16">
        <v>-20000</v>
      </c>
      <c r="G15" s="16">
        <v>1436301</v>
      </c>
      <c r="H15" s="16">
        <v>1307474.1799999997</v>
      </c>
      <c r="I15" s="16">
        <v>1212239.5799999998</v>
      </c>
      <c r="J15" s="17">
        <v>0.91030653045566345</v>
      </c>
    </row>
    <row r="16" spans="1:10" x14ac:dyDescent="0.3">
      <c r="B16" s="1" t="s">
        <v>349</v>
      </c>
      <c r="E16" s="16">
        <v>1456301</v>
      </c>
      <c r="F16" s="16">
        <v>-20000</v>
      </c>
      <c r="G16" s="16">
        <v>1436301</v>
      </c>
      <c r="H16" s="16">
        <v>1307474.1799999997</v>
      </c>
      <c r="I16" s="16">
        <v>1212239.5799999998</v>
      </c>
      <c r="J16" s="17">
        <v>0.91030653045566345</v>
      </c>
    </row>
    <row r="17" spans="2:10" x14ac:dyDescent="0.3">
      <c r="B17" s="1" t="s">
        <v>91</v>
      </c>
      <c r="C17" s="1" t="s">
        <v>494</v>
      </c>
      <c r="D17" s="1" t="s">
        <v>346</v>
      </c>
      <c r="E17" s="16">
        <v>166185</v>
      </c>
      <c r="F17" s="16">
        <v>500</v>
      </c>
      <c r="G17" s="16">
        <v>166685</v>
      </c>
      <c r="H17" s="16">
        <v>131044.01000000001</v>
      </c>
      <c r="I17" s="16">
        <v>131044.01000000001</v>
      </c>
      <c r="J17" s="17">
        <v>0.78617758046614883</v>
      </c>
    </row>
    <row r="18" spans="2:10" x14ac:dyDescent="0.3">
      <c r="D18" s="1" t="s">
        <v>588</v>
      </c>
      <c r="E18" s="16">
        <v>200245</v>
      </c>
      <c r="F18" s="16">
        <v>0</v>
      </c>
      <c r="G18" s="16">
        <v>200245</v>
      </c>
      <c r="H18" s="16">
        <v>68680.169999999984</v>
      </c>
      <c r="I18" s="16">
        <v>54916.91</v>
      </c>
      <c r="J18" s="17">
        <v>0.34298069864416081</v>
      </c>
    </row>
    <row r="19" spans="2:10" x14ac:dyDescent="0.3">
      <c r="D19" s="1" t="s">
        <v>591</v>
      </c>
      <c r="E19" s="16">
        <v>145000</v>
      </c>
      <c r="F19" s="16">
        <v>0</v>
      </c>
      <c r="G19" s="16">
        <v>145000</v>
      </c>
      <c r="H19" s="16">
        <v>0</v>
      </c>
      <c r="I19" s="16">
        <v>0</v>
      </c>
      <c r="J19" s="17">
        <v>0</v>
      </c>
    </row>
    <row r="20" spans="2:10" x14ac:dyDescent="0.3">
      <c r="C20" s="1" t="s">
        <v>495</v>
      </c>
      <c r="E20" s="16">
        <v>511430</v>
      </c>
      <c r="F20" s="16">
        <v>500</v>
      </c>
      <c r="G20" s="16">
        <v>511930</v>
      </c>
      <c r="H20" s="16">
        <v>199724.18</v>
      </c>
      <c r="I20" s="16">
        <v>185960.92</v>
      </c>
      <c r="J20" s="17">
        <v>0.39013962846482925</v>
      </c>
    </row>
    <row r="21" spans="2:10" x14ac:dyDescent="0.3">
      <c r="B21" s="1" t="s">
        <v>350</v>
      </c>
      <c r="E21" s="16">
        <v>511430</v>
      </c>
      <c r="F21" s="16">
        <v>500</v>
      </c>
      <c r="G21" s="16">
        <v>511930</v>
      </c>
      <c r="H21" s="16">
        <v>199724.18</v>
      </c>
      <c r="I21" s="16">
        <v>185960.92</v>
      </c>
      <c r="J21" s="17">
        <v>0.39013962846482925</v>
      </c>
    </row>
    <row r="22" spans="2:10" x14ac:dyDescent="0.3">
      <c r="B22" s="1" t="s">
        <v>94</v>
      </c>
      <c r="C22" s="1" t="s">
        <v>496</v>
      </c>
      <c r="D22" s="1" t="s">
        <v>346</v>
      </c>
      <c r="E22" s="16">
        <v>309915</v>
      </c>
      <c r="F22" s="16">
        <v>10000</v>
      </c>
      <c r="G22" s="16">
        <v>319915</v>
      </c>
      <c r="H22" s="16">
        <v>267487.63</v>
      </c>
      <c r="I22" s="16">
        <v>267487.63</v>
      </c>
      <c r="J22" s="17">
        <v>0.83612093837425572</v>
      </c>
    </row>
    <row r="23" spans="2:10" x14ac:dyDescent="0.3">
      <c r="D23" s="1" t="s">
        <v>588</v>
      </c>
      <c r="E23" s="16">
        <v>218700</v>
      </c>
      <c r="F23" s="16">
        <v>-320</v>
      </c>
      <c r="G23" s="16">
        <v>218380</v>
      </c>
      <c r="H23" s="16">
        <v>215373.09999999998</v>
      </c>
      <c r="I23" s="16">
        <v>171588.24999999997</v>
      </c>
      <c r="J23" s="17">
        <v>0.9862308819488963</v>
      </c>
    </row>
    <row r="24" spans="2:10" x14ac:dyDescent="0.3">
      <c r="D24" s="1" t="s">
        <v>591</v>
      </c>
      <c r="E24" s="16">
        <v>10000</v>
      </c>
      <c r="F24" s="16">
        <v>6300</v>
      </c>
      <c r="G24" s="16">
        <v>16300</v>
      </c>
      <c r="H24" s="16">
        <v>16244.25</v>
      </c>
      <c r="I24" s="16">
        <v>0</v>
      </c>
      <c r="J24" s="17">
        <v>0.99657975460122694</v>
      </c>
    </row>
    <row r="25" spans="2:10" x14ac:dyDescent="0.3">
      <c r="C25" s="1" t="s">
        <v>497</v>
      </c>
      <c r="E25" s="16">
        <v>538615</v>
      </c>
      <c r="F25" s="16">
        <v>15980</v>
      </c>
      <c r="G25" s="16">
        <v>554595</v>
      </c>
      <c r="H25" s="16">
        <v>499104.98</v>
      </c>
      <c r="I25" s="16">
        <v>439075.88</v>
      </c>
      <c r="J25" s="17">
        <v>0.89994496885114394</v>
      </c>
    </row>
    <row r="26" spans="2:10" x14ac:dyDescent="0.3">
      <c r="B26" s="1" t="s">
        <v>351</v>
      </c>
      <c r="E26" s="16">
        <v>538615</v>
      </c>
      <c r="F26" s="16">
        <v>15980</v>
      </c>
      <c r="G26" s="16">
        <v>554595</v>
      </c>
      <c r="H26" s="16">
        <v>499104.98</v>
      </c>
      <c r="I26" s="16">
        <v>439075.88</v>
      </c>
      <c r="J26" s="17">
        <v>0.89994496885114394</v>
      </c>
    </row>
    <row r="27" spans="2:10" x14ac:dyDescent="0.3">
      <c r="B27" s="1" t="s">
        <v>99</v>
      </c>
      <c r="C27" s="1" t="s">
        <v>498</v>
      </c>
      <c r="D27" s="1" t="s">
        <v>346</v>
      </c>
      <c r="E27" s="16">
        <v>126972</v>
      </c>
      <c r="F27" s="16">
        <v>4100</v>
      </c>
      <c r="G27" s="16">
        <v>131072</v>
      </c>
      <c r="H27" s="16">
        <v>127113.5</v>
      </c>
      <c r="I27" s="16">
        <v>127113.5</v>
      </c>
      <c r="J27" s="17">
        <v>0.96979904174804688</v>
      </c>
    </row>
    <row r="28" spans="2:10" x14ac:dyDescent="0.3">
      <c r="D28" s="1" t="s">
        <v>588</v>
      </c>
      <c r="E28" s="16">
        <v>183050</v>
      </c>
      <c r="F28" s="16">
        <v>0</v>
      </c>
      <c r="G28" s="16">
        <v>183050</v>
      </c>
      <c r="H28" s="16">
        <v>164193.74</v>
      </c>
      <c r="I28" s="16">
        <v>133596.72999999998</v>
      </c>
      <c r="J28" s="17">
        <v>0.8969884730947828</v>
      </c>
    </row>
    <row r="29" spans="2:10" x14ac:dyDescent="0.3">
      <c r="D29" s="1" t="s">
        <v>589</v>
      </c>
      <c r="E29" s="16">
        <v>46195</v>
      </c>
      <c r="F29" s="16">
        <v>0</v>
      </c>
      <c r="G29" s="16">
        <v>46195</v>
      </c>
      <c r="H29" s="16">
        <v>45994.22</v>
      </c>
      <c r="I29" s="16">
        <v>42989.22</v>
      </c>
      <c r="J29" s="17">
        <v>0.99565364216906593</v>
      </c>
    </row>
    <row r="30" spans="2:10" x14ac:dyDescent="0.3">
      <c r="C30" s="1" t="s">
        <v>499</v>
      </c>
      <c r="E30" s="16">
        <v>356217</v>
      </c>
      <c r="F30" s="16">
        <v>4100</v>
      </c>
      <c r="G30" s="16">
        <v>360317</v>
      </c>
      <c r="H30" s="16">
        <v>337301.45999999996</v>
      </c>
      <c r="I30" s="16">
        <v>303699.44999999995</v>
      </c>
      <c r="J30" s="17">
        <v>0.93612419064323904</v>
      </c>
    </row>
    <row r="31" spans="2:10" x14ac:dyDescent="0.3">
      <c r="B31" s="1" t="s">
        <v>352</v>
      </c>
      <c r="E31" s="16">
        <v>356217</v>
      </c>
      <c r="F31" s="16">
        <v>4100</v>
      </c>
      <c r="G31" s="16">
        <v>360317</v>
      </c>
      <c r="H31" s="16">
        <v>337301.45999999996</v>
      </c>
      <c r="I31" s="16">
        <v>303699.44999999995</v>
      </c>
      <c r="J31" s="17">
        <v>0.93612419064323904</v>
      </c>
    </row>
    <row r="32" spans="2:10" x14ac:dyDescent="0.3">
      <c r="B32" s="1" t="s">
        <v>106</v>
      </c>
      <c r="C32" s="1" t="s">
        <v>500</v>
      </c>
      <c r="D32" s="1" t="s">
        <v>346</v>
      </c>
      <c r="E32" s="16">
        <v>988724</v>
      </c>
      <c r="F32" s="16">
        <v>11000</v>
      </c>
      <c r="G32" s="16">
        <v>999724</v>
      </c>
      <c r="H32" s="16">
        <v>971531.5199999999</v>
      </c>
      <c r="I32" s="16">
        <v>971531.5199999999</v>
      </c>
      <c r="J32" s="17">
        <v>0.97179973672733666</v>
      </c>
    </row>
    <row r="33" spans="1:10" x14ac:dyDescent="0.3">
      <c r="D33" s="1" t="s">
        <v>588</v>
      </c>
      <c r="E33" s="16">
        <v>39700</v>
      </c>
      <c r="F33" s="16">
        <v>0</v>
      </c>
      <c r="G33" s="16">
        <v>39700</v>
      </c>
      <c r="H33" s="16">
        <v>23241.7</v>
      </c>
      <c r="I33" s="16">
        <v>23183.67</v>
      </c>
      <c r="J33" s="17">
        <v>0.58543324937027708</v>
      </c>
    </row>
    <row r="34" spans="1:10" x14ac:dyDescent="0.3">
      <c r="D34" s="1" t="s">
        <v>591</v>
      </c>
      <c r="E34" s="16">
        <v>35000</v>
      </c>
      <c r="F34" s="16">
        <v>38784.44</v>
      </c>
      <c r="G34" s="16">
        <v>73784.44</v>
      </c>
      <c r="H34" s="16">
        <v>73784.08</v>
      </c>
      <c r="I34" s="16">
        <v>73784.08</v>
      </c>
      <c r="J34" s="17">
        <v>0.9999951209225143</v>
      </c>
    </row>
    <row r="35" spans="1:10" x14ac:dyDescent="0.3">
      <c r="C35" s="1" t="s">
        <v>501</v>
      </c>
      <c r="E35" s="16">
        <v>1063424</v>
      </c>
      <c r="F35" s="16">
        <v>49784.44</v>
      </c>
      <c r="G35" s="16">
        <v>1113208.44</v>
      </c>
      <c r="H35" s="16">
        <v>1068557.2999999998</v>
      </c>
      <c r="I35" s="16">
        <v>1068499.27</v>
      </c>
      <c r="J35" s="17">
        <v>0.95988968606813641</v>
      </c>
    </row>
    <row r="36" spans="1:10" x14ac:dyDescent="0.3">
      <c r="B36" s="1" t="s">
        <v>353</v>
      </c>
      <c r="E36" s="16">
        <v>1063424</v>
      </c>
      <c r="F36" s="16">
        <v>49784.44</v>
      </c>
      <c r="G36" s="16">
        <v>1113208.44</v>
      </c>
      <c r="H36" s="16">
        <v>1068557.2999999998</v>
      </c>
      <c r="I36" s="16">
        <v>1068499.27</v>
      </c>
      <c r="J36" s="17">
        <v>0.95988968606813641</v>
      </c>
    </row>
    <row r="37" spans="1:10" x14ac:dyDescent="0.3">
      <c r="A37" s="1" t="s">
        <v>337</v>
      </c>
      <c r="E37" s="16">
        <v>7067143</v>
      </c>
      <c r="F37" s="16">
        <v>316290.92</v>
      </c>
      <c r="G37" s="16">
        <v>7383433.9200000009</v>
      </c>
      <c r="H37" s="16">
        <v>6650986.2299999986</v>
      </c>
      <c r="I37" s="16">
        <v>6337947.0099999988</v>
      </c>
      <c r="J37" s="17">
        <v>0.9007985040651656</v>
      </c>
    </row>
    <row r="38" spans="1:10" x14ac:dyDescent="0.3">
      <c r="A38" s="1" t="s">
        <v>109</v>
      </c>
      <c r="B38" s="1" t="s">
        <v>110</v>
      </c>
      <c r="C38" s="1" t="s">
        <v>502</v>
      </c>
      <c r="D38" s="1" t="s">
        <v>346</v>
      </c>
      <c r="E38" s="16">
        <v>577753</v>
      </c>
      <c r="F38" s="16">
        <v>0</v>
      </c>
      <c r="G38" s="16">
        <v>577753</v>
      </c>
      <c r="H38" s="16">
        <v>514423.43</v>
      </c>
      <c r="I38" s="16">
        <v>514423.43</v>
      </c>
      <c r="J38" s="17">
        <v>0.89038642811028246</v>
      </c>
    </row>
    <row r="39" spans="1:10" x14ac:dyDescent="0.3">
      <c r="D39" s="1" t="s">
        <v>588</v>
      </c>
      <c r="E39" s="16">
        <v>274500</v>
      </c>
      <c r="F39" s="16">
        <v>-18000</v>
      </c>
      <c r="G39" s="16">
        <v>256500</v>
      </c>
      <c r="H39" s="16">
        <v>159146.97000000003</v>
      </c>
      <c r="I39" s="16">
        <v>103045.54000000001</v>
      </c>
      <c r="J39" s="17">
        <v>0.62045602339181294</v>
      </c>
    </row>
    <row r="40" spans="1:10" x14ac:dyDescent="0.3">
      <c r="D40" s="1" t="s">
        <v>592</v>
      </c>
      <c r="E40" s="16">
        <v>200</v>
      </c>
      <c r="F40" s="16">
        <v>0</v>
      </c>
      <c r="G40" s="16">
        <v>200</v>
      </c>
      <c r="H40" s="16">
        <v>0</v>
      </c>
      <c r="I40" s="16">
        <v>0</v>
      </c>
      <c r="J40" s="17">
        <v>0</v>
      </c>
    </row>
    <row r="41" spans="1:10" x14ac:dyDescent="0.3">
      <c r="D41" s="1" t="s">
        <v>589</v>
      </c>
      <c r="E41" s="16">
        <v>500000</v>
      </c>
      <c r="F41" s="16">
        <v>0</v>
      </c>
      <c r="G41" s="16">
        <v>500000</v>
      </c>
      <c r="H41" s="16">
        <v>457193.26</v>
      </c>
      <c r="I41" s="16">
        <v>0</v>
      </c>
      <c r="J41" s="17">
        <v>0.91438651999999998</v>
      </c>
    </row>
    <row r="42" spans="1:10" x14ac:dyDescent="0.3">
      <c r="D42" s="1" t="s">
        <v>590</v>
      </c>
      <c r="E42" s="16">
        <v>8767500</v>
      </c>
      <c r="F42" s="16">
        <v>0</v>
      </c>
      <c r="G42" s="16">
        <v>8767500</v>
      </c>
      <c r="H42" s="16">
        <v>8496092.5899999999</v>
      </c>
      <c r="I42" s="16">
        <v>526387.27</v>
      </c>
      <c r="J42" s="17">
        <v>0.96904392244083259</v>
      </c>
    </row>
    <row r="43" spans="1:10" x14ac:dyDescent="0.3">
      <c r="C43" s="1" t="s">
        <v>503</v>
      </c>
      <c r="E43" s="16">
        <v>10119953</v>
      </c>
      <c r="F43" s="16">
        <v>-18000</v>
      </c>
      <c r="G43" s="16">
        <v>10101953</v>
      </c>
      <c r="H43" s="16">
        <v>9626856.25</v>
      </c>
      <c r="I43" s="16">
        <v>1143856.24</v>
      </c>
      <c r="J43" s="17">
        <v>0.95296981187697072</v>
      </c>
    </row>
    <row r="44" spans="1:10" x14ac:dyDescent="0.3">
      <c r="B44" s="1" t="s">
        <v>354</v>
      </c>
      <c r="E44" s="16">
        <v>10119953</v>
      </c>
      <c r="F44" s="16">
        <v>-18000</v>
      </c>
      <c r="G44" s="16">
        <v>10101953</v>
      </c>
      <c r="H44" s="16">
        <v>9626856.25</v>
      </c>
      <c r="I44" s="16">
        <v>1143856.24</v>
      </c>
      <c r="J44" s="17">
        <v>0.95296981187697072</v>
      </c>
    </row>
    <row r="45" spans="1:10" x14ac:dyDescent="0.3">
      <c r="B45" s="1" t="s">
        <v>117</v>
      </c>
      <c r="C45" s="1" t="s">
        <v>504</v>
      </c>
      <c r="D45" s="1" t="s">
        <v>346</v>
      </c>
      <c r="E45" s="16">
        <v>3310540</v>
      </c>
      <c r="F45" s="16">
        <v>-332600</v>
      </c>
      <c r="G45" s="16">
        <v>2977940</v>
      </c>
      <c r="H45" s="16">
        <v>2640823.3600000003</v>
      </c>
      <c r="I45" s="16">
        <v>2640823.3600000003</v>
      </c>
      <c r="J45" s="17">
        <v>0.88679535517841201</v>
      </c>
    </row>
    <row r="46" spans="1:10" x14ac:dyDescent="0.3">
      <c r="D46" s="1" t="s">
        <v>588</v>
      </c>
      <c r="E46" s="16">
        <v>33000</v>
      </c>
      <c r="F46" s="16">
        <v>-2000</v>
      </c>
      <c r="G46" s="16">
        <v>31000</v>
      </c>
      <c r="H46" s="16">
        <v>26113.51</v>
      </c>
      <c r="I46" s="16">
        <v>20608.009999999998</v>
      </c>
      <c r="J46" s="17">
        <v>0.84237129032258062</v>
      </c>
    </row>
    <row r="47" spans="1:10" x14ac:dyDescent="0.3">
      <c r="D47" s="1" t="s">
        <v>589</v>
      </c>
      <c r="E47" s="16">
        <v>100000</v>
      </c>
      <c r="F47" s="16">
        <v>0</v>
      </c>
      <c r="G47" s="16">
        <v>100000</v>
      </c>
      <c r="H47" s="16">
        <v>0</v>
      </c>
      <c r="I47" s="16">
        <v>0</v>
      </c>
      <c r="J47" s="17">
        <v>0</v>
      </c>
    </row>
    <row r="48" spans="1:10" x14ac:dyDescent="0.3">
      <c r="D48" s="1" t="s">
        <v>591</v>
      </c>
      <c r="E48" s="16">
        <v>0</v>
      </c>
      <c r="F48" s="16">
        <v>18150</v>
      </c>
      <c r="G48" s="16">
        <v>18150</v>
      </c>
      <c r="H48" s="16">
        <v>0</v>
      </c>
      <c r="I48" s="16">
        <v>0</v>
      </c>
      <c r="J48" s="17">
        <v>0</v>
      </c>
    </row>
    <row r="49" spans="2:10" x14ac:dyDescent="0.3">
      <c r="C49" s="1" t="s">
        <v>505</v>
      </c>
      <c r="E49" s="16">
        <v>3443540</v>
      </c>
      <c r="F49" s="16">
        <v>-316450</v>
      </c>
      <c r="G49" s="16">
        <v>3127090</v>
      </c>
      <c r="H49" s="16">
        <v>2666936.87</v>
      </c>
      <c r="I49" s="16">
        <v>2661431.37</v>
      </c>
      <c r="J49" s="17">
        <v>0.8528494127127777</v>
      </c>
    </row>
    <row r="50" spans="2:10" x14ac:dyDescent="0.3">
      <c r="B50" s="1" t="s">
        <v>355</v>
      </c>
      <c r="E50" s="16">
        <v>3443540</v>
      </c>
      <c r="F50" s="16">
        <v>-316450</v>
      </c>
      <c r="G50" s="16">
        <v>3127090</v>
      </c>
      <c r="H50" s="16">
        <v>2666936.87</v>
      </c>
      <c r="I50" s="16">
        <v>2661431.37</v>
      </c>
      <c r="J50" s="17">
        <v>0.8528494127127777</v>
      </c>
    </row>
    <row r="51" spans="2:10" x14ac:dyDescent="0.3">
      <c r="B51" s="1" t="s">
        <v>119</v>
      </c>
      <c r="C51" s="1" t="s">
        <v>594</v>
      </c>
      <c r="D51" s="1" t="s">
        <v>591</v>
      </c>
      <c r="E51" s="16">
        <v>18032760</v>
      </c>
      <c r="F51" s="16">
        <v>1470683.54</v>
      </c>
      <c r="G51" s="16">
        <v>19503443.539999999</v>
      </c>
      <c r="H51" s="16">
        <v>11487738.909999998</v>
      </c>
      <c r="I51" s="16">
        <v>7289641.1200000001</v>
      </c>
      <c r="J51" s="17">
        <v>0.5890108014228137</v>
      </c>
    </row>
    <row r="52" spans="2:10" x14ac:dyDescent="0.3">
      <c r="D52" s="1" t="s">
        <v>593</v>
      </c>
      <c r="E52" s="16">
        <v>3580000</v>
      </c>
      <c r="F52" s="16">
        <v>-100000</v>
      </c>
      <c r="G52" s="16">
        <v>3480000</v>
      </c>
      <c r="H52" s="16">
        <v>3100000</v>
      </c>
      <c r="I52" s="16">
        <v>3100000</v>
      </c>
      <c r="J52" s="17">
        <v>0.89080459770114939</v>
      </c>
    </row>
    <row r="53" spans="2:10" x14ac:dyDescent="0.3">
      <c r="C53" s="1" t="s">
        <v>595</v>
      </c>
      <c r="E53" s="16">
        <v>21612760</v>
      </c>
      <c r="F53" s="16">
        <v>1370683.54</v>
      </c>
      <c r="G53" s="16">
        <v>22983443.539999999</v>
      </c>
      <c r="H53" s="16">
        <v>14587738.909999998</v>
      </c>
      <c r="I53" s="16">
        <v>10389641.120000001</v>
      </c>
      <c r="J53" s="17">
        <v>0.63470640875079243</v>
      </c>
    </row>
    <row r="54" spans="2:10" x14ac:dyDescent="0.3">
      <c r="B54" s="1" t="s">
        <v>596</v>
      </c>
      <c r="E54" s="16">
        <v>21612760</v>
      </c>
      <c r="F54" s="16">
        <v>1370683.54</v>
      </c>
      <c r="G54" s="16">
        <v>22983443.539999999</v>
      </c>
      <c r="H54" s="16">
        <v>14587738.909999998</v>
      </c>
      <c r="I54" s="16">
        <v>10389641.120000001</v>
      </c>
      <c r="J54" s="17">
        <v>0.63470640875079243</v>
      </c>
    </row>
    <row r="55" spans="2:10" x14ac:dyDescent="0.3">
      <c r="B55" s="1" t="s">
        <v>133</v>
      </c>
      <c r="C55" s="1" t="s">
        <v>506</v>
      </c>
      <c r="D55" s="1" t="s">
        <v>346</v>
      </c>
      <c r="E55" s="16">
        <v>2066734</v>
      </c>
      <c r="F55" s="16">
        <v>-46350</v>
      </c>
      <c r="G55" s="16">
        <v>2020384</v>
      </c>
      <c r="H55" s="16">
        <v>1727267.4300000002</v>
      </c>
      <c r="I55" s="16">
        <v>1727267.4300000002</v>
      </c>
      <c r="J55" s="17">
        <v>0.85492036662337467</v>
      </c>
    </row>
    <row r="56" spans="2:10" x14ac:dyDescent="0.3">
      <c r="D56" s="1" t="s">
        <v>588</v>
      </c>
      <c r="E56" s="16">
        <v>337000</v>
      </c>
      <c r="F56" s="16">
        <v>-11000</v>
      </c>
      <c r="G56" s="16">
        <v>326000</v>
      </c>
      <c r="H56" s="16">
        <v>231474.02999999997</v>
      </c>
      <c r="I56" s="16">
        <v>144791.54</v>
      </c>
      <c r="J56" s="17">
        <v>0.71004303680981584</v>
      </c>
    </row>
    <row r="57" spans="2:10" x14ac:dyDescent="0.3">
      <c r="D57" s="1" t="s">
        <v>591</v>
      </c>
      <c r="E57" s="16">
        <v>390000</v>
      </c>
      <c r="F57" s="16">
        <v>8149028.6299999999</v>
      </c>
      <c r="G57" s="16">
        <v>8539028.629999999</v>
      </c>
      <c r="H57" s="16">
        <v>1750522.1199999999</v>
      </c>
      <c r="I57" s="16">
        <v>798856.61</v>
      </c>
      <c r="J57" s="17">
        <v>0.20500248867300028</v>
      </c>
    </row>
    <row r="58" spans="2:10" x14ac:dyDescent="0.3">
      <c r="C58" s="1" t="s">
        <v>507</v>
      </c>
      <c r="E58" s="16">
        <v>2793734</v>
      </c>
      <c r="F58" s="16">
        <v>8091678.6299999999</v>
      </c>
      <c r="G58" s="16">
        <v>10885412.629999999</v>
      </c>
      <c r="H58" s="16">
        <v>3709263.58</v>
      </c>
      <c r="I58" s="16">
        <v>2670915.58</v>
      </c>
      <c r="J58" s="17">
        <v>0.34075544088952009</v>
      </c>
    </row>
    <row r="59" spans="2:10" x14ac:dyDescent="0.3">
      <c r="B59" s="1" t="s">
        <v>356</v>
      </c>
      <c r="E59" s="16">
        <v>2793734</v>
      </c>
      <c r="F59" s="16">
        <v>8091678.6299999999</v>
      </c>
      <c r="G59" s="16">
        <v>10885412.629999999</v>
      </c>
      <c r="H59" s="16">
        <v>3709263.58</v>
      </c>
      <c r="I59" s="16">
        <v>2670915.58</v>
      </c>
      <c r="J59" s="17">
        <v>0.34075544088952009</v>
      </c>
    </row>
    <row r="60" spans="2:10" x14ac:dyDescent="0.3">
      <c r="B60" s="1" t="s">
        <v>138</v>
      </c>
      <c r="C60" s="1" t="s">
        <v>508</v>
      </c>
      <c r="D60" s="1" t="s">
        <v>346</v>
      </c>
      <c r="E60" s="16">
        <v>281015</v>
      </c>
      <c r="F60" s="16">
        <v>0</v>
      </c>
      <c r="G60" s="16">
        <v>281015</v>
      </c>
      <c r="H60" s="16">
        <v>197927.09000000003</v>
      </c>
      <c r="I60" s="16">
        <v>197927.09000000003</v>
      </c>
      <c r="J60" s="17">
        <v>0.70432927067950124</v>
      </c>
    </row>
    <row r="61" spans="2:10" x14ac:dyDescent="0.3">
      <c r="D61" s="1" t="s">
        <v>588</v>
      </c>
      <c r="E61" s="16">
        <v>3077000</v>
      </c>
      <c r="F61" s="16">
        <v>-204408.72</v>
      </c>
      <c r="G61" s="16">
        <v>2872591.28</v>
      </c>
      <c r="H61" s="16">
        <v>2561369.1499999994</v>
      </c>
      <c r="I61" s="16">
        <v>2273195.79</v>
      </c>
      <c r="J61" s="17">
        <v>0.89165805376948704</v>
      </c>
    </row>
    <row r="62" spans="2:10" x14ac:dyDescent="0.3">
      <c r="D62" s="1" t="s">
        <v>591</v>
      </c>
      <c r="E62" s="16">
        <v>1860500</v>
      </c>
      <c r="F62" s="16">
        <v>562973.68999999994</v>
      </c>
      <c r="G62" s="16">
        <v>2423473.69</v>
      </c>
      <c r="H62" s="16">
        <v>1888756.67</v>
      </c>
      <c r="I62" s="16">
        <v>1492424.4</v>
      </c>
      <c r="J62" s="17">
        <v>0.77935926343809414</v>
      </c>
    </row>
    <row r="63" spans="2:10" x14ac:dyDescent="0.3">
      <c r="C63" s="1" t="s">
        <v>509</v>
      </c>
      <c r="E63" s="16">
        <v>5218515</v>
      </c>
      <c r="F63" s="16">
        <v>358564.97</v>
      </c>
      <c r="G63" s="16">
        <v>5577079.9699999997</v>
      </c>
      <c r="H63" s="16">
        <v>4648052.9099999992</v>
      </c>
      <c r="I63" s="16">
        <v>3963547.28</v>
      </c>
      <c r="J63" s="17">
        <v>0.83342052382297116</v>
      </c>
    </row>
    <row r="64" spans="2:10" x14ac:dyDescent="0.3">
      <c r="B64" s="1" t="s">
        <v>357</v>
      </c>
      <c r="E64" s="16">
        <v>5218515</v>
      </c>
      <c r="F64" s="16">
        <v>358564.97</v>
      </c>
      <c r="G64" s="16">
        <v>5577079.9699999997</v>
      </c>
      <c r="H64" s="16">
        <v>4648052.9099999992</v>
      </c>
      <c r="I64" s="16">
        <v>3963547.28</v>
      </c>
      <c r="J64" s="17">
        <v>0.83342052382297116</v>
      </c>
    </row>
    <row r="65" spans="1:10" x14ac:dyDescent="0.3">
      <c r="B65" s="1" t="s">
        <v>139</v>
      </c>
      <c r="C65" s="1" t="s">
        <v>510</v>
      </c>
      <c r="D65" s="1" t="s">
        <v>346</v>
      </c>
      <c r="E65" s="16">
        <v>1817291</v>
      </c>
      <c r="F65" s="16">
        <v>-200000</v>
      </c>
      <c r="G65" s="16">
        <v>1617291</v>
      </c>
      <c r="H65" s="16">
        <v>1276455.73</v>
      </c>
      <c r="I65" s="16">
        <v>1276455.73</v>
      </c>
      <c r="J65" s="17">
        <v>0.78925544629877986</v>
      </c>
    </row>
    <row r="66" spans="1:10" x14ac:dyDescent="0.3">
      <c r="D66" s="1" t="s">
        <v>588</v>
      </c>
      <c r="E66" s="16">
        <v>795000</v>
      </c>
      <c r="F66" s="16">
        <v>0</v>
      </c>
      <c r="G66" s="16">
        <v>795000</v>
      </c>
      <c r="H66" s="16">
        <v>718802.15</v>
      </c>
      <c r="I66" s="16">
        <v>667306.30000000005</v>
      </c>
      <c r="J66" s="17">
        <v>0.90415364779874219</v>
      </c>
    </row>
    <row r="67" spans="1:10" x14ac:dyDescent="0.3">
      <c r="D67" s="1" t="s">
        <v>591</v>
      </c>
      <c r="E67" s="16">
        <v>40000</v>
      </c>
      <c r="F67" s="16">
        <v>1097021.06</v>
      </c>
      <c r="G67" s="16">
        <v>1137021.06</v>
      </c>
      <c r="H67" s="16">
        <v>135288.92000000001</v>
      </c>
      <c r="I67" s="16">
        <v>114765.05</v>
      </c>
      <c r="J67" s="17">
        <v>0.1189854126360685</v>
      </c>
    </row>
    <row r="68" spans="1:10" x14ac:dyDescent="0.3">
      <c r="C68" s="1" t="s">
        <v>511</v>
      </c>
      <c r="E68" s="16">
        <v>2652291</v>
      </c>
      <c r="F68" s="16">
        <v>897021.06</v>
      </c>
      <c r="G68" s="16">
        <v>3549312.06</v>
      </c>
      <c r="H68" s="16">
        <v>2130546.7999999998</v>
      </c>
      <c r="I68" s="16">
        <v>2058527.08</v>
      </c>
      <c r="J68" s="17">
        <v>0.60027035210874069</v>
      </c>
    </row>
    <row r="69" spans="1:10" x14ac:dyDescent="0.3">
      <c r="B69" s="1" t="s">
        <v>358</v>
      </c>
      <c r="E69" s="16">
        <v>2652291</v>
      </c>
      <c r="F69" s="16">
        <v>897021.06</v>
      </c>
      <c r="G69" s="16">
        <v>3549312.06</v>
      </c>
      <c r="H69" s="16">
        <v>2130546.7999999998</v>
      </c>
      <c r="I69" s="16">
        <v>2058527.08</v>
      </c>
      <c r="J69" s="17">
        <v>0.60027035210874069</v>
      </c>
    </row>
    <row r="70" spans="1:10" x14ac:dyDescent="0.3">
      <c r="A70" s="1" t="s">
        <v>338</v>
      </c>
      <c r="E70" s="16">
        <v>45840793</v>
      </c>
      <c r="F70" s="16">
        <v>10383498.199999999</v>
      </c>
      <c r="G70" s="16">
        <v>56224291.200000003</v>
      </c>
      <c r="H70" s="16">
        <v>37369395.319999993</v>
      </c>
      <c r="I70" s="16">
        <v>22887918.669999998</v>
      </c>
      <c r="J70" s="17">
        <v>0.66464858022078566</v>
      </c>
    </row>
    <row r="71" spans="1:10" x14ac:dyDescent="0.3">
      <c r="A71" s="1" t="s">
        <v>146</v>
      </c>
      <c r="B71" s="1" t="s">
        <v>147</v>
      </c>
      <c r="C71" s="1" t="s">
        <v>512</v>
      </c>
      <c r="D71" s="1" t="s">
        <v>346</v>
      </c>
      <c r="E71" s="16">
        <v>23613</v>
      </c>
      <c r="F71" s="16">
        <v>200</v>
      </c>
      <c r="G71" s="16">
        <v>23813</v>
      </c>
      <c r="H71" s="16">
        <v>23642.23</v>
      </c>
      <c r="I71" s="16">
        <v>23642.23</v>
      </c>
      <c r="J71" s="17">
        <v>0.99282870700877668</v>
      </c>
    </row>
    <row r="72" spans="1:10" x14ac:dyDescent="0.3">
      <c r="D72" s="1" t="s">
        <v>588</v>
      </c>
      <c r="E72" s="16">
        <v>782650</v>
      </c>
      <c r="F72" s="16">
        <v>-204200</v>
      </c>
      <c r="G72" s="16">
        <v>578450</v>
      </c>
      <c r="H72" s="16">
        <v>515028.83999999997</v>
      </c>
      <c r="I72" s="16">
        <v>457766.58999999997</v>
      </c>
      <c r="J72" s="17">
        <v>0.8903601694182729</v>
      </c>
    </row>
    <row r="73" spans="1:10" x14ac:dyDescent="0.3">
      <c r="D73" s="1" t="s">
        <v>589</v>
      </c>
      <c r="E73" s="16">
        <v>135425</v>
      </c>
      <c r="F73" s="16">
        <v>0</v>
      </c>
      <c r="G73" s="16">
        <v>135425</v>
      </c>
      <c r="H73" s="16">
        <v>135424.96000000002</v>
      </c>
      <c r="I73" s="16">
        <v>135424.96000000002</v>
      </c>
      <c r="J73" s="17">
        <v>0.99999970463356114</v>
      </c>
    </row>
    <row r="74" spans="1:10" x14ac:dyDescent="0.3">
      <c r="D74" s="1" t="s">
        <v>591</v>
      </c>
      <c r="E74" s="16">
        <v>927075</v>
      </c>
      <c r="F74" s="16">
        <v>709411.36</v>
      </c>
      <c r="G74" s="16">
        <v>1636486.36</v>
      </c>
      <c r="H74" s="16">
        <v>78842.87</v>
      </c>
      <c r="I74" s="16">
        <v>26400.22</v>
      </c>
      <c r="J74" s="17">
        <v>4.8178140635403766E-2</v>
      </c>
    </row>
    <row r="75" spans="1:10" x14ac:dyDescent="0.3">
      <c r="D75" s="1" t="s">
        <v>593</v>
      </c>
      <c r="E75" s="16">
        <v>300000</v>
      </c>
      <c r="F75" s="16">
        <v>-300000</v>
      </c>
      <c r="G75" s="16">
        <v>0</v>
      </c>
      <c r="H75" s="16">
        <v>0</v>
      </c>
      <c r="I75" s="16">
        <v>0</v>
      </c>
      <c r="J75" s="17">
        <v>0</v>
      </c>
    </row>
    <row r="76" spans="1:10" x14ac:dyDescent="0.3">
      <c r="C76" s="1" t="s">
        <v>513</v>
      </c>
      <c r="E76" s="16">
        <v>2168763</v>
      </c>
      <c r="F76" s="16">
        <v>205411.36</v>
      </c>
      <c r="G76" s="16">
        <v>2374174.3600000003</v>
      </c>
      <c r="H76" s="16">
        <v>752938.9</v>
      </c>
      <c r="I76" s="16">
        <v>643234</v>
      </c>
      <c r="J76" s="17">
        <v>0.31713715415577137</v>
      </c>
    </row>
    <row r="77" spans="1:10" x14ac:dyDescent="0.3">
      <c r="B77" s="1" t="s">
        <v>359</v>
      </c>
      <c r="E77" s="16">
        <v>2168763</v>
      </c>
      <c r="F77" s="16">
        <v>205411.36</v>
      </c>
      <c r="G77" s="16">
        <v>2374174.3600000003</v>
      </c>
      <c r="H77" s="16">
        <v>752938.9</v>
      </c>
      <c r="I77" s="16">
        <v>643234</v>
      </c>
      <c r="J77" s="17">
        <v>0.31713715415577137</v>
      </c>
    </row>
    <row r="78" spans="1:10" x14ac:dyDescent="0.3">
      <c r="B78" s="1" t="s">
        <v>150</v>
      </c>
      <c r="C78" s="1" t="s">
        <v>597</v>
      </c>
      <c r="D78" s="1" t="s">
        <v>589</v>
      </c>
      <c r="E78" s="16">
        <v>9086000</v>
      </c>
      <c r="F78" s="16">
        <v>0</v>
      </c>
      <c r="G78" s="16">
        <v>9086000</v>
      </c>
      <c r="H78" s="16">
        <v>8975853.5999999996</v>
      </c>
      <c r="I78" s="16">
        <v>8975853.5999999996</v>
      </c>
      <c r="J78" s="17">
        <v>0.9878773497688752</v>
      </c>
    </row>
    <row r="79" spans="1:10" x14ac:dyDescent="0.3">
      <c r="D79" s="1" t="s">
        <v>593</v>
      </c>
      <c r="E79" s="16">
        <v>2596000</v>
      </c>
      <c r="F79" s="16">
        <v>0</v>
      </c>
      <c r="G79" s="16">
        <v>2596000</v>
      </c>
      <c r="H79" s="16">
        <v>1336093.56</v>
      </c>
      <c r="I79" s="16">
        <v>408738.65</v>
      </c>
      <c r="J79" s="17">
        <v>0.51467394453004622</v>
      </c>
    </row>
    <row r="80" spans="1:10" x14ac:dyDescent="0.3">
      <c r="C80" s="1" t="s">
        <v>598</v>
      </c>
      <c r="E80" s="16">
        <v>11682000</v>
      </c>
      <c r="F80" s="16">
        <v>0</v>
      </c>
      <c r="G80" s="16">
        <v>11682000</v>
      </c>
      <c r="H80" s="16">
        <v>10311947.16</v>
      </c>
      <c r="I80" s="16">
        <v>9384592.25</v>
      </c>
      <c r="J80" s="17">
        <v>0.88272103749357989</v>
      </c>
    </row>
    <row r="81" spans="2:10" x14ac:dyDescent="0.3">
      <c r="B81" s="1" t="s">
        <v>599</v>
      </c>
      <c r="E81" s="16">
        <v>11682000</v>
      </c>
      <c r="F81" s="16">
        <v>0</v>
      </c>
      <c r="G81" s="16">
        <v>11682000</v>
      </c>
      <c r="H81" s="16">
        <v>10311947.16</v>
      </c>
      <c r="I81" s="16">
        <v>9384592.25</v>
      </c>
      <c r="J81" s="17">
        <v>0.88272103749357989</v>
      </c>
    </row>
    <row r="82" spans="2:10" x14ac:dyDescent="0.3">
      <c r="B82" s="1" t="s">
        <v>157</v>
      </c>
      <c r="C82" s="1" t="s">
        <v>600</v>
      </c>
      <c r="D82" s="1" t="s">
        <v>591</v>
      </c>
      <c r="E82" s="16">
        <v>0</v>
      </c>
      <c r="F82" s="16">
        <v>106000</v>
      </c>
      <c r="G82" s="16">
        <v>106000</v>
      </c>
      <c r="H82" s="16">
        <v>0</v>
      </c>
      <c r="I82" s="16">
        <v>0</v>
      </c>
      <c r="J82" s="17">
        <v>0</v>
      </c>
    </row>
    <row r="83" spans="2:10" x14ac:dyDescent="0.3">
      <c r="C83" s="1" t="s">
        <v>601</v>
      </c>
      <c r="E83" s="16">
        <v>0</v>
      </c>
      <c r="F83" s="16">
        <v>106000</v>
      </c>
      <c r="G83" s="16">
        <v>106000</v>
      </c>
      <c r="H83" s="16">
        <v>0</v>
      </c>
      <c r="I83" s="16">
        <v>0</v>
      </c>
      <c r="J83" s="17">
        <v>0</v>
      </c>
    </row>
    <row r="84" spans="2:10" x14ac:dyDescent="0.3">
      <c r="B84" s="1" t="s">
        <v>602</v>
      </c>
      <c r="E84" s="16">
        <v>0</v>
      </c>
      <c r="F84" s="16">
        <v>106000</v>
      </c>
      <c r="G84" s="16">
        <v>106000</v>
      </c>
      <c r="H84" s="16">
        <v>0</v>
      </c>
      <c r="I84" s="16">
        <v>0</v>
      </c>
      <c r="J84" s="17">
        <v>0</v>
      </c>
    </row>
    <row r="85" spans="2:10" x14ac:dyDescent="0.3">
      <c r="B85" s="1" t="s">
        <v>161</v>
      </c>
      <c r="C85" s="1" t="s">
        <v>514</v>
      </c>
      <c r="D85" s="1" t="s">
        <v>346</v>
      </c>
      <c r="E85" s="16">
        <v>334034</v>
      </c>
      <c r="F85" s="16">
        <v>28000</v>
      </c>
      <c r="G85" s="16">
        <v>362034</v>
      </c>
      <c r="H85" s="16">
        <v>302892.19999999995</v>
      </c>
      <c r="I85" s="16">
        <v>302892.19999999995</v>
      </c>
      <c r="J85" s="17">
        <v>0.8366402050636127</v>
      </c>
    </row>
    <row r="86" spans="2:10" x14ac:dyDescent="0.3">
      <c r="D86" s="1" t="s">
        <v>588</v>
      </c>
      <c r="E86" s="16">
        <v>25800</v>
      </c>
      <c r="F86" s="16">
        <v>0</v>
      </c>
      <c r="G86" s="16">
        <v>25800</v>
      </c>
      <c r="H86" s="16">
        <v>3167.96</v>
      </c>
      <c r="I86" s="16">
        <v>3167.96</v>
      </c>
      <c r="J86" s="17">
        <v>0.12278914728682171</v>
      </c>
    </row>
    <row r="87" spans="2:10" x14ac:dyDescent="0.3">
      <c r="D87" s="1" t="s">
        <v>590</v>
      </c>
      <c r="E87" s="16">
        <v>10000</v>
      </c>
      <c r="F87" s="16">
        <v>0</v>
      </c>
      <c r="G87" s="16">
        <v>10000</v>
      </c>
      <c r="H87" s="16">
        <v>1288.8</v>
      </c>
      <c r="I87" s="16">
        <v>1288.8</v>
      </c>
      <c r="J87" s="17">
        <v>0.12887999999999999</v>
      </c>
    </row>
    <row r="88" spans="2:10" x14ac:dyDescent="0.3">
      <c r="C88" s="1" t="s">
        <v>515</v>
      </c>
      <c r="E88" s="16">
        <v>369834</v>
      </c>
      <c r="F88" s="16">
        <v>28000</v>
      </c>
      <c r="G88" s="16">
        <v>397834</v>
      </c>
      <c r="H88" s="16">
        <v>307348.95999999996</v>
      </c>
      <c r="I88" s="16">
        <v>307348.95999999996</v>
      </c>
      <c r="J88" s="17">
        <v>0.7725557896006876</v>
      </c>
    </row>
    <row r="89" spans="2:10" x14ac:dyDescent="0.3">
      <c r="B89" s="1" t="s">
        <v>360</v>
      </c>
      <c r="E89" s="16">
        <v>369834</v>
      </c>
      <c r="F89" s="16">
        <v>28000</v>
      </c>
      <c r="G89" s="16">
        <v>397834</v>
      </c>
      <c r="H89" s="16">
        <v>307348.95999999996</v>
      </c>
      <c r="I89" s="16">
        <v>307348.95999999996</v>
      </c>
      <c r="J89" s="17">
        <v>0.7725557896006876</v>
      </c>
    </row>
    <row r="90" spans="2:10" x14ac:dyDescent="0.3">
      <c r="B90" s="1" t="s">
        <v>211</v>
      </c>
      <c r="C90" s="1" t="s">
        <v>526</v>
      </c>
      <c r="D90" s="1" t="s">
        <v>588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7">
        <v>0</v>
      </c>
    </row>
    <row r="91" spans="2:10" x14ac:dyDescent="0.3">
      <c r="C91" s="1" t="s">
        <v>527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7">
        <v>0</v>
      </c>
    </row>
    <row r="92" spans="2:10" x14ac:dyDescent="0.3">
      <c r="B92" s="1" t="s">
        <v>366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7">
        <v>0</v>
      </c>
    </row>
    <row r="93" spans="2:10" x14ac:dyDescent="0.3">
      <c r="B93" s="1" t="s">
        <v>162</v>
      </c>
      <c r="C93" s="1" t="s">
        <v>516</v>
      </c>
      <c r="D93" s="1" t="s">
        <v>346</v>
      </c>
      <c r="E93" s="16">
        <v>807359</v>
      </c>
      <c r="F93" s="16">
        <v>-29600</v>
      </c>
      <c r="G93" s="16">
        <v>777759</v>
      </c>
      <c r="H93" s="16">
        <v>515634.16</v>
      </c>
      <c r="I93" s="16">
        <v>515634.16</v>
      </c>
      <c r="J93" s="17">
        <v>0.66297421180597071</v>
      </c>
    </row>
    <row r="94" spans="2:10" x14ac:dyDescent="0.3">
      <c r="D94" s="1" t="s">
        <v>588</v>
      </c>
      <c r="E94" s="16">
        <v>1671500</v>
      </c>
      <c r="F94" s="16">
        <v>0</v>
      </c>
      <c r="G94" s="16">
        <v>1671500</v>
      </c>
      <c r="H94" s="16">
        <v>1296989.0900000001</v>
      </c>
      <c r="I94" s="16">
        <v>1187810.48</v>
      </c>
      <c r="J94" s="17">
        <v>0.77594321866586902</v>
      </c>
    </row>
    <row r="95" spans="2:10" x14ac:dyDescent="0.3">
      <c r="D95" s="1" t="s">
        <v>591</v>
      </c>
      <c r="E95" s="16">
        <v>1987000</v>
      </c>
      <c r="F95" s="16">
        <v>0</v>
      </c>
      <c r="G95" s="16">
        <v>1987000</v>
      </c>
      <c r="H95" s="16">
        <v>1247191.27</v>
      </c>
      <c r="I95" s="16">
        <v>979116.31</v>
      </c>
      <c r="J95" s="17">
        <v>0.62767552591847009</v>
      </c>
    </row>
    <row r="96" spans="2:10" x14ac:dyDescent="0.3">
      <c r="C96" s="1" t="s">
        <v>517</v>
      </c>
      <c r="E96" s="16">
        <v>4465859</v>
      </c>
      <c r="F96" s="16">
        <v>-29600</v>
      </c>
      <c r="G96" s="16">
        <v>4436259</v>
      </c>
      <c r="H96" s="16">
        <v>3059814.52</v>
      </c>
      <c r="I96" s="16">
        <v>2682560.9500000002</v>
      </c>
      <c r="J96" s="17">
        <v>0.68972855732724359</v>
      </c>
    </row>
    <row r="97" spans="1:10" x14ac:dyDescent="0.3">
      <c r="B97" s="1" t="s">
        <v>361</v>
      </c>
      <c r="E97" s="16">
        <v>4465859</v>
      </c>
      <c r="F97" s="16">
        <v>-29600</v>
      </c>
      <c r="G97" s="16">
        <v>4436259</v>
      </c>
      <c r="H97" s="16">
        <v>3059814.52</v>
      </c>
      <c r="I97" s="16">
        <v>2682560.9500000002</v>
      </c>
      <c r="J97" s="17">
        <v>0.68972855732724359</v>
      </c>
    </row>
    <row r="98" spans="1:10" x14ac:dyDescent="0.3">
      <c r="B98" s="1" t="s">
        <v>172</v>
      </c>
      <c r="C98" s="1" t="s">
        <v>518</v>
      </c>
      <c r="D98" s="1" t="s">
        <v>346</v>
      </c>
      <c r="E98" s="16">
        <v>1261351</v>
      </c>
      <c r="F98" s="16">
        <v>3500</v>
      </c>
      <c r="G98" s="16">
        <v>1264851</v>
      </c>
      <c r="H98" s="16">
        <v>1164721.48</v>
      </c>
      <c r="I98" s="16">
        <v>1164721.48</v>
      </c>
      <c r="J98" s="17">
        <v>0.92083690490026093</v>
      </c>
    </row>
    <row r="99" spans="1:10" x14ac:dyDescent="0.3">
      <c r="D99" s="1" t="s">
        <v>588</v>
      </c>
      <c r="E99" s="16">
        <v>1676000</v>
      </c>
      <c r="F99" s="16">
        <v>-300000</v>
      </c>
      <c r="G99" s="16">
        <v>1376000</v>
      </c>
      <c r="H99" s="16">
        <v>1074200.3199999998</v>
      </c>
      <c r="I99" s="16">
        <v>1045633.96</v>
      </c>
      <c r="J99" s="17">
        <v>0.78066883720930225</v>
      </c>
    </row>
    <row r="100" spans="1:10" x14ac:dyDescent="0.3">
      <c r="D100" s="1" t="s">
        <v>589</v>
      </c>
      <c r="E100" s="16">
        <v>3000</v>
      </c>
      <c r="F100" s="16">
        <v>0</v>
      </c>
      <c r="G100" s="16">
        <v>3000</v>
      </c>
      <c r="H100" s="16">
        <v>3000</v>
      </c>
      <c r="I100" s="16">
        <v>3000</v>
      </c>
      <c r="J100" s="17">
        <v>1</v>
      </c>
    </row>
    <row r="101" spans="1:10" x14ac:dyDescent="0.3">
      <c r="C101" s="1" t="s">
        <v>519</v>
      </c>
      <c r="E101" s="16">
        <v>2940351</v>
      </c>
      <c r="F101" s="16">
        <v>-296500</v>
      </c>
      <c r="G101" s="16">
        <v>2643851</v>
      </c>
      <c r="H101" s="16">
        <v>2241921.7999999998</v>
      </c>
      <c r="I101" s="16">
        <v>2213355.44</v>
      </c>
      <c r="J101" s="17">
        <v>0.84797585037886014</v>
      </c>
    </row>
    <row r="102" spans="1:10" x14ac:dyDescent="0.3">
      <c r="B102" s="1" t="s">
        <v>362</v>
      </c>
      <c r="E102" s="16">
        <v>2940351</v>
      </c>
      <c r="F102" s="16">
        <v>-296500</v>
      </c>
      <c r="G102" s="16">
        <v>2643851</v>
      </c>
      <c r="H102" s="16">
        <v>2241921.7999999998</v>
      </c>
      <c r="I102" s="16">
        <v>2213355.44</v>
      </c>
      <c r="J102" s="17">
        <v>0.84797585037886014</v>
      </c>
    </row>
    <row r="103" spans="1:10" x14ac:dyDescent="0.3">
      <c r="B103" s="1" t="s">
        <v>175</v>
      </c>
      <c r="C103" s="1" t="s">
        <v>520</v>
      </c>
      <c r="D103" s="1" t="s">
        <v>346</v>
      </c>
      <c r="E103" s="16">
        <v>1689448</v>
      </c>
      <c r="F103" s="16">
        <v>0</v>
      </c>
      <c r="G103" s="16">
        <v>1689448</v>
      </c>
      <c r="H103" s="16">
        <v>1603637.6400000001</v>
      </c>
      <c r="I103" s="16">
        <v>1603637.6400000001</v>
      </c>
      <c r="J103" s="17">
        <v>0.94920804901956146</v>
      </c>
    </row>
    <row r="104" spans="1:10" x14ac:dyDescent="0.3">
      <c r="D104" s="1" t="s">
        <v>588</v>
      </c>
      <c r="E104" s="16">
        <v>2515155</v>
      </c>
      <c r="F104" s="16">
        <v>-12000</v>
      </c>
      <c r="G104" s="16">
        <v>2503155</v>
      </c>
      <c r="H104" s="16">
        <v>1914297.29</v>
      </c>
      <c r="I104" s="16">
        <v>1598238.41</v>
      </c>
      <c r="J104" s="17">
        <v>0.76475379670855381</v>
      </c>
    </row>
    <row r="105" spans="1:10" x14ac:dyDescent="0.3">
      <c r="D105" s="1" t="s">
        <v>589</v>
      </c>
      <c r="E105" s="16">
        <v>238810</v>
      </c>
      <c r="F105" s="16">
        <v>0</v>
      </c>
      <c r="G105" s="16">
        <v>238810</v>
      </c>
      <c r="H105" s="16">
        <v>229388.51</v>
      </c>
      <c r="I105" s="16">
        <v>217596.7</v>
      </c>
      <c r="J105" s="17">
        <v>0.96054817637452372</v>
      </c>
    </row>
    <row r="106" spans="1:10" x14ac:dyDescent="0.3">
      <c r="D106" s="1" t="s">
        <v>591</v>
      </c>
      <c r="E106" s="16">
        <v>126068</v>
      </c>
      <c r="F106" s="16">
        <v>126200</v>
      </c>
      <c r="G106" s="16">
        <v>252268</v>
      </c>
      <c r="H106" s="16">
        <v>39584.06</v>
      </c>
      <c r="I106" s="16">
        <v>4776.8999999999996</v>
      </c>
      <c r="J106" s="17">
        <v>0.15691272773399717</v>
      </c>
    </row>
    <row r="107" spans="1:10" x14ac:dyDescent="0.3">
      <c r="C107" s="1" t="s">
        <v>521</v>
      </c>
      <c r="E107" s="16">
        <v>4569481</v>
      </c>
      <c r="F107" s="16">
        <v>114200</v>
      </c>
      <c r="G107" s="16">
        <v>4683681</v>
      </c>
      <c r="H107" s="16">
        <v>3786907.5000000005</v>
      </c>
      <c r="I107" s="16">
        <v>3424249.65</v>
      </c>
      <c r="J107" s="17">
        <v>0.80853232745782622</v>
      </c>
    </row>
    <row r="108" spans="1:10" x14ac:dyDescent="0.3">
      <c r="B108" s="1" t="s">
        <v>363</v>
      </c>
      <c r="E108" s="16">
        <v>4569481</v>
      </c>
      <c r="F108" s="16">
        <v>114200</v>
      </c>
      <c r="G108" s="16">
        <v>4683681</v>
      </c>
      <c r="H108" s="16">
        <v>3786907.5000000005</v>
      </c>
      <c r="I108" s="16">
        <v>3424249.65</v>
      </c>
      <c r="J108" s="17">
        <v>0.80853232745782622</v>
      </c>
    </row>
    <row r="109" spans="1:10" x14ac:dyDescent="0.3">
      <c r="B109" s="1" t="s">
        <v>185</v>
      </c>
      <c r="C109" s="1" t="s">
        <v>603</v>
      </c>
      <c r="D109" s="1" t="s">
        <v>591</v>
      </c>
      <c r="E109" s="16">
        <v>0</v>
      </c>
      <c r="F109" s="16">
        <v>2028315.29</v>
      </c>
      <c r="G109" s="16">
        <v>2028315.29</v>
      </c>
      <c r="H109" s="16">
        <v>963306.86</v>
      </c>
      <c r="I109" s="16">
        <v>725998.66999999993</v>
      </c>
      <c r="J109" s="17">
        <v>0.47492954608649623</v>
      </c>
    </row>
    <row r="110" spans="1:10" x14ac:dyDescent="0.3">
      <c r="C110" s="1" t="s">
        <v>604</v>
      </c>
      <c r="E110" s="16">
        <v>0</v>
      </c>
      <c r="F110" s="16">
        <v>2028315.29</v>
      </c>
      <c r="G110" s="16">
        <v>2028315.29</v>
      </c>
      <c r="H110" s="16">
        <v>963306.86</v>
      </c>
      <c r="I110" s="16">
        <v>725998.66999999993</v>
      </c>
      <c r="J110" s="17">
        <v>0.47492954608649623</v>
      </c>
    </row>
    <row r="111" spans="1:10" x14ac:dyDescent="0.3">
      <c r="B111" s="1" t="s">
        <v>605</v>
      </c>
      <c r="E111" s="16">
        <v>0</v>
      </c>
      <c r="F111" s="16">
        <v>2028315.29</v>
      </c>
      <c r="G111" s="16">
        <v>2028315.29</v>
      </c>
      <c r="H111" s="16">
        <v>963306.86</v>
      </c>
      <c r="I111" s="16">
        <v>725998.66999999993</v>
      </c>
      <c r="J111" s="17">
        <v>0.47492954608649623</v>
      </c>
    </row>
    <row r="112" spans="1:10" x14ac:dyDescent="0.3">
      <c r="A112" s="1" t="s">
        <v>339</v>
      </c>
      <c r="E112" s="16">
        <v>26196288</v>
      </c>
      <c r="F112" s="16">
        <v>2155826.65</v>
      </c>
      <c r="G112" s="16">
        <v>28352114.649999999</v>
      </c>
      <c r="H112" s="16">
        <v>21424185.699999999</v>
      </c>
      <c r="I112" s="16">
        <v>19381339.920000002</v>
      </c>
      <c r="J112" s="17">
        <v>0.7556468349707387</v>
      </c>
    </row>
    <row r="113" spans="1:10" x14ac:dyDescent="0.3">
      <c r="A113" s="1" t="s">
        <v>186</v>
      </c>
      <c r="B113" s="1" t="s">
        <v>187</v>
      </c>
      <c r="C113" s="1" t="s">
        <v>606</v>
      </c>
      <c r="D113" s="1" t="s">
        <v>592</v>
      </c>
      <c r="E113" s="16">
        <v>1805000</v>
      </c>
      <c r="F113" s="16">
        <v>0</v>
      </c>
      <c r="G113" s="16">
        <v>1805000</v>
      </c>
      <c r="H113" s="16">
        <v>887333.31</v>
      </c>
      <c r="I113" s="16">
        <v>882263.74</v>
      </c>
      <c r="J113" s="17">
        <v>0.4915974016620499</v>
      </c>
    </row>
    <row r="114" spans="1:10" x14ac:dyDescent="0.3">
      <c r="D114" s="1" t="s">
        <v>607</v>
      </c>
      <c r="E114" s="16">
        <v>10300000</v>
      </c>
      <c r="F114" s="16">
        <v>6759459.2800000003</v>
      </c>
      <c r="G114" s="16">
        <v>17059459.280000001</v>
      </c>
      <c r="H114" s="16">
        <v>16864544.539999999</v>
      </c>
      <c r="I114" s="16">
        <v>16825930.300000001</v>
      </c>
      <c r="J114" s="17">
        <v>0.98857438932847574</v>
      </c>
    </row>
    <row r="115" spans="1:10" x14ac:dyDescent="0.3">
      <c r="C115" s="1" t="s">
        <v>608</v>
      </c>
      <c r="E115" s="16">
        <v>12105000</v>
      </c>
      <c r="F115" s="16">
        <v>6759459.2800000003</v>
      </c>
      <c r="G115" s="16">
        <v>18864459.280000001</v>
      </c>
      <c r="H115" s="16">
        <v>17751877.849999998</v>
      </c>
      <c r="I115" s="16">
        <v>17708194.039999999</v>
      </c>
      <c r="J115" s="17">
        <v>0.94102235248377586</v>
      </c>
    </row>
    <row r="116" spans="1:10" x14ac:dyDescent="0.3">
      <c r="B116" s="1" t="s">
        <v>609</v>
      </c>
      <c r="E116" s="16">
        <v>12105000</v>
      </c>
      <c r="F116" s="16">
        <v>6759459.2800000003</v>
      </c>
      <c r="G116" s="16">
        <v>18864459.280000001</v>
      </c>
      <c r="H116" s="16">
        <v>17751877.849999998</v>
      </c>
      <c r="I116" s="16">
        <v>17708194.039999999</v>
      </c>
      <c r="J116" s="17">
        <v>0.94102235248377586</v>
      </c>
    </row>
    <row r="117" spans="1:10" x14ac:dyDescent="0.3">
      <c r="B117" s="1" t="s">
        <v>192</v>
      </c>
      <c r="C117" s="1" t="s">
        <v>522</v>
      </c>
      <c r="D117" s="1" t="s">
        <v>346</v>
      </c>
      <c r="E117" s="16">
        <v>840492</v>
      </c>
      <c r="F117" s="16">
        <v>25000</v>
      </c>
      <c r="G117" s="16">
        <v>865492</v>
      </c>
      <c r="H117" s="16">
        <v>759237.67999999993</v>
      </c>
      <c r="I117" s="16">
        <v>759237.67999999993</v>
      </c>
      <c r="J117" s="17">
        <v>0.87723246430931767</v>
      </c>
    </row>
    <row r="118" spans="1:10" x14ac:dyDescent="0.3">
      <c r="D118" s="1" t="s">
        <v>588</v>
      </c>
      <c r="E118" s="16">
        <v>1064000</v>
      </c>
      <c r="F118" s="16">
        <v>0</v>
      </c>
      <c r="G118" s="16">
        <v>1064000</v>
      </c>
      <c r="H118" s="16">
        <v>671100.1</v>
      </c>
      <c r="I118" s="16">
        <v>328068.77</v>
      </c>
      <c r="J118" s="17">
        <v>0.63073317669172935</v>
      </c>
    </row>
    <row r="119" spans="1:10" x14ac:dyDescent="0.3">
      <c r="D119" s="1" t="s">
        <v>589</v>
      </c>
      <c r="E119" s="16">
        <v>4804710</v>
      </c>
      <c r="F119" s="16">
        <v>0</v>
      </c>
      <c r="G119" s="16">
        <v>4804710</v>
      </c>
      <c r="H119" s="16">
        <v>3191791.08</v>
      </c>
      <c r="I119" s="16">
        <v>981273.98</v>
      </c>
      <c r="J119" s="17">
        <v>0.66430462608565344</v>
      </c>
    </row>
    <row r="120" spans="1:10" x14ac:dyDescent="0.3">
      <c r="D120" s="1" t="s">
        <v>591</v>
      </c>
      <c r="E120" s="16">
        <v>950000</v>
      </c>
      <c r="F120" s="16">
        <v>0</v>
      </c>
      <c r="G120" s="16">
        <v>950000</v>
      </c>
      <c r="H120" s="16">
        <v>0</v>
      </c>
      <c r="I120" s="16">
        <v>0</v>
      </c>
      <c r="J120" s="17">
        <v>0</v>
      </c>
    </row>
    <row r="121" spans="1:10" x14ac:dyDescent="0.3">
      <c r="D121" s="1" t="s">
        <v>593</v>
      </c>
      <c r="E121" s="16">
        <v>702710</v>
      </c>
      <c r="F121" s="16">
        <v>0</v>
      </c>
      <c r="G121" s="16">
        <v>702710</v>
      </c>
      <c r="H121" s="16">
        <v>702709.38</v>
      </c>
      <c r="I121" s="16">
        <v>542159.38</v>
      </c>
      <c r="J121" s="17">
        <v>0.99999911770146999</v>
      </c>
    </row>
    <row r="122" spans="1:10" x14ac:dyDescent="0.3">
      <c r="C122" s="1" t="s">
        <v>523</v>
      </c>
      <c r="E122" s="16">
        <v>8361912</v>
      </c>
      <c r="F122" s="16">
        <v>25000</v>
      </c>
      <c r="G122" s="16">
        <v>8386912</v>
      </c>
      <c r="H122" s="16">
        <v>5324838.2399999993</v>
      </c>
      <c r="I122" s="16">
        <v>2610739.81</v>
      </c>
      <c r="J122" s="17">
        <v>0.63489854668798229</v>
      </c>
    </row>
    <row r="123" spans="1:10" x14ac:dyDescent="0.3">
      <c r="B123" s="1" t="s">
        <v>364</v>
      </c>
      <c r="E123" s="16">
        <v>8361912</v>
      </c>
      <c r="F123" s="16">
        <v>25000</v>
      </c>
      <c r="G123" s="16">
        <v>8386912</v>
      </c>
      <c r="H123" s="16">
        <v>5324838.2399999993</v>
      </c>
      <c r="I123" s="16">
        <v>2610739.81</v>
      </c>
      <c r="J123" s="17">
        <v>0.63489854668798229</v>
      </c>
    </row>
    <row r="124" spans="1:10" x14ac:dyDescent="0.3">
      <c r="B124" s="1" t="s">
        <v>205</v>
      </c>
      <c r="C124" s="1" t="s">
        <v>524</v>
      </c>
      <c r="D124" s="1" t="s">
        <v>346</v>
      </c>
      <c r="E124" s="16">
        <v>435019</v>
      </c>
      <c r="F124" s="16">
        <v>1000</v>
      </c>
      <c r="G124" s="16">
        <v>436019</v>
      </c>
      <c r="H124" s="16">
        <v>382089.43</v>
      </c>
      <c r="I124" s="16">
        <v>382089.43</v>
      </c>
      <c r="J124" s="17">
        <v>0.87631371568670169</v>
      </c>
    </row>
    <row r="125" spans="1:10" x14ac:dyDescent="0.3">
      <c r="D125" s="1" t="s">
        <v>588</v>
      </c>
      <c r="E125" s="16">
        <v>102520</v>
      </c>
      <c r="F125" s="16">
        <v>0</v>
      </c>
      <c r="G125" s="16">
        <v>102520</v>
      </c>
      <c r="H125" s="16">
        <v>59351.700000000004</v>
      </c>
      <c r="I125" s="16">
        <v>48735.31</v>
      </c>
      <c r="J125" s="17">
        <v>0.57892801404603988</v>
      </c>
    </row>
    <row r="126" spans="1:10" x14ac:dyDescent="0.3">
      <c r="D126" s="1" t="s">
        <v>591</v>
      </c>
      <c r="E126" s="16">
        <v>3500</v>
      </c>
      <c r="F126" s="16">
        <v>0</v>
      </c>
      <c r="G126" s="16">
        <v>3500</v>
      </c>
      <c r="H126" s="16">
        <v>3419.46</v>
      </c>
      <c r="I126" s="16">
        <v>3419.46</v>
      </c>
      <c r="J126" s="17">
        <v>0.97698857142857143</v>
      </c>
    </row>
    <row r="127" spans="1:10" x14ac:dyDescent="0.3">
      <c r="C127" s="1" t="s">
        <v>525</v>
      </c>
      <c r="E127" s="16">
        <v>541039</v>
      </c>
      <c r="F127" s="16">
        <v>1000</v>
      </c>
      <c r="G127" s="16">
        <v>542039</v>
      </c>
      <c r="H127" s="16">
        <v>444860.59</v>
      </c>
      <c r="I127" s="16">
        <v>434244.2</v>
      </c>
      <c r="J127" s="17">
        <v>0.82071694103191828</v>
      </c>
    </row>
    <row r="128" spans="1:10" x14ac:dyDescent="0.3">
      <c r="B128" s="1" t="s">
        <v>365</v>
      </c>
      <c r="E128" s="16">
        <v>541039</v>
      </c>
      <c r="F128" s="16">
        <v>1000</v>
      </c>
      <c r="G128" s="16">
        <v>542039</v>
      </c>
      <c r="H128" s="16">
        <v>444860.59</v>
      </c>
      <c r="I128" s="16">
        <v>434244.2</v>
      </c>
      <c r="J128" s="17">
        <v>0.82071694103191828</v>
      </c>
    </row>
    <row r="129" spans="2:10" x14ac:dyDescent="0.3">
      <c r="B129" s="1" t="s">
        <v>208</v>
      </c>
      <c r="C129" s="1" t="s">
        <v>610</v>
      </c>
      <c r="D129" s="1" t="s">
        <v>346</v>
      </c>
      <c r="E129" s="16">
        <v>39697</v>
      </c>
      <c r="F129" s="16">
        <v>0</v>
      </c>
      <c r="G129" s="16">
        <v>39697</v>
      </c>
      <c r="H129" s="16">
        <v>0</v>
      </c>
      <c r="I129" s="16">
        <v>0</v>
      </c>
      <c r="J129" s="17">
        <v>0</v>
      </c>
    </row>
    <row r="130" spans="2:10" x14ac:dyDescent="0.3">
      <c r="D130" s="1" t="s">
        <v>588</v>
      </c>
      <c r="E130" s="16">
        <v>43200</v>
      </c>
      <c r="F130" s="16">
        <v>47840</v>
      </c>
      <c r="G130" s="16">
        <v>91040</v>
      </c>
      <c r="H130" s="16">
        <v>39324.31</v>
      </c>
      <c r="I130" s="16">
        <v>18349.990000000002</v>
      </c>
      <c r="J130" s="17">
        <v>0.43194540861159925</v>
      </c>
    </row>
    <row r="131" spans="2:10" x14ac:dyDescent="0.3">
      <c r="D131" s="1" t="s">
        <v>589</v>
      </c>
      <c r="E131" s="16">
        <v>525000</v>
      </c>
      <c r="F131" s="16">
        <v>-47840</v>
      </c>
      <c r="G131" s="16">
        <v>477160</v>
      </c>
      <c r="H131" s="16">
        <v>477160</v>
      </c>
      <c r="I131" s="16">
        <v>474135</v>
      </c>
      <c r="J131" s="17">
        <v>1</v>
      </c>
    </row>
    <row r="132" spans="2:10" x14ac:dyDescent="0.3">
      <c r="C132" s="1" t="s">
        <v>611</v>
      </c>
      <c r="E132" s="16">
        <v>607897</v>
      </c>
      <c r="F132" s="16">
        <v>0</v>
      </c>
      <c r="G132" s="16">
        <v>607897</v>
      </c>
      <c r="H132" s="16">
        <v>516484.31</v>
      </c>
      <c r="I132" s="16">
        <v>492484.99</v>
      </c>
      <c r="J132" s="17">
        <v>0.84962470615910257</v>
      </c>
    </row>
    <row r="133" spans="2:10" x14ac:dyDescent="0.3">
      <c r="B133" s="1" t="s">
        <v>612</v>
      </c>
      <c r="E133" s="16">
        <v>607897</v>
      </c>
      <c r="F133" s="16">
        <v>0</v>
      </c>
      <c r="G133" s="16">
        <v>607897</v>
      </c>
      <c r="H133" s="16">
        <v>516484.31</v>
      </c>
      <c r="I133" s="16">
        <v>492484.99</v>
      </c>
      <c r="J133" s="17">
        <v>0.84962470615910257</v>
      </c>
    </row>
    <row r="134" spans="2:10" x14ac:dyDescent="0.3">
      <c r="B134" s="1" t="s">
        <v>211</v>
      </c>
      <c r="C134" s="1" t="s">
        <v>526</v>
      </c>
      <c r="D134" s="1" t="s">
        <v>346</v>
      </c>
      <c r="E134" s="16">
        <v>23150128</v>
      </c>
      <c r="F134" s="16">
        <v>3278314.8600000003</v>
      </c>
      <c r="G134" s="16">
        <v>26428442.859999999</v>
      </c>
      <c r="H134" s="16">
        <v>23844236.720000003</v>
      </c>
      <c r="I134" s="16">
        <v>23841829.720000003</v>
      </c>
      <c r="J134" s="17">
        <v>0.90221875145314567</v>
      </c>
    </row>
    <row r="135" spans="2:10" x14ac:dyDescent="0.3">
      <c r="D135" s="1" t="s">
        <v>588</v>
      </c>
      <c r="E135" s="16">
        <v>282665</v>
      </c>
      <c r="F135" s="16">
        <v>0</v>
      </c>
      <c r="G135" s="16">
        <v>282665</v>
      </c>
      <c r="H135" s="16">
        <v>66920.37</v>
      </c>
      <c r="I135" s="16">
        <v>63622.619999999995</v>
      </c>
      <c r="J135" s="17">
        <v>0.23674798790087204</v>
      </c>
    </row>
    <row r="136" spans="2:10" x14ac:dyDescent="0.3">
      <c r="D136" s="1" t="s">
        <v>590</v>
      </c>
      <c r="E136" s="16">
        <v>557000</v>
      </c>
      <c r="F136" s="16">
        <v>0</v>
      </c>
      <c r="G136" s="16">
        <v>557000</v>
      </c>
      <c r="H136" s="16">
        <v>67800</v>
      </c>
      <c r="I136" s="16">
        <v>67800</v>
      </c>
      <c r="J136" s="17">
        <v>0.12172351885098744</v>
      </c>
    </row>
    <row r="137" spans="2:10" x14ac:dyDescent="0.3">
      <c r="C137" s="1" t="s">
        <v>527</v>
      </c>
      <c r="E137" s="16">
        <v>23989793</v>
      </c>
      <c r="F137" s="16">
        <v>3278314.8600000003</v>
      </c>
      <c r="G137" s="16">
        <v>27268107.859999999</v>
      </c>
      <c r="H137" s="16">
        <v>23978957.090000004</v>
      </c>
      <c r="I137" s="16">
        <v>23973252.340000004</v>
      </c>
      <c r="J137" s="17">
        <v>0.87937737422460083</v>
      </c>
    </row>
    <row r="138" spans="2:10" x14ac:dyDescent="0.3">
      <c r="B138" s="1" t="s">
        <v>366</v>
      </c>
      <c r="E138" s="16">
        <v>23989793</v>
      </c>
      <c r="F138" s="16">
        <v>3278314.8600000003</v>
      </c>
      <c r="G138" s="16">
        <v>27268107.859999999</v>
      </c>
      <c r="H138" s="16">
        <v>23978957.090000004</v>
      </c>
      <c r="I138" s="16">
        <v>23973252.340000004</v>
      </c>
      <c r="J138" s="17">
        <v>0.87937737422460083</v>
      </c>
    </row>
    <row r="139" spans="2:10" x14ac:dyDescent="0.3">
      <c r="B139" s="1" t="s">
        <v>228</v>
      </c>
      <c r="C139" s="1" t="s">
        <v>528</v>
      </c>
      <c r="D139" s="1" t="s">
        <v>346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7">
        <v>0</v>
      </c>
    </row>
    <row r="140" spans="2:10" x14ac:dyDescent="0.3">
      <c r="D140" s="1" t="s">
        <v>588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7">
        <v>0</v>
      </c>
    </row>
    <row r="141" spans="2:10" x14ac:dyDescent="0.3">
      <c r="C141" s="1" t="s">
        <v>529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7">
        <v>0</v>
      </c>
    </row>
    <row r="142" spans="2:10" x14ac:dyDescent="0.3">
      <c r="B142" s="1" t="s">
        <v>367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7">
        <v>0</v>
      </c>
    </row>
    <row r="143" spans="2:10" x14ac:dyDescent="0.3">
      <c r="B143" s="1" t="s">
        <v>231</v>
      </c>
      <c r="C143" s="1" t="s">
        <v>530</v>
      </c>
      <c r="D143" s="1" t="s">
        <v>346</v>
      </c>
      <c r="E143" s="16">
        <v>671752</v>
      </c>
      <c r="F143" s="16">
        <v>0</v>
      </c>
      <c r="G143" s="16">
        <v>671752</v>
      </c>
      <c r="H143" s="16">
        <v>625751.32000000007</v>
      </c>
      <c r="I143" s="16">
        <v>625751.32000000007</v>
      </c>
      <c r="J143" s="17">
        <v>0.9315213352546774</v>
      </c>
    </row>
    <row r="144" spans="2:10" x14ac:dyDescent="0.3">
      <c r="D144" s="1" t="s">
        <v>588</v>
      </c>
      <c r="E144" s="16">
        <v>390020</v>
      </c>
      <c r="F144" s="16">
        <v>0</v>
      </c>
      <c r="G144" s="16">
        <v>390020</v>
      </c>
      <c r="H144" s="16">
        <v>74289.19</v>
      </c>
      <c r="I144" s="16">
        <v>52439.88</v>
      </c>
      <c r="J144" s="17">
        <v>0.19047533459822574</v>
      </c>
    </row>
    <row r="145" spans="2:10" x14ac:dyDescent="0.3">
      <c r="D145" s="1" t="s">
        <v>591</v>
      </c>
      <c r="E145" s="16">
        <v>80262</v>
      </c>
      <c r="F145" s="16">
        <v>-23000</v>
      </c>
      <c r="G145" s="16">
        <v>57262</v>
      </c>
      <c r="H145" s="16">
        <v>27114.86</v>
      </c>
      <c r="I145" s="16">
        <v>20321.62</v>
      </c>
      <c r="J145" s="17">
        <v>0.47352275505570884</v>
      </c>
    </row>
    <row r="146" spans="2:10" x14ac:dyDescent="0.3">
      <c r="D146" s="1" t="s">
        <v>590</v>
      </c>
      <c r="E146" s="16">
        <v>10000</v>
      </c>
      <c r="F146" s="16">
        <v>0</v>
      </c>
      <c r="G146" s="16">
        <v>10000</v>
      </c>
      <c r="H146" s="16">
        <v>124.8</v>
      </c>
      <c r="I146" s="16">
        <v>124.8</v>
      </c>
      <c r="J146" s="17">
        <v>1.248E-2</v>
      </c>
    </row>
    <row r="147" spans="2:10" x14ac:dyDescent="0.3">
      <c r="C147" s="1" t="s">
        <v>531</v>
      </c>
      <c r="E147" s="16">
        <v>1152034</v>
      </c>
      <c r="F147" s="16">
        <v>-23000</v>
      </c>
      <c r="G147" s="16">
        <v>1129034</v>
      </c>
      <c r="H147" s="16">
        <v>727280.17</v>
      </c>
      <c r="I147" s="16">
        <v>698637.62000000011</v>
      </c>
      <c r="J147" s="17">
        <v>0.64416144243663176</v>
      </c>
    </row>
    <row r="148" spans="2:10" x14ac:dyDescent="0.3">
      <c r="B148" s="1" t="s">
        <v>368</v>
      </c>
      <c r="E148" s="16">
        <v>1152034</v>
      </c>
      <c r="F148" s="16">
        <v>-23000</v>
      </c>
      <c r="G148" s="16">
        <v>1129034</v>
      </c>
      <c r="H148" s="16">
        <v>727280.17</v>
      </c>
      <c r="I148" s="16">
        <v>698637.62000000011</v>
      </c>
      <c r="J148" s="17">
        <v>0.64416144243663176</v>
      </c>
    </row>
    <row r="149" spans="2:10" x14ac:dyDescent="0.3">
      <c r="B149" s="1" t="s">
        <v>232</v>
      </c>
      <c r="C149" s="1" t="s">
        <v>613</v>
      </c>
      <c r="D149" s="1" t="s">
        <v>614</v>
      </c>
      <c r="E149" s="16">
        <v>520000</v>
      </c>
      <c r="F149" s="16">
        <v>-162406.48000000001</v>
      </c>
      <c r="G149" s="16">
        <v>357593.52</v>
      </c>
      <c r="H149" s="16">
        <v>0</v>
      </c>
      <c r="I149" s="16">
        <v>0</v>
      </c>
      <c r="J149" s="17">
        <v>0</v>
      </c>
    </row>
    <row r="150" spans="2:10" x14ac:dyDescent="0.3">
      <c r="C150" s="1" t="s">
        <v>615</v>
      </c>
      <c r="E150" s="16">
        <v>520000</v>
      </c>
      <c r="F150" s="16">
        <v>-162406.48000000001</v>
      </c>
      <c r="G150" s="16">
        <v>357593.52</v>
      </c>
      <c r="H150" s="16">
        <v>0</v>
      </c>
      <c r="I150" s="16">
        <v>0</v>
      </c>
      <c r="J150" s="17">
        <v>0</v>
      </c>
    </row>
    <row r="151" spans="2:10" x14ac:dyDescent="0.3">
      <c r="B151" s="1" t="s">
        <v>616</v>
      </c>
      <c r="E151" s="16">
        <v>520000</v>
      </c>
      <c r="F151" s="16">
        <v>-162406.48000000001</v>
      </c>
      <c r="G151" s="16">
        <v>357593.52</v>
      </c>
      <c r="H151" s="16">
        <v>0</v>
      </c>
      <c r="I151" s="16">
        <v>0</v>
      </c>
      <c r="J151" s="17">
        <v>0</v>
      </c>
    </row>
    <row r="152" spans="2:10" x14ac:dyDescent="0.3">
      <c r="B152" s="1" t="s">
        <v>235</v>
      </c>
      <c r="C152" s="1" t="s">
        <v>532</v>
      </c>
      <c r="D152" s="1" t="s">
        <v>346</v>
      </c>
      <c r="E152" s="16">
        <v>189894</v>
      </c>
      <c r="F152" s="16">
        <v>2000</v>
      </c>
      <c r="G152" s="16">
        <v>191894</v>
      </c>
      <c r="H152" s="16">
        <v>190462.43999999997</v>
      </c>
      <c r="I152" s="16">
        <v>190462.43999999997</v>
      </c>
      <c r="J152" s="17">
        <v>0.99253983970316928</v>
      </c>
    </row>
    <row r="153" spans="2:10" x14ac:dyDescent="0.3">
      <c r="D153" s="1" t="s">
        <v>588</v>
      </c>
      <c r="E153" s="16">
        <v>33400</v>
      </c>
      <c r="F153" s="16">
        <v>0</v>
      </c>
      <c r="G153" s="16">
        <v>33400</v>
      </c>
      <c r="H153" s="16">
        <v>11836.59</v>
      </c>
      <c r="I153" s="16">
        <v>11734.34</v>
      </c>
      <c r="J153" s="17">
        <v>0.35438892215568862</v>
      </c>
    </row>
    <row r="154" spans="2:10" x14ac:dyDescent="0.3">
      <c r="C154" s="1" t="s">
        <v>533</v>
      </c>
      <c r="E154" s="16">
        <v>223294</v>
      </c>
      <c r="F154" s="16">
        <v>2000</v>
      </c>
      <c r="G154" s="16">
        <v>225294</v>
      </c>
      <c r="H154" s="16">
        <v>202299.02999999997</v>
      </c>
      <c r="I154" s="16">
        <v>202196.77999999997</v>
      </c>
      <c r="J154" s="17">
        <v>0.89793350022637064</v>
      </c>
    </row>
    <row r="155" spans="2:10" x14ac:dyDescent="0.3">
      <c r="B155" s="1" t="s">
        <v>369</v>
      </c>
      <c r="E155" s="16">
        <v>223294</v>
      </c>
      <c r="F155" s="16">
        <v>2000</v>
      </c>
      <c r="G155" s="16">
        <v>225294</v>
      </c>
      <c r="H155" s="16">
        <v>202299.02999999997</v>
      </c>
      <c r="I155" s="16">
        <v>202196.77999999997</v>
      </c>
      <c r="J155" s="17">
        <v>0.89793350022637064</v>
      </c>
    </row>
    <row r="156" spans="2:10" x14ac:dyDescent="0.3">
      <c r="B156" s="1" t="s">
        <v>238</v>
      </c>
      <c r="C156" s="1" t="s">
        <v>534</v>
      </c>
      <c r="D156" s="1" t="s">
        <v>346</v>
      </c>
      <c r="E156" s="16">
        <v>1686707</v>
      </c>
      <c r="F156" s="16">
        <v>0</v>
      </c>
      <c r="G156" s="16">
        <v>1686707</v>
      </c>
      <c r="H156" s="16">
        <v>1410139.14</v>
      </c>
      <c r="I156" s="16">
        <v>1410139.14</v>
      </c>
      <c r="J156" s="17">
        <v>0.83603088147496862</v>
      </c>
    </row>
    <row r="157" spans="2:10" x14ac:dyDescent="0.3">
      <c r="D157" s="1" t="s">
        <v>588</v>
      </c>
      <c r="E157" s="16">
        <v>87000</v>
      </c>
      <c r="F157" s="16">
        <v>-6000</v>
      </c>
      <c r="G157" s="16">
        <v>81000</v>
      </c>
      <c r="H157" s="16">
        <v>47466.84</v>
      </c>
      <c r="I157" s="16">
        <v>41141.65</v>
      </c>
      <c r="J157" s="17">
        <v>0.58601037037037029</v>
      </c>
    </row>
    <row r="158" spans="2:10" x14ac:dyDescent="0.3">
      <c r="D158" s="1" t="s">
        <v>591</v>
      </c>
      <c r="E158" s="16">
        <v>101980</v>
      </c>
      <c r="F158" s="16">
        <v>29000</v>
      </c>
      <c r="G158" s="16">
        <v>130980</v>
      </c>
      <c r="H158" s="16">
        <v>94051.239999999991</v>
      </c>
      <c r="I158" s="16">
        <v>40989.75</v>
      </c>
      <c r="J158" s="17">
        <v>0.71805802412582065</v>
      </c>
    </row>
    <row r="159" spans="2:10" x14ac:dyDescent="0.3">
      <c r="C159" s="1" t="s">
        <v>535</v>
      </c>
      <c r="E159" s="16">
        <v>1875687</v>
      </c>
      <c r="F159" s="16">
        <v>23000</v>
      </c>
      <c r="G159" s="16">
        <v>1898687</v>
      </c>
      <c r="H159" s="16">
        <v>1551657.22</v>
      </c>
      <c r="I159" s="16">
        <v>1492270.5399999998</v>
      </c>
      <c r="J159" s="17">
        <v>0.81722644121964272</v>
      </c>
    </row>
    <row r="160" spans="2:10" x14ac:dyDescent="0.3">
      <c r="B160" s="1" t="s">
        <v>370</v>
      </c>
      <c r="E160" s="16">
        <v>1875687</v>
      </c>
      <c r="F160" s="16">
        <v>23000</v>
      </c>
      <c r="G160" s="16">
        <v>1898687</v>
      </c>
      <c r="H160" s="16">
        <v>1551657.22</v>
      </c>
      <c r="I160" s="16">
        <v>1492270.5399999998</v>
      </c>
      <c r="J160" s="17">
        <v>0.81722644121964272</v>
      </c>
    </row>
    <row r="161" spans="1:10" x14ac:dyDescent="0.3">
      <c r="B161" s="1" t="s">
        <v>240</v>
      </c>
      <c r="C161" s="1" t="s">
        <v>536</v>
      </c>
      <c r="D161" s="1" t="s">
        <v>346</v>
      </c>
      <c r="E161" s="16">
        <v>372382</v>
      </c>
      <c r="F161" s="16">
        <v>0</v>
      </c>
      <c r="G161" s="16">
        <v>372382</v>
      </c>
      <c r="H161" s="16">
        <v>326489.18</v>
      </c>
      <c r="I161" s="16">
        <v>326489.18</v>
      </c>
      <c r="J161" s="17">
        <v>0.87675875847919604</v>
      </c>
    </row>
    <row r="162" spans="1:10" x14ac:dyDescent="0.3">
      <c r="D162" s="1" t="s">
        <v>588</v>
      </c>
      <c r="E162" s="16">
        <v>496400</v>
      </c>
      <c r="F162" s="16">
        <v>0</v>
      </c>
      <c r="G162" s="16">
        <v>496400</v>
      </c>
      <c r="H162" s="16">
        <v>424226.66</v>
      </c>
      <c r="I162" s="16">
        <v>344538.68</v>
      </c>
      <c r="J162" s="17">
        <v>0.85460648670427075</v>
      </c>
    </row>
    <row r="163" spans="1:10" x14ac:dyDescent="0.3">
      <c r="D163" s="1" t="s">
        <v>591</v>
      </c>
      <c r="E163" s="16">
        <v>0</v>
      </c>
      <c r="F163" s="16">
        <v>47991.89</v>
      </c>
      <c r="G163" s="16">
        <v>47991.89</v>
      </c>
      <c r="H163" s="16">
        <v>22760.89</v>
      </c>
      <c r="I163" s="16">
        <v>22760.89</v>
      </c>
      <c r="J163" s="17">
        <v>0.47426533941463861</v>
      </c>
    </row>
    <row r="164" spans="1:10" x14ac:dyDescent="0.3">
      <c r="D164" s="1" t="s">
        <v>590</v>
      </c>
      <c r="E164" s="16">
        <v>62000</v>
      </c>
      <c r="F164" s="16">
        <v>0</v>
      </c>
      <c r="G164" s="16">
        <v>62000</v>
      </c>
      <c r="H164" s="16">
        <v>6388.08</v>
      </c>
      <c r="I164" s="16">
        <v>6295.68</v>
      </c>
      <c r="J164" s="17">
        <v>0.10303354838709677</v>
      </c>
    </row>
    <row r="165" spans="1:10" x14ac:dyDescent="0.3">
      <c r="C165" s="1" t="s">
        <v>537</v>
      </c>
      <c r="E165" s="16">
        <v>930782</v>
      </c>
      <c r="F165" s="16">
        <v>47991.89</v>
      </c>
      <c r="G165" s="16">
        <v>978773.89</v>
      </c>
      <c r="H165" s="16">
        <v>779864.80999999994</v>
      </c>
      <c r="I165" s="16">
        <v>700084.43</v>
      </c>
      <c r="J165" s="17">
        <v>0.79677729245515527</v>
      </c>
    </row>
    <row r="166" spans="1:10" x14ac:dyDescent="0.3">
      <c r="B166" s="1" t="s">
        <v>371</v>
      </c>
      <c r="E166" s="16">
        <v>930782</v>
      </c>
      <c r="F166" s="16">
        <v>47991.89</v>
      </c>
      <c r="G166" s="16">
        <v>978773.89</v>
      </c>
      <c r="H166" s="16">
        <v>779864.80999999994</v>
      </c>
      <c r="I166" s="16">
        <v>700084.43</v>
      </c>
      <c r="J166" s="17">
        <v>0.79677729245515527</v>
      </c>
    </row>
    <row r="167" spans="1:10" x14ac:dyDescent="0.3">
      <c r="B167" s="1" t="s">
        <v>243</v>
      </c>
      <c r="C167" s="1" t="s">
        <v>538</v>
      </c>
      <c r="D167" s="1" t="s">
        <v>346</v>
      </c>
      <c r="E167" s="16">
        <v>1614520</v>
      </c>
      <c r="F167" s="16">
        <v>0</v>
      </c>
      <c r="G167" s="16">
        <v>1614520</v>
      </c>
      <c r="H167" s="16">
        <v>1467746.17</v>
      </c>
      <c r="I167" s="16">
        <v>1467746.17</v>
      </c>
      <c r="J167" s="17">
        <v>0.90909135222852611</v>
      </c>
    </row>
    <row r="168" spans="1:10" x14ac:dyDescent="0.3">
      <c r="D168" s="1" t="s">
        <v>588</v>
      </c>
      <c r="E168" s="16">
        <v>75655</v>
      </c>
      <c r="F168" s="16">
        <v>0</v>
      </c>
      <c r="G168" s="16">
        <v>75655</v>
      </c>
      <c r="H168" s="16">
        <v>24387.87</v>
      </c>
      <c r="I168" s="16">
        <v>20660.39</v>
      </c>
      <c r="J168" s="17">
        <v>0.32235635450399841</v>
      </c>
    </row>
    <row r="169" spans="1:10" x14ac:dyDescent="0.3">
      <c r="C169" s="1" t="s">
        <v>539</v>
      </c>
      <c r="E169" s="16">
        <v>1690175</v>
      </c>
      <c r="F169" s="16">
        <v>0</v>
      </c>
      <c r="G169" s="16">
        <v>1690175</v>
      </c>
      <c r="H169" s="16">
        <v>1492134.04</v>
      </c>
      <c r="I169" s="16">
        <v>1488406.5599999998</v>
      </c>
      <c r="J169" s="17">
        <v>0.88282813318147513</v>
      </c>
    </row>
    <row r="170" spans="1:10" x14ac:dyDescent="0.3">
      <c r="B170" s="1" t="s">
        <v>372</v>
      </c>
      <c r="E170" s="16">
        <v>1690175</v>
      </c>
      <c r="F170" s="16">
        <v>0</v>
      </c>
      <c r="G170" s="16">
        <v>1690175</v>
      </c>
      <c r="H170" s="16">
        <v>1492134.04</v>
      </c>
      <c r="I170" s="16">
        <v>1488406.5599999998</v>
      </c>
      <c r="J170" s="17">
        <v>0.88282813318147513</v>
      </c>
    </row>
    <row r="171" spans="1:10" x14ac:dyDescent="0.3">
      <c r="A171" s="1" t="s">
        <v>340</v>
      </c>
      <c r="E171" s="16">
        <v>51997613</v>
      </c>
      <c r="F171" s="16">
        <v>9951359.5500000007</v>
      </c>
      <c r="G171" s="16">
        <v>61948972.550000004</v>
      </c>
      <c r="H171" s="16">
        <v>52770253.349999994</v>
      </c>
      <c r="I171" s="16">
        <v>49800511.309999995</v>
      </c>
      <c r="J171" s="17">
        <v>0.85183419801528171</v>
      </c>
    </row>
    <row r="172" spans="1:10" x14ac:dyDescent="0.3">
      <c r="A172" s="1" t="s">
        <v>244</v>
      </c>
      <c r="B172" s="1" t="s">
        <v>245</v>
      </c>
      <c r="C172" s="1" t="s">
        <v>540</v>
      </c>
      <c r="D172" s="1" t="s">
        <v>346</v>
      </c>
      <c r="E172" s="16">
        <v>373640</v>
      </c>
      <c r="F172" s="16">
        <v>-12500</v>
      </c>
      <c r="G172" s="16">
        <v>361140</v>
      </c>
      <c r="H172" s="16">
        <v>228073.93</v>
      </c>
      <c r="I172" s="16">
        <v>228073.93</v>
      </c>
      <c r="J172" s="17">
        <v>0.63153882150966378</v>
      </c>
    </row>
    <row r="173" spans="1:10" x14ac:dyDescent="0.3">
      <c r="D173" s="1" t="s">
        <v>588</v>
      </c>
      <c r="E173" s="16">
        <v>583700</v>
      </c>
      <c r="F173" s="16">
        <v>-13000</v>
      </c>
      <c r="G173" s="16">
        <v>570700</v>
      </c>
      <c r="H173" s="16">
        <v>449686.04</v>
      </c>
      <c r="I173" s="16">
        <v>331155.49000000005</v>
      </c>
      <c r="J173" s="17">
        <v>0.78795521289644288</v>
      </c>
    </row>
    <row r="174" spans="1:10" x14ac:dyDescent="0.3">
      <c r="D174" s="1" t="s">
        <v>589</v>
      </c>
      <c r="E174" s="16">
        <v>131480</v>
      </c>
      <c r="F174" s="16">
        <v>0</v>
      </c>
      <c r="G174" s="16">
        <v>131480</v>
      </c>
      <c r="H174" s="16">
        <v>122233.70000000001</v>
      </c>
      <c r="I174" s="16">
        <v>121975.72</v>
      </c>
      <c r="J174" s="17">
        <v>0.9296752357773046</v>
      </c>
    </row>
    <row r="175" spans="1:10" x14ac:dyDescent="0.3">
      <c r="D175" s="1" t="s">
        <v>591</v>
      </c>
      <c r="E175" s="16">
        <v>20000</v>
      </c>
      <c r="F175" s="16">
        <v>13000</v>
      </c>
      <c r="G175" s="16">
        <v>33000</v>
      </c>
      <c r="H175" s="16">
        <v>27192.29</v>
      </c>
      <c r="I175" s="16">
        <v>19991.89</v>
      </c>
      <c r="J175" s="17">
        <v>0.82400878787878795</v>
      </c>
    </row>
    <row r="176" spans="1:10" x14ac:dyDescent="0.3">
      <c r="D176" s="1" t="s">
        <v>590</v>
      </c>
      <c r="E176" s="16">
        <v>3000</v>
      </c>
      <c r="F176" s="16">
        <v>0</v>
      </c>
      <c r="G176" s="16">
        <v>3000</v>
      </c>
      <c r="H176" s="16">
        <v>195.6</v>
      </c>
      <c r="I176" s="16">
        <v>195.6</v>
      </c>
      <c r="J176" s="17">
        <v>6.5199999999999994E-2</v>
      </c>
    </row>
    <row r="177" spans="2:10" x14ac:dyDescent="0.3">
      <c r="C177" s="1" t="s">
        <v>541</v>
      </c>
      <c r="E177" s="16">
        <v>1111820</v>
      </c>
      <c r="F177" s="16">
        <v>-12500</v>
      </c>
      <c r="G177" s="16">
        <v>1099320</v>
      </c>
      <c r="H177" s="16">
        <v>827381.55999999994</v>
      </c>
      <c r="I177" s="16">
        <v>701392.63</v>
      </c>
      <c r="J177" s="17">
        <v>0.75263031692318871</v>
      </c>
    </row>
    <row r="178" spans="2:10" x14ac:dyDescent="0.3">
      <c r="B178" s="1" t="s">
        <v>373</v>
      </c>
      <c r="E178" s="16">
        <v>1111820</v>
      </c>
      <c r="F178" s="16">
        <v>-12500</v>
      </c>
      <c r="G178" s="16">
        <v>1099320</v>
      </c>
      <c r="H178" s="16">
        <v>827381.55999999994</v>
      </c>
      <c r="I178" s="16">
        <v>701392.63</v>
      </c>
      <c r="J178" s="17">
        <v>0.75263031692318871</v>
      </c>
    </row>
    <row r="179" spans="2:10" x14ac:dyDescent="0.3">
      <c r="B179" s="1" t="s">
        <v>254</v>
      </c>
      <c r="C179" s="1" t="s">
        <v>542</v>
      </c>
      <c r="D179" s="1" t="s">
        <v>346</v>
      </c>
      <c r="E179" s="16">
        <v>291728</v>
      </c>
      <c r="F179" s="16">
        <v>0</v>
      </c>
      <c r="G179" s="16">
        <v>291728</v>
      </c>
      <c r="H179" s="16">
        <v>267208.88</v>
      </c>
      <c r="I179" s="16">
        <v>267208.88</v>
      </c>
      <c r="J179" s="17">
        <v>0.91595211978281144</v>
      </c>
    </row>
    <row r="180" spans="2:10" x14ac:dyDescent="0.3">
      <c r="D180" s="1" t="s">
        <v>588</v>
      </c>
      <c r="E180" s="16">
        <v>3000</v>
      </c>
      <c r="F180" s="16">
        <v>0</v>
      </c>
      <c r="G180" s="16">
        <v>3000</v>
      </c>
      <c r="H180" s="16">
        <v>1069.6600000000001</v>
      </c>
      <c r="I180" s="16">
        <v>754.52</v>
      </c>
      <c r="J180" s="17">
        <v>0.35655333333333333</v>
      </c>
    </row>
    <row r="181" spans="2:10" x14ac:dyDescent="0.3">
      <c r="C181" s="1" t="s">
        <v>543</v>
      </c>
      <c r="E181" s="16">
        <v>294728</v>
      </c>
      <c r="F181" s="16">
        <v>0</v>
      </c>
      <c r="G181" s="16">
        <v>294728</v>
      </c>
      <c r="H181" s="16">
        <v>268278.53999999998</v>
      </c>
      <c r="I181" s="16">
        <v>267963.40000000002</v>
      </c>
      <c r="J181" s="17">
        <v>0.9102580684563395</v>
      </c>
    </row>
    <row r="182" spans="2:10" x14ac:dyDescent="0.3">
      <c r="B182" s="1" t="s">
        <v>374</v>
      </c>
      <c r="E182" s="16">
        <v>294728</v>
      </c>
      <c r="F182" s="16">
        <v>0</v>
      </c>
      <c r="G182" s="16">
        <v>294728</v>
      </c>
      <c r="H182" s="16">
        <v>268278.53999999998</v>
      </c>
      <c r="I182" s="16">
        <v>267963.40000000002</v>
      </c>
      <c r="J182" s="17">
        <v>0.9102580684563395</v>
      </c>
    </row>
    <row r="183" spans="2:10" x14ac:dyDescent="0.3">
      <c r="B183" s="1" t="s">
        <v>255</v>
      </c>
      <c r="C183" s="1" t="s">
        <v>544</v>
      </c>
      <c r="D183" s="1" t="s">
        <v>346</v>
      </c>
      <c r="E183" s="16">
        <v>122129</v>
      </c>
      <c r="F183" s="16">
        <v>0</v>
      </c>
      <c r="G183" s="16">
        <v>122129</v>
      </c>
      <c r="H183" s="16">
        <v>122130.24999999999</v>
      </c>
      <c r="I183" s="16">
        <v>122130.24999999999</v>
      </c>
      <c r="J183" s="17">
        <v>1.0000102350793012</v>
      </c>
    </row>
    <row r="184" spans="2:10" x14ac:dyDescent="0.3">
      <c r="D184" s="1" t="s">
        <v>588</v>
      </c>
      <c r="E184" s="16">
        <v>2572108</v>
      </c>
      <c r="F184" s="16">
        <v>-15000</v>
      </c>
      <c r="G184" s="16">
        <v>2557108</v>
      </c>
      <c r="H184" s="16">
        <v>2444920.16</v>
      </c>
      <c r="I184" s="16">
        <v>2319403.12</v>
      </c>
      <c r="J184" s="17">
        <v>0.95612706229068156</v>
      </c>
    </row>
    <row r="185" spans="2:10" x14ac:dyDescent="0.3">
      <c r="D185" s="1" t="s">
        <v>589</v>
      </c>
      <c r="E185" s="16">
        <v>27930</v>
      </c>
      <c r="F185" s="16">
        <v>0</v>
      </c>
      <c r="G185" s="16">
        <v>27930</v>
      </c>
      <c r="H185" s="16">
        <v>27930</v>
      </c>
      <c r="I185" s="16">
        <v>27930</v>
      </c>
      <c r="J185" s="17">
        <v>1</v>
      </c>
    </row>
    <row r="186" spans="2:10" x14ac:dyDescent="0.3">
      <c r="D186" s="1" t="s">
        <v>591</v>
      </c>
      <c r="E186" s="16">
        <v>649458</v>
      </c>
      <c r="F186" s="16">
        <v>151804.46</v>
      </c>
      <c r="G186" s="16">
        <v>801262.46</v>
      </c>
      <c r="H186" s="16">
        <v>619811.92000000004</v>
      </c>
      <c r="I186" s="16">
        <v>619811.92000000004</v>
      </c>
      <c r="J186" s="17">
        <v>0.77354418925354385</v>
      </c>
    </row>
    <row r="187" spans="2:10" x14ac:dyDescent="0.3">
      <c r="D187" s="1" t="s">
        <v>590</v>
      </c>
      <c r="E187" s="16">
        <v>3000</v>
      </c>
      <c r="F187" s="16">
        <v>0</v>
      </c>
      <c r="G187" s="16">
        <v>3000</v>
      </c>
      <c r="H187" s="16">
        <v>150</v>
      </c>
      <c r="I187" s="16">
        <v>150</v>
      </c>
      <c r="J187" s="17">
        <v>0.05</v>
      </c>
    </row>
    <row r="188" spans="2:10" x14ac:dyDescent="0.3">
      <c r="C188" s="1" t="s">
        <v>545</v>
      </c>
      <c r="E188" s="16">
        <v>3374625</v>
      </c>
      <c r="F188" s="16">
        <v>136804.46</v>
      </c>
      <c r="G188" s="16">
        <v>3511429.46</v>
      </c>
      <c r="H188" s="16">
        <v>3214942.33</v>
      </c>
      <c r="I188" s="16">
        <v>3089425.29</v>
      </c>
      <c r="J188" s="17">
        <v>0.91556511859987622</v>
      </c>
    </row>
    <row r="189" spans="2:10" x14ac:dyDescent="0.3">
      <c r="B189" s="1" t="s">
        <v>375</v>
      </c>
      <c r="E189" s="16">
        <v>3374625</v>
      </c>
      <c r="F189" s="16">
        <v>136804.46</v>
      </c>
      <c r="G189" s="16">
        <v>3511429.46</v>
      </c>
      <c r="H189" s="16">
        <v>3214942.33</v>
      </c>
      <c r="I189" s="16">
        <v>3089425.29</v>
      </c>
      <c r="J189" s="17">
        <v>0.91556511859987622</v>
      </c>
    </row>
    <row r="190" spans="2:10" x14ac:dyDescent="0.3">
      <c r="B190" s="1" t="s">
        <v>256</v>
      </c>
      <c r="C190" s="1" t="s">
        <v>617</v>
      </c>
      <c r="D190" s="1" t="s">
        <v>588</v>
      </c>
      <c r="E190" s="16">
        <v>766100</v>
      </c>
      <c r="F190" s="16">
        <v>0</v>
      </c>
      <c r="G190" s="16">
        <v>766100</v>
      </c>
      <c r="H190" s="16">
        <v>680693.25</v>
      </c>
      <c r="I190" s="16">
        <v>584982.44999999995</v>
      </c>
      <c r="J190" s="17">
        <v>0.88851749118913981</v>
      </c>
    </row>
    <row r="191" spans="2:10" x14ac:dyDescent="0.3">
      <c r="D191" s="1" t="s">
        <v>589</v>
      </c>
      <c r="E191" s="16">
        <v>94000</v>
      </c>
      <c r="F191" s="16">
        <v>0</v>
      </c>
      <c r="G191" s="16">
        <v>94000</v>
      </c>
      <c r="H191" s="16">
        <v>82240</v>
      </c>
      <c r="I191" s="16">
        <v>81040</v>
      </c>
      <c r="J191" s="17">
        <v>0.87489361702127655</v>
      </c>
    </row>
    <row r="192" spans="2:10" x14ac:dyDescent="0.3">
      <c r="D192" s="1" t="s">
        <v>591</v>
      </c>
      <c r="E192" s="16">
        <v>18000</v>
      </c>
      <c r="F192" s="16">
        <v>0</v>
      </c>
      <c r="G192" s="16">
        <v>18000</v>
      </c>
      <c r="H192" s="16">
        <v>17960</v>
      </c>
      <c r="I192" s="16">
        <v>5500</v>
      </c>
      <c r="J192" s="17">
        <v>0.99777777777777776</v>
      </c>
    </row>
    <row r="193" spans="2:10" x14ac:dyDescent="0.3">
      <c r="D193" s="1" t="s">
        <v>590</v>
      </c>
      <c r="E193" s="16">
        <v>1000</v>
      </c>
      <c r="F193" s="16">
        <v>0</v>
      </c>
      <c r="G193" s="16">
        <v>1000</v>
      </c>
      <c r="H193" s="16">
        <v>304.8</v>
      </c>
      <c r="I193" s="16">
        <v>304.8</v>
      </c>
      <c r="J193" s="17">
        <v>0.30480000000000002</v>
      </c>
    </row>
    <row r="194" spans="2:10" x14ac:dyDescent="0.3">
      <c r="C194" s="1" t="s">
        <v>618</v>
      </c>
      <c r="E194" s="16">
        <v>879100</v>
      </c>
      <c r="F194" s="16">
        <v>0</v>
      </c>
      <c r="G194" s="16">
        <v>879100</v>
      </c>
      <c r="H194" s="16">
        <v>781198.05</v>
      </c>
      <c r="I194" s="16">
        <v>671827.25</v>
      </c>
      <c r="J194" s="17">
        <v>0.8886338869298146</v>
      </c>
    </row>
    <row r="195" spans="2:10" x14ac:dyDescent="0.3">
      <c r="B195" s="1" t="s">
        <v>619</v>
      </c>
      <c r="E195" s="16">
        <v>879100</v>
      </c>
      <c r="F195" s="16">
        <v>0</v>
      </c>
      <c r="G195" s="16">
        <v>879100</v>
      </c>
      <c r="H195" s="16">
        <v>781198.05</v>
      </c>
      <c r="I195" s="16">
        <v>671827.25</v>
      </c>
      <c r="J195" s="17">
        <v>0.8886338869298146</v>
      </c>
    </row>
    <row r="196" spans="2:10" x14ac:dyDescent="0.3">
      <c r="B196" s="1" t="s">
        <v>257</v>
      </c>
      <c r="C196" s="1" t="s">
        <v>546</v>
      </c>
      <c r="D196" s="1" t="s">
        <v>346</v>
      </c>
      <c r="E196" s="16">
        <v>1172300</v>
      </c>
      <c r="F196" s="16">
        <v>-45000</v>
      </c>
      <c r="G196" s="16">
        <v>1127300</v>
      </c>
      <c r="H196" s="16">
        <v>999384.03</v>
      </c>
      <c r="I196" s="16">
        <v>999384.03</v>
      </c>
      <c r="J196" s="17">
        <v>0.88652890091368763</v>
      </c>
    </row>
    <row r="197" spans="2:10" x14ac:dyDescent="0.3">
      <c r="D197" s="1" t="s">
        <v>588</v>
      </c>
      <c r="E197" s="16">
        <v>397800</v>
      </c>
      <c r="F197" s="16">
        <v>5000</v>
      </c>
      <c r="G197" s="16">
        <v>402800</v>
      </c>
      <c r="H197" s="16">
        <v>349977.32</v>
      </c>
      <c r="I197" s="16">
        <v>252200.16999999998</v>
      </c>
      <c r="J197" s="17">
        <v>0.86886127110228406</v>
      </c>
    </row>
    <row r="198" spans="2:10" x14ac:dyDescent="0.3">
      <c r="D198" s="1" t="s">
        <v>591</v>
      </c>
      <c r="E198" s="16">
        <v>129352</v>
      </c>
      <c r="F198" s="16">
        <v>19760</v>
      </c>
      <c r="G198" s="16">
        <v>149112</v>
      </c>
      <c r="H198" s="16">
        <v>148763.83000000002</v>
      </c>
      <c r="I198" s="16">
        <v>109020.48</v>
      </c>
      <c r="J198" s="17">
        <v>0.99766504372552189</v>
      </c>
    </row>
    <row r="199" spans="2:10" x14ac:dyDescent="0.3">
      <c r="D199" s="1" t="s">
        <v>590</v>
      </c>
      <c r="E199" s="16">
        <v>1000</v>
      </c>
      <c r="F199" s="16">
        <v>0</v>
      </c>
      <c r="G199" s="16">
        <v>1000</v>
      </c>
      <c r="H199" s="16">
        <v>36</v>
      </c>
      <c r="I199" s="16">
        <v>36</v>
      </c>
      <c r="J199" s="17">
        <v>3.5999999999999997E-2</v>
      </c>
    </row>
    <row r="200" spans="2:10" x14ac:dyDescent="0.3">
      <c r="C200" s="1" t="s">
        <v>547</v>
      </c>
      <c r="E200" s="16">
        <v>1700452</v>
      </c>
      <c r="F200" s="16">
        <v>-20240</v>
      </c>
      <c r="G200" s="16">
        <v>1680212</v>
      </c>
      <c r="H200" s="16">
        <v>1498161.1800000002</v>
      </c>
      <c r="I200" s="16">
        <v>1360640.68</v>
      </c>
      <c r="J200" s="17">
        <v>0.89165008939348112</v>
      </c>
    </row>
    <row r="201" spans="2:10" x14ac:dyDescent="0.3">
      <c r="B201" s="1" t="s">
        <v>376</v>
      </c>
      <c r="E201" s="16">
        <v>1700452</v>
      </c>
      <c r="F201" s="16">
        <v>-20240</v>
      </c>
      <c r="G201" s="16">
        <v>1680212</v>
      </c>
      <c r="H201" s="16">
        <v>1498161.1800000002</v>
      </c>
      <c r="I201" s="16">
        <v>1360640.68</v>
      </c>
      <c r="J201" s="17">
        <v>0.89165008939348112</v>
      </c>
    </row>
    <row r="202" spans="2:10" x14ac:dyDescent="0.3">
      <c r="B202" s="1" t="s">
        <v>260</v>
      </c>
      <c r="C202" s="1" t="s">
        <v>620</v>
      </c>
      <c r="D202" s="1" t="s">
        <v>591</v>
      </c>
      <c r="E202" s="16">
        <v>0</v>
      </c>
      <c r="F202" s="16">
        <v>2977427</v>
      </c>
      <c r="G202" s="16">
        <v>2977427</v>
      </c>
      <c r="H202" s="16">
        <v>2034822.0499999998</v>
      </c>
      <c r="I202" s="16">
        <v>1530900.6</v>
      </c>
      <c r="J202" s="17">
        <v>0.68341626847610359</v>
      </c>
    </row>
    <row r="203" spans="2:10" x14ac:dyDescent="0.3">
      <c r="C203" s="1" t="s">
        <v>621</v>
      </c>
      <c r="E203" s="16">
        <v>0</v>
      </c>
      <c r="F203" s="16">
        <v>2977427</v>
      </c>
      <c r="G203" s="16">
        <v>2977427</v>
      </c>
      <c r="H203" s="16">
        <v>2034822.0499999998</v>
      </c>
      <c r="I203" s="16">
        <v>1530900.6</v>
      </c>
      <c r="J203" s="17">
        <v>0.68341626847610359</v>
      </c>
    </row>
    <row r="204" spans="2:10" x14ac:dyDescent="0.3">
      <c r="B204" s="1" t="s">
        <v>622</v>
      </c>
      <c r="E204" s="16">
        <v>0</v>
      </c>
      <c r="F204" s="16">
        <v>2977427</v>
      </c>
      <c r="G204" s="16">
        <v>2977427</v>
      </c>
      <c r="H204" s="16">
        <v>2034822.0499999998</v>
      </c>
      <c r="I204" s="16">
        <v>1530900.6</v>
      </c>
      <c r="J204" s="17">
        <v>0.68341626847610359</v>
      </c>
    </row>
    <row r="205" spans="2:10" x14ac:dyDescent="0.3">
      <c r="B205" s="1" t="s">
        <v>414</v>
      </c>
      <c r="C205" s="1" t="s">
        <v>548</v>
      </c>
      <c r="D205" s="1" t="s">
        <v>346</v>
      </c>
      <c r="E205" s="16">
        <v>1772340</v>
      </c>
      <c r="F205" s="16">
        <v>2000</v>
      </c>
      <c r="G205" s="16">
        <v>1774340</v>
      </c>
      <c r="H205" s="16">
        <v>1723047.76</v>
      </c>
      <c r="I205" s="16">
        <v>1723047.76</v>
      </c>
      <c r="J205" s="17">
        <v>0.97109221456992456</v>
      </c>
    </row>
    <row r="206" spans="2:10" x14ac:dyDescent="0.3">
      <c r="D206" s="1" t="s">
        <v>588</v>
      </c>
      <c r="E206" s="16">
        <v>3355500</v>
      </c>
      <c r="F206" s="16">
        <v>30000</v>
      </c>
      <c r="G206" s="16">
        <v>3385500</v>
      </c>
      <c r="H206" s="16">
        <v>3079616.61</v>
      </c>
      <c r="I206" s="16">
        <v>2792020.19</v>
      </c>
      <c r="J206" s="17">
        <v>0.9096489765175011</v>
      </c>
    </row>
    <row r="207" spans="2:10" x14ac:dyDescent="0.3">
      <c r="D207" s="1" t="s">
        <v>591</v>
      </c>
      <c r="E207" s="16">
        <v>182000</v>
      </c>
      <c r="F207" s="16">
        <v>2390000</v>
      </c>
      <c r="G207" s="16">
        <v>2572000</v>
      </c>
      <c r="H207" s="16">
        <v>157917.35</v>
      </c>
      <c r="I207" s="16">
        <v>86320.95</v>
      </c>
      <c r="J207" s="17">
        <v>6.1398658631415241E-2</v>
      </c>
    </row>
    <row r="208" spans="2:10" x14ac:dyDescent="0.3">
      <c r="D208" s="1" t="s">
        <v>590</v>
      </c>
      <c r="E208" s="16">
        <v>3000</v>
      </c>
      <c r="F208" s="16">
        <v>0</v>
      </c>
      <c r="G208" s="16">
        <v>3000</v>
      </c>
      <c r="H208" s="16">
        <v>146.4</v>
      </c>
      <c r="I208" s="16">
        <v>146.4</v>
      </c>
      <c r="J208" s="17">
        <v>4.8800000000000003E-2</v>
      </c>
    </row>
    <row r="209" spans="1:10" x14ac:dyDescent="0.3">
      <c r="C209" s="1" t="s">
        <v>549</v>
      </c>
      <c r="E209" s="16">
        <v>5312840</v>
      </c>
      <c r="F209" s="16">
        <v>2422000</v>
      </c>
      <c r="G209" s="16">
        <v>7734840</v>
      </c>
      <c r="H209" s="16">
        <v>4960728.12</v>
      </c>
      <c r="I209" s="16">
        <v>4601535.3000000007</v>
      </c>
      <c r="J209" s="17">
        <v>0.64134851141070781</v>
      </c>
    </row>
    <row r="210" spans="1:10" x14ac:dyDescent="0.3">
      <c r="B210" s="1" t="s">
        <v>420</v>
      </c>
      <c r="E210" s="16">
        <v>5312840</v>
      </c>
      <c r="F210" s="16">
        <v>2422000</v>
      </c>
      <c r="G210" s="16">
        <v>7734840</v>
      </c>
      <c r="H210" s="16">
        <v>4960728.12</v>
      </c>
      <c r="I210" s="16">
        <v>4601535.3000000007</v>
      </c>
      <c r="J210" s="17">
        <v>0.64134851141070781</v>
      </c>
    </row>
    <row r="211" spans="1:10" x14ac:dyDescent="0.3">
      <c r="A211" s="1" t="s">
        <v>341</v>
      </c>
      <c r="E211" s="16">
        <v>12673565</v>
      </c>
      <c r="F211" s="16">
        <v>5503491.46</v>
      </c>
      <c r="G211" s="16">
        <v>18177056.460000001</v>
      </c>
      <c r="H211" s="16">
        <v>13585511.83</v>
      </c>
      <c r="I211" s="16">
        <v>12223685.15</v>
      </c>
      <c r="J211" s="17">
        <v>0.74739889045819707</v>
      </c>
    </row>
    <row r="212" spans="1:10" x14ac:dyDescent="0.3">
      <c r="A212" s="1" t="s">
        <v>261</v>
      </c>
      <c r="B212" s="1" t="s">
        <v>262</v>
      </c>
      <c r="C212" s="1" t="s">
        <v>550</v>
      </c>
      <c r="D212" s="1" t="s">
        <v>346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7">
        <v>0</v>
      </c>
    </row>
    <row r="213" spans="1:10" x14ac:dyDescent="0.3">
      <c r="D213" s="1" t="s">
        <v>588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7">
        <v>0</v>
      </c>
    </row>
    <row r="214" spans="1:10" x14ac:dyDescent="0.3">
      <c r="D214" s="1" t="s">
        <v>590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7">
        <v>0</v>
      </c>
    </row>
    <row r="215" spans="1:10" x14ac:dyDescent="0.3">
      <c r="C215" s="1" t="s">
        <v>551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7">
        <v>0</v>
      </c>
    </row>
    <row r="216" spans="1:10" x14ac:dyDescent="0.3">
      <c r="B216" s="1" t="s">
        <v>377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7">
        <v>0</v>
      </c>
    </row>
    <row r="217" spans="1:10" x14ac:dyDescent="0.3">
      <c r="B217" s="1" t="s">
        <v>265</v>
      </c>
      <c r="C217" s="1" t="s">
        <v>552</v>
      </c>
      <c r="D217" s="1" t="s">
        <v>346</v>
      </c>
      <c r="E217" s="16">
        <v>6055536</v>
      </c>
      <c r="F217" s="16">
        <v>-300000</v>
      </c>
      <c r="G217" s="16">
        <v>5755536</v>
      </c>
      <c r="H217" s="16">
        <v>5069820.3500000006</v>
      </c>
      <c r="I217" s="16">
        <v>5069820.3500000006</v>
      </c>
      <c r="J217" s="17">
        <v>0.88085981045032136</v>
      </c>
    </row>
    <row r="218" spans="1:10" x14ac:dyDescent="0.3">
      <c r="D218" s="1" t="s">
        <v>588</v>
      </c>
      <c r="E218" s="16">
        <v>2431000</v>
      </c>
      <c r="F218" s="16">
        <v>19428.5</v>
      </c>
      <c r="G218" s="16">
        <v>2450428.5</v>
      </c>
      <c r="H218" s="16">
        <v>2131915.77</v>
      </c>
      <c r="I218" s="16">
        <v>1874652.1699999997</v>
      </c>
      <c r="J218" s="17">
        <v>0.87001753774901003</v>
      </c>
    </row>
    <row r="219" spans="1:10" x14ac:dyDescent="0.3">
      <c r="D219" s="1" t="s">
        <v>591</v>
      </c>
      <c r="E219" s="16">
        <v>1448500</v>
      </c>
      <c r="F219" s="16">
        <v>4813877.91</v>
      </c>
      <c r="G219" s="16">
        <v>6262377.9100000001</v>
      </c>
      <c r="H219" s="16">
        <v>1931689.1</v>
      </c>
      <c r="I219" s="16">
        <v>1763224.92</v>
      </c>
      <c r="J219" s="17">
        <v>0.30845936284289172</v>
      </c>
    </row>
    <row r="220" spans="1:10" x14ac:dyDescent="0.3">
      <c r="D220" s="1" t="s">
        <v>590</v>
      </c>
      <c r="E220" s="16">
        <v>5000</v>
      </c>
      <c r="F220" s="16">
        <v>0</v>
      </c>
      <c r="G220" s="16">
        <v>5000</v>
      </c>
      <c r="H220" s="16">
        <v>4928.38</v>
      </c>
      <c r="I220" s="16">
        <v>4928.38</v>
      </c>
      <c r="J220" s="17">
        <v>0.985676</v>
      </c>
    </row>
    <row r="221" spans="1:10" x14ac:dyDescent="0.3">
      <c r="C221" s="1" t="s">
        <v>553</v>
      </c>
      <c r="E221" s="16">
        <v>9940036</v>
      </c>
      <c r="F221" s="16">
        <v>4533306.41</v>
      </c>
      <c r="G221" s="16">
        <v>14473342.41</v>
      </c>
      <c r="H221" s="16">
        <v>9138353.6000000015</v>
      </c>
      <c r="I221" s="16">
        <v>8712625.8200000022</v>
      </c>
      <c r="J221" s="17">
        <v>0.63139206833703332</v>
      </c>
    </row>
    <row r="222" spans="1:10" x14ac:dyDescent="0.3">
      <c r="B222" s="1" t="s">
        <v>378</v>
      </c>
      <c r="E222" s="16">
        <v>9940036</v>
      </c>
      <c r="F222" s="16">
        <v>4533306.41</v>
      </c>
      <c r="G222" s="16">
        <v>14473342.41</v>
      </c>
      <c r="H222" s="16">
        <v>9138353.6000000015</v>
      </c>
      <c r="I222" s="16">
        <v>8712625.8200000022</v>
      </c>
      <c r="J222" s="17">
        <v>0.63139206833703332</v>
      </c>
    </row>
    <row r="223" spans="1:10" x14ac:dyDescent="0.3">
      <c r="B223" s="1" t="s">
        <v>271</v>
      </c>
      <c r="C223" s="1" t="s">
        <v>623</v>
      </c>
      <c r="D223" s="1" t="s">
        <v>588</v>
      </c>
      <c r="E223" s="16">
        <v>4875000</v>
      </c>
      <c r="F223" s="16">
        <v>-70000</v>
      </c>
      <c r="G223" s="16">
        <v>4805000</v>
      </c>
      <c r="H223" s="16">
        <v>4830114.91</v>
      </c>
      <c r="I223" s="16">
        <v>3878770.42</v>
      </c>
      <c r="J223" s="17">
        <v>1.0052268283038501</v>
      </c>
    </row>
    <row r="224" spans="1:10" x14ac:dyDescent="0.3">
      <c r="D224" s="1" t="s">
        <v>591</v>
      </c>
      <c r="E224" s="16">
        <v>310000</v>
      </c>
      <c r="F224" s="16">
        <v>0</v>
      </c>
      <c r="G224" s="16">
        <v>310000</v>
      </c>
      <c r="H224" s="16">
        <v>310782.84000000003</v>
      </c>
      <c r="I224" s="16">
        <v>235506.27</v>
      </c>
      <c r="J224" s="17">
        <v>1.0025252903225808</v>
      </c>
    </row>
    <row r="225" spans="2:10" x14ac:dyDescent="0.3">
      <c r="C225" s="1" t="s">
        <v>624</v>
      </c>
      <c r="E225" s="16">
        <v>5185000</v>
      </c>
      <c r="F225" s="16">
        <v>-70000</v>
      </c>
      <c r="G225" s="16">
        <v>5115000</v>
      </c>
      <c r="H225" s="16">
        <v>5140897.75</v>
      </c>
      <c r="I225" s="16">
        <v>4114276.69</v>
      </c>
      <c r="J225" s="17">
        <v>1.0050630987292277</v>
      </c>
    </row>
    <row r="226" spans="2:10" x14ac:dyDescent="0.3">
      <c r="B226" s="1" t="s">
        <v>625</v>
      </c>
      <c r="E226" s="16">
        <v>5185000</v>
      </c>
      <c r="F226" s="16">
        <v>-70000</v>
      </c>
      <c r="G226" s="16">
        <v>5115000</v>
      </c>
      <c r="H226" s="16">
        <v>5140897.75</v>
      </c>
      <c r="I226" s="16">
        <v>4114276.69</v>
      </c>
      <c r="J226" s="17">
        <v>1.0050630987292277</v>
      </c>
    </row>
    <row r="227" spans="2:10" x14ac:dyDescent="0.3">
      <c r="B227" s="1" t="s">
        <v>272</v>
      </c>
      <c r="C227" s="1" t="s">
        <v>554</v>
      </c>
      <c r="D227" s="1" t="s">
        <v>346</v>
      </c>
      <c r="E227" s="16">
        <v>8139627</v>
      </c>
      <c r="F227" s="16">
        <v>-75000</v>
      </c>
      <c r="G227" s="16">
        <v>8064627</v>
      </c>
      <c r="H227" s="16">
        <v>7410676.8300000001</v>
      </c>
      <c r="I227" s="16">
        <v>7410676.8300000001</v>
      </c>
      <c r="J227" s="17">
        <v>0.91891129372753388</v>
      </c>
    </row>
    <row r="228" spans="2:10" x14ac:dyDescent="0.3">
      <c r="D228" s="1" t="s">
        <v>588</v>
      </c>
      <c r="E228" s="16">
        <v>708000</v>
      </c>
      <c r="F228" s="16">
        <v>0</v>
      </c>
      <c r="G228" s="16">
        <v>708000</v>
      </c>
      <c r="H228" s="16">
        <v>632959.90999999992</v>
      </c>
      <c r="I228" s="16">
        <v>573294.19999999995</v>
      </c>
      <c r="J228" s="17">
        <v>0.89401117231638405</v>
      </c>
    </row>
    <row r="229" spans="2:10" x14ac:dyDescent="0.3">
      <c r="D229" s="1" t="s">
        <v>591</v>
      </c>
      <c r="E229" s="16">
        <v>822000</v>
      </c>
      <c r="F229" s="16">
        <v>579150.67999999993</v>
      </c>
      <c r="G229" s="16">
        <v>1401150.68</v>
      </c>
      <c r="H229" s="16">
        <v>591319.87</v>
      </c>
      <c r="I229" s="16">
        <v>559277.81999999995</v>
      </c>
      <c r="J229" s="17">
        <v>0.42202446777530023</v>
      </c>
    </row>
    <row r="230" spans="2:10" x14ac:dyDescent="0.3">
      <c r="C230" s="1" t="s">
        <v>555</v>
      </c>
      <c r="E230" s="16">
        <v>9669627</v>
      </c>
      <c r="F230" s="16">
        <v>504150.67999999993</v>
      </c>
      <c r="G230" s="16">
        <v>10173777.68</v>
      </c>
      <c r="H230" s="16">
        <v>8634956.6099999994</v>
      </c>
      <c r="I230" s="16">
        <v>8543248.8499999996</v>
      </c>
      <c r="J230" s="17">
        <v>0.84874634394409165</v>
      </c>
    </row>
    <row r="231" spans="2:10" x14ac:dyDescent="0.3">
      <c r="B231" s="1" t="s">
        <v>379</v>
      </c>
      <c r="E231" s="16">
        <v>9669627</v>
      </c>
      <c r="F231" s="16">
        <v>504150.67999999993</v>
      </c>
      <c r="G231" s="16">
        <v>10173777.68</v>
      </c>
      <c r="H231" s="16">
        <v>8634956.6099999994</v>
      </c>
      <c r="I231" s="16">
        <v>8543248.8499999996</v>
      </c>
      <c r="J231" s="17">
        <v>0.84874634394409165</v>
      </c>
    </row>
    <row r="232" spans="2:10" x14ac:dyDescent="0.3">
      <c r="B232" s="1" t="s">
        <v>273</v>
      </c>
      <c r="C232" s="1" t="s">
        <v>556</v>
      </c>
      <c r="D232" s="1" t="s">
        <v>346</v>
      </c>
      <c r="E232" s="16">
        <v>620309</v>
      </c>
      <c r="F232" s="16">
        <v>0</v>
      </c>
      <c r="G232" s="16">
        <v>620309</v>
      </c>
      <c r="H232" s="16">
        <v>562462.74</v>
      </c>
      <c r="I232" s="16">
        <v>562462.74</v>
      </c>
      <c r="J232" s="17">
        <v>0.90674605720697266</v>
      </c>
    </row>
    <row r="233" spans="2:10" x14ac:dyDescent="0.3">
      <c r="D233" s="1" t="s">
        <v>588</v>
      </c>
      <c r="E233" s="16">
        <v>205835</v>
      </c>
      <c r="F233" s="16">
        <v>21250</v>
      </c>
      <c r="G233" s="16">
        <v>227085</v>
      </c>
      <c r="H233" s="16">
        <v>110202.21</v>
      </c>
      <c r="I233" s="16">
        <v>87623.090000000011</v>
      </c>
      <c r="J233" s="17">
        <v>0.48529057401413572</v>
      </c>
    </row>
    <row r="234" spans="2:10" x14ac:dyDescent="0.3">
      <c r="D234" s="1" t="s">
        <v>590</v>
      </c>
      <c r="E234" s="16">
        <v>10000</v>
      </c>
      <c r="F234" s="16">
        <v>0</v>
      </c>
      <c r="G234" s="16">
        <v>10000</v>
      </c>
      <c r="H234" s="16">
        <v>1194</v>
      </c>
      <c r="I234" s="16">
        <v>1154.4000000000001</v>
      </c>
      <c r="J234" s="17">
        <v>0.11940000000000001</v>
      </c>
    </row>
    <row r="235" spans="2:10" x14ac:dyDescent="0.3">
      <c r="C235" s="1" t="s">
        <v>557</v>
      </c>
      <c r="E235" s="16">
        <v>836144</v>
      </c>
      <c r="F235" s="16">
        <v>21250</v>
      </c>
      <c r="G235" s="16">
        <v>857394</v>
      </c>
      <c r="H235" s="16">
        <v>673858.95</v>
      </c>
      <c r="I235" s="16">
        <v>651240.23</v>
      </c>
      <c r="J235" s="17">
        <v>0.7859384950209588</v>
      </c>
    </row>
    <row r="236" spans="2:10" x14ac:dyDescent="0.3">
      <c r="B236" s="1" t="s">
        <v>380</v>
      </c>
      <c r="E236" s="16">
        <v>836144</v>
      </c>
      <c r="F236" s="16">
        <v>21250</v>
      </c>
      <c r="G236" s="16">
        <v>857394</v>
      </c>
      <c r="H236" s="16">
        <v>673858.95</v>
      </c>
      <c r="I236" s="16">
        <v>651240.23</v>
      </c>
      <c r="J236" s="17">
        <v>0.7859384950209588</v>
      </c>
    </row>
    <row r="237" spans="2:10" x14ac:dyDescent="0.3">
      <c r="B237" s="1" t="s">
        <v>274</v>
      </c>
      <c r="C237" s="1" t="s">
        <v>558</v>
      </c>
      <c r="D237" s="1" t="s">
        <v>346</v>
      </c>
      <c r="E237" s="16">
        <v>3633953</v>
      </c>
      <c r="F237" s="16">
        <v>-298000</v>
      </c>
      <c r="G237" s="16">
        <v>3335953</v>
      </c>
      <c r="H237" s="16">
        <v>2824276.09</v>
      </c>
      <c r="I237" s="16">
        <v>2824276.09</v>
      </c>
      <c r="J237" s="17">
        <v>0.84661747033006751</v>
      </c>
    </row>
    <row r="238" spans="2:10" x14ac:dyDescent="0.3">
      <c r="D238" s="1" t="s">
        <v>588</v>
      </c>
      <c r="E238" s="16">
        <v>1734060</v>
      </c>
      <c r="F238" s="16">
        <v>0</v>
      </c>
      <c r="G238" s="16">
        <v>1734060</v>
      </c>
      <c r="H238" s="16">
        <v>1424029.48</v>
      </c>
      <c r="I238" s="16">
        <v>1137062.5299999998</v>
      </c>
      <c r="J238" s="17">
        <v>0.82121119223094929</v>
      </c>
    </row>
    <row r="239" spans="2:10" x14ac:dyDescent="0.3">
      <c r="D239" s="1" t="s">
        <v>589</v>
      </c>
      <c r="E239" s="16">
        <v>55535</v>
      </c>
      <c r="F239" s="16">
        <v>0</v>
      </c>
      <c r="G239" s="16">
        <v>55535</v>
      </c>
      <c r="H239" s="16">
        <v>55423</v>
      </c>
      <c r="I239" s="16">
        <v>198</v>
      </c>
      <c r="J239" s="17">
        <v>0.9979832538039074</v>
      </c>
    </row>
    <row r="240" spans="2:10" x14ac:dyDescent="0.3">
      <c r="D240" s="1" t="s">
        <v>591</v>
      </c>
      <c r="E240" s="16">
        <v>5964495</v>
      </c>
      <c r="F240" s="16">
        <v>3034139.86</v>
      </c>
      <c r="G240" s="16">
        <v>8998634.8600000013</v>
      </c>
      <c r="H240" s="16">
        <v>6844839.3200000003</v>
      </c>
      <c r="I240" s="16">
        <v>4333872.3100000005</v>
      </c>
      <c r="J240" s="17">
        <v>0.76065307977170205</v>
      </c>
    </row>
    <row r="241" spans="2:10" x14ac:dyDescent="0.3">
      <c r="C241" s="1" t="s">
        <v>559</v>
      </c>
      <c r="E241" s="16">
        <v>11388043</v>
      </c>
      <c r="F241" s="16">
        <v>2736139.86</v>
      </c>
      <c r="G241" s="16">
        <v>14124182.860000001</v>
      </c>
      <c r="H241" s="16">
        <v>11148567.890000001</v>
      </c>
      <c r="I241" s="16">
        <v>8295408.9299999997</v>
      </c>
      <c r="J241" s="17">
        <v>0.78932480558383256</v>
      </c>
    </row>
    <row r="242" spans="2:10" x14ac:dyDescent="0.3">
      <c r="B242" s="1" t="s">
        <v>381</v>
      </c>
      <c r="E242" s="16">
        <v>11388043</v>
      </c>
      <c r="F242" s="16">
        <v>2736139.86</v>
      </c>
      <c r="G242" s="16">
        <v>14124182.860000001</v>
      </c>
      <c r="H242" s="16">
        <v>11148567.890000001</v>
      </c>
      <c r="I242" s="16">
        <v>8295408.9299999997</v>
      </c>
      <c r="J242" s="17">
        <v>0.78932480558383256</v>
      </c>
    </row>
    <row r="243" spans="2:10" x14ac:dyDescent="0.3">
      <c r="B243" s="1" t="s">
        <v>277</v>
      </c>
      <c r="C243" s="1" t="s">
        <v>560</v>
      </c>
      <c r="D243" s="1" t="s">
        <v>346</v>
      </c>
      <c r="E243" s="16">
        <v>680618</v>
      </c>
      <c r="F243" s="16">
        <v>0</v>
      </c>
      <c r="G243" s="16">
        <v>680618</v>
      </c>
      <c r="H243" s="16">
        <v>573990.07000000007</v>
      </c>
      <c r="I243" s="16">
        <v>573990.07000000007</v>
      </c>
      <c r="J243" s="17">
        <v>0.84333659997237809</v>
      </c>
    </row>
    <row r="244" spans="2:10" x14ac:dyDescent="0.3">
      <c r="D244" s="1" t="s">
        <v>588</v>
      </c>
      <c r="E244" s="16">
        <v>332975</v>
      </c>
      <c r="F244" s="16">
        <v>0</v>
      </c>
      <c r="G244" s="16">
        <v>332975</v>
      </c>
      <c r="H244" s="16">
        <v>204797.47000000003</v>
      </c>
      <c r="I244" s="16">
        <v>169510.84000000003</v>
      </c>
      <c r="J244" s="17">
        <v>0.61505359261205805</v>
      </c>
    </row>
    <row r="245" spans="2:10" x14ac:dyDescent="0.3">
      <c r="D245" s="1" t="s">
        <v>589</v>
      </c>
      <c r="E245" s="16">
        <v>5500</v>
      </c>
      <c r="F245" s="16">
        <v>0</v>
      </c>
      <c r="G245" s="16">
        <v>5500</v>
      </c>
      <c r="H245" s="16">
        <v>2300</v>
      </c>
      <c r="I245" s="16">
        <v>2300</v>
      </c>
      <c r="J245" s="17">
        <v>0.41818181818181815</v>
      </c>
    </row>
    <row r="246" spans="2:10" x14ac:dyDescent="0.3">
      <c r="D246" s="1" t="s">
        <v>591</v>
      </c>
      <c r="E246" s="16">
        <v>503175</v>
      </c>
      <c r="F246" s="16">
        <v>475722.17000000004</v>
      </c>
      <c r="G246" s="16">
        <v>978897.17</v>
      </c>
      <c r="H246" s="16">
        <v>818938.19</v>
      </c>
      <c r="I246" s="16">
        <v>741766.1</v>
      </c>
      <c r="J246" s="17">
        <v>0.83659266274107214</v>
      </c>
    </row>
    <row r="247" spans="2:10" x14ac:dyDescent="0.3">
      <c r="D247" s="1" t="s">
        <v>590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7">
        <v>0</v>
      </c>
    </row>
    <row r="248" spans="2:10" x14ac:dyDescent="0.3">
      <c r="C248" s="1" t="s">
        <v>561</v>
      </c>
      <c r="E248" s="16">
        <v>1522268</v>
      </c>
      <c r="F248" s="16">
        <v>475722.17000000004</v>
      </c>
      <c r="G248" s="16">
        <v>1997990.17</v>
      </c>
      <c r="H248" s="16">
        <v>1600025.73</v>
      </c>
      <c r="I248" s="16">
        <v>1487567.0100000002</v>
      </c>
      <c r="J248" s="17">
        <v>0.800817618637233</v>
      </c>
    </row>
    <row r="249" spans="2:10" x14ac:dyDescent="0.3">
      <c r="B249" s="1" t="s">
        <v>382</v>
      </c>
      <c r="E249" s="16">
        <v>1522268</v>
      </c>
      <c r="F249" s="16">
        <v>475722.17000000004</v>
      </c>
      <c r="G249" s="16">
        <v>1997990.17</v>
      </c>
      <c r="H249" s="16">
        <v>1600025.73</v>
      </c>
      <c r="I249" s="16">
        <v>1487567.0100000002</v>
      </c>
      <c r="J249" s="17">
        <v>0.800817618637233</v>
      </c>
    </row>
    <row r="250" spans="2:10" x14ac:dyDescent="0.3">
      <c r="B250" s="1" t="s">
        <v>278</v>
      </c>
      <c r="C250" s="1" t="s">
        <v>562</v>
      </c>
      <c r="D250" s="1" t="s">
        <v>346</v>
      </c>
      <c r="E250" s="16">
        <v>1052645</v>
      </c>
      <c r="F250" s="16">
        <v>0</v>
      </c>
      <c r="G250" s="16">
        <v>1052645</v>
      </c>
      <c r="H250" s="16">
        <v>805753.08000000007</v>
      </c>
      <c r="I250" s="16">
        <v>805753.08000000007</v>
      </c>
      <c r="J250" s="17">
        <v>0.76545566644025298</v>
      </c>
    </row>
    <row r="251" spans="2:10" x14ac:dyDescent="0.3">
      <c r="D251" s="1" t="s">
        <v>588</v>
      </c>
      <c r="E251" s="16">
        <v>223555</v>
      </c>
      <c r="F251" s="16">
        <v>0</v>
      </c>
      <c r="G251" s="16">
        <v>223555</v>
      </c>
      <c r="H251" s="16">
        <v>187313.11000000002</v>
      </c>
      <c r="I251" s="16">
        <v>110824.72</v>
      </c>
      <c r="J251" s="17">
        <v>0.83788378698754229</v>
      </c>
    </row>
    <row r="252" spans="2:10" x14ac:dyDescent="0.3">
      <c r="D252" s="1" t="s">
        <v>589</v>
      </c>
      <c r="E252" s="16">
        <v>88415</v>
      </c>
      <c r="F252" s="16">
        <v>0</v>
      </c>
      <c r="G252" s="16">
        <v>88415</v>
      </c>
      <c r="H252" s="16">
        <v>80131.38</v>
      </c>
      <c r="I252" s="16">
        <v>74235.38</v>
      </c>
      <c r="J252" s="17">
        <v>0.90630978906294191</v>
      </c>
    </row>
    <row r="253" spans="2:10" x14ac:dyDescent="0.3">
      <c r="D253" s="1" t="s">
        <v>591</v>
      </c>
      <c r="E253" s="16">
        <v>75000</v>
      </c>
      <c r="F253" s="16">
        <v>0</v>
      </c>
      <c r="G253" s="16">
        <v>75000</v>
      </c>
      <c r="H253" s="16">
        <v>42821.96</v>
      </c>
      <c r="I253" s="16">
        <v>7767.28</v>
      </c>
      <c r="J253" s="17">
        <v>0.57095946666666664</v>
      </c>
    </row>
    <row r="254" spans="2:10" x14ac:dyDescent="0.3">
      <c r="C254" s="1" t="s">
        <v>563</v>
      </c>
      <c r="E254" s="16">
        <v>1439615</v>
      </c>
      <c r="F254" s="16">
        <v>0</v>
      </c>
      <c r="G254" s="16">
        <v>1439615</v>
      </c>
      <c r="H254" s="16">
        <v>1116019.53</v>
      </c>
      <c r="I254" s="16">
        <v>998580.46000000008</v>
      </c>
      <c r="J254" s="17">
        <v>0.77522082640150325</v>
      </c>
    </row>
    <row r="255" spans="2:10" x14ac:dyDescent="0.3">
      <c r="B255" s="1" t="s">
        <v>383</v>
      </c>
      <c r="E255" s="16">
        <v>1439615</v>
      </c>
      <c r="F255" s="16">
        <v>0</v>
      </c>
      <c r="G255" s="16">
        <v>1439615</v>
      </c>
      <c r="H255" s="16">
        <v>1116019.53</v>
      </c>
      <c r="I255" s="16">
        <v>998580.46000000008</v>
      </c>
      <c r="J255" s="17">
        <v>0.77522082640150325</v>
      </c>
    </row>
    <row r="256" spans="2:10" x14ac:dyDescent="0.3">
      <c r="B256" s="1" t="s">
        <v>279</v>
      </c>
      <c r="C256" s="1" t="s">
        <v>564</v>
      </c>
      <c r="D256" s="1" t="s">
        <v>346</v>
      </c>
      <c r="E256" s="16">
        <v>871224</v>
      </c>
      <c r="F256" s="16">
        <v>0</v>
      </c>
      <c r="G256" s="16">
        <v>871224</v>
      </c>
      <c r="H256" s="16">
        <v>682050.56000000006</v>
      </c>
      <c r="I256" s="16">
        <v>682050.56000000006</v>
      </c>
      <c r="J256" s="17">
        <v>0.78286475120060983</v>
      </c>
    </row>
    <row r="257" spans="1:10" x14ac:dyDescent="0.3">
      <c r="D257" s="1" t="s">
        <v>588</v>
      </c>
      <c r="E257" s="16">
        <v>204290</v>
      </c>
      <c r="F257" s="16">
        <v>41768.94</v>
      </c>
      <c r="G257" s="16">
        <v>246058.94</v>
      </c>
      <c r="H257" s="16">
        <v>231453.31999999998</v>
      </c>
      <c r="I257" s="16">
        <v>180252.12</v>
      </c>
      <c r="J257" s="17">
        <v>0.94064178281837663</v>
      </c>
    </row>
    <row r="258" spans="1:10" x14ac:dyDescent="0.3">
      <c r="D258" s="1" t="s">
        <v>589</v>
      </c>
      <c r="E258" s="16">
        <v>6300</v>
      </c>
      <c r="F258" s="16">
        <v>0</v>
      </c>
      <c r="G258" s="16">
        <v>6300</v>
      </c>
      <c r="H258" s="16">
        <v>6299.99</v>
      </c>
      <c r="I258" s="16">
        <v>0</v>
      </c>
      <c r="J258" s="17">
        <v>0.99999841269841261</v>
      </c>
    </row>
    <row r="259" spans="1:10" x14ac:dyDescent="0.3">
      <c r="D259" s="1" t="s">
        <v>591</v>
      </c>
      <c r="E259" s="16">
        <v>0</v>
      </c>
      <c r="F259" s="16">
        <v>283685.55</v>
      </c>
      <c r="G259" s="16">
        <v>283685.55</v>
      </c>
      <c r="H259" s="16">
        <v>107752.64</v>
      </c>
      <c r="I259" s="16">
        <v>41014.089999999997</v>
      </c>
      <c r="J259" s="17">
        <v>0.37983126035147013</v>
      </c>
    </row>
    <row r="260" spans="1:10" x14ac:dyDescent="0.3">
      <c r="D260" s="1" t="s">
        <v>590</v>
      </c>
      <c r="E260" s="16">
        <v>0</v>
      </c>
      <c r="F260" s="16">
        <v>204408.72</v>
      </c>
      <c r="G260" s="16">
        <v>204408.72</v>
      </c>
      <c r="H260" s="16">
        <v>204408.72</v>
      </c>
      <c r="I260" s="16">
        <v>0</v>
      </c>
      <c r="J260" s="17">
        <v>1</v>
      </c>
    </row>
    <row r="261" spans="1:10" x14ac:dyDescent="0.3">
      <c r="C261" s="1" t="s">
        <v>565</v>
      </c>
      <c r="E261" s="16">
        <v>1081814</v>
      </c>
      <c r="F261" s="16">
        <v>529863.21</v>
      </c>
      <c r="G261" s="16">
        <v>1611677.21</v>
      </c>
      <c r="H261" s="16">
        <v>1231965.23</v>
      </c>
      <c r="I261" s="16">
        <v>903316.77</v>
      </c>
      <c r="J261" s="17">
        <v>0.76439948542797853</v>
      </c>
    </row>
    <row r="262" spans="1:10" x14ac:dyDescent="0.3">
      <c r="B262" s="1" t="s">
        <v>384</v>
      </c>
      <c r="E262" s="16">
        <v>1081814</v>
      </c>
      <c r="F262" s="16">
        <v>529863.21</v>
      </c>
      <c r="G262" s="16">
        <v>1611677.21</v>
      </c>
      <c r="H262" s="16">
        <v>1231965.23</v>
      </c>
      <c r="I262" s="16">
        <v>903316.77</v>
      </c>
      <c r="J262" s="17">
        <v>0.76439948542797853</v>
      </c>
    </row>
    <row r="263" spans="1:10" x14ac:dyDescent="0.3">
      <c r="A263" s="1" t="s">
        <v>342</v>
      </c>
      <c r="E263" s="16">
        <v>41062547</v>
      </c>
      <c r="F263" s="16">
        <v>8730432.3300000001</v>
      </c>
      <c r="G263" s="16">
        <v>49792979.329999998</v>
      </c>
      <c r="H263" s="16">
        <v>38684645.289999999</v>
      </c>
      <c r="I263" s="16">
        <v>33706264.760000005</v>
      </c>
      <c r="J263" s="17">
        <v>0.77690963285445991</v>
      </c>
    </row>
    <row r="264" spans="1:10" x14ac:dyDescent="0.3">
      <c r="A264" s="1" t="s">
        <v>282</v>
      </c>
      <c r="B264" s="1" t="s">
        <v>283</v>
      </c>
      <c r="C264" s="1" t="s">
        <v>566</v>
      </c>
      <c r="D264" s="1" t="s">
        <v>346</v>
      </c>
      <c r="E264" s="16">
        <v>572464</v>
      </c>
      <c r="F264" s="16">
        <v>9000</v>
      </c>
      <c r="G264" s="16">
        <v>581464</v>
      </c>
      <c r="H264" s="16">
        <v>555063.19999999995</v>
      </c>
      <c r="I264" s="16">
        <v>555063.19999999995</v>
      </c>
      <c r="J264" s="17">
        <v>0.95459598530605494</v>
      </c>
    </row>
    <row r="265" spans="1:10" x14ac:dyDescent="0.3">
      <c r="D265" s="1" t="s">
        <v>588</v>
      </c>
      <c r="E265" s="16">
        <v>10000</v>
      </c>
      <c r="F265" s="16">
        <v>0</v>
      </c>
      <c r="G265" s="16">
        <v>10000</v>
      </c>
      <c r="H265" s="16">
        <v>3963.54</v>
      </c>
      <c r="I265" s="16">
        <v>3568.2300000000005</v>
      </c>
      <c r="J265" s="17">
        <v>0.39635399999999998</v>
      </c>
    </row>
    <row r="266" spans="1:10" x14ac:dyDescent="0.3">
      <c r="D266" s="1" t="s">
        <v>590</v>
      </c>
      <c r="E266" s="16">
        <v>15000</v>
      </c>
      <c r="F266" s="16">
        <v>0</v>
      </c>
      <c r="G266" s="16">
        <v>15000</v>
      </c>
      <c r="H266" s="16">
        <v>1011.6</v>
      </c>
      <c r="I266" s="16">
        <v>1011.6</v>
      </c>
      <c r="J266" s="17">
        <v>6.744E-2</v>
      </c>
    </row>
    <row r="267" spans="1:10" x14ac:dyDescent="0.3">
      <c r="C267" s="1" t="s">
        <v>567</v>
      </c>
      <c r="E267" s="16">
        <v>597464</v>
      </c>
      <c r="F267" s="16">
        <v>9000</v>
      </c>
      <c r="G267" s="16">
        <v>606464</v>
      </c>
      <c r="H267" s="16">
        <v>560038.34</v>
      </c>
      <c r="I267" s="16">
        <v>559643.02999999991</v>
      </c>
      <c r="J267" s="17">
        <v>0.92344861360278596</v>
      </c>
    </row>
    <row r="268" spans="1:10" x14ac:dyDescent="0.3">
      <c r="B268" s="1" t="s">
        <v>385</v>
      </c>
      <c r="E268" s="16">
        <v>597464</v>
      </c>
      <c r="F268" s="16">
        <v>9000</v>
      </c>
      <c r="G268" s="16">
        <v>606464</v>
      </c>
      <c r="H268" s="16">
        <v>560038.34</v>
      </c>
      <c r="I268" s="16">
        <v>559643.02999999991</v>
      </c>
      <c r="J268" s="17">
        <v>0.92344861360278596</v>
      </c>
    </row>
    <row r="269" spans="1:10" x14ac:dyDescent="0.3">
      <c r="B269" s="1" t="s">
        <v>284</v>
      </c>
      <c r="C269" s="1" t="s">
        <v>568</v>
      </c>
      <c r="D269" s="1" t="s">
        <v>346</v>
      </c>
      <c r="E269" s="16">
        <v>20793435</v>
      </c>
      <c r="F269" s="16">
        <v>-658350</v>
      </c>
      <c r="G269" s="16">
        <v>20135085</v>
      </c>
      <c r="H269" s="16">
        <v>18555613.110000003</v>
      </c>
      <c r="I269" s="16">
        <v>18555613.110000003</v>
      </c>
      <c r="J269" s="17">
        <v>0.92155623430444933</v>
      </c>
    </row>
    <row r="270" spans="1:10" x14ac:dyDescent="0.3">
      <c r="D270" s="1" t="s">
        <v>588</v>
      </c>
      <c r="E270" s="16">
        <v>2052000</v>
      </c>
      <c r="F270" s="16">
        <v>0</v>
      </c>
      <c r="G270" s="16">
        <v>2052000</v>
      </c>
      <c r="H270" s="16">
        <v>1767203.5600000003</v>
      </c>
      <c r="I270" s="16">
        <v>1532880.8500000003</v>
      </c>
      <c r="J270" s="17">
        <v>0.8612103118908383</v>
      </c>
    </row>
    <row r="271" spans="1:10" x14ac:dyDescent="0.3">
      <c r="D271" s="1" t="s">
        <v>591</v>
      </c>
      <c r="E271" s="16">
        <v>297750</v>
      </c>
      <c r="F271" s="16">
        <v>448195.45</v>
      </c>
      <c r="G271" s="16">
        <v>745945.45000000007</v>
      </c>
      <c r="H271" s="16">
        <v>717493.06</v>
      </c>
      <c r="I271" s="16">
        <v>493409.89999999997</v>
      </c>
      <c r="J271" s="17">
        <v>0.96185727790148734</v>
      </c>
    </row>
    <row r="272" spans="1:10" x14ac:dyDescent="0.3">
      <c r="C272" s="1" t="s">
        <v>569</v>
      </c>
      <c r="E272" s="16">
        <v>23143185</v>
      </c>
      <c r="F272" s="16">
        <v>-210154.55</v>
      </c>
      <c r="G272" s="16">
        <v>22933030.449999999</v>
      </c>
      <c r="H272" s="16">
        <v>21040309.73</v>
      </c>
      <c r="I272" s="16">
        <v>20581903.860000003</v>
      </c>
      <c r="J272" s="17">
        <v>0.91746748323878846</v>
      </c>
    </row>
    <row r="273" spans="2:10" x14ac:dyDescent="0.3">
      <c r="B273" s="1" t="s">
        <v>386</v>
      </c>
      <c r="E273" s="16">
        <v>23143185</v>
      </c>
      <c r="F273" s="16">
        <v>-210154.55</v>
      </c>
      <c r="G273" s="16">
        <v>22933030.449999999</v>
      </c>
      <c r="H273" s="16">
        <v>21040309.73</v>
      </c>
      <c r="I273" s="16">
        <v>20581903.860000003</v>
      </c>
      <c r="J273" s="17">
        <v>0.91746748323878846</v>
      </c>
    </row>
    <row r="274" spans="2:10" x14ac:dyDescent="0.3">
      <c r="B274" s="1" t="s">
        <v>407</v>
      </c>
      <c r="C274" s="1" t="s">
        <v>626</v>
      </c>
      <c r="D274" s="1" t="s">
        <v>591</v>
      </c>
      <c r="E274" s="16">
        <v>0</v>
      </c>
      <c r="F274" s="16">
        <v>816660.47999999998</v>
      </c>
      <c r="G274" s="16">
        <v>816660.47999999998</v>
      </c>
      <c r="H274" s="16">
        <v>469172.85</v>
      </c>
      <c r="I274" s="16">
        <v>161113.71000000002</v>
      </c>
      <c r="J274" s="17">
        <v>0.57450171949057705</v>
      </c>
    </row>
    <row r="275" spans="2:10" x14ac:dyDescent="0.3">
      <c r="C275" s="1" t="s">
        <v>627</v>
      </c>
      <c r="E275" s="16">
        <v>0</v>
      </c>
      <c r="F275" s="16">
        <v>816660.47999999998</v>
      </c>
      <c r="G275" s="16">
        <v>816660.47999999998</v>
      </c>
      <c r="H275" s="16">
        <v>469172.85</v>
      </c>
      <c r="I275" s="16">
        <v>161113.71000000002</v>
      </c>
      <c r="J275" s="17">
        <v>0.57450171949057705</v>
      </c>
    </row>
    <row r="276" spans="2:10" x14ac:dyDescent="0.3">
      <c r="B276" s="1" t="s">
        <v>628</v>
      </c>
      <c r="E276" s="16">
        <v>0</v>
      </c>
      <c r="F276" s="16">
        <v>816660.47999999998</v>
      </c>
      <c r="G276" s="16">
        <v>816660.47999999998</v>
      </c>
      <c r="H276" s="16">
        <v>469172.85</v>
      </c>
      <c r="I276" s="16">
        <v>161113.71000000002</v>
      </c>
      <c r="J276" s="17">
        <v>0.57450171949057705</v>
      </c>
    </row>
    <row r="277" spans="2:10" x14ac:dyDescent="0.3">
      <c r="B277" s="1" t="s">
        <v>287</v>
      </c>
      <c r="C277" s="1" t="s">
        <v>570</v>
      </c>
      <c r="D277" s="1" t="s">
        <v>346</v>
      </c>
      <c r="E277" s="16">
        <v>615123</v>
      </c>
      <c r="F277" s="16">
        <v>0</v>
      </c>
      <c r="G277" s="16">
        <v>615123</v>
      </c>
      <c r="H277" s="16">
        <v>466499.81</v>
      </c>
      <c r="I277" s="16">
        <v>466499.81</v>
      </c>
      <c r="J277" s="17">
        <v>0.75838459950286363</v>
      </c>
    </row>
    <row r="278" spans="2:10" x14ac:dyDescent="0.3">
      <c r="D278" s="1" t="s">
        <v>588</v>
      </c>
      <c r="E278" s="16">
        <v>3925300</v>
      </c>
      <c r="F278" s="16">
        <v>0</v>
      </c>
      <c r="G278" s="16">
        <v>3925300</v>
      </c>
      <c r="H278" s="16">
        <v>3512421.28</v>
      </c>
      <c r="I278" s="16">
        <v>3205549.01</v>
      </c>
      <c r="J278" s="17">
        <v>0.89481600896746738</v>
      </c>
    </row>
    <row r="279" spans="2:10" x14ac:dyDescent="0.3">
      <c r="D279" s="1" t="s">
        <v>589</v>
      </c>
      <c r="E279" s="16">
        <v>60000</v>
      </c>
      <c r="F279" s="16">
        <v>0</v>
      </c>
      <c r="G279" s="16">
        <v>60000</v>
      </c>
      <c r="H279" s="16">
        <v>0</v>
      </c>
      <c r="I279" s="16">
        <v>0</v>
      </c>
      <c r="J279" s="17">
        <v>0</v>
      </c>
    </row>
    <row r="280" spans="2:10" x14ac:dyDescent="0.3">
      <c r="D280" s="1" t="s">
        <v>591</v>
      </c>
      <c r="E280" s="16">
        <v>2710000</v>
      </c>
      <c r="F280" s="16">
        <v>80152.41</v>
      </c>
      <c r="G280" s="16">
        <v>2790152.41</v>
      </c>
      <c r="H280" s="16">
        <v>2115510.9500000002</v>
      </c>
      <c r="I280" s="16">
        <v>1680581.12</v>
      </c>
      <c r="J280" s="17">
        <v>0.75820623361574724</v>
      </c>
    </row>
    <row r="281" spans="2:10" x14ac:dyDescent="0.3">
      <c r="C281" s="1" t="s">
        <v>571</v>
      </c>
      <c r="E281" s="16">
        <v>7310423</v>
      </c>
      <c r="F281" s="16">
        <v>80152.41</v>
      </c>
      <c r="G281" s="16">
        <v>7390575.4100000001</v>
      </c>
      <c r="H281" s="16">
        <v>6094432.04</v>
      </c>
      <c r="I281" s="16">
        <v>5352629.9399999995</v>
      </c>
      <c r="J281" s="17">
        <v>0.82462213047089383</v>
      </c>
    </row>
    <row r="282" spans="2:10" x14ac:dyDescent="0.3">
      <c r="B282" s="1" t="s">
        <v>387</v>
      </c>
      <c r="E282" s="16">
        <v>7310423</v>
      </c>
      <c r="F282" s="16">
        <v>80152.41</v>
      </c>
      <c r="G282" s="16">
        <v>7390575.4100000001</v>
      </c>
      <c r="H282" s="16">
        <v>6094432.04</v>
      </c>
      <c r="I282" s="16">
        <v>5352629.9399999995</v>
      </c>
      <c r="J282" s="17">
        <v>0.82462213047089383</v>
      </c>
    </row>
    <row r="283" spans="2:10" x14ac:dyDescent="0.3">
      <c r="B283" s="1" t="s">
        <v>290</v>
      </c>
      <c r="C283" s="1" t="s">
        <v>572</v>
      </c>
      <c r="D283" s="1" t="s">
        <v>346</v>
      </c>
      <c r="E283" s="16">
        <v>59023</v>
      </c>
      <c r="F283" s="16">
        <v>1500</v>
      </c>
      <c r="G283" s="16">
        <v>60523</v>
      </c>
      <c r="H283" s="16">
        <v>55248.14</v>
      </c>
      <c r="I283" s="16">
        <v>55248.14</v>
      </c>
      <c r="J283" s="17">
        <v>0.91284536457214616</v>
      </c>
    </row>
    <row r="284" spans="2:10" x14ac:dyDescent="0.3">
      <c r="D284" s="1" t="s">
        <v>588</v>
      </c>
      <c r="E284" s="16">
        <v>3450</v>
      </c>
      <c r="F284" s="16">
        <v>0</v>
      </c>
      <c r="G284" s="16">
        <v>3450</v>
      </c>
      <c r="H284" s="16">
        <v>1231.31</v>
      </c>
      <c r="I284" s="16">
        <v>1231.31</v>
      </c>
      <c r="J284" s="17">
        <v>0.35690144927536233</v>
      </c>
    </row>
    <row r="285" spans="2:10" x14ac:dyDescent="0.3">
      <c r="D285" s="1" t="s">
        <v>589</v>
      </c>
      <c r="E285" s="16">
        <v>28910</v>
      </c>
      <c r="F285" s="16">
        <v>28908</v>
      </c>
      <c r="G285" s="16">
        <v>57818</v>
      </c>
      <c r="H285" s="16">
        <v>57816</v>
      </c>
      <c r="I285" s="16">
        <v>57816</v>
      </c>
      <c r="J285" s="17">
        <v>0.99996540869625372</v>
      </c>
    </row>
    <row r="286" spans="2:10" x14ac:dyDescent="0.3">
      <c r="C286" s="1" t="s">
        <v>573</v>
      </c>
      <c r="E286" s="16">
        <v>91383</v>
      </c>
      <c r="F286" s="16">
        <v>30408</v>
      </c>
      <c r="G286" s="16">
        <v>121791</v>
      </c>
      <c r="H286" s="16">
        <v>114295.45</v>
      </c>
      <c r="I286" s="16">
        <v>114295.45</v>
      </c>
      <c r="J286" s="17">
        <v>0.93845563301064938</v>
      </c>
    </row>
    <row r="287" spans="2:10" x14ac:dyDescent="0.3">
      <c r="B287" s="1" t="s">
        <v>388</v>
      </c>
      <c r="E287" s="16">
        <v>91383</v>
      </c>
      <c r="F287" s="16">
        <v>30408</v>
      </c>
      <c r="G287" s="16">
        <v>121791</v>
      </c>
      <c r="H287" s="16">
        <v>114295.45</v>
      </c>
      <c r="I287" s="16">
        <v>114295.45</v>
      </c>
      <c r="J287" s="17">
        <v>0.93845563301064938</v>
      </c>
    </row>
    <row r="288" spans="2:10" x14ac:dyDescent="0.3">
      <c r="B288" s="1" t="s">
        <v>291</v>
      </c>
      <c r="C288" s="1" t="s">
        <v>574</v>
      </c>
      <c r="D288" s="1" t="s">
        <v>346</v>
      </c>
      <c r="E288" s="16">
        <v>7743086</v>
      </c>
      <c r="F288" s="16">
        <v>-116583.88</v>
      </c>
      <c r="G288" s="16">
        <v>7626502.1200000001</v>
      </c>
      <c r="H288" s="16">
        <v>6558127.2800000003</v>
      </c>
      <c r="I288" s="16">
        <v>6555856.7400000002</v>
      </c>
      <c r="J288" s="17">
        <v>0.85991286395918554</v>
      </c>
    </row>
    <row r="289" spans="1:10" x14ac:dyDescent="0.3">
      <c r="D289" s="1" t="s">
        <v>588</v>
      </c>
      <c r="E289" s="16">
        <v>432380</v>
      </c>
      <c r="F289" s="16">
        <v>0</v>
      </c>
      <c r="G289" s="16">
        <v>432380</v>
      </c>
      <c r="H289" s="16">
        <v>397020.37000000005</v>
      </c>
      <c r="I289" s="16">
        <v>304044.92</v>
      </c>
      <c r="J289" s="17">
        <v>0.9182209399139647</v>
      </c>
    </row>
    <row r="290" spans="1:10" x14ac:dyDescent="0.3">
      <c r="D290" s="1" t="s">
        <v>591</v>
      </c>
      <c r="E290" s="16">
        <v>1127000</v>
      </c>
      <c r="F290" s="16">
        <v>678823.39999999991</v>
      </c>
      <c r="G290" s="16">
        <v>1805823.4</v>
      </c>
      <c r="H290" s="16">
        <v>765897.42999999993</v>
      </c>
      <c r="I290" s="16">
        <v>723267.8899999999</v>
      </c>
      <c r="J290" s="17">
        <v>0.42412642897417319</v>
      </c>
    </row>
    <row r="291" spans="1:10" x14ac:dyDescent="0.3">
      <c r="C291" s="1" t="s">
        <v>575</v>
      </c>
      <c r="E291" s="16">
        <v>9302466</v>
      </c>
      <c r="F291" s="16">
        <v>562239.5199999999</v>
      </c>
      <c r="G291" s="16">
        <v>9864705.5199999996</v>
      </c>
      <c r="H291" s="16">
        <v>7721045.0800000001</v>
      </c>
      <c r="I291" s="16">
        <v>7583169.5499999998</v>
      </c>
      <c r="J291" s="17">
        <v>0.7826939247548873</v>
      </c>
    </row>
    <row r="292" spans="1:10" x14ac:dyDescent="0.3">
      <c r="B292" s="1" t="s">
        <v>389</v>
      </c>
      <c r="E292" s="16">
        <v>9302466</v>
      </c>
      <c r="F292" s="16">
        <v>562239.5199999999</v>
      </c>
      <c r="G292" s="16">
        <v>9864705.5199999996</v>
      </c>
      <c r="H292" s="16">
        <v>7721045.0800000001</v>
      </c>
      <c r="I292" s="16">
        <v>7583169.5499999998</v>
      </c>
      <c r="J292" s="17">
        <v>0.7826939247548873</v>
      </c>
    </row>
    <row r="293" spans="1:10" x14ac:dyDescent="0.3">
      <c r="B293" s="1" t="s">
        <v>292</v>
      </c>
      <c r="C293" s="1" t="s">
        <v>629</v>
      </c>
      <c r="D293" s="1" t="s">
        <v>589</v>
      </c>
      <c r="E293" s="16">
        <v>14326000</v>
      </c>
      <c r="F293" s="16">
        <v>0</v>
      </c>
      <c r="G293" s="16">
        <v>14326000</v>
      </c>
      <c r="H293" s="16">
        <v>14326000</v>
      </c>
      <c r="I293" s="16">
        <v>14326000</v>
      </c>
      <c r="J293" s="17">
        <v>1</v>
      </c>
    </row>
    <row r="294" spans="1:10" x14ac:dyDescent="0.3">
      <c r="D294" s="1" t="s">
        <v>593</v>
      </c>
      <c r="E294" s="16">
        <v>2450000</v>
      </c>
      <c r="F294" s="16">
        <v>0</v>
      </c>
      <c r="G294" s="16">
        <v>2450000</v>
      </c>
      <c r="H294" s="16">
        <v>2450000</v>
      </c>
      <c r="I294" s="16">
        <v>2450000</v>
      </c>
      <c r="J294" s="17">
        <v>1</v>
      </c>
    </row>
    <row r="295" spans="1:10" x14ac:dyDescent="0.3">
      <c r="C295" s="1" t="s">
        <v>630</v>
      </c>
      <c r="E295" s="16">
        <v>16776000</v>
      </c>
      <c r="F295" s="16">
        <v>0</v>
      </c>
      <c r="G295" s="16">
        <v>16776000</v>
      </c>
      <c r="H295" s="16">
        <v>16776000</v>
      </c>
      <c r="I295" s="16">
        <v>16776000</v>
      </c>
      <c r="J295" s="17">
        <v>1</v>
      </c>
    </row>
    <row r="296" spans="1:10" x14ac:dyDescent="0.3">
      <c r="B296" s="1" t="s">
        <v>631</v>
      </c>
      <c r="E296" s="16">
        <v>16776000</v>
      </c>
      <c r="F296" s="16">
        <v>0</v>
      </c>
      <c r="G296" s="16">
        <v>16776000</v>
      </c>
      <c r="H296" s="16">
        <v>16776000</v>
      </c>
      <c r="I296" s="16">
        <v>16776000</v>
      </c>
      <c r="J296" s="17">
        <v>1</v>
      </c>
    </row>
    <row r="297" spans="1:10" x14ac:dyDescent="0.3">
      <c r="B297" s="1" t="s">
        <v>295</v>
      </c>
      <c r="C297" s="1" t="s">
        <v>632</v>
      </c>
      <c r="D297" s="1" t="s">
        <v>591</v>
      </c>
      <c r="E297" s="16">
        <v>0</v>
      </c>
      <c r="F297" s="16">
        <v>310962.15999999997</v>
      </c>
      <c r="G297" s="16">
        <v>310962.15999999997</v>
      </c>
      <c r="H297" s="16">
        <v>285640.7</v>
      </c>
      <c r="I297" s="16">
        <v>196548.21</v>
      </c>
      <c r="J297" s="17">
        <v>0.91857060679022817</v>
      </c>
    </row>
    <row r="298" spans="1:10" x14ac:dyDescent="0.3">
      <c r="C298" s="1" t="s">
        <v>633</v>
      </c>
      <c r="E298" s="16">
        <v>0</v>
      </c>
      <c r="F298" s="16">
        <v>310962.15999999997</v>
      </c>
      <c r="G298" s="16">
        <v>310962.15999999997</v>
      </c>
      <c r="H298" s="16">
        <v>285640.7</v>
      </c>
      <c r="I298" s="16">
        <v>196548.21</v>
      </c>
      <c r="J298" s="17">
        <v>0.91857060679022817</v>
      </c>
    </row>
    <row r="299" spans="1:10" x14ac:dyDescent="0.3">
      <c r="B299" s="1" t="s">
        <v>634</v>
      </c>
      <c r="E299" s="16">
        <v>0</v>
      </c>
      <c r="F299" s="16">
        <v>310962.15999999997</v>
      </c>
      <c r="G299" s="16">
        <v>310962.15999999997</v>
      </c>
      <c r="H299" s="16">
        <v>285640.7</v>
      </c>
      <c r="I299" s="16">
        <v>196548.21</v>
      </c>
      <c r="J299" s="17">
        <v>0.91857060679022817</v>
      </c>
    </row>
    <row r="300" spans="1:10" x14ac:dyDescent="0.3">
      <c r="A300" s="1" t="s">
        <v>343</v>
      </c>
      <c r="E300" s="16">
        <v>57220921</v>
      </c>
      <c r="F300" s="16">
        <v>1599268.0199999998</v>
      </c>
      <c r="G300" s="16">
        <v>58820189.019999996</v>
      </c>
      <c r="H300" s="16">
        <v>53060934.189999998</v>
      </c>
      <c r="I300" s="16">
        <v>51325303.750000007</v>
      </c>
      <c r="J300" s="17">
        <v>0.90208710774387779</v>
      </c>
    </row>
    <row r="301" spans="1:10" x14ac:dyDescent="0.3">
      <c r="A301" s="1" t="s">
        <v>296</v>
      </c>
      <c r="B301" s="1" t="s">
        <v>297</v>
      </c>
      <c r="C301" s="1" t="s">
        <v>576</v>
      </c>
      <c r="D301" s="1" t="s">
        <v>346</v>
      </c>
      <c r="E301" s="16">
        <v>397065</v>
      </c>
      <c r="F301" s="16">
        <v>3100</v>
      </c>
      <c r="G301" s="16">
        <v>400165</v>
      </c>
      <c r="H301" s="16">
        <v>369811.00999999995</v>
      </c>
      <c r="I301" s="16">
        <v>369811.00999999995</v>
      </c>
      <c r="J301" s="17">
        <v>0.92414631464520869</v>
      </c>
    </row>
    <row r="302" spans="1:10" x14ac:dyDescent="0.3">
      <c r="D302" s="1" t="s">
        <v>588</v>
      </c>
      <c r="E302" s="16">
        <v>229820</v>
      </c>
      <c r="F302" s="16">
        <v>-85000</v>
      </c>
      <c r="G302" s="16">
        <v>144820</v>
      </c>
      <c r="H302" s="16">
        <v>130817.92</v>
      </c>
      <c r="I302" s="16">
        <v>69331.709999999992</v>
      </c>
      <c r="J302" s="17">
        <v>0.90331390691893387</v>
      </c>
    </row>
    <row r="303" spans="1:10" x14ac:dyDescent="0.3">
      <c r="D303" s="1" t="s">
        <v>590</v>
      </c>
      <c r="E303" s="16">
        <v>103000</v>
      </c>
      <c r="F303" s="16">
        <v>0</v>
      </c>
      <c r="G303" s="16">
        <v>103000</v>
      </c>
      <c r="H303" s="16">
        <v>483.6</v>
      </c>
      <c r="I303" s="16">
        <v>445.2</v>
      </c>
      <c r="J303" s="17">
        <v>4.6951456310679613E-3</v>
      </c>
    </row>
    <row r="304" spans="1:10" x14ac:dyDescent="0.3">
      <c r="C304" s="1" t="s">
        <v>577</v>
      </c>
      <c r="E304" s="16">
        <v>729885</v>
      </c>
      <c r="F304" s="16">
        <v>-81900</v>
      </c>
      <c r="G304" s="16">
        <v>647985</v>
      </c>
      <c r="H304" s="16">
        <v>501112.52999999991</v>
      </c>
      <c r="I304" s="16">
        <v>439587.92</v>
      </c>
      <c r="J304" s="17">
        <v>0.77333970693766041</v>
      </c>
    </row>
    <row r="305" spans="2:10" x14ac:dyDescent="0.3">
      <c r="B305" s="1" t="s">
        <v>390</v>
      </c>
      <c r="E305" s="16">
        <v>729885</v>
      </c>
      <c r="F305" s="16">
        <v>-81900</v>
      </c>
      <c r="G305" s="16">
        <v>647985</v>
      </c>
      <c r="H305" s="16">
        <v>501112.52999999991</v>
      </c>
      <c r="I305" s="16">
        <v>439587.92</v>
      </c>
      <c r="J305" s="17">
        <v>0.77333970693766041</v>
      </c>
    </row>
    <row r="306" spans="2:10" x14ac:dyDescent="0.3">
      <c r="B306" s="1" t="s">
        <v>298</v>
      </c>
      <c r="C306" s="1" t="s">
        <v>578</v>
      </c>
      <c r="D306" s="1" t="s">
        <v>346</v>
      </c>
      <c r="E306" s="16">
        <v>160111</v>
      </c>
      <c r="F306" s="16">
        <v>500</v>
      </c>
      <c r="G306" s="16">
        <v>160611</v>
      </c>
      <c r="H306" s="16">
        <v>160309.16000000003</v>
      </c>
      <c r="I306" s="16">
        <v>160309.16000000003</v>
      </c>
      <c r="J306" s="17">
        <v>0.99812067666598203</v>
      </c>
    </row>
    <row r="307" spans="2:10" x14ac:dyDescent="0.3">
      <c r="D307" s="1" t="s">
        <v>588</v>
      </c>
      <c r="E307" s="16">
        <v>786752</v>
      </c>
      <c r="F307" s="16">
        <v>-169000</v>
      </c>
      <c r="G307" s="16">
        <v>617752</v>
      </c>
      <c r="H307" s="16">
        <v>530234.51</v>
      </c>
      <c r="I307" s="16">
        <v>409963.84</v>
      </c>
      <c r="J307" s="17">
        <v>0.85832908675326025</v>
      </c>
    </row>
    <row r="308" spans="2:10" x14ac:dyDescent="0.3">
      <c r="D308" s="1" t="s">
        <v>589</v>
      </c>
      <c r="E308" s="16">
        <v>12636560</v>
      </c>
      <c r="F308" s="16">
        <v>655000</v>
      </c>
      <c r="G308" s="16">
        <v>13291560</v>
      </c>
      <c r="H308" s="16">
        <v>13254710</v>
      </c>
      <c r="I308" s="16">
        <v>12452710</v>
      </c>
      <c r="J308" s="17">
        <v>0.99722756395788004</v>
      </c>
    </row>
    <row r="309" spans="2:10" x14ac:dyDescent="0.3">
      <c r="D309" s="1" t="s">
        <v>593</v>
      </c>
      <c r="E309" s="16">
        <v>142000</v>
      </c>
      <c r="F309" s="16">
        <v>-51000</v>
      </c>
      <c r="G309" s="16">
        <v>91000</v>
      </c>
      <c r="H309" s="16">
        <v>90087.11</v>
      </c>
      <c r="I309" s="16">
        <v>2087.11</v>
      </c>
      <c r="J309" s="17">
        <v>0.98996824175824172</v>
      </c>
    </row>
    <row r="310" spans="2:10" x14ac:dyDescent="0.3">
      <c r="C310" s="1" t="s">
        <v>579</v>
      </c>
      <c r="E310" s="16">
        <v>13725423</v>
      </c>
      <c r="F310" s="16">
        <v>435500</v>
      </c>
      <c r="G310" s="16">
        <v>14160923</v>
      </c>
      <c r="H310" s="16">
        <v>14035340.779999999</v>
      </c>
      <c r="I310" s="16">
        <v>13025070.109999999</v>
      </c>
      <c r="J310" s="17">
        <v>0.99113177721536927</v>
      </c>
    </row>
    <row r="311" spans="2:10" x14ac:dyDescent="0.3">
      <c r="B311" s="1" t="s">
        <v>391</v>
      </c>
      <c r="E311" s="16">
        <v>13725423</v>
      </c>
      <c r="F311" s="16">
        <v>435500</v>
      </c>
      <c r="G311" s="16">
        <v>14160923</v>
      </c>
      <c r="H311" s="16">
        <v>14035340.779999999</v>
      </c>
      <c r="I311" s="16">
        <v>13025070.109999999</v>
      </c>
      <c r="J311" s="17">
        <v>0.99113177721536927</v>
      </c>
    </row>
    <row r="312" spans="2:10" x14ac:dyDescent="0.3">
      <c r="B312" s="1" t="s">
        <v>307</v>
      </c>
      <c r="C312" s="1" t="s">
        <v>635</v>
      </c>
      <c r="D312" s="1" t="s">
        <v>588</v>
      </c>
      <c r="E312" s="16">
        <v>152720</v>
      </c>
      <c r="F312" s="16">
        <v>-30000</v>
      </c>
      <c r="G312" s="16">
        <v>122720</v>
      </c>
      <c r="H312" s="16">
        <v>107734.37</v>
      </c>
      <c r="I312" s="16">
        <v>92250.52</v>
      </c>
      <c r="J312" s="17">
        <v>0.87788763037809647</v>
      </c>
    </row>
    <row r="313" spans="2:10" x14ac:dyDescent="0.3">
      <c r="D313" s="1" t="s">
        <v>589</v>
      </c>
      <c r="E313" s="16">
        <v>2677000</v>
      </c>
      <c r="F313" s="16">
        <v>390000</v>
      </c>
      <c r="G313" s="16">
        <v>3067000</v>
      </c>
      <c r="H313" s="16">
        <v>3067000</v>
      </c>
      <c r="I313" s="16">
        <v>2473000</v>
      </c>
      <c r="J313" s="17">
        <v>1</v>
      </c>
    </row>
    <row r="314" spans="2:10" x14ac:dyDescent="0.3">
      <c r="D314" s="1" t="s">
        <v>591</v>
      </c>
      <c r="E314" s="16">
        <v>0</v>
      </c>
      <c r="F314" s="16">
        <v>60000</v>
      </c>
      <c r="G314" s="16">
        <v>60000</v>
      </c>
      <c r="H314" s="16">
        <v>0</v>
      </c>
      <c r="I314" s="16">
        <v>0</v>
      </c>
      <c r="J314" s="17">
        <v>0</v>
      </c>
    </row>
    <row r="315" spans="2:10" x14ac:dyDescent="0.3">
      <c r="D315" s="1" t="s">
        <v>593</v>
      </c>
      <c r="E315" s="16">
        <v>30000</v>
      </c>
      <c r="F315" s="16">
        <v>0</v>
      </c>
      <c r="G315" s="16">
        <v>30000</v>
      </c>
      <c r="H315" s="16">
        <v>30000</v>
      </c>
      <c r="I315" s="16">
        <v>30000</v>
      </c>
      <c r="J315" s="17">
        <v>1</v>
      </c>
    </row>
    <row r="316" spans="2:10" x14ac:dyDescent="0.3">
      <c r="C316" s="1" t="s">
        <v>636</v>
      </c>
      <c r="E316" s="16">
        <v>2859720</v>
      </c>
      <c r="F316" s="16">
        <v>420000</v>
      </c>
      <c r="G316" s="16">
        <v>3279720</v>
      </c>
      <c r="H316" s="16">
        <v>3204734.37</v>
      </c>
      <c r="I316" s="16">
        <v>2595250.52</v>
      </c>
      <c r="J316" s="17">
        <v>0.97713657568329004</v>
      </c>
    </row>
    <row r="317" spans="2:10" x14ac:dyDescent="0.3">
      <c r="B317" s="1" t="s">
        <v>637</v>
      </c>
      <c r="E317" s="16">
        <v>2859720</v>
      </c>
      <c r="F317" s="16">
        <v>420000</v>
      </c>
      <c r="G317" s="16">
        <v>3279720</v>
      </c>
      <c r="H317" s="16">
        <v>3204734.37</v>
      </c>
      <c r="I317" s="16">
        <v>2595250.52</v>
      </c>
      <c r="J317" s="17">
        <v>0.97713657568329004</v>
      </c>
    </row>
    <row r="318" spans="2:10" x14ac:dyDescent="0.3">
      <c r="B318" s="1" t="s">
        <v>312</v>
      </c>
      <c r="C318" s="1" t="s">
        <v>638</v>
      </c>
      <c r="D318" s="1" t="s">
        <v>591</v>
      </c>
      <c r="E318" s="16">
        <v>0</v>
      </c>
      <c r="F318" s="16">
        <v>210231.97999999998</v>
      </c>
      <c r="G318" s="16">
        <v>210231.97999999998</v>
      </c>
      <c r="H318" s="16">
        <v>183316.14</v>
      </c>
      <c r="I318" s="16">
        <v>183316.14</v>
      </c>
      <c r="J318" s="17">
        <v>0.87197076296384612</v>
      </c>
    </row>
    <row r="319" spans="2:10" x14ac:dyDescent="0.3">
      <c r="C319" s="1" t="s">
        <v>639</v>
      </c>
      <c r="E319" s="16">
        <v>0</v>
      </c>
      <c r="F319" s="16">
        <v>210231.97999999998</v>
      </c>
      <c r="G319" s="16">
        <v>210231.97999999998</v>
      </c>
      <c r="H319" s="16">
        <v>183316.14</v>
      </c>
      <c r="I319" s="16">
        <v>183316.14</v>
      </c>
      <c r="J319" s="17">
        <v>0.87197076296384612</v>
      </c>
    </row>
    <row r="320" spans="2:10" x14ac:dyDescent="0.3">
      <c r="B320" s="1" t="s">
        <v>640</v>
      </c>
      <c r="E320" s="16">
        <v>0</v>
      </c>
      <c r="F320" s="16">
        <v>210231.97999999998</v>
      </c>
      <c r="G320" s="16">
        <v>210231.97999999998</v>
      </c>
      <c r="H320" s="16">
        <v>183316.14</v>
      </c>
      <c r="I320" s="16">
        <v>183316.14</v>
      </c>
      <c r="J320" s="17">
        <v>0.87197076296384612</v>
      </c>
    </row>
    <row r="321" spans="1:10" x14ac:dyDescent="0.3">
      <c r="A321" s="1" t="s">
        <v>344</v>
      </c>
      <c r="E321" s="16">
        <v>17315028</v>
      </c>
      <c r="F321" s="16">
        <v>983831.98</v>
      </c>
      <c r="G321" s="16">
        <v>18298859.98</v>
      </c>
      <c r="H321" s="16">
        <v>17924503.82</v>
      </c>
      <c r="I321" s="16">
        <v>16243224.689999999</v>
      </c>
      <c r="J321" s="17">
        <v>0.97954210478635506</v>
      </c>
    </row>
    <row r="322" spans="1:10" x14ac:dyDescent="0.3">
      <c r="A322" s="1" t="s">
        <v>313</v>
      </c>
      <c r="B322" s="1" t="s">
        <v>314</v>
      </c>
      <c r="C322" s="1" t="s">
        <v>580</v>
      </c>
      <c r="D322" s="1" t="s">
        <v>346</v>
      </c>
      <c r="E322" s="16">
        <v>5287403</v>
      </c>
      <c r="F322" s="16">
        <v>77938.81</v>
      </c>
      <c r="G322" s="16">
        <v>5365341.8100000005</v>
      </c>
      <c r="H322" s="16">
        <v>4613513.7100000009</v>
      </c>
      <c r="I322" s="16">
        <v>4613513.7100000009</v>
      </c>
      <c r="J322" s="17">
        <v>0.85987321467595379</v>
      </c>
    </row>
    <row r="323" spans="1:10" x14ac:dyDescent="0.3">
      <c r="D323" s="1" t="s">
        <v>588</v>
      </c>
      <c r="E323" s="16">
        <v>1336175</v>
      </c>
      <c r="F323" s="16">
        <v>-13144.67</v>
      </c>
      <c r="G323" s="16">
        <v>1323030.33</v>
      </c>
      <c r="H323" s="16">
        <v>1131014.5</v>
      </c>
      <c r="I323" s="16">
        <v>1042481.6200000001</v>
      </c>
      <c r="J323" s="17">
        <v>0.8548666454230115</v>
      </c>
    </row>
    <row r="324" spans="1:10" x14ac:dyDescent="0.3">
      <c r="D324" s="1" t="s">
        <v>589</v>
      </c>
      <c r="E324" s="16">
        <v>2781800</v>
      </c>
      <c r="F324" s="16">
        <v>-270000</v>
      </c>
      <c r="G324" s="16">
        <v>2511800</v>
      </c>
      <c r="H324" s="16">
        <v>2267886.06</v>
      </c>
      <c r="I324" s="16">
        <v>2178100.35</v>
      </c>
      <c r="J324" s="17">
        <v>0.90289277012501001</v>
      </c>
    </row>
    <row r="325" spans="1:10" x14ac:dyDescent="0.3">
      <c r="D325" s="1" t="s">
        <v>591</v>
      </c>
      <c r="E325" s="16">
        <v>5000</v>
      </c>
      <c r="F325" s="16">
        <v>82556</v>
      </c>
      <c r="G325" s="16">
        <v>87556</v>
      </c>
      <c r="H325" s="16">
        <v>13294.23</v>
      </c>
      <c r="I325" s="16">
        <v>12461.64</v>
      </c>
      <c r="J325" s="17">
        <v>0.15183688153867239</v>
      </c>
    </row>
    <row r="326" spans="1:10" x14ac:dyDescent="0.3">
      <c r="C326" s="1" t="s">
        <v>581</v>
      </c>
      <c r="E326" s="16">
        <v>9410378</v>
      </c>
      <c r="F326" s="16">
        <v>-122649.85999999999</v>
      </c>
      <c r="G326" s="16">
        <v>9287728.1400000006</v>
      </c>
      <c r="H326" s="16">
        <v>8025708.5000000019</v>
      </c>
      <c r="I326" s="16">
        <v>7846557.3200000012</v>
      </c>
      <c r="J326" s="17">
        <v>0.86411966188321276</v>
      </c>
    </row>
    <row r="327" spans="1:10" x14ac:dyDescent="0.3">
      <c r="B327" s="1" t="s">
        <v>392</v>
      </c>
      <c r="E327" s="16">
        <v>9410378</v>
      </c>
      <c r="F327" s="16">
        <v>-122649.85999999999</v>
      </c>
      <c r="G327" s="16">
        <v>9287728.1400000006</v>
      </c>
      <c r="H327" s="16">
        <v>8025708.5000000019</v>
      </c>
      <c r="I327" s="16">
        <v>7846557.3200000012</v>
      </c>
      <c r="J327" s="17">
        <v>0.86411966188321276</v>
      </c>
    </row>
    <row r="328" spans="1:10" x14ac:dyDescent="0.3">
      <c r="B328" s="1" t="s">
        <v>320</v>
      </c>
      <c r="C328" s="1" t="s">
        <v>582</v>
      </c>
      <c r="D328" s="1" t="s">
        <v>346</v>
      </c>
      <c r="E328" s="16">
        <v>1599257</v>
      </c>
      <c r="F328" s="16">
        <v>0</v>
      </c>
      <c r="G328" s="16">
        <v>1599257</v>
      </c>
      <c r="H328" s="16">
        <v>1257937.97</v>
      </c>
      <c r="I328" s="16">
        <v>1257937.97</v>
      </c>
      <c r="J328" s="17">
        <v>0.78657649771112459</v>
      </c>
    </row>
    <row r="329" spans="1:10" x14ac:dyDescent="0.3">
      <c r="D329" s="1" t="s">
        <v>588</v>
      </c>
      <c r="E329" s="16">
        <v>10403175</v>
      </c>
      <c r="F329" s="16">
        <v>927705.89</v>
      </c>
      <c r="G329" s="16">
        <v>11330880.890000001</v>
      </c>
      <c r="H329" s="16">
        <v>10972651.27</v>
      </c>
      <c r="I329" s="16">
        <v>10345092.390000001</v>
      </c>
      <c r="J329" s="17">
        <v>0.968384662809742</v>
      </c>
    </row>
    <row r="330" spans="1:10" x14ac:dyDescent="0.3">
      <c r="D330" s="1" t="s">
        <v>589</v>
      </c>
      <c r="E330" s="16">
        <v>837760</v>
      </c>
      <c r="F330" s="16">
        <v>-30852.42</v>
      </c>
      <c r="G330" s="16">
        <v>806907.58000000007</v>
      </c>
      <c r="H330" s="16">
        <v>794335.89</v>
      </c>
      <c r="I330" s="16">
        <v>794335.89</v>
      </c>
      <c r="J330" s="17">
        <v>0.98441991336851731</v>
      </c>
    </row>
    <row r="331" spans="1:10" x14ac:dyDescent="0.3">
      <c r="D331" s="1" t="s">
        <v>591</v>
      </c>
      <c r="E331" s="16">
        <v>94000</v>
      </c>
      <c r="F331" s="16">
        <v>2017612</v>
      </c>
      <c r="G331" s="16">
        <v>2111612</v>
      </c>
      <c r="H331" s="16">
        <v>55943.669999999991</v>
      </c>
      <c r="I331" s="16">
        <v>22823.410000000003</v>
      </c>
      <c r="J331" s="17">
        <v>2.6493347262659991E-2</v>
      </c>
    </row>
    <row r="332" spans="1:10" x14ac:dyDescent="0.3">
      <c r="C332" s="1" t="s">
        <v>583</v>
      </c>
      <c r="E332" s="16">
        <v>12934192</v>
      </c>
      <c r="F332" s="16">
        <v>2914465.4699999997</v>
      </c>
      <c r="G332" s="16">
        <v>15848657.470000001</v>
      </c>
      <c r="H332" s="16">
        <v>13080868.800000001</v>
      </c>
      <c r="I332" s="16">
        <v>12420189.660000002</v>
      </c>
      <c r="J332" s="17">
        <v>0.82536131686616598</v>
      </c>
    </row>
    <row r="333" spans="1:10" x14ac:dyDescent="0.3">
      <c r="B333" s="1" t="s">
        <v>393</v>
      </c>
      <c r="E333" s="16">
        <v>12934192</v>
      </c>
      <c r="F333" s="16">
        <v>2914465.4699999997</v>
      </c>
      <c r="G333" s="16">
        <v>15848657.470000001</v>
      </c>
      <c r="H333" s="16">
        <v>13080868.800000001</v>
      </c>
      <c r="I333" s="16">
        <v>12420189.660000002</v>
      </c>
      <c r="J333" s="17">
        <v>0.82536131686616598</v>
      </c>
    </row>
    <row r="334" spans="1:10" x14ac:dyDescent="0.3">
      <c r="B334" s="1" t="s">
        <v>331</v>
      </c>
      <c r="C334" s="1" t="s">
        <v>584</v>
      </c>
      <c r="D334" s="1" t="s">
        <v>346</v>
      </c>
      <c r="E334" s="16">
        <v>288636</v>
      </c>
      <c r="F334" s="16">
        <v>1000</v>
      </c>
      <c r="G334" s="16">
        <v>289636</v>
      </c>
      <c r="H334" s="16">
        <v>284146.37</v>
      </c>
      <c r="I334" s="16">
        <v>284146.37</v>
      </c>
      <c r="J334" s="17">
        <v>0.98104645140797408</v>
      </c>
    </row>
    <row r="335" spans="1:10" x14ac:dyDescent="0.3">
      <c r="D335" s="1" t="s">
        <v>588</v>
      </c>
      <c r="E335" s="16">
        <v>46000</v>
      </c>
      <c r="F335" s="16">
        <v>0</v>
      </c>
      <c r="G335" s="16">
        <v>46000</v>
      </c>
      <c r="H335" s="16">
        <v>23364.050000000003</v>
      </c>
      <c r="I335" s="16">
        <v>23185.590000000004</v>
      </c>
      <c r="J335" s="17">
        <v>0.50791413043478262</v>
      </c>
    </row>
    <row r="336" spans="1:10" x14ac:dyDescent="0.3">
      <c r="D336" s="1" t="s">
        <v>590</v>
      </c>
      <c r="E336" s="16">
        <v>5000</v>
      </c>
      <c r="F336" s="16">
        <v>0</v>
      </c>
      <c r="G336" s="16">
        <v>5000</v>
      </c>
      <c r="H336" s="16">
        <v>1193.6400000000001</v>
      </c>
      <c r="I336" s="16">
        <v>1193.6400000000001</v>
      </c>
      <c r="J336" s="17">
        <v>0.23872800000000002</v>
      </c>
    </row>
    <row r="337" spans="1:10" x14ac:dyDescent="0.3">
      <c r="C337" s="1" t="s">
        <v>585</v>
      </c>
      <c r="E337" s="16">
        <v>339636</v>
      </c>
      <c r="F337" s="16">
        <v>1000</v>
      </c>
      <c r="G337" s="16">
        <v>340636</v>
      </c>
      <c r="H337" s="16">
        <v>308704.06</v>
      </c>
      <c r="I337" s="16">
        <v>308525.60000000003</v>
      </c>
      <c r="J337" s="17">
        <v>0.90625788231425919</v>
      </c>
    </row>
    <row r="338" spans="1:10" x14ac:dyDescent="0.3">
      <c r="B338" s="1" t="s">
        <v>394</v>
      </c>
      <c r="E338" s="16">
        <v>339636</v>
      </c>
      <c r="F338" s="16">
        <v>1000</v>
      </c>
      <c r="G338" s="16">
        <v>340636</v>
      </c>
      <c r="H338" s="16">
        <v>308704.06</v>
      </c>
      <c r="I338" s="16">
        <v>308525.60000000003</v>
      </c>
      <c r="J338" s="17">
        <v>0.90625788231425919</v>
      </c>
    </row>
    <row r="339" spans="1:10" x14ac:dyDescent="0.3">
      <c r="B339" s="1" t="s">
        <v>332</v>
      </c>
      <c r="C339" s="1" t="s">
        <v>586</v>
      </c>
      <c r="D339" s="1" t="s">
        <v>346</v>
      </c>
      <c r="E339" s="16">
        <v>662861</v>
      </c>
      <c r="F339" s="16">
        <v>194860.42</v>
      </c>
      <c r="G339" s="16">
        <v>857721.42</v>
      </c>
      <c r="H339" s="16">
        <v>751870.85</v>
      </c>
      <c r="I339" s="16">
        <v>751870.85</v>
      </c>
      <c r="J339" s="17">
        <v>0.87659096819571081</v>
      </c>
    </row>
    <row r="340" spans="1:10" x14ac:dyDescent="0.3">
      <c r="D340" s="1" t="s">
        <v>588</v>
      </c>
      <c r="E340" s="16">
        <v>321875</v>
      </c>
      <c r="F340" s="16">
        <v>-23823</v>
      </c>
      <c r="G340" s="16">
        <v>298052</v>
      </c>
      <c r="H340" s="16">
        <v>229523.72999999998</v>
      </c>
      <c r="I340" s="16">
        <v>172320.46</v>
      </c>
      <c r="J340" s="17">
        <v>0.77007948277481775</v>
      </c>
    </row>
    <row r="341" spans="1:10" x14ac:dyDescent="0.3">
      <c r="D341" s="1" t="s">
        <v>589</v>
      </c>
      <c r="E341" s="16">
        <v>158230</v>
      </c>
      <c r="F341" s="16">
        <v>-28114.799999999999</v>
      </c>
      <c r="G341" s="16">
        <v>130115.2</v>
      </c>
      <c r="H341" s="16">
        <v>130115.2</v>
      </c>
      <c r="I341" s="16">
        <v>130115.2</v>
      </c>
      <c r="J341" s="17">
        <v>1</v>
      </c>
    </row>
    <row r="342" spans="1:10" x14ac:dyDescent="0.3">
      <c r="D342" s="1" t="s">
        <v>591</v>
      </c>
      <c r="E342" s="16">
        <v>90000</v>
      </c>
      <c r="F342" s="16">
        <v>-23194</v>
      </c>
      <c r="G342" s="16">
        <v>66806</v>
      </c>
      <c r="H342" s="16">
        <v>11832.16</v>
      </c>
      <c r="I342" s="16">
        <v>7403.9199999999992</v>
      </c>
      <c r="J342" s="17">
        <v>0.17711223542795557</v>
      </c>
    </row>
    <row r="343" spans="1:10" x14ac:dyDescent="0.3">
      <c r="C343" s="1" t="s">
        <v>587</v>
      </c>
      <c r="E343" s="16">
        <v>1232966</v>
      </c>
      <c r="F343" s="16">
        <v>119728.62000000002</v>
      </c>
      <c r="G343" s="16">
        <v>1352694.6199999999</v>
      </c>
      <c r="H343" s="16">
        <v>1123341.94</v>
      </c>
      <c r="I343" s="16">
        <v>1061710.43</v>
      </c>
      <c r="J343" s="17">
        <v>0.83044755511779889</v>
      </c>
    </row>
    <row r="344" spans="1:10" x14ac:dyDescent="0.3">
      <c r="B344" s="1" t="s">
        <v>395</v>
      </c>
      <c r="E344" s="16">
        <v>1232966</v>
      </c>
      <c r="F344" s="16">
        <v>119728.62000000002</v>
      </c>
      <c r="G344" s="16">
        <v>1352694.6199999999</v>
      </c>
      <c r="H344" s="16">
        <v>1123341.94</v>
      </c>
      <c r="I344" s="16">
        <v>1061710.43</v>
      </c>
      <c r="J344" s="17">
        <v>0.83044755511779889</v>
      </c>
    </row>
    <row r="345" spans="1:10" x14ac:dyDescent="0.3">
      <c r="B345" s="1" t="s">
        <v>403</v>
      </c>
      <c r="C345" s="1" t="s">
        <v>641</v>
      </c>
      <c r="D345" s="1" t="s">
        <v>591</v>
      </c>
      <c r="E345" s="16">
        <v>0</v>
      </c>
      <c r="F345" s="16">
        <v>394961.06</v>
      </c>
      <c r="G345" s="16">
        <v>394961.06</v>
      </c>
      <c r="H345" s="16">
        <v>311798.71999999997</v>
      </c>
      <c r="I345" s="16">
        <v>241651.38</v>
      </c>
      <c r="J345" s="17">
        <v>0.78944167306012392</v>
      </c>
    </row>
    <row r="346" spans="1:10" x14ac:dyDescent="0.3">
      <c r="C346" s="1" t="s">
        <v>642</v>
      </c>
      <c r="E346" s="16">
        <v>0</v>
      </c>
      <c r="F346" s="16">
        <v>394961.06</v>
      </c>
      <c r="G346" s="16">
        <v>394961.06</v>
      </c>
      <c r="H346" s="16">
        <v>311798.71999999997</v>
      </c>
      <c r="I346" s="16">
        <v>241651.38</v>
      </c>
      <c r="J346" s="17">
        <v>0.78944167306012392</v>
      </c>
    </row>
    <row r="347" spans="1:10" x14ac:dyDescent="0.3">
      <c r="B347" s="1" t="s">
        <v>643</v>
      </c>
      <c r="E347" s="16">
        <v>0</v>
      </c>
      <c r="F347" s="16">
        <v>394961.06</v>
      </c>
      <c r="G347" s="16">
        <v>394961.06</v>
      </c>
      <c r="H347" s="16">
        <v>311798.71999999997</v>
      </c>
      <c r="I347" s="16">
        <v>241651.38</v>
      </c>
      <c r="J347" s="17">
        <v>0.78944167306012392</v>
      </c>
    </row>
    <row r="348" spans="1:10" x14ac:dyDescent="0.3">
      <c r="A348" s="1" t="s">
        <v>345</v>
      </c>
      <c r="E348" s="16">
        <v>23917172</v>
      </c>
      <c r="F348" s="16">
        <v>3307505.29</v>
      </c>
      <c r="G348" s="16">
        <v>27224677.289999999</v>
      </c>
      <c r="H348" s="16">
        <v>22850422.020000007</v>
      </c>
      <c r="I348" s="16">
        <v>21878634.390000004</v>
      </c>
      <c r="J348" s="17">
        <v>0.8393275621449986</v>
      </c>
    </row>
    <row r="349" spans="1:10" x14ac:dyDescent="0.3">
      <c r="A349" s="1" t="s">
        <v>336</v>
      </c>
      <c r="E349" s="16">
        <v>283291070</v>
      </c>
      <c r="F349" s="16">
        <v>42931504.399999991</v>
      </c>
      <c r="G349" s="16">
        <v>326222574.40000004</v>
      </c>
      <c r="H349" s="16">
        <v>264320837.74999991</v>
      </c>
      <c r="I349" s="16">
        <v>233784829.64999995</v>
      </c>
      <c r="J349" s="17">
        <v>0.81024692492893291</v>
      </c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</sheetData>
  <pageMargins left="0.70866141732283472" right="0.70866141732283472" top="0.62992125984251968" bottom="0.47244094488188981" header="0.27559055118110237" footer="0.19685039370078741"/>
  <pageSetup paperSize="9" scale="94" fitToHeight="0" orientation="landscape" verticalDpi="0" r:id="rId2"/>
  <headerFooter>
    <oddHeader>&amp;C&amp;"Arial,Negrita"&amp;12AYUNTAMIENTO DE VALLADOLID  -  ESTADO DE EJECUCIÓN GASTOS CUARTO TRIMESTRE 2018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2"/>
  <sheetViews>
    <sheetView tabSelected="1" view="pageLayout" topLeftCell="A85" zoomScaleNormal="100" workbookViewId="0"/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4" style="1" customWidth="1"/>
    <col min="13" max="16384" width="11.3984375" style="1"/>
  </cols>
  <sheetData>
    <row r="1" spans="1:12" ht="26" x14ac:dyDescent="0.3">
      <c r="A1" s="4" t="s">
        <v>5</v>
      </c>
      <c r="B1" s="4" t="s">
        <v>6</v>
      </c>
      <c r="C1" s="8" t="s">
        <v>402</v>
      </c>
      <c r="D1" s="4" t="s">
        <v>335</v>
      </c>
      <c r="E1" s="4" t="s">
        <v>334</v>
      </c>
      <c r="F1" s="4" t="s">
        <v>7</v>
      </c>
      <c r="G1" s="5" t="s">
        <v>333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3">
      <c r="A2" s="19" t="s">
        <v>8</v>
      </c>
      <c r="B2" s="19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19" t="s">
        <v>10</v>
      </c>
      <c r="G2" s="20" t="s">
        <v>646</v>
      </c>
      <c r="H2" s="21">
        <v>844743</v>
      </c>
      <c r="I2" s="21">
        <v>96000</v>
      </c>
      <c r="J2" s="21">
        <v>940743</v>
      </c>
      <c r="K2" s="21">
        <v>939225.26</v>
      </c>
      <c r="L2" s="21">
        <v>939225.26</v>
      </c>
    </row>
    <row r="3" spans="1:12" x14ac:dyDescent="0.3">
      <c r="A3" s="19" t="s">
        <v>8</v>
      </c>
      <c r="B3" s="19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19" t="s">
        <v>12</v>
      </c>
      <c r="G3" s="20" t="s">
        <v>13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</row>
    <row r="4" spans="1:12" x14ac:dyDescent="0.3">
      <c r="A4" s="19" t="s">
        <v>8</v>
      </c>
      <c r="B4" s="19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19" t="s">
        <v>14</v>
      </c>
      <c r="G4" s="20" t="s">
        <v>11</v>
      </c>
      <c r="H4" s="21">
        <v>187685</v>
      </c>
      <c r="I4" s="21">
        <v>0</v>
      </c>
      <c r="J4" s="21">
        <v>187685</v>
      </c>
      <c r="K4" s="21">
        <v>185805.99</v>
      </c>
      <c r="L4" s="21">
        <v>185805.99</v>
      </c>
    </row>
    <row r="5" spans="1:12" x14ac:dyDescent="0.3">
      <c r="A5" s="19" t="s">
        <v>8</v>
      </c>
      <c r="B5" s="19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19" t="s">
        <v>15</v>
      </c>
      <c r="G5" s="20" t="s">
        <v>16</v>
      </c>
      <c r="H5" s="21">
        <v>331917</v>
      </c>
      <c r="I5" s="21">
        <v>10000</v>
      </c>
      <c r="J5" s="21">
        <v>341917</v>
      </c>
      <c r="K5" s="21">
        <v>339710.91</v>
      </c>
      <c r="L5" s="21">
        <v>339710.91</v>
      </c>
    </row>
    <row r="6" spans="1:12" x14ac:dyDescent="0.3">
      <c r="A6" s="19" t="s">
        <v>8</v>
      </c>
      <c r="B6" s="19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19" t="s">
        <v>17</v>
      </c>
      <c r="G6" s="20" t="s">
        <v>18</v>
      </c>
      <c r="H6" s="21">
        <v>20470</v>
      </c>
      <c r="I6" s="21">
        <v>0</v>
      </c>
      <c r="J6" s="21">
        <v>20470</v>
      </c>
      <c r="K6" s="21">
        <v>20495.38</v>
      </c>
      <c r="L6" s="21">
        <v>20495.38</v>
      </c>
    </row>
    <row r="7" spans="1:12" x14ac:dyDescent="0.3">
      <c r="A7" s="19" t="s">
        <v>8</v>
      </c>
      <c r="B7" s="19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19" t="s">
        <v>19</v>
      </c>
      <c r="G7" s="20" t="s">
        <v>20</v>
      </c>
      <c r="H7" s="21">
        <v>6360</v>
      </c>
      <c r="I7" s="21">
        <v>0</v>
      </c>
      <c r="J7" s="21">
        <v>6360</v>
      </c>
      <c r="K7" s="21">
        <v>6580.74</v>
      </c>
      <c r="L7" s="21">
        <v>6580.74</v>
      </c>
    </row>
    <row r="8" spans="1:12" x14ac:dyDescent="0.3">
      <c r="A8" s="19" t="s">
        <v>8</v>
      </c>
      <c r="B8" s="19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19" t="s">
        <v>21</v>
      </c>
      <c r="G8" s="20" t="s">
        <v>22</v>
      </c>
      <c r="H8" s="21">
        <v>12748</v>
      </c>
      <c r="I8" s="21">
        <v>0</v>
      </c>
      <c r="J8" s="21">
        <v>12748</v>
      </c>
      <c r="K8" s="21">
        <v>12763.66</v>
      </c>
      <c r="L8" s="21">
        <v>12763.66</v>
      </c>
    </row>
    <row r="9" spans="1:12" x14ac:dyDescent="0.3">
      <c r="A9" s="19" t="s">
        <v>8</v>
      </c>
      <c r="B9" s="19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19" t="s">
        <v>23</v>
      </c>
      <c r="G9" s="20" t="s">
        <v>24</v>
      </c>
      <c r="H9" s="21">
        <v>27632</v>
      </c>
      <c r="I9" s="21">
        <v>3500</v>
      </c>
      <c r="J9" s="21">
        <v>31132</v>
      </c>
      <c r="K9" s="21">
        <v>27665.82</v>
      </c>
      <c r="L9" s="21">
        <v>27665.82</v>
      </c>
    </row>
    <row r="10" spans="1:12" x14ac:dyDescent="0.3">
      <c r="A10" s="19" t="s">
        <v>8</v>
      </c>
      <c r="B10" s="19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19" t="s">
        <v>25</v>
      </c>
      <c r="G10" s="20" t="s">
        <v>26</v>
      </c>
      <c r="H10" s="21">
        <v>2994</v>
      </c>
      <c r="I10" s="21">
        <v>0</v>
      </c>
      <c r="J10" s="21">
        <v>2994</v>
      </c>
      <c r="K10" s="21">
        <v>3099.76</v>
      </c>
      <c r="L10" s="21">
        <v>3099.76</v>
      </c>
    </row>
    <row r="11" spans="1:12" x14ac:dyDescent="0.3">
      <c r="A11" s="19" t="s">
        <v>8</v>
      </c>
      <c r="B11" s="19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19" t="s">
        <v>27</v>
      </c>
      <c r="G11" s="20" t="s">
        <v>28</v>
      </c>
      <c r="H11" s="21">
        <v>1900</v>
      </c>
      <c r="I11" s="21">
        <v>0</v>
      </c>
      <c r="J11" s="21">
        <v>1900</v>
      </c>
      <c r="K11" s="21">
        <v>0</v>
      </c>
      <c r="L11" s="21">
        <v>0</v>
      </c>
    </row>
    <row r="12" spans="1:12" x14ac:dyDescent="0.3">
      <c r="A12" s="19" t="s">
        <v>8</v>
      </c>
      <c r="B12" s="19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19" t="s">
        <v>29</v>
      </c>
      <c r="G12" s="20" t="s">
        <v>30</v>
      </c>
      <c r="H12" s="21">
        <v>1910</v>
      </c>
      <c r="I12" s="21">
        <v>0</v>
      </c>
      <c r="J12" s="21">
        <v>1910</v>
      </c>
      <c r="K12" s="21">
        <v>0</v>
      </c>
      <c r="L12" s="21">
        <v>0</v>
      </c>
    </row>
    <row r="13" spans="1:12" x14ac:dyDescent="0.3">
      <c r="A13" s="19" t="s">
        <v>8</v>
      </c>
      <c r="B13" s="19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19" t="s">
        <v>31</v>
      </c>
      <c r="G13" s="20" t="s">
        <v>32</v>
      </c>
      <c r="H13" s="21">
        <v>2200</v>
      </c>
      <c r="I13" s="21">
        <v>0</v>
      </c>
      <c r="J13" s="21">
        <v>2200</v>
      </c>
      <c r="K13" s="21">
        <v>0</v>
      </c>
      <c r="L13" s="21">
        <v>0</v>
      </c>
    </row>
    <row r="14" spans="1:12" x14ac:dyDescent="0.3">
      <c r="A14" s="19" t="s">
        <v>8</v>
      </c>
      <c r="B14" s="19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19" t="s">
        <v>33</v>
      </c>
      <c r="G14" s="20" t="s">
        <v>34</v>
      </c>
      <c r="H14" s="21">
        <v>54500</v>
      </c>
      <c r="I14" s="21">
        <v>0</v>
      </c>
      <c r="J14" s="21">
        <v>54500</v>
      </c>
      <c r="K14" s="21">
        <v>23159.08</v>
      </c>
      <c r="L14" s="21">
        <v>21013.33</v>
      </c>
    </row>
    <row r="15" spans="1:12" x14ac:dyDescent="0.3">
      <c r="A15" s="19" t="s">
        <v>8</v>
      </c>
      <c r="B15" s="19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19" t="s">
        <v>35</v>
      </c>
      <c r="G15" s="20" t="s">
        <v>36</v>
      </c>
      <c r="H15" s="21">
        <v>13000</v>
      </c>
      <c r="I15" s="21">
        <v>0</v>
      </c>
      <c r="J15" s="21">
        <v>13000</v>
      </c>
      <c r="K15" s="21">
        <v>3506.35</v>
      </c>
      <c r="L15" s="21">
        <v>3425.99</v>
      </c>
    </row>
    <row r="16" spans="1:12" x14ac:dyDescent="0.3">
      <c r="A16" s="19" t="s">
        <v>8</v>
      </c>
      <c r="B16" s="19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19" t="s">
        <v>37</v>
      </c>
      <c r="G16" s="20" t="s">
        <v>38</v>
      </c>
      <c r="H16" s="21">
        <v>1250</v>
      </c>
      <c r="I16" s="21">
        <v>0</v>
      </c>
      <c r="J16" s="21">
        <v>1250</v>
      </c>
      <c r="K16" s="21">
        <v>0</v>
      </c>
      <c r="L16" s="21">
        <v>0</v>
      </c>
    </row>
    <row r="17" spans="1:12" x14ac:dyDescent="0.3">
      <c r="A17" s="19" t="s">
        <v>8</v>
      </c>
      <c r="B17" s="19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19" t="s">
        <v>39</v>
      </c>
      <c r="G17" s="20" t="s">
        <v>40</v>
      </c>
      <c r="H17" s="21">
        <v>1000</v>
      </c>
      <c r="I17" s="21">
        <v>0</v>
      </c>
      <c r="J17" s="21">
        <v>1000</v>
      </c>
      <c r="K17" s="21">
        <v>0</v>
      </c>
      <c r="L17" s="21">
        <v>0</v>
      </c>
    </row>
    <row r="18" spans="1:12" x14ac:dyDescent="0.3">
      <c r="A18" s="19" t="s">
        <v>8</v>
      </c>
      <c r="B18" s="19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19" t="s">
        <v>41</v>
      </c>
      <c r="G18" s="20" t="s">
        <v>36</v>
      </c>
      <c r="H18" s="21">
        <v>13000</v>
      </c>
      <c r="I18" s="21">
        <v>0</v>
      </c>
      <c r="J18" s="21">
        <v>13000</v>
      </c>
      <c r="K18" s="21">
        <v>6812.2</v>
      </c>
      <c r="L18" s="21">
        <v>5740.15</v>
      </c>
    </row>
    <row r="19" spans="1:12" x14ac:dyDescent="0.3">
      <c r="A19" s="19" t="s">
        <v>8</v>
      </c>
      <c r="B19" s="19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19" t="s">
        <v>42</v>
      </c>
      <c r="G19" s="20" t="s">
        <v>38</v>
      </c>
      <c r="H19" s="21">
        <v>2000</v>
      </c>
      <c r="I19" s="21">
        <v>0</v>
      </c>
      <c r="J19" s="21">
        <v>2000</v>
      </c>
      <c r="K19" s="21">
        <v>0</v>
      </c>
      <c r="L19" s="21">
        <v>0</v>
      </c>
    </row>
    <row r="20" spans="1:12" x14ac:dyDescent="0.3">
      <c r="A20" s="19" t="s">
        <v>8</v>
      </c>
      <c r="B20" s="19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19" t="s">
        <v>43</v>
      </c>
      <c r="G20" s="20" t="s">
        <v>44</v>
      </c>
      <c r="H20" s="21">
        <v>500</v>
      </c>
      <c r="I20" s="21">
        <v>0</v>
      </c>
      <c r="J20" s="21">
        <v>500</v>
      </c>
      <c r="K20" s="21">
        <v>187.1</v>
      </c>
      <c r="L20" s="21">
        <v>0</v>
      </c>
    </row>
    <row r="21" spans="1:12" x14ac:dyDescent="0.3">
      <c r="A21" s="19" t="s">
        <v>8</v>
      </c>
      <c r="B21" s="19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19" t="s">
        <v>100</v>
      </c>
      <c r="G21" s="20" t="s">
        <v>101</v>
      </c>
      <c r="H21" s="21">
        <v>165000</v>
      </c>
      <c r="I21" s="21">
        <v>0</v>
      </c>
      <c r="J21" s="21">
        <v>165000</v>
      </c>
      <c r="K21" s="21">
        <v>150901.54</v>
      </c>
      <c r="L21" s="21">
        <v>138248.73000000001</v>
      </c>
    </row>
    <row r="22" spans="1:12" x14ac:dyDescent="0.3">
      <c r="A22" s="19" t="s">
        <v>8</v>
      </c>
      <c r="B22" s="19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19" t="s">
        <v>45</v>
      </c>
      <c r="G22" s="20" t="s">
        <v>46</v>
      </c>
      <c r="H22" s="21">
        <v>16380</v>
      </c>
      <c r="I22" s="21">
        <v>0</v>
      </c>
      <c r="J22" s="21">
        <v>16380</v>
      </c>
      <c r="K22" s="21">
        <v>16380</v>
      </c>
      <c r="L22" s="21">
        <v>16380</v>
      </c>
    </row>
    <row r="23" spans="1:12" x14ac:dyDescent="0.3">
      <c r="A23" s="19" t="s">
        <v>8</v>
      </c>
      <c r="B23" s="19" t="s">
        <v>47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19" t="s">
        <v>48</v>
      </c>
      <c r="G23" s="20" t="s">
        <v>49</v>
      </c>
      <c r="H23" s="21">
        <v>182366</v>
      </c>
      <c r="I23" s="21">
        <v>0</v>
      </c>
      <c r="J23" s="21">
        <v>182366</v>
      </c>
      <c r="K23" s="21">
        <v>174792.34</v>
      </c>
      <c r="L23" s="21">
        <v>174792.34</v>
      </c>
    </row>
    <row r="24" spans="1:12" x14ac:dyDescent="0.3">
      <c r="A24" s="19" t="s">
        <v>8</v>
      </c>
      <c r="B24" s="19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19" t="s">
        <v>17</v>
      </c>
      <c r="G24" s="20" t="s">
        <v>18</v>
      </c>
      <c r="H24" s="21">
        <v>112585</v>
      </c>
      <c r="I24" s="21">
        <v>0</v>
      </c>
      <c r="J24" s="21">
        <v>112585</v>
      </c>
      <c r="K24" s="21">
        <v>106843.08</v>
      </c>
      <c r="L24" s="21">
        <v>106843.08</v>
      </c>
    </row>
    <row r="25" spans="1:12" x14ac:dyDescent="0.3">
      <c r="A25" s="19" t="s">
        <v>8</v>
      </c>
      <c r="B25" s="19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19" t="s">
        <v>52</v>
      </c>
      <c r="G25" s="20" t="s">
        <v>53</v>
      </c>
      <c r="H25" s="21">
        <v>17351</v>
      </c>
      <c r="I25" s="21">
        <v>0</v>
      </c>
      <c r="J25" s="21">
        <v>17351</v>
      </c>
      <c r="K25" s="21">
        <v>7815.29</v>
      </c>
      <c r="L25" s="21">
        <v>7815.29</v>
      </c>
    </row>
    <row r="26" spans="1:12" x14ac:dyDescent="0.3">
      <c r="A26" s="19" t="s">
        <v>8</v>
      </c>
      <c r="B26" s="19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19" t="s">
        <v>19</v>
      </c>
      <c r="G26" s="20" t="s">
        <v>20</v>
      </c>
      <c r="H26" s="21">
        <v>81377</v>
      </c>
      <c r="I26" s="21">
        <v>0</v>
      </c>
      <c r="J26" s="21">
        <v>81377</v>
      </c>
      <c r="K26" s="21">
        <v>85196.62</v>
      </c>
      <c r="L26" s="21">
        <v>85196.62</v>
      </c>
    </row>
    <row r="27" spans="1:12" x14ac:dyDescent="0.3">
      <c r="A27" s="19" t="s">
        <v>8</v>
      </c>
      <c r="B27" s="19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19" t="s">
        <v>21</v>
      </c>
      <c r="G27" s="20" t="s">
        <v>22</v>
      </c>
      <c r="H27" s="21">
        <v>217049</v>
      </c>
      <c r="I27" s="21">
        <v>0</v>
      </c>
      <c r="J27" s="21">
        <v>217049</v>
      </c>
      <c r="K27" s="21">
        <v>200977.23</v>
      </c>
      <c r="L27" s="21">
        <v>200977.23</v>
      </c>
    </row>
    <row r="28" spans="1:12" x14ac:dyDescent="0.3">
      <c r="A28" s="19" t="s">
        <v>8</v>
      </c>
      <c r="B28" s="19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19" t="s">
        <v>23</v>
      </c>
      <c r="G28" s="20" t="s">
        <v>24</v>
      </c>
      <c r="H28" s="21">
        <v>540242</v>
      </c>
      <c r="I28" s="21">
        <v>0</v>
      </c>
      <c r="J28" s="21">
        <v>540242</v>
      </c>
      <c r="K28" s="21">
        <v>510982.09</v>
      </c>
      <c r="L28" s="21">
        <v>510982.09</v>
      </c>
    </row>
    <row r="29" spans="1:12" x14ac:dyDescent="0.3">
      <c r="A29" s="19" t="s">
        <v>8</v>
      </c>
      <c r="B29" s="19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19" t="s">
        <v>25</v>
      </c>
      <c r="G29" s="20" t="s">
        <v>26</v>
      </c>
      <c r="H29" s="21">
        <v>41052</v>
      </c>
      <c r="I29" s="21">
        <v>0</v>
      </c>
      <c r="J29" s="21">
        <v>41052</v>
      </c>
      <c r="K29" s="21">
        <v>42987.040000000001</v>
      </c>
      <c r="L29" s="21">
        <v>42987.040000000001</v>
      </c>
    </row>
    <row r="30" spans="1:12" x14ac:dyDescent="0.3">
      <c r="A30" s="19" t="s">
        <v>8</v>
      </c>
      <c r="B30" s="19" t="s">
        <v>47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19" t="s">
        <v>54</v>
      </c>
      <c r="G30" s="20" t="s">
        <v>55</v>
      </c>
      <c r="H30" s="21">
        <v>3600</v>
      </c>
      <c r="I30" s="21">
        <v>0</v>
      </c>
      <c r="J30" s="21">
        <v>3600</v>
      </c>
      <c r="K30" s="21">
        <v>2368.54</v>
      </c>
      <c r="L30" s="21">
        <v>2103.34</v>
      </c>
    </row>
    <row r="31" spans="1:12" x14ac:dyDescent="0.3">
      <c r="A31" s="19" t="s">
        <v>8</v>
      </c>
      <c r="B31" s="19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19" t="s">
        <v>140</v>
      </c>
      <c r="G31" s="20" t="s">
        <v>141</v>
      </c>
      <c r="H31" s="21">
        <v>2500</v>
      </c>
      <c r="I31" s="21">
        <v>0</v>
      </c>
      <c r="J31" s="21">
        <v>2500</v>
      </c>
      <c r="K31" s="21">
        <v>0</v>
      </c>
      <c r="L31" s="21">
        <v>0</v>
      </c>
    </row>
    <row r="32" spans="1:12" x14ac:dyDescent="0.3">
      <c r="A32" s="19" t="s">
        <v>8</v>
      </c>
      <c r="B32" s="19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19" t="s">
        <v>56</v>
      </c>
      <c r="G32" s="20" t="s">
        <v>57</v>
      </c>
      <c r="H32" s="21">
        <v>0</v>
      </c>
      <c r="I32" s="21">
        <v>0</v>
      </c>
      <c r="J32" s="21">
        <v>0</v>
      </c>
      <c r="K32" s="21">
        <v>2422.65</v>
      </c>
      <c r="L32" s="21">
        <v>2220.46</v>
      </c>
    </row>
    <row r="33" spans="1:12" x14ac:dyDescent="0.3">
      <c r="A33" s="19" t="s">
        <v>8</v>
      </c>
      <c r="B33" s="19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19" t="s">
        <v>58</v>
      </c>
      <c r="G33" s="20" t="s">
        <v>59</v>
      </c>
      <c r="H33" s="21">
        <v>150000</v>
      </c>
      <c r="I33" s="21">
        <v>0</v>
      </c>
      <c r="J33" s="21">
        <v>150000</v>
      </c>
      <c r="K33" s="21">
        <v>125492.12</v>
      </c>
      <c r="L33" s="21">
        <v>44498.13</v>
      </c>
    </row>
    <row r="34" spans="1:12" x14ac:dyDescent="0.3">
      <c r="A34" s="19" t="s">
        <v>8</v>
      </c>
      <c r="B34" s="19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19" t="s">
        <v>60</v>
      </c>
      <c r="G34" s="20" t="s">
        <v>61</v>
      </c>
      <c r="H34" s="21">
        <v>0</v>
      </c>
      <c r="I34" s="21">
        <v>162406.48000000001</v>
      </c>
      <c r="J34" s="21">
        <v>162406.48000000001</v>
      </c>
      <c r="K34" s="21">
        <v>179216.46</v>
      </c>
      <c r="L34" s="21">
        <v>179216.46</v>
      </c>
    </row>
    <row r="35" spans="1:12" x14ac:dyDescent="0.3">
      <c r="A35" s="19" t="s">
        <v>8</v>
      </c>
      <c r="B35" s="19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19" t="s">
        <v>62</v>
      </c>
      <c r="G35" s="20" t="s">
        <v>63</v>
      </c>
      <c r="H35" s="21">
        <v>0</v>
      </c>
      <c r="I35" s="21">
        <v>0</v>
      </c>
      <c r="J35" s="21">
        <v>0</v>
      </c>
      <c r="K35" s="21">
        <v>20.76</v>
      </c>
      <c r="L35" s="21">
        <v>20.76</v>
      </c>
    </row>
    <row r="36" spans="1:12" x14ac:dyDescent="0.3">
      <c r="A36" s="19" t="s">
        <v>8</v>
      </c>
      <c r="B36" s="19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19" t="s">
        <v>64</v>
      </c>
      <c r="G36" s="20" t="s">
        <v>65</v>
      </c>
      <c r="H36" s="21">
        <v>82000</v>
      </c>
      <c r="I36" s="21">
        <v>-5980</v>
      </c>
      <c r="J36" s="21">
        <v>76020</v>
      </c>
      <c r="K36" s="21">
        <v>63179.4</v>
      </c>
      <c r="L36" s="21">
        <v>50426.63</v>
      </c>
    </row>
    <row r="37" spans="1:12" x14ac:dyDescent="0.3">
      <c r="A37" s="19" t="s">
        <v>8</v>
      </c>
      <c r="B37" s="19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19" t="s">
        <v>39</v>
      </c>
      <c r="G37" s="20" t="s">
        <v>40</v>
      </c>
      <c r="H37" s="21">
        <v>1845</v>
      </c>
      <c r="I37" s="21">
        <v>0</v>
      </c>
      <c r="J37" s="21">
        <v>1845</v>
      </c>
      <c r="K37" s="21">
        <v>236.72</v>
      </c>
      <c r="L37" s="21">
        <v>236.72</v>
      </c>
    </row>
    <row r="38" spans="1:12" x14ac:dyDescent="0.3">
      <c r="A38" s="19" t="s">
        <v>8</v>
      </c>
      <c r="B38" s="19" t="s">
        <v>47</v>
      </c>
      <c r="C38" s="2" t="str">
        <f>VLOOKUP(B38,Hoja1!B:C,2,FALSE)</f>
        <v>Secretaría General</v>
      </c>
      <c r="D38" s="3" t="str">
        <f t="shared" si="0"/>
        <v>8</v>
      </c>
      <c r="E38" s="3" t="str">
        <f t="shared" si="1"/>
        <v>83</v>
      </c>
      <c r="F38" s="19" t="s">
        <v>114</v>
      </c>
      <c r="G38" s="20" t="s">
        <v>408</v>
      </c>
      <c r="H38" s="21">
        <v>2000</v>
      </c>
      <c r="I38" s="21">
        <v>0</v>
      </c>
      <c r="J38" s="21">
        <v>2000</v>
      </c>
      <c r="K38" s="21">
        <v>0</v>
      </c>
      <c r="L38" s="21">
        <v>0</v>
      </c>
    </row>
    <row r="39" spans="1:12" x14ac:dyDescent="0.3">
      <c r="A39" s="19" t="s">
        <v>8</v>
      </c>
      <c r="B39" s="19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19" t="s">
        <v>17</v>
      </c>
      <c r="G39" s="20" t="s">
        <v>18</v>
      </c>
      <c r="H39" s="21">
        <v>10235</v>
      </c>
      <c r="I39" s="21">
        <v>0</v>
      </c>
      <c r="J39" s="21">
        <v>10235</v>
      </c>
      <c r="K39" s="21">
        <v>10247.69</v>
      </c>
      <c r="L39" s="21">
        <v>10247.69</v>
      </c>
    </row>
    <row r="40" spans="1:12" x14ac:dyDescent="0.3">
      <c r="A40" s="19" t="s">
        <v>8</v>
      </c>
      <c r="B40" s="19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19" t="s">
        <v>52</v>
      </c>
      <c r="G40" s="20" t="s">
        <v>53</v>
      </c>
      <c r="H40" s="21">
        <v>60728</v>
      </c>
      <c r="I40" s="21">
        <v>0</v>
      </c>
      <c r="J40" s="21">
        <v>60728</v>
      </c>
      <c r="K40" s="21">
        <v>51088.31</v>
      </c>
      <c r="L40" s="21">
        <v>51088.31</v>
      </c>
    </row>
    <row r="41" spans="1:12" x14ac:dyDescent="0.3">
      <c r="A41" s="19" t="s">
        <v>8</v>
      </c>
      <c r="B41" s="19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19" t="s">
        <v>67</v>
      </c>
      <c r="G41" s="20" t="s">
        <v>68</v>
      </c>
      <c r="H41" s="21">
        <v>39752</v>
      </c>
      <c r="I41" s="21">
        <v>-20000</v>
      </c>
      <c r="J41" s="21">
        <v>19752</v>
      </c>
      <c r="K41" s="21">
        <v>15920.8</v>
      </c>
      <c r="L41" s="21">
        <v>15920.8</v>
      </c>
    </row>
    <row r="42" spans="1:12" x14ac:dyDescent="0.3">
      <c r="A42" s="19" t="s">
        <v>8</v>
      </c>
      <c r="B42" s="19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19" t="s">
        <v>19</v>
      </c>
      <c r="G42" s="20" t="s">
        <v>20</v>
      </c>
      <c r="H42" s="21">
        <v>22902</v>
      </c>
      <c r="I42" s="21">
        <v>0</v>
      </c>
      <c r="J42" s="21">
        <v>22902</v>
      </c>
      <c r="K42" s="21">
        <v>20764.169999999998</v>
      </c>
      <c r="L42" s="21">
        <v>20764.169999999998</v>
      </c>
    </row>
    <row r="43" spans="1:12" x14ac:dyDescent="0.3">
      <c r="A43" s="19" t="s">
        <v>8</v>
      </c>
      <c r="B43" s="19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19" t="s">
        <v>21</v>
      </c>
      <c r="G43" s="20" t="s">
        <v>22</v>
      </c>
      <c r="H43" s="21">
        <v>56176</v>
      </c>
      <c r="I43" s="21">
        <v>0</v>
      </c>
      <c r="J43" s="21">
        <v>56176</v>
      </c>
      <c r="K43" s="21">
        <v>39973.269999999997</v>
      </c>
      <c r="L43" s="21">
        <v>39973.269999999997</v>
      </c>
    </row>
    <row r="44" spans="1:12" x14ac:dyDescent="0.3">
      <c r="A44" s="19" t="s">
        <v>8</v>
      </c>
      <c r="B44" s="19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19" t="s">
        <v>23</v>
      </c>
      <c r="G44" s="20" t="s">
        <v>24</v>
      </c>
      <c r="H44" s="21">
        <v>150894</v>
      </c>
      <c r="I44" s="21">
        <v>0</v>
      </c>
      <c r="J44" s="21">
        <v>150894</v>
      </c>
      <c r="K44" s="21">
        <v>130415.28</v>
      </c>
      <c r="L44" s="21">
        <v>130415.28</v>
      </c>
    </row>
    <row r="45" spans="1:12" x14ac:dyDescent="0.3">
      <c r="A45" s="19" t="s">
        <v>8</v>
      </c>
      <c r="B45" s="19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19" t="s">
        <v>25</v>
      </c>
      <c r="G45" s="20" t="s">
        <v>26</v>
      </c>
      <c r="H45" s="21">
        <v>24151</v>
      </c>
      <c r="I45" s="21">
        <v>0</v>
      </c>
      <c r="J45" s="21">
        <v>24151</v>
      </c>
      <c r="K45" s="21">
        <v>21027.97</v>
      </c>
      <c r="L45" s="21">
        <v>21027.97</v>
      </c>
    </row>
    <row r="46" spans="1:12" x14ac:dyDescent="0.3">
      <c r="A46" s="19" t="s">
        <v>8</v>
      </c>
      <c r="B46" s="19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19" t="s">
        <v>69</v>
      </c>
      <c r="G46" s="20" t="s">
        <v>11</v>
      </c>
      <c r="H46" s="21">
        <v>251130</v>
      </c>
      <c r="I46" s="21">
        <v>0</v>
      </c>
      <c r="J46" s="21">
        <v>251130</v>
      </c>
      <c r="K46" s="21">
        <v>239024.69</v>
      </c>
      <c r="L46" s="21">
        <v>239024.69</v>
      </c>
    </row>
    <row r="47" spans="1:12" x14ac:dyDescent="0.3">
      <c r="A47" s="19" t="s">
        <v>8</v>
      </c>
      <c r="B47" s="19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19" t="s">
        <v>70</v>
      </c>
      <c r="G47" s="20" t="s">
        <v>71</v>
      </c>
      <c r="H47" s="21">
        <v>15000</v>
      </c>
      <c r="I47" s="21">
        <v>0</v>
      </c>
      <c r="J47" s="21">
        <v>15000</v>
      </c>
      <c r="K47" s="21">
        <v>4593.4399999999996</v>
      </c>
      <c r="L47" s="21">
        <v>4593.4399999999996</v>
      </c>
    </row>
    <row r="48" spans="1:12" x14ac:dyDescent="0.3">
      <c r="A48" s="19" t="s">
        <v>8</v>
      </c>
      <c r="B48" s="19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13</v>
      </c>
      <c r="F48" s="19" t="s">
        <v>72</v>
      </c>
      <c r="G48" s="20" t="s">
        <v>13</v>
      </c>
      <c r="H48" s="21">
        <v>219433</v>
      </c>
      <c r="I48" s="21">
        <v>0</v>
      </c>
      <c r="J48" s="21">
        <v>219433</v>
      </c>
      <c r="K48" s="21">
        <v>217680.27</v>
      </c>
      <c r="L48" s="21">
        <v>217680.27</v>
      </c>
    </row>
    <row r="49" spans="1:12" x14ac:dyDescent="0.3">
      <c r="A49" s="19" t="s">
        <v>8</v>
      </c>
      <c r="B49" s="19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15</v>
      </c>
      <c r="F49" s="19" t="s">
        <v>75</v>
      </c>
      <c r="G49" s="20" t="s">
        <v>76</v>
      </c>
      <c r="H49" s="21">
        <v>15000</v>
      </c>
      <c r="I49" s="21">
        <v>0</v>
      </c>
      <c r="J49" s="21">
        <v>15000</v>
      </c>
      <c r="K49" s="21">
        <v>6460.32</v>
      </c>
      <c r="L49" s="21">
        <v>6460.32</v>
      </c>
    </row>
    <row r="50" spans="1:12" x14ac:dyDescent="0.3">
      <c r="A50" s="19" t="s">
        <v>8</v>
      </c>
      <c r="B50" s="19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20</v>
      </c>
      <c r="F50" s="19" t="s">
        <v>54</v>
      </c>
      <c r="G50" s="20" t="s">
        <v>55</v>
      </c>
      <c r="H50" s="21">
        <v>6500</v>
      </c>
      <c r="I50" s="21">
        <v>0</v>
      </c>
      <c r="J50" s="21">
        <v>6500</v>
      </c>
      <c r="K50" s="21">
        <v>3383.43</v>
      </c>
      <c r="L50" s="21">
        <v>3185.78</v>
      </c>
    </row>
    <row r="51" spans="1:12" x14ac:dyDescent="0.3">
      <c r="A51" s="19" t="s">
        <v>8</v>
      </c>
      <c r="B51" s="19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19" t="s">
        <v>56</v>
      </c>
      <c r="G51" s="20" t="s">
        <v>57</v>
      </c>
      <c r="H51" s="21">
        <v>15500</v>
      </c>
      <c r="I51" s="21">
        <v>0</v>
      </c>
      <c r="J51" s="21">
        <v>15500</v>
      </c>
      <c r="K51" s="21">
        <v>10044.030000000001</v>
      </c>
      <c r="L51" s="21">
        <v>9714.4699999999993</v>
      </c>
    </row>
    <row r="52" spans="1:12" x14ac:dyDescent="0.3">
      <c r="A52" s="19" t="s">
        <v>8</v>
      </c>
      <c r="B52" s="19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21</v>
      </c>
      <c r="F52" s="19" t="s">
        <v>77</v>
      </c>
      <c r="G52" s="20" t="s">
        <v>78</v>
      </c>
      <c r="H52" s="21">
        <v>7500</v>
      </c>
      <c r="I52" s="21">
        <v>0</v>
      </c>
      <c r="J52" s="21">
        <v>7500</v>
      </c>
      <c r="K52" s="21">
        <v>1995.02</v>
      </c>
      <c r="L52" s="21">
        <v>1995.02</v>
      </c>
    </row>
    <row r="53" spans="1:12" x14ac:dyDescent="0.3">
      <c r="A53" s="19" t="s">
        <v>8</v>
      </c>
      <c r="B53" s="19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19" t="s">
        <v>27</v>
      </c>
      <c r="G53" s="20" t="s">
        <v>28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</row>
    <row r="54" spans="1:12" x14ac:dyDescent="0.3">
      <c r="A54" s="19" t="s">
        <v>8</v>
      </c>
      <c r="B54" s="19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19" t="s">
        <v>79</v>
      </c>
      <c r="G54" s="20" t="s">
        <v>80</v>
      </c>
      <c r="H54" s="21">
        <v>9500</v>
      </c>
      <c r="I54" s="21">
        <v>0</v>
      </c>
      <c r="J54" s="21">
        <v>9500</v>
      </c>
      <c r="K54" s="21">
        <v>2761.98</v>
      </c>
      <c r="L54" s="21">
        <v>2522.87</v>
      </c>
    </row>
    <row r="55" spans="1:12" x14ac:dyDescent="0.3">
      <c r="A55" s="19" t="s">
        <v>8</v>
      </c>
      <c r="B55" s="19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19" t="s">
        <v>81</v>
      </c>
      <c r="G55" s="20" t="s">
        <v>82</v>
      </c>
      <c r="H55" s="21">
        <v>15450</v>
      </c>
      <c r="I55" s="21">
        <v>0</v>
      </c>
      <c r="J55" s="21">
        <v>15450</v>
      </c>
      <c r="K55" s="21">
        <v>11967.37</v>
      </c>
      <c r="L55" s="21">
        <v>2544.87</v>
      </c>
    </row>
    <row r="56" spans="1:12" x14ac:dyDescent="0.3">
      <c r="A56" s="19" t="s">
        <v>8</v>
      </c>
      <c r="B56" s="19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19" t="s">
        <v>83</v>
      </c>
      <c r="G56" s="20" t="s">
        <v>84</v>
      </c>
      <c r="H56" s="21">
        <v>1500</v>
      </c>
      <c r="I56" s="21">
        <v>0</v>
      </c>
      <c r="J56" s="21">
        <v>1500</v>
      </c>
      <c r="K56" s="21">
        <v>0</v>
      </c>
      <c r="L56" s="21">
        <v>0</v>
      </c>
    </row>
    <row r="57" spans="1:12" x14ac:dyDescent="0.3">
      <c r="A57" s="19" t="s">
        <v>8</v>
      </c>
      <c r="B57" s="19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19" t="s">
        <v>85</v>
      </c>
      <c r="G57" s="20" t="s">
        <v>86</v>
      </c>
      <c r="H57" s="21">
        <v>2000</v>
      </c>
      <c r="I57" s="21">
        <v>0</v>
      </c>
      <c r="J57" s="21">
        <v>2000</v>
      </c>
      <c r="K57" s="21">
        <v>0</v>
      </c>
      <c r="L57" s="21">
        <v>0</v>
      </c>
    </row>
    <row r="58" spans="1:12" x14ac:dyDescent="0.3">
      <c r="A58" s="19" t="s">
        <v>8</v>
      </c>
      <c r="B58" s="19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19" t="s">
        <v>31</v>
      </c>
      <c r="G58" s="20" t="s">
        <v>32</v>
      </c>
      <c r="H58" s="21">
        <v>2350</v>
      </c>
      <c r="I58" s="21">
        <v>0</v>
      </c>
      <c r="J58" s="21">
        <v>2350</v>
      </c>
      <c r="K58" s="21">
        <v>547.17999999999995</v>
      </c>
      <c r="L58" s="21">
        <v>547.17999999999995</v>
      </c>
    </row>
    <row r="59" spans="1:12" x14ac:dyDescent="0.3">
      <c r="A59" s="19" t="s">
        <v>8</v>
      </c>
      <c r="B59" s="19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19" t="s">
        <v>33</v>
      </c>
      <c r="G59" s="20" t="s">
        <v>34</v>
      </c>
      <c r="H59" s="21">
        <v>17000</v>
      </c>
      <c r="I59" s="21">
        <v>-8600.11</v>
      </c>
      <c r="J59" s="21">
        <v>8399.89</v>
      </c>
      <c r="K59" s="21">
        <v>5506.2</v>
      </c>
      <c r="L59" s="21">
        <v>5506.2</v>
      </c>
    </row>
    <row r="60" spans="1:12" x14ac:dyDescent="0.3">
      <c r="A60" s="19" t="s">
        <v>8</v>
      </c>
      <c r="B60" s="19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19" t="s">
        <v>87</v>
      </c>
      <c r="G60" s="20" t="s">
        <v>88</v>
      </c>
      <c r="H60" s="21">
        <v>6000</v>
      </c>
      <c r="I60" s="21">
        <v>0</v>
      </c>
      <c r="J60" s="21">
        <v>6000</v>
      </c>
      <c r="K60" s="21">
        <v>2038.08</v>
      </c>
      <c r="L60" s="21">
        <v>489.28</v>
      </c>
    </row>
    <row r="61" spans="1:12" x14ac:dyDescent="0.3">
      <c r="A61" s="19" t="s">
        <v>8</v>
      </c>
      <c r="B61" s="19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19" t="s">
        <v>89</v>
      </c>
      <c r="G61" s="20" t="s">
        <v>90</v>
      </c>
      <c r="H61" s="21">
        <v>1500</v>
      </c>
      <c r="I61" s="21">
        <v>0</v>
      </c>
      <c r="J61" s="21">
        <v>1500</v>
      </c>
      <c r="K61" s="21">
        <v>0</v>
      </c>
      <c r="L61" s="21">
        <v>0</v>
      </c>
    </row>
    <row r="62" spans="1:12" x14ac:dyDescent="0.3">
      <c r="A62" s="19" t="s">
        <v>8</v>
      </c>
      <c r="B62" s="19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19" t="s">
        <v>62</v>
      </c>
      <c r="G62" s="20" t="s">
        <v>63</v>
      </c>
      <c r="H62" s="21">
        <v>10500</v>
      </c>
      <c r="I62" s="21">
        <v>0</v>
      </c>
      <c r="J62" s="21">
        <v>10500</v>
      </c>
      <c r="K62" s="21">
        <v>11004.02</v>
      </c>
      <c r="L62" s="21">
        <v>9665.76</v>
      </c>
    </row>
    <row r="63" spans="1:12" x14ac:dyDescent="0.3">
      <c r="A63" s="19" t="s">
        <v>8</v>
      </c>
      <c r="B63" s="19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19" t="s">
        <v>180</v>
      </c>
      <c r="G63" s="20" t="s">
        <v>181</v>
      </c>
      <c r="H63" s="21">
        <v>489000</v>
      </c>
      <c r="I63" s="21">
        <v>8600.11</v>
      </c>
      <c r="J63" s="21">
        <v>497600.11</v>
      </c>
      <c r="K63" s="21">
        <v>497301.75</v>
      </c>
      <c r="L63" s="21">
        <v>415836.03</v>
      </c>
    </row>
    <row r="64" spans="1:12" x14ac:dyDescent="0.3">
      <c r="A64" s="19" t="s">
        <v>8</v>
      </c>
      <c r="B64" s="19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22</v>
      </c>
      <c r="F64" s="19" t="s">
        <v>64</v>
      </c>
      <c r="G64" s="20" t="s">
        <v>65</v>
      </c>
      <c r="H64" s="21">
        <v>4000</v>
      </c>
      <c r="I64" s="21">
        <v>0</v>
      </c>
      <c r="J64" s="21">
        <v>4000</v>
      </c>
      <c r="K64" s="21">
        <v>3316.5</v>
      </c>
      <c r="L64" s="21">
        <v>2623.5</v>
      </c>
    </row>
    <row r="65" spans="1:12" x14ac:dyDescent="0.3">
      <c r="A65" s="19" t="s">
        <v>8</v>
      </c>
      <c r="B65" s="19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19" t="s">
        <v>39</v>
      </c>
      <c r="G65" s="20" t="s">
        <v>40</v>
      </c>
      <c r="H65" s="21">
        <v>1300</v>
      </c>
      <c r="I65" s="21">
        <v>0</v>
      </c>
      <c r="J65" s="21">
        <v>1300</v>
      </c>
      <c r="K65" s="21">
        <v>286.97000000000003</v>
      </c>
      <c r="L65" s="21">
        <v>286.97000000000003</v>
      </c>
    </row>
    <row r="66" spans="1:12" x14ac:dyDescent="0.3">
      <c r="A66" s="19" t="s">
        <v>8</v>
      </c>
      <c r="B66" s="19" t="s">
        <v>66</v>
      </c>
      <c r="C66" s="2" t="str">
        <f>VLOOKUP(B66,Hoja1!B:C,2,FALSE)</f>
        <v>Unidad de Régimen Interior</v>
      </c>
      <c r="D66" s="3" t="str">
        <f t="shared" si="0"/>
        <v>2</v>
      </c>
      <c r="E66" s="3" t="str">
        <f t="shared" si="1"/>
        <v>23</v>
      </c>
      <c r="F66" s="19" t="s">
        <v>43</v>
      </c>
      <c r="G66" s="20" t="s">
        <v>44</v>
      </c>
      <c r="H66" s="21">
        <v>1300</v>
      </c>
      <c r="I66" s="21">
        <v>0</v>
      </c>
      <c r="J66" s="21">
        <v>1300</v>
      </c>
      <c r="K66" s="21">
        <v>125.44</v>
      </c>
      <c r="L66" s="21">
        <v>125.44</v>
      </c>
    </row>
    <row r="67" spans="1:12" x14ac:dyDescent="0.3">
      <c r="A67" s="19" t="s">
        <v>8</v>
      </c>
      <c r="B67" s="19" t="s">
        <v>91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12</v>
      </c>
      <c r="F67" s="19" t="s">
        <v>67</v>
      </c>
      <c r="G67" s="20" t="s">
        <v>68</v>
      </c>
      <c r="H67" s="21">
        <v>7950</v>
      </c>
      <c r="I67" s="21">
        <v>0</v>
      </c>
      <c r="J67" s="21">
        <v>7950</v>
      </c>
      <c r="K67" s="21">
        <v>7960.4</v>
      </c>
      <c r="L67" s="21">
        <v>7960.4</v>
      </c>
    </row>
    <row r="68" spans="1:12" x14ac:dyDescent="0.3">
      <c r="A68" s="19" t="s">
        <v>8</v>
      </c>
      <c r="B68" s="19" t="s">
        <v>91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12</v>
      </c>
      <c r="F68" s="19" t="s">
        <v>19</v>
      </c>
      <c r="G68" s="20" t="s">
        <v>20</v>
      </c>
      <c r="H68" s="21">
        <v>2735</v>
      </c>
      <c r="I68" s="21">
        <v>0</v>
      </c>
      <c r="J68" s="21">
        <v>2735</v>
      </c>
      <c r="K68" s="21">
        <v>2740.08</v>
      </c>
      <c r="L68" s="21">
        <v>2740.08</v>
      </c>
    </row>
    <row r="69" spans="1:12" x14ac:dyDescent="0.3">
      <c r="A69" s="19" t="s">
        <v>8</v>
      </c>
      <c r="B69" s="19" t="s">
        <v>91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12</v>
      </c>
      <c r="F69" s="19" t="s">
        <v>21</v>
      </c>
      <c r="G69" s="20" t="s">
        <v>22</v>
      </c>
      <c r="H69" s="21">
        <v>3770</v>
      </c>
      <c r="I69" s="21">
        <v>0</v>
      </c>
      <c r="J69" s="21">
        <v>3770</v>
      </c>
      <c r="K69" s="21">
        <v>3774.75</v>
      </c>
      <c r="L69" s="21">
        <v>3774.75</v>
      </c>
    </row>
    <row r="70" spans="1:12" x14ac:dyDescent="0.3">
      <c r="A70" s="19" t="s">
        <v>8</v>
      </c>
      <c r="B70" s="19" t="s">
        <v>91</v>
      </c>
      <c r="C70" s="2" t="str">
        <f>VLOOKUP(B70,Hoja1!B:C,2,FALSE)</f>
        <v>Imprenta Municipal</v>
      </c>
      <c r="D70" s="3" t="str">
        <f t="shared" si="2"/>
        <v>1</v>
      </c>
      <c r="E70" s="3" t="str">
        <f t="shared" si="3"/>
        <v>12</v>
      </c>
      <c r="F70" s="19" t="s">
        <v>23</v>
      </c>
      <c r="G70" s="20" t="s">
        <v>24</v>
      </c>
      <c r="H70" s="21">
        <v>9660</v>
      </c>
      <c r="I70" s="21">
        <v>0</v>
      </c>
      <c r="J70" s="21">
        <v>9660</v>
      </c>
      <c r="K70" s="21">
        <v>9672.0400000000009</v>
      </c>
      <c r="L70" s="21">
        <v>9672.0400000000009</v>
      </c>
    </row>
    <row r="71" spans="1:12" x14ac:dyDescent="0.3">
      <c r="A71" s="19" t="s">
        <v>8</v>
      </c>
      <c r="B71" s="19" t="s">
        <v>91</v>
      </c>
      <c r="C71" s="2" t="str">
        <f>VLOOKUP(B71,Hoja1!B:C,2,FALSE)</f>
        <v>Imprenta Municipal</v>
      </c>
      <c r="D71" s="3" t="str">
        <f t="shared" si="2"/>
        <v>1</v>
      </c>
      <c r="E71" s="3" t="str">
        <f t="shared" si="3"/>
        <v>12</v>
      </c>
      <c r="F71" s="19" t="s">
        <v>25</v>
      </c>
      <c r="G71" s="20" t="s">
        <v>26</v>
      </c>
      <c r="H71" s="21">
        <v>4387</v>
      </c>
      <c r="I71" s="21">
        <v>500</v>
      </c>
      <c r="J71" s="21">
        <v>4887</v>
      </c>
      <c r="K71" s="21">
        <v>4391.38</v>
      </c>
      <c r="L71" s="21">
        <v>4391.38</v>
      </c>
    </row>
    <row r="72" spans="1:12" x14ac:dyDescent="0.3">
      <c r="A72" s="19" t="s">
        <v>8</v>
      </c>
      <c r="B72" s="19" t="s">
        <v>91</v>
      </c>
      <c r="C72" s="2" t="str">
        <f>VLOOKUP(B72,Hoja1!B:C,2,FALSE)</f>
        <v>Imprenta Municipal</v>
      </c>
      <c r="D72" s="3" t="str">
        <f t="shared" si="2"/>
        <v>1</v>
      </c>
      <c r="E72" s="3" t="str">
        <f t="shared" si="3"/>
        <v>13</v>
      </c>
      <c r="F72" s="19" t="s">
        <v>69</v>
      </c>
      <c r="G72" s="20" t="s">
        <v>11</v>
      </c>
      <c r="H72" s="21">
        <v>71472</v>
      </c>
      <c r="I72" s="21">
        <v>0</v>
      </c>
      <c r="J72" s="21">
        <v>71472</v>
      </c>
      <c r="K72" s="21">
        <v>53447.7</v>
      </c>
      <c r="L72" s="21">
        <v>53447.7</v>
      </c>
    </row>
    <row r="73" spans="1:12" x14ac:dyDescent="0.3">
      <c r="A73" s="19" t="s">
        <v>8</v>
      </c>
      <c r="B73" s="19" t="s">
        <v>91</v>
      </c>
      <c r="C73" s="2" t="str">
        <f>VLOOKUP(B73,Hoja1!B:C,2,FALSE)</f>
        <v>Imprenta Municipal</v>
      </c>
      <c r="D73" s="3" t="str">
        <f t="shared" si="2"/>
        <v>1</v>
      </c>
      <c r="E73" s="3" t="str">
        <f t="shared" si="3"/>
        <v>13</v>
      </c>
      <c r="F73" s="19" t="s">
        <v>70</v>
      </c>
      <c r="G73" s="20" t="s">
        <v>71</v>
      </c>
      <c r="H73" s="21">
        <v>0</v>
      </c>
      <c r="I73" s="21">
        <v>0</v>
      </c>
      <c r="J73" s="21">
        <v>0</v>
      </c>
      <c r="K73" s="21">
        <v>1325.73</v>
      </c>
      <c r="L73" s="21">
        <v>1325.73</v>
      </c>
    </row>
    <row r="74" spans="1:12" x14ac:dyDescent="0.3">
      <c r="A74" s="19" t="s">
        <v>8</v>
      </c>
      <c r="B74" s="19" t="s">
        <v>91</v>
      </c>
      <c r="C74" s="2" t="str">
        <f>VLOOKUP(B74,Hoja1!B:C,2,FALSE)</f>
        <v>Imprenta Municipal</v>
      </c>
      <c r="D74" s="3" t="str">
        <f t="shared" si="2"/>
        <v>1</v>
      </c>
      <c r="E74" s="3" t="str">
        <f t="shared" si="3"/>
        <v>13</v>
      </c>
      <c r="F74" s="19" t="s">
        <v>72</v>
      </c>
      <c r="G74" s="20" t="s">
        <v>13</v>
      </c>
      <c r="H74" s="21">
        <v>66211</v>
      </c>
      <c r="I74" s="21">
        <v>0</v>
      </c>
      <c r="J74" s="21">
        <v>66211</v>
      </c>
      <c r="K74" s="21">
        <v>47731.93</v>
      </c>
      <c r="L74" s="21">
        <v>47731.93</v>
      </c>
    </row>
    <row r="75" spans="1:12" x14ac:dyDescent="0.3">
      <c r="A75" s="19" t="s">
        <v>8</v>
      </c>
      <c r="B75" s="19" t="s">
        <v>91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20</v>
      </c>
      <c r="F75" s="19" t="s">
        <v>54</v>
      </c>
      <c r="G75" s="20" t="s">
        <v>55</v>
      </c>
      <c r="H75" s="21">
        <v>4500</v>
      </c>
      <c r="I75" s="21">
        <v>0</v>
      </c>
      <c r="J75" s="21">
        <v>4500</v>
      </c>
      <c r="K75" s="21">
        <v>3989.26</v>
      </c>
      <c r="L75" s="21">
        <v>3626.6</v>
      </c>
    </row>
    <row r="76" spans="1:12" x14ac:dyDescent="0.3">
      <c r="A76" s="19" t="s">
        <v>8</v>
      </c>
      <c r="B76" s="19" t="s">
        <v>91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21</v>
      </c>
      <c r="F76" s="19" t="s">
        <v>56</v>
      </c>
      <c r="G76" s="20" t="s">
        <v>57</v>
      </c>
      <c r="H76" s="21">
        <v>14000</v>
      </c>
      <c r="I76" s="21">
        <v>0</v>
      </c>
      <c r="J76" s="21">
        <v>14000</v>
      </c>
      <c r="K76" s="21">
        <v>7339.24</v>
      </c>
      <c r="L76" s="21">
        <v>6705.2</v>
      </c>
    </row>
    <row r="77" spans="1:12" x14ac:dyDescent="0.3">
      <c r="A77" s="19" t="s">
        <v>8</v>
      </c>
      <c r="B77" s="19" t="s">
        <v>91</v>
      </c>
      <c r="C77" s="2" t="str">
        <f>VLOOKUP(B77,Hoja1!B:C,2,FALSE)</f>
        <v>Imprenta Municipal</v>
      </c>
      <c r="D77" s="3" t="str">
        <f t="shared" si="2"/>
        <v>2</v>
      </c>
      <c r="E77" s="3" t="str">
        <f t="shared" si="3"/>
        <v>21</v>
      </c>
      <c r="F77" s="19" t="s">
        <v>77</v>
      </c>
      <c r="G77" s="20" t="s">
        <v>78</v>
      </c>
      <c r="H77" s="21">
        <v>800</v>
      </c>
      <c r="I77" s="21">
        <v>0</v>
      </c>
      <c r="J77" s="21">
        <v>800</v>
      </c>
      <c r="K77" s="21">
        <v>0</v>
      </c>
      <c r="L77" s="21">
        <v>0</v>
      </c>
    </row>
    <row r="78" spans="1:12" x14ac:dyDescent="0.3">
      <c r="A78" s="19" t="s">
        <v>8</v>
      </c>
      <c r="B78" s="19" t="s">
        <v>91</v>
      </c>
      <c r="C78" s="2" t="str">
        <f>VLOOKUP(B78,Hoja1!B:C,2,FALSE)</f>
        <v>Imprenta Municipal</v>
      </c>
      <c r="D78" s="3" t="str">
        <f t="shared" si="2"/>
        <v>2</v>
      </c>
      <c r="E78" s="3" t="str">
        <f t="shared" si="3"/>
        <v>22</v>
      </c>
      <c r="F78" s="19" t="s">
        <v>92</v>
      </c>
      <c r="G78" s="20" t="s">
        <v>93</v>
      </c>
      <c r="H78" s="21">
        <v>6200</v>
      </c>
      <c r="I78" s="21">
        <v>0</v>
      </c>
      <c r="J78" s="21">
        <v>6200</v>
      </c>
      <c r="K78" s="21">
        <v>5604.64</v>
      </c>
      <c r="L78" s="21">
        <v>4573.51</v>
      </c>
    </row>
    <row r="79" spans="1:12" x14ac:dyDescent="0.3">
      <c r="A79" s="19" t="s">
        <v>8</v>
      </c>
      <c r="B79" s="19" t="s">
        <v>91</v>
      </c>
      <c r="C79" s="2" t="str">
        <f>VLOOKUP(B79,Hoja1!B:C,2,FALSE)</f>
        <v>Imprenta Municipal</v>
      </c>
      <c r="D79" s="3" t="str">
        <f t="shared" si="2"/>
        <v>2</v>
      </c>
      <c r="E79" s="3" t="str">
        <f t="shared" si="3"/>
        <v>22</v>
      </c>
      <c r="F79" s="19" t="s">
        <v>81</v>
      </c>
      <c r="G79" s="20" t="s">
        <v>82</v>
      </c>
      <c r="H79" s="21">
        <v>3000</v>
      </c>
      <c r="I79" s="21">
        <v>0</v>
      </c>
      <c r="J79" s="21">
        <v>3000</v>
      </c>
      <c r="K79" s="21">
        <v>1446.07</v>
      </c>
      <c r="L79" s="21">
        <v>319.44</v>
      </c>
    </row>
    <row r="80" spans="1:12" x14ac:dyDescent="0.3">
      <c r="A80" s="19" t="s">
        <v>8</v>
      </c>
      <c r="B80" s="19" t="s">
        <v>91</v>
      </c>
      <c r="C80" s="2" t="str">
        <f>VLOOKUP(B80,Hoja1!B:C,2,FALSE)</f>
        <v>Imprenta Municipal</v>
      </c>
      <c r="D80" s="3" t="str">
        <f t="shared" si="2"/>
        <v>2</v>
      </c>
      <c r="E80" s="3" t="str">
        <f t="shared" si="3"/>
        <v>22</v>
      </c>
      <c r="F80" s="19" t="s">
        <v>85</v>
      </c>
      <c r="G80" s="20" t="s">
        <v>86</v>
      </c>
      <c r="H80" s="21">
        <v>168245</v>
      </c>
      <c r="I80" s="21">
        <v>0</v>
      </c>
      <c r="J80" s="21">
        <v>168245</v>
      </c>
      <c r="K80" s="21">
        <v>50010.84</v>
      </c>
      <c r="L80" s="21">
        <v>39402.04</v>
      </c>
    </row>
    <row r="81" spans="1:12" x14ac:dyDescent="0.3">
      <c r="A81" s="19" t="s">
        <v>8</v>
      </c>
      <c r="B81" s="19" t="s">
        <v>91</v>
      </c>
      <c r="C81" s="2" t="str">
        <f>VLOOKUP(B81,Hoja1!B:C,2,FALSE)</f>
        <v>Imprenta Municipal</v>
      </c>
      <c r="D81" s="3" t="str">
        <f t="shared" si="2"/>
        <v>2</v>
      </c>
      <c r="E81" s="3" t="str">
        <f t="shared" si="3"/>
        <v>22</v>
      </c>
      <c r="F81" s="19" t="s">
        <v>62</v>
      </c>
      <c r="G81" s="20" t="s">
        <v>63</v>
      </c>
      <c r="H81" s="21">
        <v>3500</v>
      </c>
      <c r="I81" s="21">
        <v>0</v>
      </c>
      <c r="J81" s="21">
        <v>3500</v>
      </c>
      <c r="K81" s="21">
        <v>290.12</v>
      </c>
      <c r="L81" s="21">
        <v>290.12</v>
      </c>
    </row>
    <row r="82" spans="1:12" x14ac:dyDescent="0.3">
      <c r="A82" s="19" t="s">
        <v>8</v>
      </c>
      <c r="B82" s="19" t="s">
        <v>91</v>
      </c>
      <c r="C82" s="2" t="str">
        <f>VLOOKUP(B82,Hoja1!B:C,2,FALSE)</f>
        <v>Imprenta Municipal</v>
      </c>
      <c r="D82" s="3" t="str">
        <f t="shared" si="2"/>
        <v>6</v>
      </c>
      <c r="E82" s="3" t="str">
        <f t="shared" si="3"/>
        <v>62</v>
      </c>
      <c r="F82" s="19" t="s">
        <v>97</v>
      </c>
      <c r="G82" s="20" t="s">
        <v>98</v>
      </c>
      <c r="H82" s="21">
        <v>145000</v>
      </c>
      <c r="I82" s="21">
        <v>0</v>
      </c>
      <c r="J82" s="21">
        <v>145000</v>
      </c>
      <c r="K82" s="21">
        <v>0</v>
      </c>
      <c r="L82" s="21">
        <v>0</v>
      </c>
    </row>
    <row r="83" spans="1:12" x14ac:dyDescent="0.3">
      <c r="A83" s="19" t="s">
        <v>8</v>
      </c>
      <c r="B83" s="19" t="s">
        <v>94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19" t="s">
        <v>48</v>
      </c>
      <c r="G83" s="20" t="s">
        <v>49</v>
      </c>
      <c r="H83" s="21">
        <v>15197</v>
      </c>
      <c r="I83" s="21">
        <v>0</v>
      </c>
      <c r="J83" s="21">
        <v>15197</v>
      </c>
      <c r="K83" s="21">
        <v>16683.93</v>
      </c>
      <c r="L83" s="21">
        <v>16683.93</v>
      </c>
    </row>
    <row r="84" spans="1:12" x14ac:dyDescent="0.3">
      <c r="A84" s="19" t="s">
        <v>8</v>
      </c>
      <c r="B84" s="19" t="s">
        <v>94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19" t="s">
        <v>50</v>
      </c>
      <c r="G84" s="20" t="s">
        <v>51</v>
      </c>
      <c r="H84" s="21">
        <v>53454</v>
      </c>
      <c r="I84" s="21">
        <v>0</v>
      </c>
      <c r="J84" s="21">
        <v>53454</v>
      </c>
      <c r="K84" s="21">
        <v>46576.09</v>
      </c>
      <c r="L84" s="21">
        <v>46576.09</v>
      </c>
    </row>
    <row r="85" spans="1:12" x14ac:dyDescent="0.3">
      <c r="A85" s="19" t="s">
        <v>8</v>
      </c>
      <c r="B85" s="19" t="s">
        <v>94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19" t="s">
        <v>17</v>
      </c>
      <c r="G85" s="20" t="s">
        <v>18</v>
      </c>
      <c r="H85" s="21">
        <v>10235</v>
      </c>
      <c r="I85" s="21">
        <v>0</v>
      </c>
      <c r="J85" s="21">
        <v>10235</v>
      </c>
      <c r="K85" s="21">
        <v>5117.53</v>
      </c>
      <c r="L85" s="21">
        <v>5117.53</v>
      </c>
    </row>
    <row r="86" spans="1:12" x14ac:dyDescent="0.3">
      <c r="A86" s="19" t="s">
        <v>8</v>
      </c>
      <c r="B86" s="19" t="s">
        <v>94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12</v>
      </c>
      <c r="F86" s="19" t="s">
        <v>52</v>
      </c>
      <c r="G86" s="20" t="s">
        <v>53</v>
      </c>
      <c r="H86" s="21">
        <v>8675</v>
      </c>
      <c r="I86" s="21">
        <v>0</v>
      </c>
      <c r="J86" s="21">
        <v>8675</v>
      </c>
      <c r="K86" s="21">
        <v>6820.07</v>
      </c>
      <c r="L86" s="21">
        <v>6820.07</v>
      </c>
    </row>
    <row r="87" spans="1:12" x14ac:dyDescent="0.3">
      <c r="A87" s="19" t="s">
        <v>8</v>
      </c>
      <c r="B87" s="19" t="s">
        <v>94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12</v>
      </c>
      <c r="F87" s="19" t="s">
        <v>19</v>
      </c>
      <c r="G87" s="20" t="s">
        <v>20</v>
      </c>
      <c r="H87" s="21">
        <v>22648</v>
      </c>
      <c r="I87" s="21">
        <v>0</v>
      </c>
      <c r="J87" s="21">
        <v>22648</v>
      </c>
      <c r="K87" s="21">
        <v>18980.490000000002</v>
      </c>
      <c r="L87" s="21">
        <v>18980.490000000002</v>
      </c>
    </row>
    <row r="88" spans="1:12" x14ac:dyDescent="0.3">
      <c r="A88" s="19" t="s">
        <v>8</v>
      </c>
      <c r="B88" s="19" t="s">
        <v>94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12</v>
      </c>
      <c r="F88" s="19" t="s">
        <v>21</v>
      </c>
      <c r="G88" s="20" t="s">
        <v>22</v>
      </c>
      <c r="H88" s="21">
        <v>49375</v>
      </c>
      <c r="I88" s="21">
        <v>0</v>
      </c>
      <c r="J88" s="21">
        <v>49375</v>
      </c>
      <c r="K88" s="21">
        <v>38072.06</v>
      </c>
      <c r="L88" s="21">
        <v>38072.06</v>
      </c>
    </row>
    <row r="89" spans="1:12" x14ac:dyDescent="0.3">
      <c r="A89" s="19" t="s">
        <v>8</v>
      </c>
      <c r="B89" s="19" t="s">
        <v>94</v>
      </c>
      <c r="C89" s="2" t="str">
        <f>VLOOKUP(B89,Hoja1!B:C,2,FALSE)</f>
        <v>Archivo Municipal</v>
      </c>
      <c r="D89" s="3" t="str">
        <f t="shared" si="2"/>
        <v>1</v>
      </c>
      <c r="E89" s="3" t="str">
        <f t="shared" si="3"/>
        <v>12</v>
      </c>
      <c r="F89" s="19" t="s">
        <v>23</v>
      </c>
      <c r="G89" s="20" t="s">
        <v>24</v>
      </c>
      <c r="H89" s="21">
        <v>112792</v>
      </c>
      <c r="I89" s="21">
        <v>0</v>
      </c>
      <c r="J89" s="21">
        <v>112792</v>
      </c>
      <c r="K89" s="21">
        <v>95563.03</v>
      </c>
      <c r="L89" s="21">
        <v>95563.03</v>
      </c>
    </row>
    <row r="90" spans="1:12" x14ac:dyDescent="0.3">
      <c r="A90" s="19" t="s">
        <v>8</v>
      </c>
      <c r="B90" s="19" t="s">
        <v>94</v>
      </c>
      <c r="C90" s="2" t="str">
        <f>VLOOKUP(B90,Hoja1!B:C,2,FALSE)</f>
        <v>Archivo Municipal</v>
      </c>
      <c r="D90" s="3" t="str">
        <f t="shared" si="2"/>
        <v>1</v>
      </c>
      <c r="E90" s="3" t="str">
        <f t="shared" si="3"/>
        <v>12</v>
      </c>
      <c r="F90" s="19" t="s">
        <v>25</v>
      </c>
      <c r="G90" s="20" t="s">
        <v>26</v>
      </c>
      <c r="H90" s="21">
        <v>12100</v>
      </c>
      <c r="I90" s="21">
        <v>0</v>
      </c>
      <c r="J90" s="21">
        <v>12100</v>
      </c>
      <c r="K90" s="21">
        <v>9940.25</v>
      </c>
      <c r="L90" s="21">
        <v>9940.25</v>
      </c>
    </row>
    <row r="91" spans="1:12" x14ac:dyDescent="0.3">
      <c r="A91" s="19" t="s">
        <v>8</v>
      </c>
      <c r="B91" s="19" t="s">
        <v>94</v>
      </c>
      <c r="C91" s="2" t="str">
        <f>VLOOKUP(B91,Hoja1!B:C,2,FALSE)</f>
        <v>Archivo Municipal</v>
      </c>
      <c r="D91" s="3" t="str">
        <f t="shared" si="2"/>
        <v>1</v>
      </c>
      <c r="E91" s="3" t="str">
        <f t="shared" si="3"/>
        <v>13</v>
      </c>
      <c r="F91" s="19" t="s">
        <v>69</v>
      </c>
      <c r="G91" s="20" t="s">
        <v>11</v>
      </c>
      <c r="H91" s="21">
        <v>12376</v>
      </c>
      <c r="I91" s="21">
        <v>10000</v>
      </c>
      <c r="J91" s="21">
        <v>22376</v>
      </c>
      <c r="K91" s="21">
        <v>17579.38</v>
      </c>
      <c r="L91" s="21">
        <v>17579.38</v>
      </c>
    </row>
    <row r="92" spans="1:12" x14ac:dyDescent="0.3">
      <c r="A92" s="19" t="s">
        <v>8</v>
      </c>
      <c r="B92" s="19" t="s">
        <v>94</v>
      </c>
      <c r="C92" s="2" t="str">
        <f>VLOOKUP(B92,Hoja1!B:C,2,FALSE)</f>
        <v>Archivo Municipal</v>
      </c>
      <c r="D92" s="3" t="str">
        <f t="shared" si="2"/>
        <v>1</v>
      </c>
      <c r="E92" s="3" t="str">
        <f t="shared" si="3"/>
        <v>13</v>
      </c>
      <c r="F92" s="19" t="s">
        <v>72</v>
      </c>
      <c r="G92" s="20" t="s">
        <v>13</v>
      </c>
      <c r="H92" s="21">
        <v>13063</v>
      </c>
      <c r="I92" s="21">
        <v>0</v>
      </c>
      <c r="J92" s="21">
        <v>13063</v>
      </c>
      <c r="K92" s="21">
        <v>12154.8</v>
      </c>
      <c r="L92" s="21">
        <v>12154.8</v>
      </c>
    </row>
    <row r="93" spans="1:12" x14ac:dyDescent="0.3">
      <c r="A93" s="19" t="s">
        <v>8</v>
      </c>
      <c r="B93" s="19" t="s">
        <v>94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20</v>
      </c>
      <c r="F93" s="19" t="s">
        <v>54</v>
      </c>
      <c r="G93" s="20" t="s">
        <v>55</v>
      </c>
      <c r="H93" s="21">
        <v>1300</v>
      </c>
      <c r="I93" s="21">
        <v>0</v>
      </c>
      <c r="J93" s="21">
        <v>1300</v>
      </c>
      <c r="K93" s="21">
        <v>1201.56</v>
      </c>
      <c r="L93" s="21">
        <v>1101.43</v>
      </c>
    </row>
    <row r="94" spans="1:12" x14ac:dyDescent="0.3">
      <c r="A94" s="19" t="s">
        <v>8</v>
      </c>
      <c r="B94" s="19" t="s">
        <v>94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21</v>
      </c>
      <c r="F94" s="19" t="s">
        <v>56</v>
      </c>
      <c r="G94" s="20" t="s">
        <v>57</v>
      </c>
      <c r="H94" s="21">
        <v>10400</v>
      </c>
      <c r="I94" s="21">
        <v>0</v>
      </c>
      <c r="J94" s="21">
        <v>10400</v>
      </c>
      <c r="K94" s="21">
        <v>9131.0300000000007</v>
      </c>
      <c r="L94" s="21">
        <v>9131.0300000000007</v>
      </c>
    </row>
    <row r="95" spans="1:12" x14ac:dyDescent="0.3">
      <c r="A95" s="19" t="s">
        <v>8</v>
      </c>
      <c r="B95" s="19" t="s">
        <v>94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19" t="s">
        <v>27</v>
      </c>
      <c r="G95" s="20" t="s">
        <v>28</v>
      </c>
      <c r="H95" s="21">
        <v>2000</v>
      </c>
      <c r="I95" s="21">
        <v>0</v>
      </c>
      <c r="J95" s="21">
        <v>2000</v>
      </c>
      <c r="K95" s="21">
        <v>2632.27</v>
      </c>
      <c r="L95" s="21">
        <v>2632.27</v>
      </c>
    </row>
    <row r="96" spans="1:12" x14ac:dyDescent="0.3">
      <c r="A96" s="19" t="s">
        <v>8</v>
      </c>
      <c r="B96" s="19" t="s">
        <v>94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19" t="s">
        <v>29</v>
      </c>
      <c r="G96" s="20" t="s">
        <v>30</v>
      </c>
      <c r="H96" s="21">
        <v>77000</v>
      </c>
      <c r="I96" s="21">
        <v>0</v>
      </c>
      <c r="J96" s="21">
        <v>77000</v>
      </c>
      <c r="K96" s="21">
        <v>76093.759999999995</v>
      </c>
      <c r="L96" s="21">
        <v>75932.37</v>
      </c>
    </row>
    <row r="97" spans="1:12" x14ac:dyDescent="0.3">
      <c r="A97" s="19" t="s">
        <v>8</v>
      </c>
      <c r="B97" s="19" t="s">
        <v>94</v>
      </c>
      <c r="C97" s="2" t="str">
        <f>VLOOKUP(B97,Hoja1!B:C,2,FALSE)</f>
        <v>Archivo Municipal</v>
      </c>
      <c r="D97" s="3" t="str">
        <f t="shared" si="2"/>
        <v>2</v>
      </c>
      <c r="E97" s="3" t="str">
        <f t="shared" si="3"/>
        <v>22</v>
      </c>
      <c r="F97" s="19" t="s">
        <v>31</v>
      </c>
      <c r="G97" s="20" t="s">
        <v>32</v>
      </c>
      <c r="H97" s="21">
        <v>0</v>
      </c>
      <c r="I97" s="21">
        <v>0</v>
      </c>
      <c r="J97" s="21">
        <v>0</v>
      </c>
      <c r="K97" s="21">
        <v>242</v>
      </c>
      <c r="L97" s="21">
        <v>242</v>
      </c>
    </row>
    <row r="98" spans="1:12" x14ac:dyDescent="0.3">
      <c r="A98" s="19" t="s">
        <v>8</v>
      </c>
      <c r="B98" s="19" t="s">
        <v>94</v>
      </c>
      <c r="C98" s="2" t="str">
        <f>VLOOKUP(B98,Hoja1!B:C,2,FALSE)</f>
        <v>Archivo Municipal</v>
      </c>
      <c r="D98" s="3" t="str">
        <f t="shared" si="2"/>
        <v>2</v>
      </c>
      <c r="E98" s="3" t="str">
        <f t="shared" si="3"/>
        <v>22</v>
      </c>
      <c r="F98" s="19" t="s">
        <v>193</v>
      </c>
      <c r="G98" s="20" t="s">
        <v>194</v>
      </c>
      <c r="H98" s="21">
        <v>0</v>
      </c>
      <c r="I98" s="21">
        <v>0</v>
      </c>
      <c r="J98" s="21">
        <v>0</v>
      </c>
      <c r="K98" s="21">
        <v>371.53</v>
      </c>
      <c r="L98" s="21">
        <v>371.53</v>
      </c>
    </row>
    <row r="99" spans="1:12" x14ac:dyDescent="0.3">
      <c r="A99" s="19" t="s">
        <v>8</v>
      </c>
      <c r="B99" s="19" t="s">
        <v>94</v>
      </c>
      <c r="C99" s="2" t="str">
        <f>VLOOKUP(B99,Hoja1!B:C,2,FALSE)</f>
        <v>Archivo Municipal</v>
      </c>
      <c r="D99" s="3" t="str">
        <f t="shared" si="2"/>
        <v>2</v>
      </c>
      <c r="E99" s="3" t="str">
        <f t="shared" si="3"/>
        <v>22</v>
      </c>
      <c r="F99" s="19" t="s">
        <v>87</v>
      </c>
      <c r="G99" s="20" t="s">
        <v>88</v>
      </c>
      <c r="H99" s="21">
        <v>4500</v>
      </c>
      <c r="I99" s="21">
        <v>5980</v>
      </c>
      <c r="J99" s="21">
        <v>10480</v>
      </c>
      <c r="K99" s="21">
        <v>18469.21</v>
      </c>
      <c r="L99" s="21">
        <v>3953.21</v>
      </c>
    </row>
    <row r="100" spans="1:12" x14ac:dyDescent="0.3">
      <c r="A100" s="19" t="s">
        <v>8</v>
      </c>
      <c r="B100" s="19" t="s">
        <v>94</v>
      </c>
      <c r="C100" s="2" t="str">
        <f>VLOOKUP(B100,Hoja1!B:C,2,FALSE)</f>
        <v>Archivo Municipal</v>
      </c>
      <c r="D100" s="3" t="str">
        <f t="shared" si="2"/>
        <v>2</v>
      </c>
      <c r="E100" s="3" t="str">
        <f t="shared" si="3"/>
        <v>22</v>
      </c>
      <c r="F100" s="19" t="s">
        <v>89</v>
      </c>
      <c r="G100" s="20" t="s">
        <v>90</v>
      </c>
      <c r="H100" s="21">
        <v>12000</v>
      </c>
      <c r="I100" s="21">
        <v>0</v>
      </c>
      <c r="J100" s="21">
        <v>12000</v>
      </c>
      <c r="K100" s="21">
        <v>2200</v>
      </c>
      <c r="L100" s="21">
        <v>2200</v>
      </c>
    </row>
    <row r="101" spans="1:12" x14ac:dyDescent="0.3">
      <c r="A101" s="19" t="s">
        <v>8</v>
      </c>
      <c r="B101" s="19" t="s">
        <v>94</v>
      </c>
      <c r="C101" s="2" t="str">
        <f>VLOOKUP(B101,Hoja1!B:C,2,FALSE)</f>
        <v>Archivo Municipal</v>
      </c>
      <c r="D101" s="3" t="str">
        <f t="shared" si="2"/>
        <v>2</v>
      </c>
      <c r="E101" s="3" t="str">
        <f t="shared" si="3"/>
        <v>22</v>
      </c>
      <c r="F101" s="19" t="s">
        <v>62</v>
      </c>
      <c r="G101" s="20" t="s">
        <v>63</v>
      </c>
      <c r="H101" s="21">
        <v>0</v>
      </c>
      <c r="I101" s="21">
        <v>0</v>
      </c>
      <c r="J101" s="21">
        <v>0</v>
      </c>
      <c r="K101" s="21">
        <v>306.27999999999997</v>
      </c>
      <c r="L101" s="21">
        <v>0</v>
      </c>
    </row>
    <row r="102" spans="1:12" x14ac:dyDescent="0.3">
      <c r="A102" s="19" t="s">
        <v>8</v>
      </c>
      <c r="B102" s="19" t="s">
        <v>94</v>
      </c>
      <c r="C102" s="2" t="str">
        <f>VLOOKUP(B102,Hoja1!B:C,2,FALSE)</f>
        <v>Archivo Municipal</v>
      </c>
      <c r="D102" s="3" t="str">
        <f t="shared" si="2"/>
        <v>2</v>
      </c>
      <c r="E102" s="3" t="str">
        <f t="shared" si="3"/>
        <v>22</v>
      </c>
      <c r="F102" s="19" t="s">
        <v>95</v>
      </c>
      <c r="G102" s="20" t="s">
        <v>96</v>
      </c>
      <c r="H102" s="21">
        <v>60500</v>
      </c>
      <c r="I102" s="21">
        <v>0</v>
      </c>
      <c r="J102" s="21">
        <v>60500</v>
      </c>
      <c r="K102" s="21">
        <v>62589.33</v>
      </c>
      <c r="L102" s="21">
        <v>49904.639999999999</v>
      </c>
    </row>
    <row r="103" spans="1:12" x14ac:dyDescent="0.3">
      <c r="A103" s="19" t="s">
        <v>8</v>
      </c>
      <c r="B103" s="19" t="s">
        <v>94</v>
      </c>
      <c r="C103" s="2" t="str">
        <f>VLOOKUP(B103,Hoja1!B:C,2,FALSE)</f>
        <v>Archivo Municipal</v>
      </c>
      <c r="D103" s="3" t="str">
        <f t="shared" si="2"/>
        <v>2</v>
      </c>
      <c r="E103" s="3" t="str">
        <f t="shared" si="3"/>
        <v>22</v>
      </c>
      <c r="F103" s="19" t="s">
        <v>64</v>
      </c>
      <c r="G103" s="20" t="s">
        <v>65</v>
      </c>
      <c r="H103" s="21">
        <v>51000</v>
      </c>
      <c r="I103" s="21">
        <v>-6300</v>
      </c>
      <c r="J103" s="21">
        <v>44700</v>
      </c>
      <c r="K103" s="21">
        <v>42136.13</v>
      </c>
      <c r="L103" s="21">
        <v>26119.77</v>
      </c>
    </row>
    <row r="104" spans="1:12" x14ac:dyDescent="0.3">
      <c r="A104" s="19" t="s">
        <v>8</v>
      </c>
      <c r="B104" s="19" t="s">
        <v>94</v>
      </c>
      <c r="C104" s="2" t="str">
        <f>VLOOKUP(B104,Hoja1!B:C,2,FALSE)</f>
        <v>Archivo Municipal</v>
      </c>
      <c r="D104" s="3" t="str">
        <f t="shared" si="2"/>
        <v>6</v>
      </c>
      <c r="E104" s="3" t="str">
        <f t="shared" si="3"/>
        <v>62</v>
      </c>
      <c r="F104" s="19" t="s">
        <v>97</v>
      </c>
      <c r="G104" s="20" t="s">
        <v>98</v>
      </c>
      <c r="H104" s="21">
        <v>10000</v>
      </c>
      <c r="I104" s="21">
        <v>6300</v>
      </c>
      <c r="J104" s="21">
        <v>16300</v>
      </c>
      <c r="K104" s="21">
        <v>16244.25</v>
      </c>
      <c r="L104" s="21">
        <v>0</v>
      </c>
    </row>
    <row r="105" spans="1:12" x14ac:dyDescent="0.3">
      <c r="A105" s="19" t="s">
        <v>8</v>
      </c>
      <c r="B105" s="19" t="s">
        <v>99</v>
      </c>
      <c r="C105" s="2" t="str">
        <f>VLOOKUP(B105,Hoja1!B:C,2,FALSE)</f>
        <v>Gobierno y Relaciones</v>
      </c>
      <c r="D105" s="3" t="str">
        <f t="shared" si="2"/>
        <v>1</v>
      </c>
      <c r="E105" s="3" t="str">
        <f t="shared" si="3"/>
        <v>12</v>
      </c>
      <c r="F105" s="19" t="s">
        <v>48</v>
      </c>
      <c r="G105" s="20" t="s">
        <v>49</v>
      </c>
      <c r="H105" s="21">
        <v>15197</v>
      </c>
      <c r="I105" s="21">
        <v>0</v>
      </c>
      <c r="J105" s="21">
        <v>15197</v>
      </c>
      <c r="K105" s="21">
        <v>15200</v>
      </c>
      <c r="L105" s="21">
        <v>15200</v>
      </c>
    </row>
    <row r="106" spans="1:12" x14ac:dyDescent="0.3">
      <c r="A106" s="19" t="s">
        <v>8</v>
      </c>
      <c r="B106" s="19" t="s">
        <v>99</v>
      </c>
      <c r="C106" s="2" t="str">
        <f>VLOOKUP(B106,Hoja1!B:C,2,FALSE)</f>
        <v>Gobierno y Relaciones</v>
      </c>
      <c r="D106" s="3" t="str">
        <f t="shared" si="2"/>
        <v>1</v>
      </c>
      <c r="E106" s="3" t="str">
        <f t="shared" si="3"/>
        <v>12</v>
      </c>
      <c r="F106" s="19" t="s">
        <v>17</v>
      </c>
      <c r="G106" s="20" t="s">
        <v>18</v>
      </c>
      <c r="H106" s="21">
        <v>10235</v>
      </c>
      <c r="I106" s="21">
        <v>0</v>
      </c>
      <c r="J106" s="21">
        <v>10235</v>
      </c>
      <c r="K106" s="21">
        <v>9500.32</v>
      </c>
      <c r="L106" s="21">
        <v>9500.32</v>
      </c>
    </row>
    <row r="107" spans="1:12" x14ac:dyDescent="0.3">
      <c r="A107" s="19" t="s">
        <v>8</v>
      </c>
      <c r="B107" s="19" t="s">
        <v>99</v>
      </c>
      <c r="C107" s="2" t="str">
        <f>VLOOKUP(B107,Hoja1!B:C,2,FALSE)</f>
        <v>Gobierno y Relaciones</v>
      </c>
      <c r="D107" s="3" t="str">
        <f t="shared" si="2"/>
        <v>1</v>
      </c>
      <c r="E107" s="3" t="str">
        <f t="shared" si="3"/>
        <v>12</v>
      </c>
      <c r="F107" s="19" t="s">
        <v>52</v>
      </c>
      <c r="G107" s="20" t="s">
        <v>53</v>
      </c>
      <c r="H107" s="21">
        <v>8675</v>
      </c>
      <c r="I107" s="21">
        <v>0</v>
      </c>
      <c r="J107" s="21">
        <v>8675</v>
      </c>
      <c r="K107" s="21">
        <v>8686.1</v>
      </c>
      <c r="L107" s="21">
        <v>8686.1</v>
      </c>
    </row>
    <row r="108" spans="1:12" x14ac:dyDescent="0.3">
      <c r="A108" s="19" t="s">
        <v>8</v>
      </c>
      <c r="B108" s="19" t="s">
        <v>99</v>
      </c>
      <c r="C108" s="2" t="str">
        <f>VLOOKUP(B108,Hoja1!B:C,2,FALSE)</f>
        <v>Gobierno y Relaciones</v>
      </c>
      <c r="D108" s="3" t="str">
        <f t="shared" si="2"/>
        <v>1</v>
      </c>
      <c r="E108" s="3" t="str">
        <f t="shared" si="3"/>
        <v>12</v>
      </c>
      <c r="F108" s="19" t="s">
        <v>19</v>
      </c>
      <c r="G108" s="20" t="s">
        <v>20</v>
      </c>
      <c r="H108" s="21">
        <v>11257</v>
      </c>
      <c r="I108" s="21">
        <v>0</v>
      </c>
      <c r="J108" s="21">
        <v>11257</v>
      </c>
      <c r="K108" s="21">
        <v>10973.4</v>
      </c>
      <c r="L108" s="21">
        <v>10973.4</v>
      </c>
    </row>
    <row r="109" spans="1:12" x14ac:dyDescent="0.3">
      <c r="A109" s="19" t="s">
        <v>8</v>
      </c>
      <c r="B109" s="19" t="s">
        <v>99</v>
      </c>
      <c r="C109" s="2" t="str">
        <f>VLOOKUP(B109,Hoja1!B:C,2,FALSE)</f>
        <v>Gobierno y Relaciones</v>
      </c>
      <c r="D109" s="3" t="str">
        <f t="shared" si="2"/>
        <v>1</v>
      </c>
      <c r="E109" s="3" t="str">
        <f t="shared" si="3"/>
        <v>12</v>
      </c>
      <c r="F109" s="19" t="s">
        <v>21</v>
      </c>
      <c r="G109" s="20" t="s">
        <v>22</v>
      </c>
      <c r="H109" s="21">
        <v>22862</v>
      </c>
      <c r="I109" s="21">
        <v>0</v>
      </c>
      <c r="J109" s="21">
        <v>22862</v>
      </c>
      <c r="K109" s="21">
        <v>22433.73</v>
      </c>
      <c r="L109" s="21">
        <v>22433.73</v>
      </c>
    </row>
    <row r="110" spans="1:12" x14ac:dyDescent="0.3">
      <c r="A110" s="19" t="s">
        <v>8</v>
      </c>
      <c r="B110" s="19" t="s">
        <v>99</v>
      </c>
      <c r="C110" s="2" t="str">
        <f>VLOOKUP(B110,Hoja1!B:C,2,FALSE)</f>
        <v>Gobierno y Relaciones</v>
      </c>
      <c r="D110" s="3" t="str">
        <f t="shared" si="2"/>
        <v>1</v>
      </c>
      <c r="E110" s="3" t="str">
        <f t="shared" si="3"/>
        <v>12</v>
      </c>
      <c r="F110" s="19" t="s">
        <v>23</v>
      </c>
      <c r="G110" s="20" t="s">
        <v>24</v>
      </c>
      <c r="H110" s="21">
        <v>52358</v>
      </c>
      <c r="I110" s="21">
        <v>4100</v>
      </c>
      <c r="J110" s="21">
        <v>56458</v>
      </c>
      <c r="K110" s="21">
        <v>54059.55</v>
      </c>
      <c r="L110" s="21">
        <v>54059.55</v>
      </c>
    </row>
    <row r="111" spans="1:12" x14ac:dyDescent="0.3">
      <c r="A111" s="19" t="s">
        <v>8</v>
      </c>
      <c r="B111" s="19" t="s">
        <v>99</v>
      </c>
      <c r="C111" s="2" t="str">
        <f>VLOOKUP(B111,Hoja1!B:C,2,FALSE)</f>
        <v>Gobierno y Relaciones</v>
      </c>
      <c r="D111" s="3" t="str">
        <f t="shared" si="2"/>
        <v>1</v>
      </c>
      <c r="E111" s="3" t="str">
        <f t="shared" si="3"/>
        <v>12</v>
      </c>
      <c r="F111" s="19" t="s">
        <v>25</v>
      </c>
      <c r="G111" s="20" t="s">
        <v>26</v>
      </c>
      <c r="H111" s="21">
        <v>6388</v>
      </c>
      <c r="I111" s="21">
        <v>0</v>
      </c>
      <c r="J111" s="21">
        <v>6388</v>
      </c>
      <c r="K111" s="21">
        <v>6260.4</v>
      </c>
      <c r="L111" s="21">
        <v>6260.4</v>
      </c>
    </row>
    <row r="112" spans="1:12" x14ac:dyDescent="0.3">
      <c r="A112" s="19" t="s">
        <v>8</v>
      </c>
      <c r="B112" s="19" t="s">
        <v>99</v>
      </c>
      <c r="C112" s="2" t="str">
        <f>VLOOKUP(B112,Hoja1!B:C,2,FALSE)</f>
        <v>Gobierno y Relaciones</v>
      </c>
      <c r="D112" s="3" t="str">
        <f t="shared" si="2"/>
        <v>2</v>
      </c>
      <c r="E112" s="3" t="str">
        <f t="shared" si="3"/>
        <v>20</v>
      </c>
      <c r="F112" s="19" t="s">
        <v>54</v>
      </c>
      <c r="G112" s="20" t="s">
        <v>55</v>
      </c>
      <c r="H112" s="21">
        <v>4500</v>
      </c>
      <c r="I112" s="21">
        <v>0</v>
      </c>
      <c r="J112" s="21">
        <v>4500</v>
      </c>
      <c r="K112" s="21">
        <v>1881.68</v>
      </c>
      <c r="L112" s="21">
        <v>1294.2</v>
      </c>
    </row>
    <row r="113" spans="1:12" x14ac:dyDescent="0.3">
      <c r="A113" s="19" t="s">
        <v>8</v>
      </c>
      <c r="B113" s="19" t="s">
        <v>99</v>
      </c>
      <c r="C113" s="2" t="str">
        <f>VLOOKUP(B113,Hoja1!B:C,2,FALSE)</f>
        <v>Gobierno y Relaciones</v>
      </c>
      <c r="D113" s="3" t="str">
        <f t="shared" si="2"/>
        <v>2</v>
      </c>
      <c r="E113" s="3" t="str">
        <f t="shared" si="3"/>
        <v>21</v>
      </c>
      <c r="F113" s="19" t="s">
        <v>56</v>
      </c>
      <c r="G113" s="20" t="s">
        <v>57</v>
      </c>
      <c r="H113" s="21">
        <v>6100</v>
      </c>
      <c r="I113" s="21">
        <v>0</v>
      </c>
      <c r="J113" s="21">
        <v>6100</v>
      </c>
      <c r="K113" s="21">
        <v>868.51</v>
      </c>
      <c r="L113" s="21">
        <v>697.13</v>
      </c>
    </row>
    <row r="114" spans="1:12" x14ac:dyDescent="0.3">
      <c r="A114" s="19" t="s">
        <v>8</v>
      </c>
      <c r="B114" s="19" t="s">
        <v>99</v>
      </c>
      <c r="C114" s="2" t="str">
        <f>VLOOKUP(B114,Hoja1!B:C,2,FALSE)</f>
        <v>Gobierno y Relaciones</v>
      </c>
      <c r="D114" s="3" t="str">
        <f t="shared" si="2"/>
        <v>2</v>
      </c>
      <c r="E114" s="3" t="str">
        <f t="shared" si="3"/>
        <v>22</v>
      </c>
      <c r="F114" s="19" t="s">
        <v>29</v>
      </c>
      <c r="G114" s="20" t="s">
        <v>30</v>
      </c>
      <c r="H114" s="21">
        <v>4100</v>
      </c>
      <c r="I114" s="21">
        <v>0</v>
      </c>
      <c r="J114" s="21">
        <v>4100</v>
      </c>
      <c r="K114" s="21">
        <v>5777.58</v>
      </c>
      <c r="L114" s="21">
        <v>4914.6000000000004</v>
      </c>
    </row>
    <row r="115" spans="1:12" x14ac:dyDescent="0.3">
      <c r="A115" s="19" t="s">
        <v>8</v>
      </c>
      <c r="B115" s="19" t="s">
        <v>99</v>
      </c>
      <c r="C115" s="2" t="str">
        <f>VLOOKUP(B115,Hoja1!B:C,2,FALSE)</f>
        <v>Gobierno y Relaciones</v>
      </c>
      <c r="D115" s="3" t="str">
        <f t="shared" si="2"/>
        <v>2</v>
      </c>
      <c r="E115" s="3" t="str">
        <f t="shared" si="3"/>
        <v>22</v>
      </c>
      <c r="F115" s="19" t="s">
        <v>87</v>
      </c>
      <c r="G115" s="20" t="s">
        <v>88</v>
      </c>
      <c r="H115" s="21">
        <v>70350</v>
      </c>
      <c r="I115" s="21">
        <v>0</v>
      </c>
      <c r="J115" s="21">
        <v>70350</v>
      </c>
      <c r="K115" s="21">
        <v>69185.600000000006</v>
      </c>
      <c r="L115" s="21">
        <v>55784.85</v>
      </c>
    </row>
    <row r="116" spans="1:12" x14ac:dyDescent="0.3">
      <c r="A116" s="19" t="s">
        <v>8</v>
      </c>
      <c r="B116" s="19" t="s">
        <v>99</v>
      </c>
      <c r="C116" s="2" t="str">
        <f>VLOOKUP(B116,Hoja1!B:C,2,FALSE)</f>
        <v>Gobierno y Relaciones</v>
      </c>
      <c r="D116" s="3" t="str">
        <f t="shared" si="2"/>
        <v>2</v>
      </c>
      <c r="E116" s="3" t="str">
        <f t="shared" si="3"/>
        <v>22</v>
      </c>
      <c r="F116" s="19" t="s">
        <v>62</v>
      </c>
      <c r="G116" s="20" t="s">
        <v>63</v>
      </c>
      <c r="H116" s="21">
        <v>40000</v>
      </c>
      <c r="I116" s="21">
        <v>0</v>
      </c>
      <c r="J116" s="21">
        <v>40000</v>
      </c>
      <c r="K116" s="21">
        <v>37509.26</v>
      </c>
      <c r="L116" s="21">
        <v>28852.71</v>
      </c>
    </row>
    <row r="117" spans="1:12" x14ac:dyDescent="0.3">
      <c r="A117" s="19" t="s">
        <v>8</v>
      </c>
      <c r="B117" s="19" t="s">
        <v>99</v>
      </c>
      <c r="C117" s="2" t="str">
        <f>VLOOKUP(B117,Hoja1!B:C,2,FALSE)</f>
        <v>Gobierno y Relaciones</v>
      </c>
      <c r="D117" s="3" t="str">
        <f t="shared" si="2"/>
        <v>2</v>
      </c>
      <c r="E117" s="3" t="str">
        <f t="shared" si="3"/>
        <v>22</v>
      </c>
      <c r="F117" s="19" t="s">
        <v>64</v>
      </c>
      <c r="G117" s="20" t="s">
        <v>65</v>
      </c>
      <c r="H117" s="21">
        <v>40000</v>
      </c>
      <c r="I117" s="21">
        <v>0</v>
      </c>
      <c r="J117" s="21">
        <v>40000</v>
      </c>
      <c r="K117" s="21">
        <v>35171.11</v>
      </c>
      <c r="L117" s="21">
        <v>33053.24</v>
      </c>
    </row>
    <row r="118" spans="1:12" x14ac:dyDescent="0.3">
      <c r="A118" s="19" t="s">
        <v>8</v>
      </c>
      <c r="B118" s="19" t="s">
        <v>99</v>
      </c>
      <c r="C118" s="2" t="str">
        <f>VLOOKUP(B118,Hoja1!B:C,2,FALSE)</f>
        <v>Gobierno y Relaciones</v>
      </c>
      <c r="D118" s="3" t="str">
        <f t="shared" si="2"/>
        <v>2</v>
      </c>
      <c r="E118" s="3" t="str">
        <f t="shared" si="3"/>
        <v>23</v>
      </c>
      <c r="F118" s="19" t="s">
        <v>100</v>
      </c>
      <c r="G118" s="20" t="s">
        <v>101</v>
      </c>
      <c r="H118" s="21">
        <v>18000</v>
      </c>
      <c r="I118" s="21">
        <v>0</v>
      </c>
      <c r="J118" s="21">
        <v>18000</v>
      </c>
      <c r="K118" s="21">
        <v>13800</v>
      </c>
      <c r="L118" s="21">
        <v>9000</v>
      </c>
    </row>
    <row r="119" spans="1:12" x14ac:dyDescent="0.3">
      <c r="A119" s="19" t="s">
        <v>8</v>
      </c>
      <c r="B119" s="19" t="s">
        <v>99</v>
      </c>
      <c r="C119" s="2" t="str">
        <f>VLOOKUP(B119,Hoja1!B:C,2,FALSE)</f>
        <v>Gobierno y Relaciones</v>
      </c>
      <c r="D119" s="3" t="str">
        <f t="shared" si="2"/>
        <v>4</v>
      </c>
      <c r="E119" s="3" t="str">
        <f t="shared" si="3"/>
        <v>46</v>
      </c>
      <c r="F119" s="19" t="s">
        <v>102</v>
      </c>
      <c r="G119" s="20" t="s">
        <v>103</v>
      </c>
      <c r="H119" s="21">
        <v>3005</v>
      </c>
      <c r="I119" s="21">
        <v>0</v>
      </c>
      <c r="J119" s="21">
        <v>3005</v>
      </c>
      <c r="K119" s="21">
        <v>3005</v>
      </c>
      <c r="L119" s="21">
        <v>0</v>
      </c>
    </row>
    <row r="120" spans="1:12" x14ac:dyDescent="0.3">
      <c r="A120" s="19" t="s">
        <v>8</v>
      </c>
      <c r="B120" s="19" t="s">
        <v>99</v>
      </c>
      <c r="C120" s="2" t="str">
        <f>VLOOKUP(B120,Hoja1!B:C,2,FALSE)</f>
        <v>Gobierno y Relaciones</v>
      </c>
      <c r="D120" s="3" t="str">
        <f t="shared" si="2"/>
        <v>4</v>
      </c>
      <c r="E120" s="3" t="str">
        <f t="shared" si="3"/>
        <v>46</v>
      </c>
      <c r="F120" s="19" t="s">
        <v>104</v>
      </c>
      <c r="G120" s="20" t="s">
        <v>105</v>
      </c>
      <c r="H120" s="21">
        <v>43190</v>
      </c>
      <c r="I120" s="21">
        <v>0</v>
      </c>
      <c r="J120" s="21">
        <v>43190</v>
      </c>
      <c r="K120" s="21">
        <v>42989.22</v>
      </c>
      <c r="L120" s="21">
        <v>42989.22</v>
      </c>
    </row>
    <row r="121" spans="1:12" x14ac:dyDescent="0.3">
      <c r="A121" s="19" t="s">
        <v>8</v>
      </c>
      <c r="B121" s="19" t="s">
        <v>106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19" t="s">
        <v>48</v>
      </c>
      <c r="G121" s="20" t="s">
        <v>49</v>
      </c>
      <c r="H121" s="21">
        <v>75986</v>
      </c>
      <c r="I121" s="21">
        <v>0</v>
      </c>
      <c r="J121" s="21">
        <v>75986</v>
      </c>
      <c r="K121" s="21">
        <v>76301.460000000006</v>
      </c>
      <c r="L121" s="21">
        <v>76301.460000000006</v>
      </c>
    </row>
    <row r="122" spans="1:12" x14ac:dyDescent="0.3">
      <c r="A122" s="19" t="s">
        <v>8</v>
      </c>
      <c r="B122" s="19" t="s">
        <v>106</v>
      </c>
      <c r="C122" s="2" t="str">
        <f>VLOOKUP(B122,Hoja1!B:C,2,FALSE)</f>
        <v>Intervención General</v>
      </c>
      <c r="D122" s="3" t="str">
        <f t="shared" si="2"/>
        <v>1</v>
      </c>
      <c r="E122" s="3" t="str">
        <f t="shared" si="3"/>
        <v>12</v>
      </c>
      <c r="F122" s="19" t="s">
        <v>50</v>
      </c>
      <c r="G122" s="20" t="s">
        <v>51</v>
      </c>
      <c r="H122" s="21">
        <v>13363</v>
      </c>
      <c r="I122" s="21">
        <v>0</v>
      </c>
      <c r="J122" s="21">
        <v>13363</v>
      </c>
      <c r="K122" s="21">
        <v>13380.09</v>
      </c>
      <c r="L122" s="21">
        <v>13380.09</v>
      </c>
    </row>
    <row r="123" spans="1:12" x14ac:dyDescent="0.3">
      <c r="A123" s="19" t="s">
        <v>8</v>
      </c>
      <c r="B123" s="19" t="s">
        <v>106</v>
      </c>
      <c r="C123" s="2" t="str">
        <f>VLOOKUP(B123,Hoja1!B:C,2,FALSE)</f>
        <v>Intervención General</v>
      </c>
      <c r="D123" s="3" t="str">
        <f t="shared" si="2"/>
        <v>1</v>
      </c>
      <c r="E123" s="3" t="str">
        <f t="shared" si="3"/>
        <v>12</v>
      </c>
      <c r="F123" s="19" t="s">
        <v>17</v>
      </c>
      <c r="G123" s="20" t="s">
        <v>18</v>
      </c>
      <c r="H123" s="21">
        <v>173996</v>
      </c>
      <c r="I123" s="21">
        <v>0</v>
      </c>
      <c r="J123" s="21">
        <v>173996</v>
      </c>
      <c r="K123" s="21">
        <v>146488.49</v>
      </c>
      <c r="L123" s="21">
        <v>146488.49</v>
      </c>
    </row>
    <row r="124" spans="1:12" x14ac:dyDescent="0.3">
      <c r="A124" s="19" t="s">
        <v>8</v>
      </c>
      <c r="B124" s="19" t="s">
        <v>106</v>
      </c>
      <c r="C124" s="2" t="str">
        <f>VLOOKUP(B124,Hoja1!B:C,2,FALSE)</f>
        <v>Intervención General</v>
      </c>
      <c r="D124" s="3" t="str">
        <f t="shared" si="2"/>
        <v>1</v>
      </c>
      <c r="E124" s="3" t="str">
        <f t="shared" si="3"/>
        <v>12</v>
      </c>
      <c r="F124" s="19" t="s">
        <v>52</v>
      </c>
      <c r="G124" s="20" t="s">
        <v>53</v>
      </c>
      <c r="H124" s="21">
        <v>0</v>
      </c>
      <c r="I124" s="21">
        <v>0</v>
      </c>
      <c r="J124" s="21">
        <v>0</v>
      </c>
      <c r="K124" s="21">
        <v>5209.87</v>
      </c>
      <c r="L124" s="21">
        <v>5209.87</v>
      </c>
    </row>
    <row r="125" spans="1:12" x14ac:dyDescent="0.3">
      <c r="A125" s="19" t="s">
        <v>8</v>
      </c>
      <c r="B125" s="19" t="s">
        <v>106</v>
      </c>
      <c r="C125" s="2" t="str">
        <f>VLOOKUP(B125,Hoja1!B:C,2,FALSE)</f>
        <v>Intervención General</v>
      </c>
      <c r="D125" s="3" t="str">
        <f t="shared" si="2"/>
        <v>1</v>
      </c>
      <c r="E125" s="3" t="str">
        <f t="shared" si="3"/>
        <v>12</v>
      </c>
      <c r="F125" s="19" t="s">
        <v>19</v>
      </c>
      <c r="G125" s="20" t="s">
        <v>20</v>
      </c>
      <c r="H125" s="21">
        <v>90699</v>
      </c>
      <c r="I125" s="21">
        <v>0</v>
      </c>
      <c r="J125" s="21">
        <v>90699</v>
      </c>
      <c r="K125" s="21">
        <v>87249.05</v>
      </c>
      <c r="L125" s="21">
        <v>87249.05</v>
      </c>
    </row>
    <row r="126" spans="1:12" x14ac:dyDescent="0.3">
      <c r="A126" s="19" t="s">
        <v>8</v>
      </c>
      <c r="B126" s="19" t="s">
        <v>106</v>
      </c>
      <c r="C126" s="2" t="str">
        <f>VLOOKUP(B126,Hoja1!B:C,2,FALSE)</f>
        <v>Intervención General</v>
      </c>
      <c r="D126" s="3" t="str">
        <f t="shared" si="2"/>
        <v>1</v>
      </c>
      <c r="E126" s="3" t="str">
        <f t="shared" si="3"/>
        <v>12</v>
      </c>
      <c r="F126" s="19" t="s">
        <v>21</v>
      </c>
      <c r="G126" s="20" t="s">
        <v>22</v>
      </c>
      <c r="H126" s="21">
        <v>172250</v>
      </c>
      <c r="I126" s="21">
        <v>0</v>
      </c>
      <c r="J126" s="21">
        <v>172250</v>
      </c>
      <c r="K126" s="21">
        <v>158215.72</v>
      </c>
      <c r="L126" s="21">
        <v>158215.72</v>
      </c>
    </row>
    <row r="127" spans="1:12" x14ac:dyDescent="0.3">
      <c r="A127" s="19" t="s">
        <v>8</v>
      </c>
      <c r="B127" s="19" t="s">
        <v>106</v>
      </c>
      <c r="C127" s="2" t="str">
        <f>VLOOKUP(B127,Hoja1!B:C,2,FALSE)</f>
        <v>Intervención General</v>
      </c>
      <c r="D127" s="3" t="str">
        <f t="shared" si="2"/>
        <v>1</v>
      </c>
      <c r="E127" s="3" t="str">
        <f t="shared" si="3"/>
        <v>12</v>
      </c>
      <c r="F127" s="19" t="s">
        <v>23</v>
      </c>
      <c r="G127" s="20" t="s">
        <v>24</v>
      </c>
      <c r="H127" s="21">
        <v>418718</v>
      </c>
      <c r="I127" s="21">
        <v>11000</v>
      </c>
      <c r="J127" s="21">
        <v>429718</v>
      </c>
      <c r="K127" s="21">
        <v>442520.19</v>
      </c>
      <c r="L127" s="21">
        <v>442520.19</v>
      </c>
    </row>
    <row r="128" spans="1:12" x14ac:dyDescent="0.3">
      <c r="A128" s="19" t="s">
        <v>8</v>
      </c>
      <c r="B128" s="19" t="s">
        <v>106</v>
      </c>
      <c r="C128" s="2" t="str">
        <f>VLOOKUP(B128,Hoja1!B:C,2,FALSE)</f>
        <v>Intervención General</v>
      </c>
      <c r="D128" s="3" t="str">
        <f t="shared" si="2"/>
        <v>1</v>
      </c>
      <c r="E128" s="3" t="str">
        <f t="shared" si="3"/>
        <v>12</v>
      </c>
      <c r="F128" s="19" t="s">
        <v>25</v>
      </c>
      <c r="G128" s="20" t="s">
        <v>26</v>
      </c>
      <c r="H128" s="21">
        <v>43712</v>
      </c>
      <c r="I128" s="21">
        <v>0</v>
      </c>
      <c r="J128" s="21">
        <v>43712</v>
      </c>
      <c r="K128" s="21">
        <v>42166.65</v>
      </c>
      <c r="L128" s="21">
        <v>42166.65</v>
      </c>
    </row>
    <row r="129" spans="1:12" x14ac:dyDescent="0.3">
      <c r="A129" s="19" t="s">
        <v>8</v>
      </c>
      <c r="B129" s="19" t="s">
        <v>106</v>
      </c>
      <c r="C129" s="2" t="str">
        <f>VLOOKUP(B129,Hoja1!B:C,2,FALSE)</f>
        <v>Intervención General</v>
      </c>
      <c r="D129" s="3" t="str">
        <f t="shared" si="2"/>
        <v>1</v>
      </c>
      <c r="E129" s="3" t="str">
        <f t="shared" si="3"/>
        <v>15</v>
      </c>
      <c r="F129" s="19" t="s">
        <v>75</v>
      </c>
      <c r="G129" s="20" t="s">
        <v>76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</row>
    <row r="130" spans="1:12" x14ac:dyDescent="0.3">
      <c r="A130" s="19" t="s">
        <v>8</v>
      </c>
      <c r="B130" s="19" t="s">
        <v>106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20</v>
      </c>
      <c r="F130" s="19" t="s">
        <v>54</v>
      </c>
      <c r="G130" s="20" t="s">
        <v>55</v>
      </c>
      <c r="H130" s="21">
        <v>3000</v>
      </c>
      <c r="I130" s="21">
        <v>0</v>
      </c>
      <c r="J130" s="21">
        <v>3000</v>
      </c>
      <c r="K130" s="21">
        <v>1892.73</v>
      </c>
      <c r="L130" s="21">
        <v>1892.73</v>
      </c>
    </row>
    <row r="131" spans="1:12" x14ac:dyDescent="0.3">
      <c r="A131" s="19" t="s">
        <v>8</v>
      </c>
      <c r="B131" s="19" t="s">
        <v>106</v>
      </c>
      <c r="C131" s="2" t="str">
        <f>VLOOKUP(B131,Hoja1!B:C,2,FALSE)</f>
        <v>Intervención General</v>
      </c>
      <c r="D131" s="3" t="str">
        <f t="shared" ref="D131:D194" si="4">LEFT(F131,1)</f>
        <v>2</v>
      </c>
      <c r="E131" s="3" t="str">
        <f t="shared" ref="E131:E194" si="5">LEFT(F131,2)</f>
        <v>21</v>
      </c>
      <c r="F131" s="19" t="s">
        <v>56</v>
      </c>
      <c r="G131" s="20" t="s">
        <v>57</v>
      </c>
      <c r="H131" s="21">
        <v>2000</v>
      </c>
      <c r="I131" s="21">
        <v>0</v>
      </c>
      <c r="J131" s="21">
        <v>2000</v>
      </c>
      <c r="K131" s="21">
        <v>582.45000000000005</v>
      </c>
      <c r="L131" s="21">
        <v>582.45000000000005</v>
      </c>
    </row>
    <row r="132" spans="1:12" x14ac:dyDescent="0.3">
      <c r="A132" s="19" t="s">
        <v>8</v>
      </c>
      <c r="B132" s="19" t="s">
        <v>106</v>
      </c>
      <c r="C132" s="2" t="str">
        <f>VLOOKUP(B132,Hoja1!B:C,2,FALSE)</f>
        <v>Intervención General</v>
      </c>
      <c r="D132" s="3" t="str">
        <f t="shared" si="4"/>
        <v>2</v>
      </c>
      <c r="E132" s="3" t="str">
        <f t="shared" si="5"/>
        <v>22</v>
      </c>
      <c r="F132" s="19" t="s">
        <v>27</v>
      </c>
      <c r="G132" s="20" t="s">
        <v>28</v>
      </c>
      <c r="H132" s="21">
        <v>1000</v>
      </c>
      <c r="I132" s="21">
        <v>0</v>
      </c>
      <c r="J132" s="21">
        <v>1000</v>
      </c>
      <c r="K132" s="21">
        <v>0</v>
      </c>
      <c r="L132" s="21">
        <v>0</v>
      </c>
    </row>
    <row r="133" spans="1:12" x14ac:dyDescent="0.3">
      <c r="A133" s="19" t="s">
        <v>8</v>
      </c>
      <c r="B133" s="19" t="s">
        <v>106</v>
      </c>
      <c r="C133" s="2" t="str">
        <f>VLOOKUP(B133,Hoja1!B:C,2,FALSE)</f>
        <v>Intervención General</v>
      </c>
      <c r="D133" s="3" t="str">
        <f t="shared" si="4"/>
        <v>2</v>
      </c>
      <c r="E133" s="3" t="str">
        <f t="shared" si="5"/>
        <v>22</v>
      </c>
      <c r="F133" s="19" t="s">
        <v>87</v>
      </c>
      <c r="G133" s="20" t="s">
        <v>88</v>
      </c>
      <c r="H133" s="21">
        <v>100</v>
      </c>
      <c r="I133" s="21">
        <v>0</v>
      </c>
      <c r="J133" s="21">
        <v>100</v>
      </c>
      <c r="K133" s="21">
        <v>24</v>
      </c>
      <c r="L133" s="21">
        <v>24</v>
      </c>
    </row>
    <row r="134" spans="1:12" x14ac:dyDescent="0.3">
      <c r="A134" s="19" t="s">
        <v>8</v>
      </c>
      <c r="B134" s="19" t="s">
        <v>106</v>
      </c>
      <c r="C134" s="2" t="str">
        <f>VLOOKUP(B134,Hoja1!B:C,2,FALSE)</f>
        <v>Intervención General</v>
      </c>
      <c r="D134" s="3" t="str">
        <f t="shared" si="4"/>
        <v>2</v>
      </c>
      <c r="E134" s="3" t="str">
        <f t="shared" si="5"/>
        <v>22</v>
      </c>
      <c r="F134" s="19" t="s">
        <v>62</v>
      </c>
      <c r="G134" s="20" t="s">
        <v>63</v>
      </c>
      <c r="H134" s="21">
        <v>1100</v>
      </c>
      <c r="I134" s="21">
        <v>0</v>
      </c>
      <c r="J134" s="21">
        <v>1100</v>
      </c>
      <c r="K134" s="21">
        <v>771.76</v>
      </c>
      <c r="L134" s="21">
        <v>713.73</v>
      </c>
    </row>
    <row r="135" spans="1:12" x14ac:dyDescent="0.3">
      <c r="A135" s="19" t="s">
        <v>8</v>
      </c>
      <c r="B135" s="19" t="s">
        <v>106</v>
      </c>
      <c r="C135" s="2" t="str">
        <f>VLOOKUP(B135,Hoja1!B:C,2,FALSE)</f>
        <v>Intervención General</v>
      </c>
      <c r="D135" s="3" t="str">
        <f t="shared" si="4"/>
        <v>2</v>
      </c>
      <c r="E135" s="3" t="str">
        <f t="shared" si="5"/>
        <v>22</v>
      </c>
      <c r="F135" s="19" t="s">
        <v>95</v>
      </c>
      <c r="G135" s="20" t="s">
        <v>96</v>
      </c>
      <c r="H135" s="21">
        <v>30000</v>
      </c>
      <c r="I135" s="21">
        <v>0</v>
      </c>
      <c r="J135" s="21">
        <v>30000</v>
      </c>
      <c r="K135" s="21">
        <v>18150</v>
      </c>
      <c r="L135" s="21">
        <v>18150</v>
      </c>
    </row>
    <row r="136" spans="1:12" x14ac:dyDescent="0.3">
      <c r="A136" s="19" t="s">
        <v>8</v>
      </c>
      <c r="B136" s="19" t="s">
        <v>106</v>
      </c>
      <c r="C136" s="2" t="str">
        <f>VLOOKUP(B136,Hoja1!B:C,2,FALSE)</f>
        <v>Intervención General</v>
      </c>
      <c r="D136" s="3" t="str">
        <f t="shared" si="4"/>
        <v>2</v>
      </c>
      <c r="E136" s="3" t="str">
        <f t="shared" si="5"/>
        <v>23</v>
      </c>
      <c r="F136" s="19" t="s">
        <v>39</v>
      </c>
      <c r="G136" s="20" t="s">
        <v>40</v>
      </c>
      <c r="H136" s="21">
        <v>1000</v>
      </c>
      <c r="I136" s="21">
        <v>0</v>
      </c>
      <c r="J136" s="21">
        <v>1000</v>
      </c>
      <c r="K136" s="21">
        <v>616.32000000000005</v>
      </c>
      <c r="L136" s="21">
        <v>616.32000000000005</v>
      </c>
    </row>
    <row r="137" spans="1:12" x14ac:dyDescent="0.3">
      <c r="A137" s="19" t="s">
        <v>8</v>
      </c>
      <c r="B137" s="19" t="s">
        <v>106</v>
      </c>
      <c r="C137" s="2" t="str">
        <f>VLOOKUP(B137,Hoja1!B:C,2,FALSE)</f>
        <v>Intervención General</v>
      </c>
      <c r="D137" s="3" t="str">
        <f t="shared" si="4"/>
        <v>2</v>
      </c>
      <c r="E137" s="3" t="str">
        <f t="shared" si="5"/>
        <v>23</v>
      </c>
      <c r="F137" s="19" t="s">
        <v>43</v>
      </c>
      <c r="G137" s="20" t="s">
        <v>44</v>
      </c>
      <c r="H137" s="21">
        <v>1000</v>
      </c>
      <c r="I137" s="21">
        <v>0</v>
      </c>
      <c r="J137" s="21">
        <v>1000</v>
      </c>
      <c r="K137" s="21">
        <v>1084.44</v>
      </c>
      <c r="L137" s="21">
        <v>1084.44</v>
      </c>
    </row>
    <row r="138" spans="1:12" x14ac:dyDescent="0.3">
      <c r="A138" s="19" t="s">
        <v>8</v>
      </c>
      <c r="B138" s="19" t="s">
        <v>106</v>
      </c>
      <c r="C138" s="2" t="str">
        <f>VLOOKUP(B138,Hoja1!B:C,2,FALSE)</f>
        <v>Intervención General</v>
      </c>
      <c r="D138" s="3" t="str">
        <f t="shared" si="4"/>
        <v>2</v>
      </c>
      <c r="E138" s="3" t="str">
        <f t="shared" si="5"/>
        <v>23</v>
      </c>
      <c r="F138" s="19" t="s">
        <v>100</v>
      </c>
      <c r="G138" s="20" t="s">
        <v>101</v>
      </c>
      <c r="H138" s="21">
        <v>500</v>
      </c>
      <c r="I138" s="21">
        <v>0</v>
      </c>
      <c r="J138" s="21">
        <v>500</v>
      </c>
      <c r="K138" s="21">
        <v>120</v>
      </c>
      <c r="L138" s="21">
        <v>120</v>
      </c>
    </row>
    <row r="139" spans="1:12" x14ac:dyDescent="0.3">
      <c r="A139" s="19" t="s">
        <v>8</v>
      </c>
      <c r="B139" s="19" t="s">
        <v>106</v>
      </c>
      <c r="C139" s="2" t="str">
        <f>VLOOKUP(B139,Hoja1!B:C,2,FALSE)</f>
        <v>Intervención General</v>
      </c>
      <c r="D139" s="3" t="str">
        <f t="shared" si="4"/>
        <v>6</v>
      </c>
      <c r="E139" s="3" t="str">
        <f t="shared" si="5"/>
        <v>64</v>
      </c>
      <c r="F139" s="19" t="s">
        <v>107</v>
      </c>
      <c r="G139" s="20" t="s">
        <v>108</v>
      </c>
      <c r="H139" s="21">
        <v>35000</v>
      </c>
      <c r="I139" s="21">
        <v>38784.44</v>
      </c>
      <c r="J139" s="21">
        <v>73784.44</v>
      </c>
      <c r="K139" s="21">
        <v>73784.08</v>
      </c>
      <c r="L139" s="21">
        <v>73784.08</v>
      </c>
    </row>
    <row r="140" spans="1:12" x14ac:dyDescent="0.3">
      <c r="A140" s="19" t="s">
        <v>109</v>
      </c>
      <c r="B140" s="19" t="s">
        <v>110</v>
      </c>
      <c r="C140" s="2" t="str">
        <f>VLOOKUP(B140,Hoja1!B:C,2,FALSE)</f>
        <v>Dirección del Área de Urbanismo</v>
      </c>
      <c r="D140" s="3" t="str">
        <f t="shared" si="4"/>
        <v>1</v>
      </c>
      <c r="E140" s="3" t="str">
        <f t="shared" si="5"/>
        <v>12</v>
      </c>
      <c r="F140" s="19" t="s">
        <v>48</v>
      </c>
      <c r="G140" s="20" t="s">
        <v>49</v>
      </c>
      <c r="H140" s="21">
        <v>106380</v>
      </c>
      <c r="I140" s="21">
        <v>0</v>
      </c>
      <c r="J140" s="21">
        <v>106380</v>
      </c>
      <c r="K140" s="21">
        <v>91296.18</v>
      </c>
      <c r="L140" s="21">
        <v>91296.18</v>
      </c>
    </row>
    <row r="141" spans="1:12" x14ac:dyDescent="0.3">
      <c r="A141" s="19" t="s">
        <v>109</v>
      </c>
      <c r="B141" s="19" t="s">
        <v>110</v>
      </c>
      <c r="C141" s="2" t="str">
        <f>VLOOKUP(B141,Hoja1!B:C,2,FALSE)</f>
        <v>Dirección del Área de Urbanismo</v>
      </c>
      <c r="D141" s="3" t="str">
        <f t="shared" si="4"/>
        <v>1</v>
      </c>
      <c r="E141" s="3" t="str">
        <f t="shared" si="5"/>
        <v>12</v>
      </c>
      <c r="F141" s="19" t="s">
        <v>17</v>
      </c>
      <c r="G141" s="20" t="s">
        <v>18</v>
      </c>
      <c r="H141" s="21">
        <v>40940</v>
      </c>
      <c r="I141" s="21">
        <v>0</v>
      </c>
      <c r="J141" s="21">
        <v>40940</v>
      </c>
      <c r="K141" s="21">
        <v>35798.49</v>
      </c>
      <c r="L141" s="21">
        <v>35798.49</v>
      </c>
    </row>
    <row r="142" spans="1:12" x14ac:dyDescent="0.3">
      <c r="A142" s="19" t="s">
        <v>109</v>
      </c>
      <c r="B142" s="19" t="s">
        <v>110</v>
      </c>
      <c r="C142" s="2" t="str">
        <f>VLOOKUP(B142,Hoja1!B:C,2,FALSE)</f>
        <v>Dirección del Área de Urbanismo</v>
      </c>
      <c r="D142" s="3" t="str">
        <f t="shared" si="4"/>
        <v>1</v>
      </c>
      <c r="E142" s="3" t="str">
        <f t="shared" si="5"/>
        <v>12</v>
      </c>
      <c r="F142" s="19" t="s">
        <v>19</v>
      </c>
      <c r="G142" s="20" t="s">
        <v>20</v>
      </c>
      <c r="H142" s="21">
        <v>47194</v>
      </c>
      <c r="I142" s="21">
        <v>0</v>
      </c>
      <c r="J142" s="21">
        <v>47194</v>
      </c>
      <c r="K142" s="21">
        <v>49400.76</v>
      </c>
      <c r="L142" s="21">
        <v>49400.76</v>
      </c>
    </row>
    <row r="143" spans="1:12" x14ac:dyDescent="0.3">
      <c r="A143" s="19" t="s">
        <v>109</v>
      </c>
      <c r="B143" s="19" t="s">
        <v>110</v>
      </c>
      <c r="C143" s="2" t="str">
        <f>VLOOKUP(B143,Hoja1!B:C,2,FALSE)</f>
        <v>Dirección del Área de Urbanismo</v>
      </c>
      <c r="D143" s="3" t="str">
        <f t="shared" si="4"/>
        <v>1</v>
      </c>
      <c r="E143" s="3" t="str">
        <f t="shared" si="5"/>
        <v>12</v>
      </c>
      <c r="F143" s="19" t="s">
        <v>21</v>
      </c>
      <c r="G143" s="20" t="s">
        <v>22</v>
      </c>
      <c r="H143" s="21">
        <v>108108</v>
      </c>
      <c r="I143" s="21">
        <v>0</v>
      </c>
      <c r="J143" s="21">
        <v>108108</v>
      </c>
      <c r="K143" s="21">
        <v>94550.05</v>
      </c>
      <c r="L143" s="21">
        <v>94550.05</v>
      </c>
    </row>
    <row r="144" spans="1:12" x14ac:dyDescent="0.3">
      <c r="A144" s="19" t="s">
        <v>109</v>
      </c>
      <c r="B144" s="19" t="s">
        <v>110</v>
      </c>
      <c r="C144" s="2" t="str">
        <f>VLOOKUP(B144,Hoja1!B:C,2,FALSE)</f>
        <v>Dirección del Área de Urbanismo</v>
      </c>
      <c r="D144" s="3" t="str">
        <f t="shared" si="4"/>
        <v>1</v>
      </c>
      <c r="E144" s="3" t="str">
        <f t="shared" si="5"/>
        <v>12</v>
      </c>
      <c r="F144" s="19" t="s">
        <v>23</v>
      </c>
      <c r="G144" s="20" t="s">
        <v>24</v>
      </c>
      <c r="H144" s="21">
        <v>251666</v>
      </c>
      <c r="I144" s="21">
        <v>0</v>
      </c>
      <c r="J144" s="21">
        <v>251666</v>
      </c>
      <c r="K144" s="21">
        <v>218244.25</v>
      </c>
      <c r="L144" s="21">
        <v>218244.25</v>
      </c>
    </row>
    <row r="145" spans="1:12" x14ac:dyDescent="0.3">
      <c r="A145" s="19" t="s">
        <v>109</v>
      </c>
      <c r="B145" s="19" t="s">
        <v>110</v>
      </c>
      <c r="C145" s="2" t="str">
        <f>VLOOKUP(B145,Hoja1!B:C,2,FALSE)</f>
        <v>Dirección del Área de Urbanismo</v>
      </c>
      <c r="D145" s="3" t="str">
        <f t="shared" si="4"/>
        <v>1</v>
      </c>
      <c r="E145" s="3" t="str">
        <f t="shared" si="5"/>
        <v>12</v>
      </c>
      <c r="F145" s="19" t="s">
        <v>25</v>
      </c>
      <c r="G145" s="20" t="s">
        <v>26</v>
      </c>
      <c r="H145" s="21">
        <v>23465</v>
      </c>
      <c r="I145" s="21">
        <v>0</v>
      </c>
      <c r="J145" s="21">
        <v>23465</v>
      </c>
      <c r="K145" s="21">
        <v>25133.7</v>
      </c>
      <c r="L145" s="21">
        <v>25133.7</v>
      </c>
    </row>
    <row r="146" spans="1:12" x14ac:dyDescent="0.3">
      <c r="A146" s="19" t="s">
        <v>109</v>
      </c>
      <c r="B146" s="19" t="s">
        <v>110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20</v>
      </c>
      <c r="F146" s="19" t="s">
        <v>54</v>
      </c>
      <c r="G146" s="20" t="s">
        <v>55</v>
      </c>
      <c r="H146" s="21">
        <v>25000</v>
      </c>
      <c r="I146" s="21">
        <v>0</v>
      </c>
      <c r="J146" s="21">
        <v>25000</v>
      </c>
      <c r="K146" s="21">
        <v>9712.81</v>
      </c>
      <c r="L146" s="21">
        <v>9712.81</v>
      </c>
    </row>
    <row r="147" spans="1:12" x14ac:dyDescent="0.3">
      <c r="A147" s="19" t="s">
        <v>109</v>
      </c>
      <c r="B147" s="19" t="s">
        <v>110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22</v>
      </c>
      <c r="F147" s="19" t="s">
        <v>79</v>
      </c>
      <c r="G147" s="20" t="s">
        <v>80</v>
      </c>
      <c r="H147" s="21">
        <v>50000</v>
      </c>
      <c r="I147" s="21">
        <v>0</v>
      </c>
      <c r="J147" s="21">
        <v>50000</v>
      </c>
      <c r="K147" s="21">
        <v>39495.65</v>
      </c>
      <c r="L147" s="21">
        <v>32595.17</v>
      </c>
    </row>
    <row r="148" spans="1:12" x14ac:dyDescent="0.3">
      <c r="A148" s="19" t="s">
        <v>109</v>
      </c>
      <c r="B148" s="19" t="s">
        <v>110</v>
      </c>
      <c r="C148" s="2" t="str">
        <f>VLOOKUP(B148,Hoja1!B:C,2,FALSE)</f>
        <v>Dirección del Área de Urbanismo</v>
      </c>
      <c r="D148" s="3" t="str">
        <f t="shared" si="4"/>
        <v>2</v>
      </c>
      <c r="E148" s="3" t="str">
        <f t="shared" si="5"/>
        <v>22</v>
      </c>
      <c r="F148" s="19" t="s">
        <v>81</v>
      </c>
      <c r="G148" s="20" t="s">
        <v>82</v>
      </c>
      <c r="H148" s="21">
        <v>45000</v>
      </c>
      <c r="I148" s="21">
        <v>0</v>
      </c>
      <c r="J148" s="21">
        <v>45000</v>
      </c>
      <c r="K148" s="21">
        <v>34925.730000000003</v>
      </c>
      <c r="L148" s="21">
        <v>6093.04</v>
      </c>
    </row>
    <row r="149" spans="1:12" x14ac:dyDescent="0.3">
      <c r="A149" s="19" t="s">
        <v>109</v>
      </c>
      <c r="B149" s="19" t="s">
        <v>110</v>
      </c>
      <c r="C149" s="2" t="str">
        <f>VLOOKUP(B149,Hoja1!B:C,2,FALSE)</f>
        <v>Dirección del Área de Urbanismo</v>
      </c>
      <c r="D149" s="3" t="str">
        <f t="shared" si="4"/>
        <v>2</v>
      </c>
      <c r="E149" s="3" t="str">
        <f t="shared" si="5"/>
        <v>22</v>
      </c>
      <c r="F149" s="19" t="s">
        <v>87</v>
      </c>
      <c r="G149" s="20" t="s">
        <v>88</v>
      </c>
      <c r="H149" s="21">
        <v>4000</v>
      </c>
      <c r="I149" s="21">
        <v>0</v>
      </c>
      <c r="J149" s="21">
        <v>4000</v>
      </c>
      <c r="K149" s="21">
        <v>4197.28</v>
      </c>
      <c r="L149" s="21">
        <v>1144.56</v>
      </c>
    </row>
    <row r="150" spans="1:12" x14ac:dyDescent="0.3">
      <c r="A150" s="19" t="s">
        <v>109</v>
      </c>
      <c r="B150" s="19" t="s">
        <v>110</v>
      </c>
      <c r="C150" s="2" t="str">
        <f>VLOOKUP(B150,Hoja1!B:C,2,FALSE)</f>
        <v>Dirección del Área de Urbanismo</v>
      </c>
      <c r="D150" s="3" t="str">
        <f t="shared" si="4"/>
        <v>2</v>
      </c>
      <c r="E150" s="3" t="str">
        <f t="shared" si="5"/>
        <v>22</v>
      </c>
      <c r="F150" s="19" t="s">
        <v>58</v>
      </c>
      <c r="G150" s="20" t="s">
        <v>59</v>
      </c>
      <c r="H150" s="21">
        <v>0</v>
      </c>
      <c r="I150" s="21">
        <v>0</v>
      </c>
      <c r="J150" s="21">
        <v>0</v>
      </c>
      <c r="K150" s="21">
        <v>8500</v>
      </c>
      <c r="L150" s="21">
        <v>8500</v>
      </c>
    </row>
    <row r="151" spans="1:12" x14ac:dyDescent="0.3">
      <c r="A151" s="19" t="s">
        <v>109</v>
      </c>
      <c r="B151" s="19" t="s">
        <v>110</v>
      </c>
      <c r="C151" s="2" t="str">
        <f>VLOOKUP(B151,Hoja1!B:C,2,FALSE)</f>
        <v>Dirección del Área de Urbanismo</v>
      </c>
      <c r="D151" s="3" t="str">
        <f t="shared" si="4"/>
        <v>2</v>
      </c>
      <c r="E151" s="3" t="str">
        <f t="shared" si="5"/>
        <v>22</v>
      </c>
      <c r="F151" s="19" t="s">
        <v>89</v>
      </c>
      <c r="G151" s="20" t="s">
        <v>90</v>
      </c>
      <c r="H151" s="21">
        <v>3000</v>
      </c>
      <c r="I151" s="21">
        <v>0</v>
      </c>
      <c r="J151" s="21">
        <v>3000</v>
      </c>
      <c r="K151" s="21">
        <v>0</v>
      </c>
      <c r="L151" s="21">
        <v>0</v>
      </c>
    </row>
    <row r="152" spans="1:12" x14ac:dyDescent="0.3">
      <c r="A152" s="19" t="s">
        <v>109</v>
      </c>
      <c r="B152" s="19" t="s">
        <v>110</v>
      </c>
      <c r="C152" s="2" t="str">
        <f>VLOOKUP(B152,Hoja1!B:C,2,FALSE)</f>
        <v>Dirección del Área de Urbanismo</v>
      </c>
      <c r="D152" s="3" t="str">
        <f t="shared" si="4"/>
        <v>2</v>
      </c>
      <c r="E152" s="3" t="str">
        <f t="shared" si="5"/>
        <v>22</v>
      </c>
      <c r="F152" s="19" t="s">
        <v>62</v>
      </c>
      <c r="G152" s="20" t="s">
        <v>63</v>
      </c>
      <c r="H152" s="21">
        <v>36500</v>
      </c>
      <c r="I152" s="21">
        <v>-18000</v>
      </c>
      <c r="J152" s="21">
        <v>18500</v>
      </c>
      <c r="K152" s="21">
        <v>27717.54</v>
      </c>
      <c r="L152" s="21">
        <v>16773.86</v>
      </c>
    </row>
    <row r="153" spans="1:12" x14ac:dyDescent="0.3">
      <c r="A153" s="19" t="s">
        <v>109</v>
      </c>
      <c r="B153" s="19" t="s">
        <v>110</v>
      </c>
      <c r="C153" s="2" t="str">
        <f>VLOOKUP(B153,Hoja1!B:C,2,FALSE)</f>
        <v>Dirección del Área de Urbanismo</v>
      </c>
      <c r="D153" s="3" t="str">
        <f t="shared" si="4"/>
        <v>2</v>
      </c>
      <c r="E153" s="3" t="str">
        <f t="shared" si="5"/>
        <v>22</v>
      </c>
      <c r="F153" s="19" t="s">
        <v>95</v>
      </c>
      <c r="G153" s="20" t="s">
        <v>96</v>
      </c>
      <c r="H153" s="21">
        <v>102000</v>
      </c>
      <c r="I153" s="21">
        <v>0</v>
      </c>
      <c r="J153" s="21">
        <v>102000</v>
      </c>
      <c r="K153" s="21">
        <v>34177.660000000003</v>
      </c>
      <c r="L153" s="21">
        <v>27805.8</v>
      </c>
    </row>
    <row r="154" spans="1:12" x14ac:dyDescent="0.3">
      <c r="A154" s="19" t="s">
        <v>109</v>
      </c>
      <c r="B154" s="19" t="s">
        <v>110</v>
      </c>
      <c r="C154" s="2" t="str">
        <f>VLOOKUP(B154,Hoja1!B:C,2,FALSE)</f>
        <v>Dirección del Área de Urbanismo</v>
      </c>
      <c r="D154" s="3" t="str">
        <f t="shared" si="4"/>
        <v>2</v>
      </c>
      <c r="E154" s="3" t="str">
        <f t="shared" si="5"/>
        <v>23</v>
      </c>
      <c r="F154" s="19" t="s">
        <v>39</v>
      </c>
      <c r="G154" s="20" t="s">
        <v>40</v>
      </c>
      <c r="H154" s="21">
        <v>5000</v>
      </c>
      <c r="I154" s="21">
        <v>0</v>
      </c>
      <c r="J154" s="21">
        <v>5000</v>
      </c>
      <c r="K154" s="21">
        <v>18.7</v>
      </c>
      <c r="L154" s="21">
        <v>18.7</v>
      </c>
    </row>
    <row r="155" spans="1:12" x14ac:dyDescent="0.3">
      <c r="A155" s="19" t="s">
        <v>109</v>
      </c>
      <c r="B155" s="19" t="s">
        <v>110</v>
      </c>
      <c r="C155" s="2" t="str">
        <f>VLOOKUP(B155,Hoja1!B:C,2,FALSE)</f>
        <v>Dirección del Área de Urbanismo</v>
      </c>
      <c r="D155" s="3" t="str">
        <f t="shared" si="4"/>
        <v>2</v>
      </c>
      <c r="E155" s="3" t="str">
        <f t="shared" si="5"/>
        <v>23</v>
      </c>
      <c r="F155" s="19" t="s">
        <v>43</v>
      </c>
      <c r="G155" s="20" t="s">
        <v>44</v>
      </c>
      <c r="H155" s="21">
        <v>3000</v>
      </c>
      <c r="I155" s="21">
        <v>0</v>
      </c>
      <c r="J155" s="21">
        <v>3000</v>
      </c>
      <c r="K155" s="21">
        <v>401.6</v>
      </c>
      <c r="L155" s="21">
        <v>401.6</v>
      </c>
    </row>
    <row r="156" spans="1:12" x14ac:dyDescent="0.3">
      <c r="A156" s="19" t="s">
        <v>109</v>
      </c>
      <c r="B156" s="19" t="s">
        <v>110</v>
      </c>
      <c r="C156" s="2" t="str">
        <f>VLOOKUP(B156,Hoja1!B:C,2,FALSE)</f>
        <v>Dirección del Área de Urbanismo</v>
      </c>
      <c r="D156" s="3" t="str">
        <f t="shared" si="4"/>
        <v>2</v>
      </c>
      <c r="E156" s="3" t="str">
        <f t="shared" si="5"/>
        <v>23</v>
      </c>
      <c r="F156" s="19" t="s">
        <v>100</v>
      </c>
      <c r="G156" s="20" t="s">
        <v>101</v>
      </c>
      <c r="H156" s="21">
        <v>1000</v>
      </c>
      <c r="I156" s="21">
        <v>0</v>
      </c>
      <c r="J156" s="21">
        <v>1000</v>
      </c>
      <c r="K156" s="21">
        <v>0</v>
      </c>
      <c r="L156" s="21">
        <v>0</v>
      </c>
    </row>
    <row r="157" spans="1:12" x14ac:dyDescent="0.3">
      <c r="A157" s="19" t="s">
        <v>109</v>
      </c>
      <c r="B157" s="19" t="s">
        <v>110</v>
      </c>
      <c r="C157" s="2" t="str">
        <f>VLOOKUP(B157,Hoja1!B:C,2,FALSE)</f>
        <v>Dirección del Área de Urbanismo</v>
      </c>
      <c r="D157" s="3" t="str">
        <f t="shared" si="4"/>
        <v>3</v>
      </c>
      <c r="E157" s="3" t="str">
        <f t="shared" si="5"/>
        <v>35</v>
      </c>
      <c r="F157" s="19" t="s">
        <v>111</v>
      </c>
      <c r="G157" s="20" t="s">
        <v>112</v>
      </c>
      <c r="H157" s="21">
        <v>200</v>
      </c>
      <c r="I157" s="21">
        <v>0</v>
      </c>
      <c r="J157" s="21">
        <v>200</v>
      </c>
      <c r="K157" s="21">
        <v>0</v>
      </c>
      <c r="L157" s="21">
        <v>0</v>
      </c>
    </row>
    <row r="158" spans="1:12" x14ac:dyDescent="0.3">
      <c r="A158" s="19" t="s">
        <v>109</v>
      </c>
      <c r="B158" s="19" t="s">
        <v>110</v>
      </c>
      <c r="C158" s="2" t="str">
        <f>VLOOKUP(B158,Hoja1!B:C,2,FALSE)</f>
        <v>Dirección del Área de Urbanismo</v>
      </c>
      <c r="D158" s="3" t="str">
        <f t="shared" si="4"/>
        <v>4</v>
      </c>
      <c r="E158" s="3" t="str">
        <f t="shared" si="5"/>
        <v>44</v>
      </c>
      <c r="F158" s="19" t="s">
        <v>411</v>
      </c>
      <c r="G158" s="20" t="s">
        <v>412</v>
      </c>
      <c r="H158" s="21">
        <v>500000</v>
      </c>
      <c r="I158" s="21">
        <v>0</v>
      </c>
      <c r="J158" s="21">
        <v>500000</v>
      </c>
      <c r="K158" s="21">
        <v>457193.26</v>
      </c>
      <c r="L158" s="21">
        <v>0</v>
      </c>
    </row>
    <row r="159" spans="1:12" x14ac:dyDescent="0.3">
      <c r="A159" s="19" t="s">
        <v>109</v>
      </c>
      <c r="B159" s="19" t="s">
        <v>110</v>
      </c>
      <c r="C159" s="2" t="str">
        <f>VLOOKUP(B159,Hoja1!B:C,2,FALSE)</f>
        <v>Dirección del Área de Urbanismo</v>
      </c>
      <c r="D159" s="3" t="str">
        <f t="shared" si="4"/>
        <v>8</v>
      </c>
      <c r="E159" s="3" t="str">
        <f t="shared" si="5"/>
        <v>82</v>
      </c>
      <c r="F159" s="19" t="s">
        <v>409</v>
      </c>
      <c r="G159" s="20" t="s">
        <v>647</v>
      </c>
      <c r="H159" s="21">
        <v>7952500</v>
      </c>
      <c r="I159" s="21">
        <v>0</v>
      </c>
      <c r="J159" s="21">
        <v>7952500</v>
      </c>
      <c r="K159" s="21">
        <v>7952500</v>
      </c>
      <c r="L159" s="21">
        <v>0</v>
      </c>
    </row>
    <row r="160" spans="1:12" x14ac:dyDescent="0.3">
      <c r="A160" s="19" t="s">
        <v>109</v>
      </c>
      <c r="B160" s="19" t="s">
        <v>110</v>
      </c>
      <c r="C160" s="2" t="str">
        <f>VLOOKUP(B160,Hoja1!B:C,2,FALSE)</f>
        <v>Dirección del Área de Urbanismo</v>
      </c>
      <c r="D160" s="3" t="str">
        <f t="shared" si="4"/>
        <v>8</v>
      </c>
      <c r="E160" s="3" t="str">
        <f t="shared" si="5"/>
        <v>83</v>
      </c>
      <c r="F160" s="19" t="s">
        <v>114</v>
      </c>
      <c r="G160" s="20" t="s">
        <v>408</v>
      </c>
      <c r="H160" s="21">
        <v>15000</v>
      </c>
      <c r="I160" s="21">
        <v>0</v>
      </c>
      <c r="J160" s="21">
        <v>15000</v>
      </c>
      <c r="K160" s="21">
        <v>4661.6000000000004</v>
      </c>
      <c r="L160" s="21">
        <v>3929.2</v>
      </c>
    </row>
    <row r="161" spans="1:12" x14ac:dyDescent="0.3">
      <c r="A161" s="19" t="s">
        <v>109</v>
      </c>
      <c r="B161" s="19" t="s">
        <v>110</v>
      </c>
      <c r="C161" s="2" t="str">
        <f>VLOOKUP(B161,Hoja1!B:C,2,FALSE)</f>
        <v>Dirección del Área de Urbanismo</v>
      </c>
      <c r="D161" s="3" t="str">
        <f t="shared" si="4"/>
        <v>8</v>
      </c>
      <c r="E161" s="3" t="str">
        <f t="shared" si="5"/>
        <v>83</v>
      </c>
      <c r="F161" s="19" t="s">
        <v>648</v>
      </c>
      <c r="G161" s="20" t="s">
        <v>649</v>
      </c>
      <c r="H161" s="21">
        <v>400000</v>
      </c>
      <c r="I161" s="21">
        <v>0</v>
      </c>
      <c r="J161" s="21">
        <v>400000</v>
      </c>
      <c r="K161" s="21">
        <v>400000</v>
      </c>
      <c r="L161" s="21">
        <v>400000</v>
      </c>
    </row>
    <row r="162" spans="1:12" x14ac:dyDescent="0.3">
      <c r="A162" s="19" t="s">
        <v>109</v>
      </c>
      <c r="B162" s="19" t="s">
        <v>110</v>
      </c>
      <c r="C162" s="2" t="str">
        <f>VLOOKUP(B162,Hoja1!B:C,2,FALSE)</f>
        <v>Dirección del Área de Urbanismo</v>
      </c>
      <c r="D162" s="3" t="str">
        <f t="shared" si="4"/>
        <v>8</v>
      </c>
      <c r="E162" s="3" t="str">
        <f t="shared" si="5"/>
        <v>83</v>
      </c>
      <c r="F162" s="19" t="s">
        <v>115</v>
      </c>
      <c r="G162" s="20" t="s">
        <v>116</v>
      </c>
      <c r="H162" s="21">
        <v>400000</v>
      </c>
      <c r="I162" s="21">
        <v>0</v>
      </c>
      <c r="J162" s="21">
        <v>400000</v>
      </c>
      <c r="K162" s="21">
        <v>138930.99</v>
      </c>
      <c r="L162" s="21">
        <v>122458.07</v>
      </c>
    </row>
    <row r="163" spans="1:12" x14ac:dyDescent="0.3">
      <c r="A163" s="19" t="s">
        <v>109</v>
      </c>
      <c r="B163" s="19" t="s">
        <v>117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19" t="s">
        <v>48</v>
      </c>
      <c r="G163" s="20" t="s">
        <v>49</v>
      </c>
      <c r="H163" s="21">
        <v>379929</v>
      </c>
      <c r="I163" s="21">
        <v>-50000</v>
      </c>
      <c r="J163" s="21">
        <v>329929</v>
      </c>
      <c r="K163" s="21">
        <v>278402.64</v>
      </c>
      <c r="L163" s="21">
        <v>278402.64</v>
      </c>
    </row>
    <row r="164" spans="1:12" x14ac:dyDescent="0.3">
      <c r="A164" s="19" t="s">
        <v>109</v>
      </c>
      <c r="B164" s="19" t="s">
        <v>117</v>
      </c>
      <c r="C164" s="2" t="str">
        <f>VLOOKUP(B164,Hoja1!B:C,2,FALSE)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19" t="s">
        <v>50</v>
      </c>
      <c r="G164" s="20" t="s">
        <v>51</v>
      </c>
      <c r="H164" s="21">
        <v>160362</v>
      </c>
      <c r="I164" s="21">
        <v>0</v>
      </c>
      <c r="J164" s="21">
        <v>160362</v>
      </c>
      <c r="K164" s="21">
        <v>99152.02</v>
      </c>
      <c r="L164" s="21">
        <v>99152.02</v>
      </c>
    </row>
    <row r="165" spans="1:12" x14ac:dyDescent="0.3">
      <c r="A165" s="19" t="s">
        <v>109</v>
      </c>
      <c r="B165" s="19" t="s">
        <v>117</v>
      </c>
      <c r="C165" s="2" t="str">
        <f>VLOOKUP(B165,Hoja1!B:C,2,FALSE)</f>
        <v>Planificación y Gestión del Urbanismo</v>
      </c>
      <c r="D165" s="3" t="str">
        <f t="shared" si="4"/>
        <v>1</v>
      </c>
      <c r="E165" s="3" t="str">
        <f t="shared" si="5"/>
        <v>12</v>
      </c>
      <c r="F165" s="19" t="s">
        <v>17</v>
      </c>
      <c r="G165" s="20" t="s">
        <v>18</v>
      </c>
      <c r="H165" s="21">
        <v>276346</v>
      </c>
      <c r="I165" s="21">
        <v>0</v>
      </c>
      <c r="J165" s="21">
        <v>276346</v>
      </c>
      <c r="K165" s="21">
        <v>232410.49</v>
      </c>
      <c r="L165" s="21">
        <v>232410.49</v>
      </c>
    </row>
    <row r="166" spans="1:12" x14ac:dyDescent="0.3">
      <c r="A166" s="19" t="s">
        <v>109</v>
      </c>
      <c r="B166" s="19" t="s">
        <v>117</v>
      </c>
      <c r="C166" s="2" t="str">
        <f>VLOOKUP(B166,Hoja1!B:C,2,FALSE)</f>
        <v>Planificación y Gestión del Urbanismo</v>
      </c>
      <c r="D166" s="3" t="str">
        <f t="shared" si="4"/>
        <v>1</v>
      </c>
      <c r="E166" s="3" t="str">
        <f t="shared" si="5"/>
        <v>12</v>
      </c>
      <c r="F166" s="19" t="s">
        <v>52</v>
      </c>
      <c r="G166" s="20" t="s">
        <v>53</v>
      </c>
      <c r="H166" s="21">
        <v>121456</v>
      </c>
      <c r="I166" s="21">
        <v>0</v>
      </c>
      <c r="J166" s="21">
        <v>121456</v>
      </c>
      <c r="K166" s="21">
        <v>107081.4</v>
      </c>
      <c r="L166" s="21">
        <v>107081.4</v>
      </c>
    </row>
    <row r="167" spans="1:12" x14ac:dyDescent="0.3">
      <c r="A167" s="19" t="s">
        <v>109</v>
      </c>
      <c r="B167" s="19" t="s">
        <v>117</v>
      </c>
      <c r="C167" s="2" t="str">
        <f>VLOOKUP(B167,Hoja1!B:C,2,FALSE)</f>
        <v>Planificación y Gestión del Urbanismo</v>
      </c>
      <c r="D167" s="3" t="str">
        <f t="shared" si="4"/>
        <v>1</v>
      </c>
      <c r="E167" s="3" t="str">
        <f t="shared" si="5"/>
        <v>12</v>
      </c>
      <c r="F167" s="19" t="s">
        <v>19</v>
      </c>
      <c r="G167" s="20" t="s">
        <v>20</v>
      </c>
      <c r="H167" s="21">
        <v>175586</v>
      </c>
      <c r="I167" s="21">
        <v>0</v>
      </c>
      <c r="J167" s="21">
        <v>175586</v>
      </c>
      <c r="K167" s="21">
        <v>169026</v>
      </c>
      <c r="L167" s="21">
        <v>169026</v>
      </c>
    </row>
    <row r="168" spans="1:12" x14ac:dyDescent="0.3">
      <c r="A168" s="19" t="s">
        <v>109</v>
      </c>
      <c r="B168" s="19" t="s">
        <v>117</v>
      </c>
      <c r="C168" s="2" t="str">
        <f>VLOOKUP(B168,Hoja1!B:C,2,FALSE)</f>
        <v>Planificación y Gestión del Urbanismo</v>
      </c>
      <c r="D168" s="3" t="str">
        <f t="shared" si="4"/>
        <v>1</v>
      </c>
      <c r="E168" s="3" t="str">
        <f t="shared" si="5"/>
        <v>12</v>
      </c>
      <c r="F168" s="19" t="s">
        <v>21</v>
      </c>
      <c r="G168" s="20" t="s">
        <v>22</v>
      </c>
      <c r="H168" s="21">
        <v>547870</v>
      </c>
      <c r="I168" s="21">
        <v>-50000</v>
      </c>
      <c r="J168" s="21">
        <v>497870</v>
      </c>
      <c r="K168" s="21">
        <v>420760.08</v>
      </c>
      <c r="L168" s="21">
        <v>420760.08</v>
      </c>
    </row>
    <row r="169" spans="1:12" x14ac:dyDescent="0.3">
      <c r="A169" s="19" t="s">
        <v>109</v>
      </c>
      <c r="B169" s="19" t="s">
        <v>117</v>
      </c>
      <c r="C169" s="2" t="str">
        <f>VLOOKUP(B169,Hoja1!B:C,2,FALSE)</f>
        <v>Planificación y Gestión del Urbanismo</v>
      </c>
      <c r="D169" s="3" t="str">
        <f t="shared" si="4"/>
        <v>1</v>
      </c>
      <c r="E169" s="3" t="str">
        <f t="shared" si="5"/>
        <v>12</v>
      </c>
      <c r="F169" s="19" t="s">
        <v>23</v>
      </c>
      <c r="G169" s="20" t="s">
        <v>24</v>
      </c>
      <c r="H169" s="21">
        <v>1323786</v>
      </c>
      <c r="I169" s="21">
        <v>-232600</v>
      </c>
      <c r="J169" s="21">
        <v>1091186</v>
      </c>
      <c r="K169" s="21">
        <v>1061934.26</v>
      </c>
      <c r="L169" s="21">
        <v>1061934.26</v>
      </c>
    </row>
    <row r="170" spans="1:12" x14ac:dyDescent="0.3">
      <c r="A170" s="19" t="s">
        <v>109</v>
      </c>
      <c r="B170" s="19" t="s">
        <v>117</v>
      </c>
      <c r="C170" s="2" t="str">
        <f>VLOOKUP(B170,Hoja1!B:C,2,FALSE)</f>
        <v>Planificación y Gestión del Urbanismo</v>
      </c>
      <c r="D170" s="3" t="str">
        <f t="shared" si="4"/>
        <v>1</v>
      </c>
      <c r="E170" s="3" t="str">
        <f t="shared" si="5"/>
        <v>12</v>
      </c>
      <c r="F170" s="19" t="s">
        <v>25</v>
      </c>
      <c r="G170" s="20" t="s">
        <v>26</v>
      </c>
      <c r="H170" s="21">
        <v>96437</v>
      </c>
      <c r="I170" s="21">
        <v>0</v>
      </c>
      <c r="J170" s="21">
        <v>96437</v>
      </c>
      <c r="K170" s="21">
        <v>92044.14</v>
      </c>
      <c r="L170" s="21">
        <v>92044.14</v>
      </c>
    </row>
    <row r="171" spans="1:12" x14ac:dyDescent="0.3">
      <c r="A171" s="19" t="s">
        <v>109</v>
      </c>
      <c r="B171" s="19" t="s">
        <v>117</v>
      </c>
      <c r="C171" s="2" t="str">
        <f>VLOOKUP(B171,Hoja1!B:C,2,FALSE)</f>
        <v>Planificación y Gestión del Urbanismo</v>
      </c>
      <c r="D171" s="3" t="str">
        <f t="shared" si="4"/>
        <v>1</v>
      </c>
      <c r="E171" s="3" t="str">
        <f t="shared" si="5"/>
        <v>13</v>
      </c>
      <c r="F171" s="19" t="s">
        <v>69</v>
      </c>
      <c r="G171" s="20" t="s">
        <v>11</v>
      </c>
      <c r="H171" s="21">
        <v>106907</v>
      </c>
      <c r="I171" s="21">
        <v>0</v>
      </c>
      <c r="J171" s="21">
        <v>106907</v>
      </c>
      <c r="K171" s="21">
        <v>94165.69</v>
      </c>
      <c r="L171" s="21">
        <v>94165.69</v>
      </c>
    </row>
    <row r="172" spans="1:12" x14ac:dyDescent="0.3">
      <c r="A172" s="19" t="s">
        <v>109</v>
      </c>
      <c r="B172" s="19" t="s">
        <v>117</v>
      </c>
      <c r="C172" s="2" t="str">
        <f>VLOOKUP(B172,Hoja1!B:C,2,FALSE)</f>
        <v>Planificación y Gestión del Urbanismo</v>
      </c>
      <c r="D172" s="3" t="str">
        <f t="shared" si="4"/>
        <v>1</v>
      </c>
      <c r="E172" s="3" t="str">
        <f t="shared" si="5"/>
        <v>13</v>
      </c>
      <c r="F172" s="19" t="s">
        <v>72</v>
      </c>
      <c r="G172" s="20" t="s">
        <v>13</v>
      </c>
      <c r="H172" s="21">
        <v>86861</v>
      </c>
      <c r="I172" s="21">
        <v>0</v>
      </c>
      <c r="J172" s="21">
        <v>86861</v>
      </c>
      <c r="K172" s="21">
        <v>82235.149999999994</v>
      </c>
      <c r="L172" s="21">
        <v>82235.149999999994</v>
      </c>
    </row>
    <row r="173" spans="1:12" x14ac:dyDescent="0.3">
      <c r="A173" s="19" t="s">
        <v>109</v>
      </c>
      <c r="B173" s="19" t="s">
        <v>117</v>
      </c>
      <c r="C173" s="2" t="str">
        <f>VLOOKUP(B173,Hoja1!B:C,2,FALSE)</f>
        <v>Planificación y Gestión del Urbanismo</v>
      </c>
      <c r="D173" s="3" t="str">
        <f t="shared" si="4"/>
        <v>1</v>
      </c>
      <c r="E173" s="3" t="str">
        <f t="shared" si="5"/>
        <v>13</v>
      </c>
      <c r="F173" s="19" t="s">
        <v>73</v>
      </c>
      <c r="G173" s="20" t="s">
        <v>74</v>
      </c>
      <c r="H173" s="21">
        <v>25000</v>
      </c>
      <c r="I173" s="21">
        <v>0</v>
      </c>
      <c r="J173" s="21">
        <v>25000</v>
      </c>
      <c r="K173" s="21">
        <v>0</v>
      </c>
      <c r="L173" s="21">
        <v>0</v>
      </c>
    </row>
    <row r="174" spans="1:12" x14ac:dyDescent="0.3">
      <c r="A174" s="19" t="s">
        <v>109</v>
      </c>
      <c r="B174" s="19" t="s">
        <v>117</v>
      </c>
      <c r="C174" s="2" t="str">
        <f>VLOOKUP(B174,Hoja1!B:C,2,FALSE)</f>
        <v>Planificación y Gestión del Urbanismo</v>
      </c>
      <c r="D174" s="3" t="str">
        <f t="shared" si="4"/>
        <v>1</v>
      </c>
      <c r="E174" s="3" t="str">
        <f t="shared" si="5"/>
        <v>15</v>
      </c>
      <c r="F174" s="19" t="s">
        <v>75</v>
      </c>
      <c r="G174" s="20" t="s">
        <v>76</v>
      </c>
      <c r="H174" s="21">
        <v>10000</v>
      </c>
      <c r="I174" s="21">
        <v>0</v>
      </c>
      <c r="J174" s="21">
        <v>10000</v>
      </c>
      <c r="K174" s="21">
        <v>3611.49</v>
      </c>
      <c r="L174" s="21">
        <v>3611.49</v>
      </c>
    </row>
    <row r="175" spans="1:12" x14ac:dyDescent="0.3">
      <c r="A175" s="19" t="s">
        <v>109</v>
      </c>
      <c r="B175" s="19" t="s">
        <v>117</v>
      </c>
      <c r="C175" s="2" t="str">
        <f>VLOOKUP(B175,Hoja1!B:C,2,FALSE)</f>
        <v>Planificación y Gestión del Urbanismo</v>
      </c>
      <c r="D175" s="3" t="str">
        <f t="shared" si="4"/>
        <v>2</v>
      </c>
      <c r="E175" s="3" t="str">
        <f t="shared" si="5"/>
        <v>22</v>
      </c>
      <c r="F175" s="19" t="s">
        <v>87</v>
      </c>
      <c r="G175" s="20" t="s">
        <v>88</v>
      </c>
      <c r="H175" s="21">
        <v>3000</v>
      </c>
      <c r="I175" s="21">
        <v>0</v>
      </c>
      <c r="J175" s="21">
        <v>3000</v>
      </c>
      <c r="K175" s="21">
        <v>0</v>
      </c>
      <c r="L175" s="21">
        <v>0</v>
      </c>
    </row>
    <row r="176" spans="1:12" x14ac:dyDescent="0.3">
      <c r="A176" s="19" t="s">
        <v>109</v>
      </c>
      <c r="B176" s="19" t="s">
        <v>117</v>
      </c>
      <c r="C176" s="2" t="str">
        <f>VLOOKUP(B176,Hoja1!B:C,2,FALSE)</f>
        <v>Planificación y Gestión del Urbanismo</v>
      </c>
      <c r="D176" s="3" t="str">
        <f t="shared" si="4"/>
        <v>2</v>
      </c>
      <c r="E176" s="3" t="str">
        <f t="shared" si="5"/>
        <v>22</v>
      </c>
      <c r="F176" s="19" t="s">
        <v>89</v>
      </c>
      <c r="G176" s="20" t="s">
        <v>90</v>
      </c>
      <c r="H176" s="21">
        <v>4000</v>
      </c>
      <c r="I176" s="21">
        <v>0</v>
      </c>
      <c r="J176" s="21">
        <v>4000</v>
      </c>
      <c r="K176" s="21">
        <v>3812</v>
      </c>
      <c r="L176" s="21">
        <v>3812</v>
      </c>
    </row>
    <row r="177" spans="1:12" x14ac:dyDescent="0.3">
      <c r="A177" s="19" t="s">
        <v>109</v>
      </c>
      <c r="B177" s="19" t="s">
        <v>117</v>
      </c>
      <c r="C177" s="2" t="str">
        <f>VLOOKUP(B177,Hoja1!B:C,2,FALSE)</f>
        <v>Planificación y Gestión del Urbanismo</v>
      </c>
      <c r="D177" s="3" t="str">
        <f t="shared" si="4"/>
        <v>2</v>
      </c>
      <c r="E177" s="3" t="str">
        <f t="shared" si="5"/>
        <v>22</v>
      </c>
      <c r="F177" s="19" t="s">
        <v>62</v>
      </c>
      <c r="G177" s="20" t="s">
        <v>63</v>
      </c>
      <c r="H177" s="21">
        <v>3000</v>
      </c>
      <c r="I177" s="21">
        <v>-2000</v>
      </c>
      <c r="J177" s="21">
        <v>1000</v>
      </c>
      <c r="K177" s="21">
        <v>0</v>
      </c>
      <c r="L177" s="21">
        <v>0</v>
      </c>
    </row>
    <row r="178" spans="1:12" x14ac:dyDescent="0.3">
      <c r="A178" s="19" t="s">
        <v>109</v>
      </c>
      <c r="B178" s="19" t="s">
        <v>117</v>
      </c>
      <c r="C178" s="2" t="str">
        <f>VLOOKUP(B178,Hoja1!B:C,2,FALSE)</f>
        <v>Planificación y Gestión del Urbanismo</v>
      </c>
      <c r="D178" s="3" t="str">
        <f t="shared" si="4"/>
        <v>2</v>
      </c>
      <c r="E178" s="3" t="str">
        <f t="shared" si="5"/>
        <v>22</v>
      </c>
      <c r="F178" s="19" t="s">
        <v>64</v>
      </c>
      <c r="G178" s="20" t="s">
        <v>65</v>
      </c>
      <c r="H178" s="21">
        <v>23000</v>
      </c>
      <c r="I178" s="21">
        <v>0</v>
      </c>
      <c r="J178" s="21">
        <v>23000</v>
      </c>
      <c r="K178" s="21">
        <v>22301.51</v>
      </c>
      <c r="L178" s="21">
        <v>16796.009999999998</v>
      </c>
    </row>
    <row r="179" spans="1:12" x14ac:dyDescent="0.3">
      <c r="A179" s="19" t="s">
        <v>109</v>
      </c>
      <c r="B179" s="19" t="s">
        <v>117</v>
      </c>
      <c r="C179" s="2" t="str">
        <f>VLOOKUP(B179,Hoja1!B:C,2,FALSE)</f>
        <v>Planificación y Gestión del Urbanismo</v>
      </c>
      <c r="D179" s="3" t="str">
        <f t="shared" si="4"/>
        <v>4</v>
      </c>
      <c r="E179" s="3" t="str">
        <f t="shared" si="5"/>
        <v>48</v>
      </c>
      <c r="F179" s="19" t="s">
        <v>45</v>
      </c>
      <c r="G179" s="20" t="s">
        <v>46</v>
      </c>
      <c r="H179" s="21">
        <v>100000</v>
      </c>
      <c r="I179" s="21">
        <v>0</v>
      </c>
      <c r="J179" s="21">
        <v>100000</v>
      </c>
      <c r="K179" s="21">
        <v>0</v>
      </c>
      <c r="L179" s="21">
        <v>0</v>
      </c>
    </row>
    <row r="180" spans="1:12" x14ac:dyDescent="0.3">
      <c r="A180" s="19" t="s">
        <v>109</v>
      </c>
      <c r="B180" s="19" t="s">
        <v>117</v>
      </c>
      <c r="C180" s="2" t="str">
        <f>VLOOKUP(B180,Hoja1!B:C,2,FALSE)</f>
        <v>Planificación y Gestión del Urbanismo</v>
      </c>
      <c r="D180" s="3" t="str">
        <f t="shared" si="4"/>
        <v>6</v>
      </c>
      <c r="E180" s="3" t="str">
        <f t="shared" si="5"/>
        <v>60</v>
      </c>
      <c r="F180" s="19" t="s">
        <v>122</v>
      </c>
      <c r="G180" s="20" t="s">
        <v>123</v>
      </c>
      <c r="H180" s="21">
        <v>0</v>
      </c>
      <c r="I180" s="21">
        <v>18150</v>
      </c>
      <c r="J180" s="21">
        <v>18150</v>
      </c>
      <c r="K180" s="21">
        <v>0</v>
      </c>
      <c r="L180" s="21">
        <v>0</v>
      </c>
    </row>
    <row r="181" spans="1:12" x14ac:dyDescent="0.3">
      <c r="A181" s="19" t="s">
        <v>109</v>
      </c>
      <c r="B181" s="19" t="s">
        <v>119</v>
      </c>
      <c r="C181" s="2" t="str">
        <f>VLOOKUP(B181,Hoja1!B:C,2,FALSE)</f>
        <v>Conservación y Ampliación del Patrimonio Municipal del Suelo</v>
      </c>
      <c r="D181" s="3" t="str">
        <f t="shared" si="4"/>
        <v>6</v>
      </c>
      <c r="E181" s="3" t="str">
        <f t="shared" si="5"/>
        <v>60</v>
      </c>
      <c r="F181" s="19" t="s">
        <v>120</v>
      </c>
      <c r="G181" s="20" t="s">
        <v>121</v>
      </c>
      <c r="H181" s="21">
        <v>406910</v>
      </c>
      <c r="I181" s="21">
        <v>0</v>
      </c>
      <c r="J181" s="21">
        <v>406910</v>
      </c>
      <c r="K181" s="21">
        <v>0</v>
      </c>
      <c r="L181" s="21">
        <v>0</v>
      </c>
    </row>
    <row r="182" spans="1:12" x14ac:dyDescent="0.3">
      <c r="A182" s="19" t="s">
        <v>109</v>
      </c>
      <c r="B182" s="19" t="s">
        <v>119</v>
      </c>
      <c r="C182" s="2" t="str">
        <f>VLOOKUP(B182,Hoja1!B:C,2,FALSE)</f>
        <v>Conservación y Ampliación del Patrimonio Municipal del Suelo</v>
      </c>
      <c r="D182" s="3" t="str">
        <f t="shared" si="4"/>
        <v>6</v>
      </c>
      <c r="E182" s="3" t="str">
        <f t="shared" si="5"/>
        <v>60</v>
      </c>
      <c r="F182" s="19" t="s">
        <v>122</v>
      </c>
      <c r="G182" s="20" t="s">
        <v>123</v>
      </c>
      <c r="H182" s="21">
        <v>6180000</v>
      </c>
      <c r="I182" s="21">
        <v>1880683.54</v>
      </c>
      <c r="J182" s="21">
        <v>8060683.54</v>
      </c>
      <c r="K182" s="21">
        <v>5943993.0099999998</v>
      </c>
      <c r="L182" s="21">
        <v>5134161.12</v>
      </c>
    </row>
    <row r="183" spans="1:12" x14ac:dyDescent="0.3">
      <c r="A183" s="19" t="s">
        <v>109</v>
      </c>
      <c r="B183" s="19" t="s">
        <v>119</v>
      </c>
      <c r="C183" s="2" t="str">
        <f>VLOOKUP(B183,Hoja1!B:C,2,FALSE)</f>
        <v>Conservación y Ampliación del Patrimonio Municipal del Suelo</v>
      </c>
      <c r="D183" s="3" t="str">
        <f t="shared" si="4"/>
        <v>6</v>
      </c>
      <c r="E183" s="3" t="str">
        <f t="shared" si="5"/>
        <v>61</v>
      </c>
      <c r="F183" s="19" t="s">
        <v>136</v>
      </c>
      <c r="G183" s="20" t="s">
        <v>137</v>
      </c>
      <c r="H183" s="21">
        <v>6015080</v>
      </c>
      <c r="I183" s="21">
        <v>0</v>
      </c>
      <c r="J183" s="21">
        <v>6015080</v>
      </c>
      <c r="K183" s="21">
        <v>3360744.62</v>
      </c>
      <c r="L183" s="21">
        <v>1805569.86</v>
      </c>
    </row>
    <row r="184" spans="1:12" x14ac:dyDescent="0.3">
      <c r="A184" s="19" t="s">
        <v>109</v>
      </c>
      <c r="B184" s="19" t="s">
        <v>119</v>
      </c>
      <c r="C184" s="2" t="str">
        <f>VLOOKUP(B184,Hoja1!B:C,2,FALSE)</f>
        <v>Conservación y Ampliación del Patrimonio Municipal del Suelo</v>
      </c>
      <c r="D184" s="3" t="str">
        <f t="shared" si="4"/>
        <v>6</v>
      </c>
      <c r="E184" s="3" t="str">
        <f t="shared" si="5"/>
        <v>62</v>
      </c>
      <c r="F184" s="19" t="s">
        <v>125</v>
      </c>
      <c r="G184" s="20" t="s">
        <v>126</v>
      </c>
      <c r="H184" s="21">
        <v>1357000</v>
      </c>
      <c r="I184" s="21">
        <v>0</v>
      </c>
      <c r="J184" s="21">
        <v>1357000</v>
      </c>
      <c r="K184" s="21">
        <v>272156.13</v>
      </c>
      <c r="L184" s="21">
        <v>272156.13</v>
      </c>
    </row>
    <row r="185" spans="1:12" x14ac:dyDescent="0.3">
      <c r="A185" s="19" t="s">
        <v>109</v>
      </c>
      <c r="B185" s="19" t="s">
        <v>119</v>
      </c>
      <c r="C185" s="2" t="str">
        <f>VLOOKUP(B185,Hoja1!B:C,2,FALSE)</f>
        <v>Conservación y Ampliación del Patrimonio Municipal del Suelo</v>
      </c>
      <c r="D185" s="3" t="str">
        <f t="shared" si="4"/>
        <v>6</v>
      </c>
      <c r="E185" s="3" t="str">
        <f t="shared" si="5"/>
        <v>62</v>
      </c>
      <c r="F185" s="19" t="s">
        <v>258</v>
      </c>
      <c r="G185" s="20" t="s">
        <v>259</v>
      </c>
      <c r="H185" s="21">
        <v>2108770</v>
      </c>
      <c r="I185" s="21">
        <v>0</v>
      </c>
      <c r="J185" s="21">
        <v>2108770</v>
      </c>
      <c r="K185" s="21">
        <v>1793714.87</v>
      </c>
      <c r="L185" s="21">
        <v>0</v>
      </c>
    </row>
    <row r="186" spans="1:12" x14ac:dyDescent="0.3">
      <c r="A186" s="19" t="s">
        <v>109</v>
      </c>
      <c r="B186" s="19" t="s">
        <v>119</v>
      </c>
      <c r="C186" s="2" t="str">
        <f>VLOOKUP(B186,Hoja1!B:C,2,FALSE)</f>
        <v>Conservación y Ampliación del Patrimonio Municipal del Suelo</v>
      </c>
      <c r="D186" s="3" t="str">
        <f t="shared" si="4"/>
        <v>6</v>
      </c>
      <c r="E186" s="3" t="str">
        <f t="shared" si="5"/>
        <v>63</v>
      </c>
      <c r="F186" s="19" t="s">
        <v>127</v>
      </c>
      <c r="G186" s="20" t="s">
        <v>126</v>
      </c>
      <c r="H186" s="21">
        <v>1485000</v>
      </c>
      <c r="I186" s="21">
        <v>-410000</v>
      </c>
      <c r="J186" s="21">
        <v>1075000</v>
      </c>
      <c r="K186" s="21">
        <v>7037.36</v>
      </c>
      <c r="L186" s="21">
        <v>7037.36</v>
      </c>
    </row>
    <row r="187" spans="1:12" x14ac:dyDescent="0.3">
      <c r="A187" s="19" t="s">
        <v>109</v>
      </c>
      <c r="B187" s="19" t="s">
        <v>119</v>
      </c>
      <c r="C187" s="2" t="str">
        <f>VLOOKUP(B187,Hoja1!B:C,2,FALSE)</f>
        <v>Conservación y Ampliación del Patrimonio Municipal del Suelo</v>
      </c>
      <c r="D187" s="3" t="str">
        <f t="shared" si="4"/>
        <v>6</v>
      </c>
      <c r="E187" s="3" t="str">
        <f t="shared" si="5"/>
        <v>63</v>
      </c>
      <c r="F187" s="19" t="s">
        <v>128</v>
      </c>
      <c r="G187" s="20" t="s">
        <v>98</v>
      </c>
      <c r="H187" s="21">
        <v>300000</v>
      </c>
      <c r="I187" s="21">
        <v>0</v>
      </c>
      <c r="J187" s="21">
        <v>300000</v>
      </c>
      <c r="K187" s="21">
        <v>31340.38</v>
      </c>
      <c r="L187" s="21">
        <v>31340.38</v>
      </c>
    </row>
    <row r="188" spans="1:12" x14ac:dyDescent="0.3">
      <c r="A188" s="19" t="s">
        <v>109</v>
      </c>
      <c r="B188" s="19" t="s">
        <v>119</v>
      </c>
      <c r="C188" s="2" t="str">
        <f>VLOOKUP(B188,Hoja1!B:C,2,FALSE)</f>
        <v>Conservación y Ampliación del Patrimonio Municipal del Suelo</v>
      </c>
      <c r="D188" s="3" t="str">
        <f t="shared" si="4"/>
        <v>6</v>
      </c>
      <c r="E188" s="3" t="str">
        <f t="shared" si="5"/>
        <v>64</v>
      </c>
      <c r="F188" s="19" t="s">
        <v>129</v>
      </c>
      <c r="G188" s="20" t="s">
        <v>130</v>
      </c>
      <c r="H188" s="21">
        <v>180000</v>
      </c>
      <c r="I188" s="21">
        <v>0</v>
      </c>
      <c r="J188" s="21">
        <v>180000</v>
      </c>
      <c r="K188" s="21">
        <v>78752.539999999994</v>
      </c>
      <c r="L188" s="21">
        <v>39376.269999999997</v>
      </c>
    </row>
    <row r="189" spans="1:12" x14ac:dyDescent="0.3">
      <c r="A189" s="19" t="s">
        <v>109</v>
      </c>
      <c r="B189" s="19" t="s">
        <v>119</v>
      </c>
      <c r="C189" s="2" t="str">
        <f>VLOOKUP(B189,Hoja1!B:C,2,FALSE)</f>
        <v>Conservación y Ampliación del Patrimonio Municipal del Suelo</v>
      </c>
      <c r="D189" s="3" t="str">
        <f t="shared" si="4"/>
        <v>7</v>
      </c>
      <c r="E189" s="3" t="str">
        <f t="shared" si="5"/>
        <v>74</v>
      </c>
      <c r="F189" s="19" t="s">
        <v>113</v>
      </c>
      <c r="G189" s="20" t="s">
        <v>410</v>
      </c>
      <c r="H189" s="21">
        <v>3300000</v>
      </c>
      <c r="I189" s="21">
        <v>0</v>
      </c>
      <c r="J189" s="21">
        <v>3300000</v>
      </c>
      <c r="K189" s="21">
        <v>3100000</v>
      </c>
      <c r="L189" s="21">
        <v>3100000</v>
      </c>
    </row>
    <row r="190" spans="1:12" x14ac:dyDescent="0.3">
      <c r="A190" s="19" t="s">
        <v>109</v>
      </c>
      <c r="B190" s="19" t="s">
        <v>119</v>
      </c>
      <c r="C190" s="2" t="str">
        <f>VLOOKUP(B190,Hoja1!B:C,2,FALSE)</f>
        <v>Conservación y Ampliación del Patrimonio Municipal del Suelo</v>
      </c>
      <c r="D190" s="3" t="str">
        <f t="shared" si="4"/>
        <v>7</v>
      </c>
      <c r="E190" s="3" t="str">
        <f t="shared" si="5"/>
        <v>78</v>
      </c>
      <c r="F190" s="19" t="s">
        <v>131</v>
      </c>
      <c r="G190" s="20" t="s">
        <v>132</v>
      </c>
      <c r="H190" s="21">
        <v>280000</v>
      </c>
      <c r="I190" s="21">
        <v>-100000</v>
      </c>
      <c r="J190" s="21">
        <v>180000</v>
      </c>
      <c r="K190" s="21">
        <v>0</v>
      </c>
      <c r="L190" s="21">
        <v>0</v>
      </c>
    </row>
    <row r="191" spans="1:12" x14ac:dyDescent="0.3">
      <c r="A191" s="19" t="s">
        <v>109</v>
      </c>
      <c r="B191" s="19" t="s">
        <v>133</v>
      </c>
      <c r="C191" s="2" t="str">
        <f>VLOOKUP(B191,Hoja1!B:C,2,FALSE)</f>
        <v>Pavimentación de vías públicas y otros servicios urbanísticos</v>
      </c>
      <c r="D191" s="3" t="str">
        <f t="shared" si="4"/>
        <v>1</v>
      </c>
      <c r="E191" s="3" t="str">
        <f t="shared" si="5"/>
        <v>12</v>
      </c>
      <c r="F191" s="19" t="s">
        <v>48</v>
      </c>
      <c r="G191" s="20" t="s">
        <v>49</v>
      </c>
      <c r="H191" s="21">
        <v>91183</v>
      </c>
      <c r="I191" s="21">
        <v>0</v>
      </c>
      <c r="J191" s="21">
        <v>91183</v>
      </c>
      <c r="K191" s="21">
        <v>89331.43</v>
      </c>
      <c r="L191" s="21">
        <v>89331.43</v>
      </c>
    </row>
    <row r="192" spans="1:12" x14ac:dyDescent="0.3">
      <c r="A192" s="19" t="s">
        <v>109</v>
      </c>
      <c r="B192" s="19" t="s">
        <v>133</v>
      </c>
      <c r="C192" s="2" t="str">
        <f>VLOOKUP(B192,Hoja1!B:C,2,FALSE)</f>
        <v>Pavimentación de vías públicas y otros servicios urbanísticos</v>
      </c>
      <c r="D192" s="3" t="str">
        <f t="shared" si="4"/>
        <v>1</v>
      </c>
      <c r="E192" s="3" t="str">
        <f t="shared" si="5"/>
        <v>12</v>
      </c>
      <c r="F192" s="19" t="s">
        <v>50</v>
      </c>
      <c r="G192" s="20" t="s">
        <v>51</v>
      </c>
      <c r="H192" s="21">
        <v>80181</v>
      </c>
      <c r="I192" s="21">
        <v>0</v>
      </c>
      <c r="J192" s="21">
        <v>80181</v>
      </c>
      <c r="K192" s="21">
        <v>64842.65</v>
      </c>
      <c r="L192" s="21">
        <v>64842.65</v>
      </c>
    </row>
    <row r="193" spans="1:12" x14ac:dyDescent="0.3">
      <c r="A193" s="19" t="s">
        <v>109</v>
      </c>
      <c r="B193" s="19" t="s">
        <v>133</v>
      </c>
      <c r="C193" s="2" t="str">
        <f>VLOOKUP(B193,Hoja1!B:C,2,FALSE)</f>
        <v>Pavimentación de vías públicas y otros servicios urbanísticos</v>
      </c>
      <c r="D193" s="3" t="str">
        <f t="shared" si="4"/>
        <v>1</v>
      </c>
      <c r="E193" s="3" t="str">
        <f t="shared" si="5"/>
        <v>12</v>
      </c>
      <c r="F193" s="19" t="s">
        <v>17</v>
      </c>
      <c r="G193" s="20" t="s">
        <v>18</v>
      </c>
      <c r="H193" s="21">
        <v>51175</v>
      </c>
      <c r="I193" s="21">
        <v>0</v>
      </c>
      <c r="J193" s="21">
        <v>51175</v>
      </c>
      <c r="K193" s="21">
        <v>41286.82</v>
      </c>
      <c r="L193" s="21">
        <v>41286.82</v>
      </c>
    </row>
    <row r="194" spans="1:12" x14ac:dyDescent="0.3">
      <c r="A194" s="19" t="s">
        <v>109</v>
      </c>
      <c r="B194" s="19" t="s">
        <v>133</v>
      </c>
      <c r="C194" s="2" t="str">
        <f>VLOOKUP(B194,Hoja1!B:C,2,FALSE)</f>
        <v>Pavimentación de vías públicas y otros servicios urbanísticos</v>
      </c>
      <c r="D194" s="3" t="str">
        <f t="shared" si="4"/>
        <v>1</v>
      </c>
      <c r="E194" s="3" t="str">
        <f t="shared" si="5"/>
        <v>12</v>
      </c>
      <c r="F194" s="19" t="s">
        <v>52</v>
      </c>
      <c r="G194" s="20" t="s">
        <v>53</v>
      </c>
      <c r="H194" s="21">
        <v>8675</v>
      </c>
      <c r="I194" s="21">
        <v>0</v>
      </c>
      <c r="J194" s="21">
        <v>8675</v>
      </c>
      <c r="K194" s="21">
        <v>8559.5300000000007</v>
      </c>
      <c r="L194" s="21">
        <v>8559.5300000000007</v>
      </c>
    </row>
    <row r="195" spans="1:12" x14ac:dyDescent="0.3">
      <c r="A195" s="19" t="s">
        <v>109</v>
      </c>
      <c r="B195" s="19" t="s">
        <v>133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1</v>
      </c>
      <c r="E195" s="3" t="str">
        <f t="shared" ref="E195:E258" si="7">LEFT(F195,2)</f>
        <v>12</v>
      </c>
      <c r="F195" s="19" t="s">
        <v>19</v>
      </c>
      <c r="G195" s="20" t="s">
        <v>20</v>
      </c>
      <c r="H195" s="21">
        <v>53000</v>
      </c>
      <c r="I195" s="21">
        <v>0</v>
      </c>
      <c r="J195" s="21">
        <v>53000</v>
      </c>
      <c r="K195" s="21">
        <v>52927.78</v>
      </c>
      <c r="L195" s="21">
        <v>52927.78</v>
      </c>
    </row>
    <row r="196" spans="1:12" x14ac:dyDescent="0.3">
      <c r="A196" s="19" t="s">
        <v>109</v>
      </c>
      <c r="B196" s="19" t="s">
        <v>133</v>
      </c>
      <c r="C196" s="2" t="str">
        <f>VLOOKUP(B196,Hoja1!B:C,2,FALSE)</f>
        <v>Pavimentación de vías públicas y otros servicios urbanísticos</v>
      </c>
      <c r="D196" s="3" t="str">
        <f t="shared" si="6"/>
        <v>1</v>
      </c>
      <c r="E196" s="3" t="str">
        <f t="shared" si="7"/>
        <v>12</v>
      </c>
      <c r="F196" s="19" t="s">
        <v>21</v>
      </c>
      <c r="G196" s="20" t="s">
        <v>22</v>
      </c>
      <c r="H196" s="21">
        <v>137318</v>
      </c>
      <c r="I196" s="21">
        <v>0</v>
      </c>
      <c r="J196" s="21">
        <v>137318</v>
      </c>
      <c r="K196" s="21">
        <v>122705.47</v>
      </c>
      <c r="L196" s="21">
        <v>122705.47</v>
      </c>
    </row>
    <row r="197" spans="1:12" x14ac:dyDescent="0.3">
      <c r="A197" s="19" t="s">
        <v>109</v>
      </c>
      <c r="B197" s="19" t="s">
        <v>133</v>
      </c>
      <c r="C197" s="2" t="str">
        <f>VLOOKUP(B197,Hoja1!B:C,2,FALSE)</f>
        <v>Pavimentación de vías públicas y otros servicios urbanísticos</v>
      </c>
      <c r="D197" s="3" t="str">
        <f t="shared" si="6"/>
        <v>1</v>
      </c>
      <c r="E197" s="3" t="str">
        <f t="shared" si="7"/>
        <v>12</v>
      </c>
      <c r="F197" s="19" t="s">
        <v>23</v>
      </c>
      <c r="G197" s="20" t="s">
        <v>24</v>
      </c>
      <c r="H197" s="21">
        <v>345644</v>
      </c>
      <c r="I197" s="21">
        <v>35000</v>
      </c>
      <c r="J197" s="21">
        <v>380644</v>
      </c>
      <c r="K197" s="21">
        <v>387631.95</v>
      </c>
      <c r="L197" s="21">
        <v>387631.95</v>
      </c>
    </row>
    <row r="198" spans="1:12" x14ac:dyDescent="0.3">
      <c r="A198" s="19" t="s">
        <v>109</v>
      </c>
      <c r="B198" s="19" t="s">
        <v>133</v>
      </c>
      <c r="C198" s="2" t="str">
        <f>VLOOKUP(B198,Hoja1!B:C,2,FALSE)</f>
        <v>Pavimentación de vías públicas y otros servicios urbanísticos</v>
      </c>
      <c r="D198" s="3" t="str">
        <f t="shared" si="6"/>
        <v>1</v>
      </c>
      <c r="E198" s="3" t="str">
        <f t="shared" si="7"/>
        <v>12</v>
      </c>
      <c r="F198" s="19" t="s">
        <v>25</v>
      </c>
      <c r="G198" s="20" t="s">
        <v>26</v>
      </c>
      <c r="H198" s="21">
        <v>25096</v>
      </c>
      <c r="I198" s="21">
        <v>0</v>
      </c>
      <c r="J198" s="21">
        <v>25096</v>
      </c>
      <c r="K198" s="21">
        <v>25616.31</v>
      </c>
      <c r="L198" s="21">
        <v>25616.31</v>
      </c>
    </row>
    <row r="199" spans="1:12" x14ac:dyDescent="0.3">
      <c r="A199" s="19" t="s">
        <v>109</v>
      </c>
      <c r="B199" s="19" t="s">
        <v>133</v>
      </c>
      <c r="C199" s="2" t="str">
        <f>VLOOKUP(B199,Hoja1!B:C,2,FALSE)</f>
        <v>Pavimentación de vías públicas y otros servicios urbanísticos</v>
      </c>
      <c r="D199" s="3" t="str">
        <f t="shared" si="6"/>
        <v>1</v>
      </c>
      <c r="E199" s="3" t="str">
        <f t="shared" si="7"/>
        <v>13</v>
      </c>
      <c r="F199" s="19" t="s">
        <v>69</v>
      </c>
      <c r="G199" s="20" t="s">
        <v>11</v>
      </c>
      <c r="H199" s="21">
        <v>606795</v>
      </c>
      <c r="I199" s="21">
        <v>0</v>
      </c>
      <c r="J199" s="21">
        <v>606795</v>
      </c>
      <c r="K199" s="21">
        <v>447481.14</v>
      </c>
      <c r="L199" s="21">
        <v>447481.14</v>
      </c>
    </row>
    <row r="200" spans="1:12" x14ac:dyDescent="0.3">
      <c r="A200" s="19" t="s">
        <v>109</v>
      </c>
      <c r="B200" s="19" t="s">
        <v>133</v>
      </c>
      <c r="C200" s="2" t="str">
        <f>VLOOKUP(B200,Hoja1!B:C,2,FALSE)</f>
        <v>Pavimentación de vías públicas y otros servicios urbanísticos</v>
      </c>
      <c r="D200" s="3" t="str">
        <f t="shared" si="6"/>
        <v>1</v>
      </c>
      <c r="E200" s="3" t="str">
        <f t="shared" si="7"/>
        <v>13</v>
      </c>
      <c r="F200" s="19" t="s">
        <v>70</v>
      </c>
      <c r="G200" s="20" t="s">
        <v>71</v>
      </c>
      <c r="H200" s="21">
        <v>15000</v>
      </c>
      <c r="I200" s="21">
        <v>0</v>
      </c>
      <c r="J200" s="21">
        <v>15000</v>
      </c>
      <c r="K200" s="21">
        <v>13536.6</v>
      </c>
      <c r="L200" s="21">
        <v>13536.6</v>
      </c>
    </row>
    <row r="201" spans="1:12" x14ac:dyDescent="0.3">
      <c r="A201" s="19" t="s">
        <v>109</v>
      </c>
      <c r="B201" s="19" t="s">
        <v>133</v>
      </c>
      <c r="C201" s="2" t="str">
        <f>VLOOKUP(B201,Hoja1!B:C,2,FALSE)</f>
        <v>Pavimentación de vías públicas y otros servicios urbanísticos</v>
      </c>
      <c r="D201" s="3" t="str">
        <f t="shared" si="6"/>
        <v>1</v>
      </c>
      <c r="E201" s="3" t="str">
        <f t="shared" si="7"/>
        <v>13</v>
      </c>
      <c r="F201" s="19" t="s">
        <v>72</v>
      </c>
      <c r="G201" s="20" t="s">
        <v>13</v>
      </c>
      <c r="H201" s="21">
        <v>622667</v>
      </c>
      <c r="I201" s="21">
        <v>-58350</v>
      </c>
      <c r="J201" s="21">
        <v>564317</v>
      </c>
      <c r="K201" s="21">
        <v>473347.75</v>
      </c>
      <c r="L201" s="21">
        <v>473347.75</v>
      </c>
    </row>
    <row r="202" spans="1:12" x14ac:dyDescent="0.3">
      <c r="A202" s="19" t="s">
        <v>109</v>
      </c>
      <c r="B202" s="19" t="s">
        <v>133</v>
      </c>
      <c r="C202" s="2" t="str">
        <f>VLOOKUP(B202,Hoja1!B:C,2,FALSE)</f>
        <v>Pavimentación de vías públicas y otros servicios urbanísticos</v>
      </c>
      <c r="D202" s="3" t="str">
        <f t="shared" si="6"/>
        <v>1</v>
      </c>
      <c r="E202" s="3" t="str">
        <f t="shared" si="7"/>
        <v>13</v>
      </c>
      <c r="F202" s="19" t="s">
        <v>73</v>
      </c>
      <c r="G202" s="20" t="s">
        <v>74</v>
      </c>
      <c r="H202" s="21">
        <v>30000</v>
      </c>
      <c r="I202" s="21">
        <v>-23000</v>
      </c>
      <c r="J202" s="21">
        <v>7000</v>
      </c>
      <c r="K202" s="21">
        <v>0</v>
      </c>
      <c r="L202" s="21">
        <v>0</v>
      </c>
    </row>
    <row r="203" spans="1:12" x14ac:dyDescent="0.3">
      <c r="A203" s="19" t="s">
        <v>109</v>
      </c>
      <c r="B203" s="19" t="s">
        <v>133</v>
      </c>
      <c r="C203" s="2" t="str">
        <f>VLOOKUP(B203,Hoja1!B:C,2,FALSE)</f>
        <v>Pavimentación de vías públicas y otros servicios urbanísticos</v>
      </c>
      <c r="D203" s="3" t="str">
        <f t="shared" si="6"/>
        <v>2</v>
      </c>
      <c r="E203" s="3" t="str">
        <f t="shared" si="7"/>
        <v>20</v>
      </c>
      <c r="F203" s="19" t="s">
        <v>54</v>
      </c>
      <c r="G203" s="20" t="s">
        <v>55</v>
      </c>
      <c r="H203" s="21">
        <v>30000</v>
      </c>
      <c r="I203" s="21">
        <v>20000</v>
      </c>
      <c r="J203" s="21">
        <v>50000</v>
      </c>
      <c r="K203" s="21">
        <v>39062.370000000003</v>
      </c>
      <c r="L203" s="21">
        <v>23811.14</v>
      </c>
    </row>
    <row r="204" spans="1:12" x14ac:dyDescent="0.3">
      <c r="A204" s="19" t="s">
        <v>109</v>
      </c>
      <c r="B204" s="19" t="s">
        <v>133</v>
      </c>
      <c r="C204" s="2" t="str">
        <f>VLOOKUP(B204,Hoja1!B:C,2,FALSE)</f>
        <v>Pavimentación de vías públicas y otros servicios urbanísticos</v>
      </c>
      <c r="D204" s="3" t="str">
        <f t="shared" si="6"/>
        <v>2</v>
      </c>
      <c r="E204" s="3" t="str">
        <f t="shared" si="7"/>
        <v>20</v>
      </c>
      <c r="F204" s="19" t="s">
        <v>266</v>
      </c>
      <c r="G204" s="20" t="s">
        <v>267</v>
      </c>
      <c r="H204" s="21">
        <v>30000</v>
      </c>
      <c r="I204" s="21">
        <v>0</v>
      </c>
      <c r="J204" s="21">
        <v>30000</v>
      </c>
      <c r="K204" s="21">
        <v>15412.37</v>
      </c>
      <c r="L204" s="21">
        <v>13211.61</v>
      </c>
    </row>
    <row r="205" spans="1:12" x14ac:dyDescent="0.3">
      <c r="A205" s="19" t="s">
        <v>109</v>
      </c>
      <c r="B205" s="19" t="s">
        <v>133</v>
      </c>
      <c r="C205" s="2" t="str">
        <f>VLOOKUP(B205,Hoja1!B:C,2,FALSE)</f>
        <v>Pavimentación de vías públicas y otros servicios urbanísticos</v>
      </c>
      <c r="D205" s="3" t="str">
        <f t="shared" si="6"/>
        <v>2</v>
      </c>
      <c r="E205" s="3" t="str">
        <f t="shared" si="7"/>
        <v>21</v>
      </c>
      <c r="F205" s="19" t="s">
        <v>134</v>
      </c>
      <c r="G205" s="20" t="s">
        <v>135</v>
      </c>
      <c r="H205" s="21">
        <v>210000</v>
      </c>
      <c r="I205" s="21">
        <v>-31000</v>
      </c>
      <c r="J205" s="21">
        <v>179000</v>
      </c>
      <c r="K205" s="21">
        <v>126161.26</v>
      </c>
      <c r="L205" s="21">
        <v>80236.56</v>
      </c>
    </row>
    <row r="206" spans="1:12" x14ac:dyDescent="0.3">
      <c r="A206" s="19" t="s">
        <v>109</v>
      </c>
      <c r="B206" s="19" t="s">
        <v>133</v>
      </c>
      <c r="C206" s="2" t="str">
        <f>VLOOKUP(B206,Hoja1!B:C,2,FALSE)</f>
        <v>Pavimentación de vías públicas y otros servicios urbanísticos</v>
      </c>
      <c r="D206" s="3" t="str">
        <f t="shared" si="6"/>
        <v>2</v>
      </c>
      <c r="E206" s="3" t="str">
        <f t="shared" si="7"/>
        <v>21</v>
      </c>
      <c r="F206" s="19" t="s">
        <v>140</v>
      </c>
      <c r="G206" s="20" t="s">
        <v>141</v>
      </c>
      <c r="H206" s="21">
        <v>0</v>
      </c>
      <c r="I206" s="21">
        <v>0</v>
      </c>
      <c r="J206" s="21">
        <v>0</v>
      </c>
      <c r="K206" s="21">
        <v>3296.77</v>
      </c>
      <c r="L206" s="21">
        <v>3296.77</v>
      </c>
    </row>
    <row r="207" spans="1:12" x14ac:dyDescent="0.3">
      <c r="A207" s="19" t="s">
        <v>109</v>
      </c>
      <c r="B207" s="19" t="s">
        <v>133</v>
      </c>
      <c r="C207" s="2" t="str">
        <f>VLOOKUP(B207,Hoja1!B:C,2,FALSE)</f>
        <v>Pavimentación de vías públicas y otros servicios urbanísticos</v>
      </c>
      <c r="D207" s="3" t="str">
        <f t="shared" si="6"/>
        <v>2</v>
      </c>
      <c r="E207" s="3" t="str">
        <f t="shared" si="7"/>
        <v>21</v>
      </c>
      <c r="F207" s="19" t="s">
        <v>77</v>
      </c>
      <c r="G207" s="20" t="s">
        <v>78</v>
      </c>
      <c r="H207" s="21">
        <v>45000</v>
      </c>
      <c r="I207" s="21">
        <v>0</v>
      </c>
      <c r="J207" s="21">
        <v>45000</v>
      </c>
      <c r="K207" s="21">
        <v>27192.9</v>
      </c>
      <c r="L207" s="21">
        <v>21082.32</v>
      </c>
    </row>
    <row r="208" spans="1:12" x14ac:dyDescent="0.3">
      <c r="A208" s="19" t="s">
        <v>109</v>
      </c>
      <c r="B208" s="19" t="s">
        <v>133</v>
      </c>
      <c r="C208" s="2" t="str">
        <f>VLOOKUP(B208,Hoja1!B:C,2,FALSE)</f>
        <v>Pavimentación de vías públicas y otros servicios urbanísticos</v>
      </c>
      <c r="D208" s="3" t="str">
        <f t="shared" si="6"/>
        <v>2</v>
      </c>
      <c r="E208" s="3" t="str">
        <f t="shared" si="7"/>
        <v>22</v>
      </c>
      <c r="F208" s="19" t="s">
        <v>85</v>
      </c>
      <c r="G208" s="20" t="s">
        <v>86</v>
      </c>
      <c r="H208" s="21">
        <v>15000</v>
      </c>
      <c r="I208" s="21">
        <v>0</v>
      </c>
      <c r="J208" s="21">
        <v>15000</v>
      </c>
      <c r="K208" s="21">
        <v>0</v>
      </c>
      <c r="L208" s="21">
        <v>0</v>
      </c>
    </row>
    <row r="209" spans="1:12" x14ac:dyDescent="0.3">
      <c r="A209" s="19" t="s">
        <v>109</v>
      </c>
      <c r="B209" s="19" t="s">
        <v>133</v>
      </c>
      <c r="C209" s="2" t="str">
        <f>VLOOKUP(B209,Hoja1!B:C,2,FALSE)</f>
        <v>Pavimentación de vías públicas y otros servicios urbanísticos</v>
      </c>
      <c r="D209" s="3" t="str">
        <f t="shared" si="6"/>
        <v>2</v>
      </c>
      <c r="E209" s="3" t="str">
        <f t="shared" si="7"/>
        <v>22</v>
      </c>
      <c r="F209" s="19" t="s">
        <v>87</v>
      </c>
      <c r="G209" s="20" t="s">
        <v>88</v>
      </c>
      <c r="H209" s="21">
        <v>1000</v>
      </c>
      <c r="I209" s="21">
        <v>0</v>
      </c>
      <c r="J209" s="21">
        <v>1000</v>
      </c>
      <c r="K209" s="21">
        <v>7260</v>
      </c>
      <c r="L209" s="21">
        <v>0</v>
      </c>
    </row>
    <row r="210" spans="1:12" x14ac:dyDescent="0.3">
      <c r="A210" s="19" t="s">
        <v>109</v>
      </c>
      <c r="B210" s="19" t="s">
        <v>133</v>
      </c>
      <c r="C210" s="2" t="str">
        <f>VLOOKUP(B210,Hoja1!B:C,2,FALSE)</f>
        <v>Pavimentación de vías públicas y otros servicios urbanísticos</v>
      </c>
      <c r="D210" s="3" t="str">
        <f t="shared" si="6"/>
        <v>2</v>
      </c>
      <c r="E210" s="3" t="str">
        <f t="shared" si="7"/>
        <v>22</v>
      </c>
      <c r="F210" s="19" t="s">
        <v>62</v>
      </c>
      <c r="G210" s="20" t="s">
        <v>63</v>
      </c>
      <c r="H210" s="21">
        <v>6000</v>
      </c>
      <c r="I210" s="21">
        <v>0</v>
      </c>
      <c r="J210" s="21">
        <v>6000</v>
      </c>
      <c r="K210" s="21">
        <v>13088.36</v>
      </c>
      <c r="L210" s="21">
        <v>3153.14</v>
      </c>
    </row>
    <row r="211" spans="1:12" x14ac:dyDescent="0.3">
      <c r="A211" s="19" t="s">
        <v>109</v>
      </c>
      <c r="B211" s="19" t="s">
        <v>133</v>
      </c>
      <c r="C211" s="2" t="str">
        <f>VLOOKUP(B211,Hoja1!B:C,2,FALSE)</f>
        <v>Pavimentación de vías públicas y otros servicios urbanísticos</v>
      </c>
      <c r="D211" s="3" t="str">
        <f t="shared" si="6"/>
        <v>6</v>
      </c>
      <c r="E211" s="3" t="str">
        <f t="shared" si="7"/>
        <v>60</v>
      </c>
      <c r="F211" s="19" t="s">
        <v>122</v>
      </c>
      <c r="G211" s="20" t="s">
        <v>123</v>
      </c>
      <c r="H211" s="21">
        <v>200000</v>
      </c>
      <c r="I211" s="21">
        <v>101882</v>
      </c>
      <c r="J211" s="21">
        <v>301882</v>
      </c>
      <c r="K211" s="21">
        <v>132898.64000000001</v>
      </c>
      <c r="L211" s="21">
        <v>11977.04</v>
      </c>
    </row>
    <row r="212" spans="1:12" x14ac:dyDescent="0.3">
      <c r="A212" s="19" t="s">
        <v>109</v>
      </c>
      <c r="B212" s="19" t="s">
        <v>133</v>
      </c>
      <c r="C212" s="2" t="str">
        <f>VLOOKUP(B212,Hoja1!B:C,2,FALSE)</f>
        <v>Pavimentación de vías públicas y otros servicios urbanísticos</v>
      </c>
      <c r="D212" s="3" t="str">
        <f t="shared" si="6"/>
        <v>6</v>
      </c>
      <c r="E212" s="3" t="str">
        <f t="shared" si="7"/>
        <v>61</v>
      </c>
      <c r="F212" s="19" t="s">
        <v>136</v>
      </c>
      <c r="G212" s="20" t="s">
        <v>137</v>
      </c>
      <c r="H212" s="21">
        <v>150000</v>
      </c>
      <c r="I212" s="21">
        <v>8022146.6299999999</v>
      </c>
      <c r="J212" s="21">
        <v>8172146.6299999999</v>
      </c>
      <c r="K212" s="21">
        <v>1594056.14</v>
      </c>
      <c r="L212" s="21">
        <v>781725.74</v>
      </c>
    </row>
    <row r="213" spans="1:12" x14ac:dyDescent="0.3">
      <c r="A213" s="19" t="s">
        <v>109</v>
      </c>
      <c r="B213" s="19" t="s">
        <v>133</v>
      </c>
      <c r="C213" s="2" t="str">
        <f>VLOOKUP(B213,Hoja1!B:C,2,FALSE)</f>
        <v>Pavimentación de vías públicas y otros servicios urbanísticos</v>
      </c>
      <c r="D213" s="3" t="str">
        <f t="shared" si="6"/>
        <v>6</v>
      </c>
      <c r="E213" s="3" t="str">
        <f t="shared" si="7"/>
        <v>62</v>
      </c>
      <c r="F213" s="19" t="s">
        <v>97</v>
      </c>
      <c r="G213" s="20" t="s">
        <v>98</v>
      </c>
      <c r="H213" s="21">
        <v>0</v>
      </c>
      <c r="I213" s="21">
        <v>25000</v>
      </c>
      <c r="J213" s="21">
        <v>25000</v>
      </c>
      <c r="K213" s="21">
        <v>23567.34</v>
      </c>
      <c r="L213" s="21">
        <v>5153.83</v>
      </c>
    </row>
    <row r="214" spans="1:12" x14ac:dyDescent="0.3">
      <c r="A214" s="19" t="s">
        <v>109</v>
      </c>
      <c r="B214" s="19" t="s">
        <v>133</v>
      </c>
      <c r="C214" s="2" t="str">
        <f>VLOOKUP(B214,Hoja1!B:C,2,FALSE)</f>
        <v>Pavimentación de vías públicas y otros servicios urbanísticos</v>
      </c>
      <c r="D214" s="3" t="str">
        <f t="shared" si="6"/>
        <v>6</v>
      </c>
      <c r="E214" s="3" t="str">
        <f t="shared" si="7"/>
        <v>62</v>
      </c>
      <c r="F214" s="19" t="s">
        <v>203</v>
      </c>
      <c r="G214" s="20" t="s">
        <v>204</v>
      </c>
      <c r="H214" s="21">
        <v>40000</v>
      </c>
      <c r="I214" s="21">
        <v>0</v>
      </c>
      <c r="J214" s="21">
        <v>40000</v>
      </c>
      <c r="K214" s="21">
        <v>0</v>
      </c>
      <c r="L214" s="21">
        <v>0</v>
      </c>
    </row>
    <row r="215" spans="1:12" x14ac:dyDescent="0.3">
      <c r="A215" s="19" t="s">
        <v>109</v>
      </c>
      <c r="B215" s="19" t="s">
        <v>138</v>
      </c>
      <c r="C215" s="2" t="str">
        <f>VLOOKUP(B215,Hoja1!B:C,2,FALSE)</f>
        <v>Alumbrado Público</v>
      </c>
      <c r="D215" s="3" t="str">
        <f t="shared" si="6"/>
        <v>1</v>
      </c>
      <c r="E215" s="3" t="str">
        <f t="shared" si="7"/>
        <v>12</v>
      </c>
      <c r="F215" s="19" t="s">
        <v>50</v>
      </c>
      <c r="G215" s="20" t="s">
        <v>51</v>
      </c>
      <c r="H215" s="21">
        <v>13363</v>
      </c>
      <c r="I215" s="21">
        <v>0</v>
      </c>
      <c r="J215" s="21">
        <v>13363</v>
      </c>
      <c r="K215" s="21">
        <v>13445.31</v>
      </c>
      <c r="L215" s="21">
        <v>13445.31</v>
      </c>
    </row>
    <row r="216" spans="1:12" x14ac:dyDescent="0.3">
      <c r="A216" s="19" t="s">
        <v>109</v>
      </c>
      <c r="B216" s="19" t="s">
        <v>138</v>
      </c>
      <c r="C216" s="2" t="str">
        <f>VLOOKUP(B216,Hoja1!B:C,2,FALSE)</f>
        <v>Alumbrado Público</v>
      </c>
      <c r="D216" s="3" t="str">
        <f t="shared" si="6"/>
        <v>1</v>
      </c>
      <c r="E216" s="3" t="str">
        <f t="shared" si="7"/>
        <v>12</v>
      </c>
      <c r="F216" s="19" t="s">
        <v>17</v>
      </c>
      <c r="G216" s="20" t="s">
        <v>18</v>
      </c>
      <c r="H216" s="21">
        <v>10235</v>
      </c>
      <c r="I216" s="21">
        <v>0</v>
      </c>
      <c r="J216" s="21">
        <v>10235</v>
      </c>
      <c r="K216" s="21">
        <v>9142.25</v>
      </c>
      <c r="L216" s="21">
        <v>9142.25</v>
      </c>
    </row>
    <row r="217" spans="1:12" x14ac:dyDescent="0.3">
      <c r="A217" s="19" t="s">
        <v>109</v>
      </c>
      <c r="B217" s="19" t="s">
        <v>138</v>
      </c>
      <c r="C217" s="2" t="str">
        <f>VLOOKUP(B217,Hoja1!B:C,2,FALSE)</f>
        <v>Alumbrado Público</v>
      </c>
      <c r="D217" s="3" t="str">
        <f t="shared" si="6"/>
        <v>1</v>
      </c>
      <c r="E217" s="3" t="str">
        <f t="shared" si="7"/>
        <v>12</v>
      </c>
      <c r="F217" s="19" t="s">
        <v>19</v>
      </c>
      <c r="G217" s="20" t="s">
        <v>20</v>
      </c>
      <c r="H217" s="21">
        <v>7244</v>
      </c>
      <c r="I217" s="21">
        <v>0</v>
      </c>
      <c r="J217" s="21">
        <v>7244</v>
      </c>
      <c r="K217" s="21">
        <v>7039.4</v>
      </c>
      <c r="L217" s="21">
        <v>7039.4</v>
      </c>
    </row>
    <row r="218" spans="1:12" x14ac:dyDescent="0.3">
      <c r="A218" s="19" t="s">
        <v>109</v>
      </c>
      <c r="B218" s="19" t="s">
        <v>138</v>
      </c>
      <c r="C218" s="2" t="str">
        <f>VLOOKUP(B218,Hoja1!B:C,2,FALSE)</f>
        <v>Alumbrado Público</v>
      </c>
      <c r="D218" s="3" t="str">
        <f t="shared" si="6"/>
        <v>1</v>
      </c>
      <c r="E218" s="3" t="str">
        <f t="shared" si="7"/>
        <v>12</v>
      </c>
      <c r="F218" s="19" t="s">
        <v>21</v>
      </c>
      <c r="G218" s="20" t="s">
        <v>22</v>
      </c>
      <c r="H218" s="21">
        <v>14824</v>
      </c>
      <c r="I218" s="21">
        <v>0</v>
      </c>
      <c r="J218" s="21">
        <v>14824</v>
      </c>
      <c r="K218" s="21">
        <v>14162.39</v>
      </c>
      <c r="L218" s="21">
        <v>14162.39</v>
      </c>
    </row>
    <row r="219" spans="1:12" x14ac:dyDescent="0.3">
      <c r="A219" s="19" t="s">
        <v>109</v>
      </c>
      <c r="B219" s="19" t="s">
        <v>138</v>
      </c>
      <c r="C219" s="2" t="str">
        <f>VLOOKUP(B219,Hoja1!B:C,2,FALSE)</f>
        <v>Alumbrado Público</v>
      </c>
      <c r="D219" s="3" t="str">
        <f t="shared" si="6"/>
        <v>1</v>
      </c>
      <c r="E219" s="3" t="str">
        <f t="shared" si="7"/>
        <v>12</v>
      </c>
      <c r="F219" s="19" t="s">
        <v>23</v>
      </c>
      <c r="G219" s="20" t="s">
        <v>24</v>
      </c>
      <c r="H219" s="21">
        <v>36018</v>
      </c>
      <c r="I219" s="21">
        <v>0</v>
      </c>
      <c r="J219" s="21">
        <v>36018</v>
      </c>
      <c r="K219" s="21">
        <v>37086.31</v>
      </c>
      <c r="L219" s="21">
        <v>37086.31</v>
      </c>
    </row>
    <row r="220" spans="1:12" x14ac:dyDescent="0.3">
      <c r="A220" s="19" t="s">
        <v>109</v>
      </c>
      <c r="B220" s="19" t="s">
        <v>138</v>
      </c>
      <c r="C220" s="2" t="str">
        <f>VLOOKUP(B220,Hoja1!B:C,2,FALSE)</f>
        <v>Alumbrado Público</v>
      </c>
      <c r="D220" s="3" t="str">
        <f t="shared" si="6"/>
        <v>1</v>
      </c>
      <c r="E220" s="3" t="str">
        <f t="shared" si="7"/>
        <v>12</v>
      </c>
      <c r="F220" s="19" t="s">
        <v>25</v>
      </c>
      <c r="G220" s="20" t="s">
        <v>26</v>
      </c>
      <c r="H220" s="21">
        <v>3254</v>
      </c>
      <c r="I220" s="21">
        <v>0</v>
      </c>
      <c r="J220" s="21">
        <v>3254</v>
      </c>
      <c r="K220" s="21">
        <v>2855.02</v>
      </c>
      <c r="L220" s="21">
        <v>2855.02</v>
      </c>
    </row>
    <row r="221" spans="1:12" x14ac:dyDescent="0.3">
      <c r="A221" s="19" t="s">
        <v>109</v>
      </c>
      <c r="B221" s="19" t="s">
        <v>138</v>
      </c>
      <c r="C221" s="2" t="str">
        <f>VLOOKUP(B221,Hoja1!B:C,2,FALSE)</f>
        <v>Alumbrado Público</v>
      </c>
      <c r="D221" s="3" t="str">
        <f t="shared" si="6"/>
        <v>1</v>
      </c>
      <c r="E221" s="3" t="str">
        <f t="shared" si="7"/>
        <v>13</v>
      </c>
      <c r="F221" s="19" t="s">
        <v>69</v>
      </c>
      <c r="G221" s="20" t="s">
        <v>11</v>
      </c>
      <c r="H221" s="21">
        <v>95196</v>
      </c>
      <c r="I221" s="21">
        <v>0</v>
      </c>
      <c r="J221" s="21">
        <v>95196</v>
      </c>
      <c r="K221" s="21">
        <v>58846.78</v>
      </c>
      <c r="L221" s="21">
        <v>58846.78</v>
      </c>
    </row>
    <row r="222" spans="1:12" x14ac:dyDescent="0.3">
      <c r="A222" s="19" t="s">
        <v>109</v>
      </c>
      <c r="B222" s="19" t="s">
        <v>138</v>
      </c>
      <c r="C222" s="2" t="str">
        <f>VLOOKUP(B222,Hoja1!B:C,2,FALSE)</f>
        <v>Alumbrado Público</v>
      </c>
      <c r="D222" s="3" t="str">
        <f t="shared" si="6"/>
        <v>1</v>
      </c>
      <c r="E222" s="3" t="str">
        <f t="shared" si="7"/>
        <v>13</v>
      </c>
      <c r="F222" s="19" t="s">
        <v>72</v>
      </c>
      <c r="G222" s="20" t="s">
        <v>13</v>
      </c>
      <c r="H222" s="21">
        <v>94881</v>
      </c>
      <c r="I222" s="21">
        <v>0</v>
      </c>
      <c r="J222" s="21">
        <v>94881</v>
      </c>
      <c r="K222" s="21">
        <v>55349.63</v>
      </c>
      <c r="L222" s="21">
        <v>55349.63</v>
      </c>
    </row>
    <row r="223" spans="1:12" x14ac:dyDescent="0.3">
      <c r="A223" s="19" t="s">
        <v>109</v>
      </c>
      <c r="B223" s="19" t="s">
        <v>138</v>
      </c>
      <c r="C223" s="2" t="str">
        <f>VLOOKUP(B223,Hoja1!B:C,2,FALSE)</f>
        <v>Alumbrado Público</v>
      </c>
      <c r="D223" s="3" t="str">
        <f t="shared" si="6"/>
        <v>1</v>
      </c>
      <c r="E223" s="3" t="str">
        <f t="shared" si="7"/>
        <v>15</v>
      </c>
      <c r="F223" s="19" t="s">
        <v>75</v>
      </c>
      <c r="G223" s="20" t="s">
        <v>76</v>
      </c>
      <c r="H223" s="21">
        <v>6000</v>
      </c>
      <c r="I223" s="21">
        <v>0</v>
      </c>
      <c r="J223" s="21">
        <v>6000</v>
      </c>
      <c r="K223" s="21">
        <v>0</v>
      </c>
      <c r="L223" s="21">
        <v>0</v>
      </c>
    </row>
    <row r="224" spans="1:12" x14ac:dyDescent="0.3">
      <c r="A224" s="19" t="s">
        <v>109</v>
      </c>
      <c r="B224" s="19" t="s">
        <v>138</v>
      </c>
      <c r="C224" s="2" t="str">
        <f>VLOOKUP(B224,Hoja1!B:C,2,FALSE)</f>
        <v>Alumbrado Público</v>
      </c>
      <c r="D224" s="3" t="str">
        <f t="shared" si="6"/>
        <v>2</v>
      </c>
      <c r="E224" s="3" t="str">
        <f t="shared" si="7"/>
        <v>21</v>
      </c>
      <c r="F224" s="19" t="s">
        <v>56</v>
      </c>
      <c r="G224" s="20" t="s">
        <v>57</v>
      </c>
      <c r="H224" s="21">
        <v>110000</v>
      </c>
      <c r="I224" s="21">
        <v>0</v>
      </c>
      <c r="J224" s="21">
        <v>110000</v>
      </c>
      <c r="K224" s="21">
        <v>103835.62</v>
      </c>
      <c r="L224" s="21">
        <v>76711.289999999994</v>
      </c>
    </row>
    <row r="225" spans="1:12" x14ac:dyDescent="0.3">
      <c r="A225" s="19" t="s">
        <v>109</v>
      </c>
      <c r="B225" s="19" t="s">
        <v>138</v>
      </c>
      <c r="C225" s="2" t="str">
        <f>VLOOKUP(B225,Hoja1!B:C,2,FALSE)</f>
        <v>Alumbrado Público</v>
      </c>
      <c r="D225" s="3" t="str">
        <f t="shared" si="6"/>
        <v>2</v>
      </c>
      <c r="E225" s="3" t="str">
        <f t="shared" si="7"/>
        <v>21</v>
      </c>
      <c r="F225" s="19" t="s">
        <v>77</v>
      </c>
      <c r="G225" s="20" t="s">
        <v>78</v>
      </c>
      <c r="H225" s="21">
        <v>5000</v>
      </c>
      <c r="I225" s="21">
        <v>0</v>
      </c>
      <c r="J225" s="21">
        <v>5000</v>
      </c>
      <c r="K225" s="21">
        <v>103.93</v>
      </c>
      <c r="L225" s="21">
        <v>103.93</v>
      </c>
    </row>
    <row r="226" spans="1:12" x14ac:dyDescent="0.3">
      <c r="A226" s="19" t="s">
        <v>109</v>
      </c>
      <c r="B226" s="19" t="s">
        <v>138</v>
      </c>
      <c r="C226" s="2" t="str">
        <f>VLOOKUP(B226,Hoja1!B:C,2,FALSE)</f>
        <v>Alumbrado Público</v>
      </c>
      <c r="D226" s="3" t="str">
        <f t="shared" si="6"/>
        <v>2</v>
      </c>
      <c r="E226" s="3" t="str">
        <f t="shared" si="7"/>
        <v>22</v>
      </c>
      <c r="F226" s="19" t="s">
        <v>92</v>
      </c>
      <c r="G226" s="20" t="s">
        <v>93</v>
      </c>
      <c r="H226" s="21">
        <v>2940000</v>
      </c>
      <c r="I226" s="21">
        <v>-204408.72</v>
      </c>
      <c r="J226" s="21">
        <v>2735591.28</v>
      </c>
      <c r="K226" s="21">
        <v>2444056.5499999998</v>
      </c>
      <c r="L226" s="21">
        <v>2195431.14</v>
      </c>
    </row>
    <row r="227" spans="1:12" x14ac:dyDescent="0.3">
      <c r="A227" s="19" t="s">
        <v>109</v>
      </c>
      <c r="B227" s="19" t="s">
        <v>138</v>
      </c>
      <c r="C227" s="2" t="str">
        <f>VLOOKUP(B227,Hoja1!B:C,2,FALSE)</f>
        <v>Alumbrado Público</v>
      </c>
      <c r="D227" s="3" t="str">
        <f t="shared" si="6"/>
        <v>2</v>
      </c>
      <c r="E227" s="3" t="str">
        <f t="shared" si="7"/>
        <v>22</v>
      </c>
      <c r="F227" s="19" t="s">
        <v>85</v>
      </c>
      <c r="G227" s="20" t="s">
        <v>86</v>
      </c>
      <c r="H227" s="21">
        <v>15000</v>
      </c>
      <c r="I227" s="21">
        <v>0</v>
      </c>
      <c r="J227" s="21">
        <v>15000</v>
      </c>
      <c r="K227" s="21">
        <v>13094.75</v>
      </c>
      <c r="L227" s="21">
        <v>671.13</v>
      </c>
    </row>
    <row r="228" spans="1:12" x14ac:dyDescent="0.3">
      <c r="A228" s="19" t="s">
        <v>109</v>
      </c>
      <c r="B228" s="19" t="s">
        <v>138</v>
      </c>
      <c r="C228" s="2" t="str">
        <f>VLOOKUP(B228,Hoja1!B:C,2,FALSE)</f>
        <v>Alumbrado Público</v>
      </c>
      <c r="D228" s="3" t="str">
        <f t="shared" si="6"/>
        <v>2</v>
      </c>
      <c r="E228" s="3" t="str">
        <f t="shared" si="7"/>
        <v>22</v>
      </c>
      <c r="F228" s="19" t="s">
        <v>62</v>
      </c>
      <c r="G228" s="20" t="s">
        <v>63</v>
      </c>
      <c r="H228" s="21">
        <v>7000</v>
      </c>
      <c r="I228" s="21">
        <v>0</v>
      </c>
      <c r="J228" s="21">
        <v>7000</v>
      </c>
      <c r="K228" s="21">
        <v>278.3</v>
      </c>
      <c r="L228" s="21">
        <v>278.3</v>
      </c>
    </row>
    <row r="229" spans="1:12" x14ac:dyDescent="0.3">
      <c r="A229" s="19" t="s">
        <v>109</v>
      </c>
      <c r="B229" s="19" t="s">
        <v>138</v>
      </c>
      <c r="C229" s="2" t="str">
        <f>VLOOKUP(B229,Hoja1!B:C,2,FALSE)</f>
        <v>Alumbrado Público</v>
      </c>
      <c r="D229" s="3" t="str">
        <f t="shared" si="6"/>
        <v>6</v>
      </c>
      <c r="E229" s="3" t="str">
        <f t="shared" si="7"/>
        <v>61</v>
      </c>
      <c r="F229" s="19" t="s">
        <v>136</v>
      </c>
      <c r="G229" s="20" t="s">
        <v>137</v>
      </c>
      <c r="H229" s="21">
        <v>1860500</v>
      </c>
      <c r="I229" s="21">
        <v>562973.68999999994</v>
      </c>
      <c r="J229" s="21">
        <v>2423473.69</v>
      </c>
      <c r="K229" s="21">
        <v>1888756.67</v>
      </c>
      <c r="L229" s="21">
        <v>1492424.4</v>
      </c>
    </row>
    <row r="230" spans="1:12" x14ac:dyDescent="0.3">
      <c r="A230" s="19" t="s">
        <v>109</v>
      </c>
      <c r="B230" s="19" t="s">
        <v>139</v>
      </c>
      <c r="C230" s="2" t="str">
        <f>VLOOKUP(B230,Hoja1!B:C,2,FALSE)</f>
        <v>Mantenimiento de Edificios e Instalaciones</v>
      </c>
      <c r="D230" s="3" t="str">
        <f t="shared" si="6"/>
        <v>1</v>
      </c>
      <c r="E230" s="3" t="str">
        <f t="shared" si="7"/>
        <v>12</v>
      </c>
      <c r="F230" s="19" t="s">
        <v>48</v>
      </c>
      <c r="G230" s="20" t="s">
        <v>49</v>
      </c>
      <c r="H230" s="21">
        <v>60789</v>
      </c>
      <c r="I230" s="21">
        <v>0</v>
      </c>
      <c r="J230" s="21">
        <v>60789</v>
      </c>
      <c r="K230" s="21">
        <v>49811.18</v>
      </c>
      <c r="L230" s="21">
        <v>49811.18</v>
      </c>
    </row>
    <row r="231" spans="1:12" x14ac:dyDescent="0.3">
      <c r="A231" s="19" t="s">
        <v>109</v>
      </c>
      <c r="B231" s="19" t="s">
        <v>139</v>
      </c>
      <c r="C231" s="2" t="str">
        <f>VLOOKUP(B231,Hoja1!B:C,2,FALSE)</f>
        <v>Mantenimiento de Edificios e Instalaciones</v>
      </c>
      <c r="D231" s="3" t="str">
        <f t="shared" si="6"/>
        <v>1</v>
      </c>
      <c r="E231" s="3" t="str">
        <f t="shared" si="7"/>
        <v>12</v>
      </c>
      <c r="F231" s="19" t="s">
        <v>50</v>
      </c>
      <c r="G231" s="20" t="s">
        <v>51</v>
      </c>
      <c r="H231" s="21">
        <v>26727</v>
      </c>
      <c r="I231" s="21">
        <v>0</v>
      </c>
      <c r="J231" s="21">
        <v>26727</v>
      </c>
      <c r="K231" s="21">
        <v>23261.46</v>
      </c>
      <c r="L231" s="21">
        <v>23261.46</v>
      </c>
    </row>
    <row r="232" spans="1:12" x14ac:dyDescent="0.3">
      <c r="A232" s="19" t="s">
        <v>109</v>
      </c>
      <c r="B232" s="19" t="s">
        <v>139</v>
      </c>
      <c r="C232" s="2" t="str">
        <f>VLOOKUP(B232,Hoja1!B:C,2,FALSE)</f>
        <v>Mantenimiento de Edificios e Instalaciones</v>
      </c>
      <c r="D232" s="3" t="str">
        <f t="shared" si="6"/>
        <v>1</v>
      </c>
      <c r="E232" s="3" t="str">
        <f t="shared" si="7"/>
        <v>12</v>
      </c>
      <c r="F232" s="19" t="s">
        <v>52</v>
      </c>
      <c r="G232" s="20" t="s">
        <v>53</v>
      </c>
      <c r="H232" s="21">
        <v>17351</v>
      </c>
      <c r="I232" s="21">
        <v>0</v>
      </c>
      <c r="J232" s="21">
        <v>17351</v>
      </c>
      <c r="K232" s="21">
        <v>17372.2</v>
      </c>
      <c r="L232" s="21">
        <v>17372.2</v>
      </c>
    </row>
    <row r="233" spans="1:12" x14ac:dyDescent="0.3">
      <c r="A233" s="19" t="s">
        <v>109</v>
      </c>
      <c r="B233" s="19" t="s">
        <v>139</v>
      </c>
      <c r="C233" s="2" t="str">
        <f>VLOOKUP(B233,Hoja1!B:C,2,FALSE)</f>
        <v>Mantenimiento de Edificios e Instalaciones</v>
      </c>
      <c r="D233" s="3" t="str">
        <f t="shared" si="6"/>
        <v>1</v>
      </c>
      <c r="E233" s="3" t="str">
        <f t="shared" si="7"/>
        <v>12</v>
      </c>
      <c r="F233" s="19" t="s">
        <v>19</v>
      </c>
      <c r="G233" s="20" t="s">
        <v>20</v>
      </c>
      <c r="H233" s="21">
        <v>18766</v>
      </c>
      <c r="I233" s="21">
        <v>0</v>
      </c>
      <c r="J233" s="21">
        <v>18766</v>
      </c>
      <c r="K233" s="21">
        <v>21492</v>
      </c>
      <c r="L233" s="21">
        <v>21492</v>
      </c>
    </row>
    <row r="234" spans="1:12" x14ac:dyDescent="0.3">
      <c r="A234" s="19" t="s">
        <v>109</v>
      </c>
      <c r="B234" s="19" t="s">
        <v>139</v>
      </c>
      <c r="C234" s="2" t="str">
        <f>VLOOKUP(B234,Hoja1!B:C,2,FALSE)</f>
        <v>Mantenimiento de Edificios e Instalaciones</v>
      </c>
      <c r="D234" s="3" t="str">
        <f t="shared" si="6"/>
        <v>1</v>
      </c>
      <c r="E234" s="3" t="str">
        <f t="shared" si="7"/>
        <v>12</v>
      </c>
      <c r="F234" s="19" t="s">
        <v>21</v>
      </c>
      <c r="G234" s="20" t="s">
        <v>22</v>
      </c>
      <c r="H234" s="21">
        <v>64252</v>
      </c>
      <c r="I234" s="21">
        <v>0</v>
      </c>
      <c r="J234" s="21">
        <v>64252</v>
      </c>
      <c r="K234" s="21">
        <v>56491.9</v>
      </c>
      <c r="L234" s="21">
        <v>56491.9</v>
      </c>
    </row>
    <row r="235" spans="1:12" x14ac:dyDescent="0.3">
      <c r="A235" s="19" t="s">
        <v>109</v>
      </c>
      <c r="B235" s="19" t="s">
        <v>139</v>
      </c>
      <c r="C235" s="2" t="str">
        <f>VLOOKUP(B235,Hoja1!B:C,2,FALSE)</f>
        <v>Mantenimiento de Edificios e Instalaciones</v>
      </c>
      <c r="D235" s="3" t="str">
        <f t="shared" si="6"/>
        <v>1</v>
      </c>
      <c r="E235" s="3" t="str">
        <f t="shared" si="7"/>
        <v>12</v>
      </c>
      <c r="F235" s="19" t="s">
        <v>23</v>
      </c>
      <c r="G235" s="20" t="s">
        <v>24</v>
      </c>
      <c r="H235" s="21">
        <v>156005</v>
      </c>
      <c r="I235" s="21">
        <v>0</v>
      </c>
      <c r="J235" s="21">
        <v>156005</v>
      </c>
      <c r="K235" s="21">
        <v>146444.94</v>
      </c>
      <c r="L235" s="21">
        <v>146444.94</v>
      </c>
    </row>
    <row r="236" spans="1:12" x14ac:dyDescent="0.3">
      <c r="A236" s="19" t="s">
        <v>109</v>
      </c>
      <c r="B236" s="19" t="s">
        <v>139</v>
      </c>
      <c r="C236" s="2" t="str">
        <f>VLOOKUP(B236,Hoja1!B:C,2,FALSE)</f>
        <v>Mantenimiento de Edificios e Instalaciones</v>
      </c>
      <c r="D236" s="3" t="str">
        <f t="shared" si="6"/>
        <v>1</v>
      </c>
      <c r="E236" s="3" t="str">
        <f t="shared" si="7"/>
        <v>12</v>
      </c>
      <c r="F236" s="19" t="s">
        <v>25</v>
      </c>
      <c r="G236" s="20" t="s">
        <v>26</v>
      </c>
      <c r="H236" s="21">
        <v>11936</v>
      </c>
      <c r="I236" s="21">
        <v>0</v>
      </c>
      <c r="J236" s="21">
        <v>11936</v>
      </c>
      <c r="K236" s="21">
        <v>13452</v>
      </c>
      <c r="L236" s="21">
        <v>13452</v>
      </c>
    </row>
    <row r="237" spans="1:12" x14ac:dyDescent="0.3">
      <c r="A237" s="19" t="s">
        <v>109</v>
      </c>
      <c r="B237" s="19" t="s">
        <v>139</v>
      </c>
      <c r="C237" s="2" t="str">
        <f>VLOOKUP(B237,Hoja1!B:C,2,FALSE)</f>
        <v>Mantenimiento de Edificios e Instalaciones</v>
      </c>
      <c r="D237" s="3" t="str">
        <f t="shared" si="6"/>
        <v>1</v>
      </c>
      <c r="E237" s="3" t="str">
        <f t="shared" si="7"/>
        <v>13</v>
      </c>
      <c r="F237" s="19" t="s">
        <v>69</v>
      </c>
      <c r="G237" s="20" t="s">
        <v>11</v>
      </c>
      <c r="H237" s="21">
        <v>722518</v>
      </c>
      <c r="I237" s="21">
        <v>-100000</v>
      </c>
      <c r="J237" s="21">
        <v>622518</v>
      </c>
      <c r="K237" s="21">
        <v>474138.57</v>
      </c>
      <c r="L237" s="21">
        <v>474138.57</v>
      </c>
    </row>
    <row r="238" spans="1:12" x14ac:dyDescent="0.3">
      <c r="A238" s="19" t="s">
        <v>109</v>
      </c>
      <c r="B238" s="19" t="s">
        <v>139</v>
      </c>
      <c r="C238" s="2" t="str">
        <f>VLOOKUP(B238,Hoja1!B:C,2,FALSE)</f>
        <v>Mantenimiento de Edificios e Instalaciones</v>
      </c>
      <c r="D238" s="3" t="str">
        <f t="shared" si="6"/>
        <v>1</v>
      </c>
      <c r="E238" s="3" t="str">
        <f t="shared" si="7"/>
        <v>13</v>
      </c>
      <c r="F238" s="19" t="s">
        <v>70</v>
      </c>
      <c r="G238" s="20" t="s">
        <v>71</v>
      </c>
      <c r="H238" s="21">
        <v>30000</v>
      </c>
      <c r="I238" s="21">
        <v>0</v>
      </c>
      <c r="J238" s="21">
        <v>30000</v>
      </c>
      <c r="K238" s="21">
        <v>27335.83</v>
      </c>
      <c r="L238" s="21">
        <v>27335.83</v>
      </c>
    </row>
    <row r="239" spans="1:12" x14ac:dyDescent="0.3">
      <c r="A239" s="19" t="s">
        <v>109</v>
      </c>
      <c r="B239" s="19" t="s">
        <v>139</v>
      </c>
      <c r="C239" s="2" t="str">
        <f>VLOOKUP(B239,Hoja1!B:C,2,FALSE)</f>
        <v>Mantenimiento de Edificios e Instalaciones</v>
      </c>
      <c r="D239" s="3" t="str">
        <f t="shared" si="6"/>
        <v>1</v>
      </c>
      <c r="E239" s="3" t="str">
        <f t="shared" si="7"/>
        <v>13</v>
      </c>
      <c r="F239" s="19" t="s">
        <v>72</v>
      </c>
      <c r="G239" s="20" t="s">
        <v>13</v>
      </c>
      <c r="H239" s="21">
        <v>705947</v>
      </c>
      <c r="I239" s="21">
        <v>-100000</v>
      </c>
      <c r="J239" s="21">
        <v>605947</v>
      </c>
      <c r="K239" s="21">
        <v>446340.38</v>
      </c>
      <c r="L239" s="21">
        <v>446340.38</v>
      </c>
    </row>
    <row r="240" spans="1:12" x14ac:dyDescent="0.3">
      <c r="A240" s="19" t="s">
        <v>109</v>
      </c>
      <c r="B240" s="19" t="s">
        <v>139</v>
      </c>
      <c r="C240" s="2" t="str">
        <f>VLOOKUP(B240,Hoja1!B:C,2,FALSE)</f>
        <v>Mantenimiento de Edificios e Instalaciones</v>
      </c>
      <c r="D240" s="3" t="str">
        <f t="shared" si="6"/>
        <v>1</v>
      </c>
      <c r="E240" s="3" t="str">
        <f t="shared" si="7"/>
        <v>13</v>
      </c>
      <c r="F240" s="19" t="s">
        <v>73</v>
      </c>
      <c r="G240" s="20" t="s">
        <v>74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</row>
    <row r="241" spans="1:12" x14ac:dyDescent="0.3">
      <c r="A241" s="19" t="s">
        <v>109</v>
      </c>
      <c r="B241" s="19" t="s">
        <v>139</v>
      </c>
      <c r="C241" s="2" t="str">
        <f>VLOOKUP(B241,Hoja1!B:C,2,FALSE)</f>
        <v>Mantenimiento de Edificios e Instalaciones</v>
      </c>
      <c r="D241" s="3" t="str">
        <f t="shared" si="6"/>
        <v>1</v>
      </c>
      <c r="E241" s="3" t="str">
        <f t="shared" si="7"/>
        <v>15</v>
      </c>
      <c r="F241" s="19" t="s">
        <v>75</v>
      </c>
      <c r="G241" s="20" t="s">
        <v>76</v>
      </c>
      <c r="H241" s="21">
        <v>3000</v>
      </c>
      <c r="I241" s="21">
        <v>0</v>
      </c>
      <c r="J241" s="21">
        <v>3000</v>
      </c>
      <c r="K241" s="21">
        <v>315.27</v>
      </c>
      <c r="L241" s="21">
        <v>315.27</v>
      </c>
    </row>
    <row r="242" spans="1:12" x14ac:dyDescent="0.3">
      <c r="A242" s="19" t="s">
        <v>109</v>
      </c>
      <c r="B242" s="19" t="s">
        <v>139</v>
      </c>
      <c r="C242" s="2" t="str">
        <f>VLOOKUP(B242,Hoja1!B:C,2,FALSE)</f>
        <v>Mantenimiento de Edificios e Instalaciones</v>
      </c>
      <c r="D242" s="3" t="str">
        <f t="shared" si="6"/>
        <v>2</v>
      </c>
      <c r="E242" s="3" t="str">
        <f t="shared" si="7"/>
        <v>20</v>
      </c>
      <c r="F242" s="19" t="s">
        <v>54</v>
      </c>
      <c r="G242" s="20" t="s">
        <v>55</v>
      </c>
      <c r="H242" s="21">
        <v>5000</v>
      </c>
      <c r="I242" s="21">
        <v>0</v>
      </c>
      <c r="J242" s="21">
        <v>5000</v>
      </c>
      <c r="K242" s="21">
        <v>4112.79</v>
      </c>
      <c r="L242" s="21">
        <v>4112.79</v>
      </c>
    </row>
    <row r="243" spans="1:12" x14ac:dyDescent="0.3">
      <c r="A243" s="19" t="s">
        <v>109</v>
      </c>
      <c r="B243" s="19" t="s">
        <v>139</v>
      </c>
      <c r="C243" s="2" t="str">
        <f>VLOOKUP(B243,Hoja1!B:C,2,FALSE)</f>
        <v>Mantenimiento de Edificios e Instalaciones</v>
      </c>
      <c r="D243" s="3" t="str">
        <f t="shared" si="6"/>
        <v>2</v>
      </c>
      <c r="E243" s="3" t="str">
        <f t="shared" si="7"/>
        <v>20</v>
      </c>
      <c r="F243" s="19" t="s">
        <v>266</v>
      </c>
      <c r="G243" s="20" t="s">
        <v>267</v>
      </c>
      <c r="H243" s="21">
        <v>30000</v>
      </c>
      <c r="I243" s="21">
        <v>-12000</v>
      </c>
      <c r="J243" s="21">
        <v>18000</v>
      </c>
      <c r="K243" s="21">
        <v>7141.23</v>
      </c>
      <c r="L243" s="21">
        <v>7141.23</v>
      </c>
    </row>
    <row r="244" spans="1:12" x14ac:dyDescent="0.3">
      <c r="A244" s="19" t="s">
        <v>109</v>
      </c>
      <c r="B244" s="19" t="s">
        <v>139</v>
      </c>
      <c r="C244" s="2" t="str">
        <f>VLOOKUP(B244,Hoja1!B:C,2,FALSE)</f>
        <v>Mantenimiento de Edificios e Instalaciones</v>
      </c>
      <c r="D244" s="3" t="str">
        <f t="shared" si="6"/>
        <v>2</v>
      </c>
      <c r="E244" s="3" t="str">
        <f t="shared" si="7"/>
        <v>21</v>
      </c>
      <c r="F244" s="19" t="s">
        <v>140</v>
      </c>
      <c r="G244" s="20" t="s">
        <v>141</v>
      </c>
      <c r="H244" s="21">
        <v>25000</v>
      </c>
      <c r="I244" s="21">
        <v>12000</v>
      </c>
      <c r="J244" s="21">
        <v>37000</v>
      </c>
      <c r="K244" s="21">
        <v>49531.49</v>
      </c>
      <c r="L244" s="21">
        <v>45699.4</v>
      </c>
    </row>
    <row r="245" spans="1:12" x14ac:dyDescent="0.3">
      <c r="A245" s="19" t="s">
        <v>109</v>
      </c>
      <c r="B245" s="19" t="s">
        <v>139</v>
      </c>
      <c r="C245" s="2" t="str">
        <f>VLOOKUP(B245,Hoja1!B:C,2,FALSE)</f>
        <v>Mantenimiento de Edificios e Instalaciones</v>
      </c>
      <c r="D245" s="3" t="str">
        <f t="shared" si="6"/>
        <v>2</v>
      </c>
      <c r="E245" s="3" t="str">
        <f t="shared" si="7"/>
        <v>21</v>
      </c>
      <c r="F245" s="19" t="s">
        <v>56</v>
      </c>
      <c r="G245" s="20" t="s">
        <v>57</v>
      </c>
      <c r="H245" s="21">
        <v>90000</v>
      </c>
      <c r="I245" s="21">
        <v>0</v>
      </c>
      <c r="J245" s="21">
        <v>90000</v>
      </c>
      <c r="K245" s="21">
        <v>69096.36</v>
      </c>
      <c r="L245" s="21">
        <v>44260.34</v>
      </c>
    </row>
    <row r="246" spans="1:12" x14ac:dyDescent="0.3">
      <c r="A246" s="19" t="s">
        <v>109</v>
      </c>
      <c r="B246" s="19" t="s">
        <v>139</v>
      </c>
      <c r="C246" s="2" t="str">
        <f>VLOOKUP(B246,Hoja1!B:C,2,FALSE)</f>
        <v>Mantenimiento de Edificios e Instalaciones</v>
      </c>
      <c r="D246" s="3" t="str">
        <f t="shared" si="6"/>
        <v>2</v>
      </c>
      <c r="E246" s="3" t="str">
        <f t="shared" si="7"/>
        <v>21</v>
      </c>
      <c r="F246" s="19" t="s">
        <v>77</v>
      </c>
      <c r="G246" s="20" t="s">
        <v>78</v>
      </c>
      <c r="H246" s="21">
        <v>13000</v>
      </c>
      <c r="I246" s="21">
        <v>0</v>
      </c>
      <c r="J246" s="21">
        <v>13000</v>
      </c>
      <c r="K246" s="21">
        <v>15904.63</v>
      </c>
      <c r="L246" s="21">
        <v>15174.09</v>
      </c>
    </row>
    <row r="247" spans="1:12" x14ac:dyDescent="0.3">
      <c r="A247" s="19" t="s">
        <v>109</v>
      </c>
      <c r="B247" s="19" t="s">
        <v>139</v>
      </c>
      <c r="C247" s="2" t="str">
        <f>VLOOKUP(B247,Hoja1!B:C,2,FALSE)</f>
        <v>Mantenimiento de Edificios e Instalaciones</v>
      </c>
      <c r="D247" s="3" t="str">
        <f t="shared" si="6"/>
        <v>2</v>
      </c>
      <c r="E247" s="3" t="str">
        <f t="shared" si="7"/>
        <v>21</v>
      </c>
      <c r="F247" s="19" t="s">
        <v>165</v>
      </c>
      <c r="G247" s="20" t="s">
        <v>159</v>
      </c>
      <c r="H247" s="21">
        <v>5000</v>
      </c>
      <c r="I247" s="21">
        <v>0</v>
      </c>
      <c r="J247" s="21">
        <v>5000</v>
      </c>
      <c r="K247" s="21">
        <v>0</v>
      </c>
      <c r="L247" s="21">
        <v>0</v>
      </c>
    </row>
    <row r="248" spans="1:12" x14ac:dyDescent="0.3">
      <c r="A248" s="19" t="s">
        <v>109</v>
      </c>
      <c r="B248" s="19" t="s">
        <v>139</v>
      </c>
      <c r="C248" s="2" t="str">
        <f>VLOOKUP(B248,Hoja1!B:C,2,FALSE)</f>
        <v>Mantenimiento de Edificios e Instalaciones</v>
      </c>
      <c r="D248" s="3" t="str">
        <f t="shared" si="6"/>
        <v>2</v>
      </c>
      <c r="E248" s="3" t="str">
        <f t="shared" si="7"/>
        <v>22</v>
      </c>
      <c r="F248" s="19" t="s">
        <v>92</v>
      </c>
      <c r="G248" s="20" t="s">
        <v>93</v>
      </c>
      <c r="H248" s="21">
        <v>220000</v>
      </c>
      <c r="I248" s="21">
        <v>0</v>
      </c>
      <c r="J248" s="21">
        <v>220000</v>
      </c>
      <c r="K248" s="21">
        <v>188103</v>
      </c>
      <c r="L248" s="21">
        <v>173805.66</v>
      </c>
    </row>
    <row r="249" spans="1:12" x14ac:dyDescent="0.3">
      <c r="A249" s="19" t="s">
        <v>109</v>
      </c>
      <c r="B249" s="19" t="s">
        <v>139</v>
      </c>
      <c r="C249" s="2" t="str">
        <f>VLOOKUP(B249,Hoja1!B:C,2,FALSE)</f>
        <v>Mantenimiento de Edificios e Instalaciones</v>
      </c>
      <c r="D249" s="3" t="str">
        <f t="shared" si="6"/>
        <v>2</v>
      </c>
      <c r="E249" s="3" t="str">
        <f t="shared" si="7"/>
        <v>22</v>
      </c>
      <c r="F249" s="19" t="s">
        <v>142</v>
      </c>
      <c r="G249" s="20" t="s">
        <v>143</v>
      </c>
      <c r="H249" s="21">
        <v>90000</v>
      </c>
      <c r="I249" s="21">
        <v>0</v>
      </c>
      <c r="J249" s="21">
        <v>90000</v>
      </c>
      <c r="K249" s="21">
        <v>78534.38</v>
      </c>
      <c r="L249" s="21">
        <v>78534.38</v>
      </c>
    </row>
    <row r="250" spans="1:12" x14ac:dyDescent="0.3">
      <c r="A250" s="19" t="s">
        <v>109</v>
      </c>
      <c r="B250" s="19" t="s">
        <v>139</v>
      </c>
      <c r="C250" s="2" t="str">
        <f>VLOOKUP(B250,Hoja1!B:C,2,FALSE)</f>
        <v>Mantenimiento de Edificios e Instalaciones</v>
      </c>
      <c r="D250" s="3" t="str">
        <f t="shared" si="6"/>
        <v>2</v>
      </c>
      <c r="E250" s="3" t="str">
        <f t="shared" si="7"/>
        <v>22</v>
      </c>
      <c r="F250" s="19" t="s">
        <v>62</v>
      </c>
      <c r="G250" s="20" t="s">
        <v>63</v>
      </c>
      <c r="H250" s="21">
        <v>12000</v>
      </c>
      <c r="I250" s="21">
        <v>0</v>
      </c>
      <c r="J250" s="21">
        <v>12000</v>
      </c>
      <c r="K250" s="21">
        <v>9335.24</v>
      </c>
      <c r="L250" s="21">
        <v>4688.7700000000004</v>
      </c>
    </row>
    <row r="251" spans="1:12" x14ac:dyDescent="0.3">
      <c r="A251" s="19" t="s">
        <v>109</v>
      </c>
      <c r="B251" s="19" t="s">
        <v>139</v>
      </c>
      <c r="C251" s="2" t="str">
        <f>VLOOKUP(B251,Hoja1!B:C,2,FALSE)</f>
        <v>Mantenimiento de Edificios e Instalaciones</v>
      </c>
      <c r="D251" s="3" t="str">
        <f t="shared" si="6"/>
        <v>2</v>
      </c>
      <c r="E251" s="3" t="str">
        <f t="shared" si="7"/>
        <v>22</v>
      </c>
      <c r="F251" s="19" t="s">
        <v>144</v>
      </c>
      <c r="G251" s="20" t="s">
        <v>145</v>
      </c>
      <c r="H251" s="21">
        <v>305000</v>
      </c>
      <c r="I251" s="21">
        <v>0</v>
      </c>
      <c r="J251" s="21">
        <v>305000</v>
      </c>
      <c r="K251" s="21">
        <v>297043.03000000003</v>
      </c>
      <c r="L251" s="21">
        <v>293889.64</v>
      </c>
    </row>
    <row r="252" spans="1:12" x14ac:dyDescent="0.3">
      <c r="A252" s="19" t="s">
        <v>109</v>
      </c>
      <c r="B252" s="19" t="s">
        <v>139</v>
      </c>
      <c r="C252" s="2" t="str">
        <f>VLOOKUP(B252,Hoja1!B:C,2,FALSE)</f>
        <v>Mantenimiento de Edificios e Instalaciones</v>
      </c>
      <c r="D252" s="3" t="str">
        <f t="shared" si="6"/>
        <v>6</v>
      </c>
      <c r="E252" s="3" t="str">
        <f t="shared" si="7"/>
        <v>62</v>
      </c>
      <c r="F252" s="19" t="s">
        <v>97</v>
      </c>
      <c r="G252" s="20" t="s">
        <v>98</v>
      </c>
      <c r="H252" s="21">
        <v>40000</v>
      </c>
      <c r="I252" s="21">
        <v>-20600</v>
      </c>
      <c r="J252" s="21">
        <v>19400</v>
      </c>
      <c r="K252" s="21">
        <v>2329.25</v>
      </c>
      <c r="L252" s="21">
        <v>2329.25</v>
      </c>
    </row>
    <row r="253" spans="1:12" x14ac:dyDescent="0.3">
      <c r="A253" s="19" t="s">
        <v>109</v>
      </c>
      <c r="B253" s="19" t="s">
        <v>139</v>
      </c>
      <c r="C253" s="2" t="str">
        <f>VLOOKUP(B253,Hoja1!B:C,2,FALSE)</f>
        <v>Mantenimiento de Edificios e Instalaciones</v>
      </c>
      <c r="D253" s="3" t="str">
        <f t="shared" si="6"/>
        <v>6</v>
      </c>
      <c r="E253" s="3" t="str">
        <f t="shared" si="7"/>
        <v>63</v>
      </c>
      <c r="F253" s="19" t="s">
        <v>127</v>
      </c>
      <c r="G253" s="20" t="s">
        <v>126</v>
      </c>
      <c r="H253" s="21">
        <v>0</v>
      </c>
      <c r="I253" s="21">
        <v>1117621.06</v>
      </c>
      <c r="J253" s="21">
        <v>1117621.06</v>
      </c>
      <c r="K253" s="21">
        <v>132959.67000000001</v>
      </c>
      <c r="L253" s="21">
        <v>112435.8</v>
      </c>
    </row>
    <row r="254" spans="1:12" x14ac:dyDescent="0.3">
      <c r="A254" s="19" t="s">
        <v>146</v>
      </c>
      <c r="B254" s="19" t="s">
        <v>147</v>
      </c>
      <c r="C254" s="2" t="str">
        <f>VLOOKUP(B254,Hoja1!B:C,2,FALSE)</f>
        <v>Centro de programas juveniles</v>
      </c>
      <c r="D254" s="3" t="str">
        <f t="shared" si="6"/>
        <v>1</v>
      </c>
      <c r="E254" s="3" t="str">
        <f t="shared" si="7"/>
        <v>12</v>
      </c>
      <c r="F254" s="19" t="s">
        <v>52</v>
      </c>
      <c r="G254" s="20" t="s">
        <v>53</v>
      </c>
      <c r="H254" s="21">
        <v>8675</v>
      </c>
      <c r="I254" s="21">
        <v>0</v>
      </c>
      <c r="J254" s="21">
        <v>8675</v>
      </c>
      <c r="K254" s="21">
        <v>8686.1</v>
      </c>
      <c r="L254" s="21">
        <v>8686.1</v>
      </c>
    </row>
    <row r="255" spans="1:12" x14ac:dyDescent="0.3">
      <c r="A255" s="19" t="s">
        <v>146</v>
      </c>
      <c r="B255" s="19" t="s">
        <v>147</v>
      </c>
      <c r="C255" s="2" t="str">
        <f>VLOOKUP(B255,Hoja1!B:C,2,FALSE)</f>
        <v>Centro de programas juveniles</v>
      </c>
      <c r="D255" s="3" t="str">
        <f t="shared" si="6"/>
        <v>1</v>
      </c>
      <c r="E255" s="3" t="str">
        <f t="shared" si="7"/>
        <v>12</v>
      </c>
      <c r="F255" s="19" t="s">
        <v>19</v>
      </c>
      <c r="G255" s="20" t="s">
        <v>20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</row>
    <row r="256" spans="1:12" x14ac:dyDescent="0.3">
      <c r="A256" s="19" t="s">
        <v>146</v>
      </c>
      <c r="B256" s="19" t="s">
        <v>147</v>
      </c>
      <c r="C256" s="2" t="str">
        <f>VLOOKUP(B256,Hoja1!B:C,2,FALSE)</f>
        <v>Centro de programas juveniles</v>
      </c>
      <c r="D256" s="3" t="str">
        <f t="shared" si="6"/>
        <v>1</v>
      </c>
      <c r="E256" s="3" t="str">
        <f t="shared" si="7"/>
        <v>12</v>
      </c>
      <c r="F256" s="19" t="s">
        <v>21</v>
      </c>
      <c r="G256" s="20" t="s">
        <v>22</v>
      </c>
      <c r="H256" s="21">
        <v>4422</v>
      </c>
      <c r="I256" s="21">
        <v>0</v>
      </c>
      <c r="J256" s="21">
        <v>4422</v>
      </c>
      <c r="K256" s="21">
        <v>4427.08</v>
      </c>
      <c r="L256" s="21">
        <v>4427.08</v>
      </c>
    </row>
    <row r="257" spans="1:12" x14ac:dyDescent="0.3">
      <c r="A257" s="19" t="s">
        <v>146</v>
      </c>
      <c r="B257" s="19" t="s">
        <v>147</v>
      </c>
      <c r="C257" s="2" t="str">
        <f>VLOOKUP(B257,Hoja1!B:C,2,FALSE)</f>
        <v>Centro de programas juveniles</v>
      </c>
      <c r="D257" s="3" t="str">
        <f t="shared" si="6"/>
        <v>1</v>
      </c>
      <c r="E257" s="3" t="str">
        <f t="shared" si="7"/>
        <v>12</v>
      </c>
      <c r="F257" s="19" t="s">
        <v>23</v>
      </c>
      <c r="G257" s="20" t="s">
        <v>24</v>
      </c>
      <c r="H257" s="21">
        <v>10516</v>
      </c>
      <c r="I257" s="21">
        <v>200</v>
      </c>
      <c r="J257" s="21">
        <v>10716</v>
      </c>
      <c r="K257" s="21">
        <v>10529.05</v>
      </c>
      <c r="L257" s="21">
        <v>10529.05</v>
      </c>
    </row>
    <row r="258" spans="1:12" x14ac:dyDescent="0.3">
      <c r="A258" s="19" t="s">
        <v>146</v>
      </c>
      <c r="B258" s="19" t="s">
        <v>147</v>
      </c>
      <c r="C258" s="2" t="str">
        <f>VLOOKUP(B258,Hoja1!B:C,2,FALSE)</f>
        <v>Centro de programas juveniles</v>
      </c>
      <c r="D258" s="3" t="str">
        <f t="shared" si="6"/>
        <v>1</v>
      </c>
      <c r="E258" s="3" t="str">
        <f t="shared" si="7"/>
        <v>12</v>
      </c>
      <c r="F258" s="19" t="s">
        <v>25</v>
      </c>
      <c r="G258" s="20" t="s">
        <v>26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1:12" x14ac:dyDescent="0.3">
      <c r="A259" s="19" t="s">
        <v>146</v>
      </c>
      <c r="B259" s="19" t="s">
        <v>147</v>
      </c>
      <c r="C259" s="2" t="str">
        <f>VLOOKUP(B259,Hoja1!B:C,2,FALSE)</f>
        <v>Centro de programas juveniles</v>
      </c>
      <c r="D259" s="3" t="str">
        <f t="shared" ref="D259:D322" si="8">LEFT(F259,1)</f>
        <v>2</v>
      </c>
      <c r="E259" s="3" t="str">
        <f t="shared" ref="E259:E322" si="9">LEFT(F259,2)</f>
        <v>21</v>
      </c>
      <c r="F259" s="19" t="s">
        <v>140</v>
      </c>
      <c r="G259" s="20" t="s">
        <v>141</v>
      </c>
      <c r="H259" s="21">
        <v>2500</v>
      </c>
      <c r="I259" s="21">
        <v>0</v>
      </c>
      <c r="J259" s="21">
        <v>2500</v>
      </c>
      <c r="K259" s="21">
        <v>632.70000000000005</v>
      </c>
      <c r="L259" s="21">
        <v>382.42</v>
      </c>
    </row>
    <row r="260" spans="1:12" x14ac:dyDescent="0.3">
      <c r="A260" s="19" t="s">
        <v>146</v>
      </c>
      <c r="B260" s="19" t="s">
        <v>147</v>
      </c>
      <c r="C260" s="2" t="str">
        <f>VLOOKUP(B260,Hoja1!B:C,2,FALSE)</f>
        <v>Centro de programas juveniles</v>
      </c>
      <c r="D260" s="3" t="str">
        <f t="shared" si="8"/>
        <v>2</v>
      </c>
      <c r="E260" s="3" t="str">
        <f t="shared" si="9"/>
        <v>21</v>
      </c>
      <c r="F260" s="19" t="s">
        <v>56</v>
      </c>
      <c r="G260" s="20" t="s">
        <v>57</v>
      </c>
      <c r="H260" s="21">
        <v>9500</v>
      </c>
      <c r="I260" s="21">
        <v>0</v>
      </c>
      <c r="J260" s="21">
        <v>9500</v>
      </c>
      <c r="K260" s="21">
        <v>1905.82</v>
      </c>
      <c r="L260" s="21">
        <v>1905.82</v>
      </c>
    </row>
    <row r="261" spans="1:12" x14ac:dyDescent="0.3">
      <c r="A261" s="19" t="s">
        <v>146</v>
      </c>
      <c r="B261" s="19" t="s">
        <v>147</v>
      </c>
      <c r="C261" s="2" t="str">
        <f>VLOOKUP(B261,Hoja1!B:C,2,FALSE)</f>
        <v>Centro de programas juveniles</v>
      </c>
      <c r="D261" s="3" t="str">
        <f t="shared" si="8"/>
        <v>2</v>
      </c>
      <c r="E261" s="3" t="str">
        <f t="shared" si="9"/>
        <v>22</v>
      </c>
      <c r="F261" s="19" t="s">
        <v>92</v>
      </c>
      <c r="G261" s="20" t="s">
        <v>93</v>
      </c>
      <c r="H261" s="21">
        <v>35000</v>
      </c>
      <c r="I261" s="21">
        <v>0</v>
      </c>
      <c r="J261" s="21">
        <v>35000</v>
      </c>
      <c r="K261" s="21">
        <v>9576.31</v>
      </c>
      <c r="L261" s="21">
        <v>8625.1</v>
      </c>
    </row>
    <row r="262" spans="1:12" x14ac:dyDescent="0.3">
      <c r="A262" s="19" t="s">
        <v>146</v>
      </c>
      <c r="B262" s="19" t="s">
        <v>147</v>
      </c>
      <c r="C262" s="2" t="str">
        <f>VLOOKUP(B262,Hoja1!B:C,2,FALSE)</f>
        <v>Centro de programas juveniles</v>
      </c>
      <c r="D262" s="3" t="str">
        <f t="shared" si="8"/>
        <v>2</v>
      </c>
      <c r="E262" s="3" t="str">
        <f t="shared" si="9"/>
        <v>22</v>
      </c>
      <c r="F262" s="19" t="s">
        <v>87</v>
      </c>
      <c r="G262" s="20" t="s">
        <v>88</v>
      </c>
      <c r="H262" s="21">
        <v>26000</v>
      </c>
      <c r="I262" s="21">
        <v>0</v>
      </c>
      <c r="J262" s="21">
        <v>26000</v>
      </c>
      <c r="K262" s="21">
        <v>19833.03</v>
      </c>
      <c r="L262" s="21">
        <v>14853.49</v>
      </c>
    </row>
    <row r="263" spans="1:12" x14ac:dyDescent="0.3">
      <c r="A263" s="19" t="s">
        <v>146</v>
      </c>
      <c r="B263" s="19" t="s">
        <v>147</v>
      </c>
      <c r="C263" s="2" t="str">
        <f>VLOOKUP(B263,Hoja1!B:C,2,FALSE)</f>
        <v>Centro de programas juveniles</v>
      </c>
      <c r="D263" s="3" t="str">
        <f t="shared" si="8"/>
        <v>2</v>
      </c>
      <c r="E263" s="3" t="str">
        <f t="shared" si="9"/>
        <v>22</v>
      </c>
      <c r="F263" s="19" t="s">
        <v>58</v>
      </c>
      <c r="G263" s="20" t="s">
        <v>59</v>
      </c>
      <c r="H263" s="21">
        <v>0</v>
      </c>
      <c r="I263" s="21">
        <v>0</v>
      </c>
      <c r="J263" s="21">
        <v>0</v>
      </c>
      <c r="K263" s="21">
        <v>13142.5</v>
      </c>
      <c r="L263" s="21">
        <v>13142.5</v>
      </c>
    </row>
    <row r="264" spans="1:12" x14ac:dyDescent="0.3">
      <c r="A264" s="19" t="s">
        <v>146</v>
      </c>
      <c r="B264" s="19" t="s">
        <v>147</v>
      </c>
      <c r="C264" s="2" t="str">
        <f>VLOOKUP(B264,Hoja1!B:C,2,FALSE)</f>
        <v>Centro de programas juveniles</v>
      </c>
      <c r="D264" s="3" t="str">
        <f t="shared" si="8"/>
        <v>2</v>
      </c>
      <c r="E264" s="3" t="str">
        <f t="shared" si="9"/>
        <v>22</v>
      </c>
      <c r="F264" s="19" t="s">
        <v>178</v>
      </c>
      <c r="G264" s="20" t="s">
        <v>179</v>
      </c>
      <c r="H264" s="21">
        <v>30000</v>
      </c>
      <c r="I264" s="21">
        <v>0</v>
      </c>
      <c r="J264" s="21">
        <v>30000</v>
      </c>
      <c r="K264" s="21">
        <v>23304.5</v>
      </c>
      <c r="L264" s="21">
        <v>14789.5</v>
      </c>
    </row>
    <row r="265" spans="1:12" x14ac:dyDescent="0.3">
      <c r="A265" s="19" t="s">
        <v>146</v>
      </c>
      <c r="B265" s="19" t="s">
        <v>147</v>
      </c>
      <c r="C265" s="2" t="str">
        <f>VLOOKUP(B265,Hoja1!B:C,2,FALSE)</f>
        <v>Centro de programas juveniles</v>
      </c>
      <c r="D265" s="3" t="str">
        <f t="shared" si="8"/>
        <v>2</v>
      </c>
      <c r="E265" s="3" t="str">
        <f t="shared" si="9"/>
        <v>22</v>
      </c>
      <c r="F265" s="19" t="s">
        <v>62</v>
      </c>
      <c r="G265" s="20" t="s">
        <v>63</v>
      </c>
      <c r="H265" s="21">
        <v>40000</v>
      </c>
      <c r="I265" s="21">
        <v>0</v>
      </c>
      <c r="J265" s="21">
        <v>40000</v>
      </c>
      <c r="K265" s="21">
        <v>42225.33</v>
      </c>
      <c r="L265" s="21">
        <v>32917.75</v>
      </c>
    </row>
    <row r="266" spans="1:12" x14ac:dyDescent="0.3">
      <c r="A266" s="19" t="s">
        <v>146</v>
      </c>
      <c r="B266" s="19" t="s">
        <v>147</v>
      </c>
      <c r="C266" s="2" t="str">
        <f>VLOOKUP(B266,Hoja1!B:C,2,FALSE)</f>
        <v>Centro de programas juveniles</v>
      </c>
      <c r="D266" s="3" t="str">
        <f t="shared" si="8"/>
        <v>2</v>
      </c>
      <c r="E266" s="3" t="str">
        <f t="shared" si="9"/>
        <v>22</v>
      </c>
      <c r="F266" s="19" t="s">
        <v>144</v>
      </c>
      <c r="G266" s="20" t="s">
        <v>145</v>
      </c>
      <c r="H266" s="21">
        <v>27730</v>
      </c>
      <c r="I266" s="21">
        <v>0</v>
      </c>
      <c r="J266" s="21">
        <v>27730</v>
      </c>
      <c r="K266" s="21">
        <v>14655.03</v>
      </c>
      <c r="L266" s="21">
        <v>13527.72</v>
      </c>
    </row>
    <row r="267" spans="1:12" x14ac:dyDescent="0.3">
      <c r="A267" s="19" t="s">
        <v>146</v>
      </c>
      <c r="B267" s="19" t="s">
        <v>147</v>
      </c>
      <c r="C267" s="2" t="str">
        <f>VLOOKUP(B267,Hoja1!B:C,2,FALSE)</f>
        <v>Centro de programas juveniles</v>
      </c>
      <c r="D267" s="3" t="str">
        <f t="shared" si="8"/>
        <v>2</v>
      </c>
      <c r="E267" s="3" t="str">
        <f t="shared" si="9"/>
        <v>22</v>
      </c>
      <c r="F267" s="19" t="s">
        <v>64</v>
      </c>
      <c r="G267" s="20" t="s">
        <v>65</v>
      </c>
      <c r="H267" s="21">
        <v>611920</v>
      </c>
      <c r="I267" s="21">
        <v>-204200</v>
      </c>
      <c r="J267" s="21">
        <v>407720</v>
      </c>
      <c r="K267" s="21">
        <v>389753.62</v>
      </c>
      <c r="L267" s="21">
        <v>357622.29</v>
      </c>
    </row>
    <row r="268" spans="1:12" x14ac:dyDescent="0.3">
      <c r="A268" s="19" t="s">
        <v>146</v>
      </c>
      <c r="B268" s="19" t="s">
        <v>147</v>
      </c>
      <c r="C268" s="2" t="str">
        <f>VLOOKUP(B268,Hoja1!B:C,2,FALSE)</f>
        <v>Centro de programas juveniles</v>
      </c>
      <c r="D268" s="3" t="str">
        <f t="shared" si="8"/>
        <v>4</v>
      </c>
      <c r="E268" s="3" t="str">
        <f t="shared" si="9"/>
        <v>48</v>
      </c>
      <c r="F268" s="19" t="s">
        <v>148</v>
      </c>
      <c r="G268" s="20" t="s">
        <v>149</v>
      </c>
      <c r="H268" s="21">
        <v>79925</v>
      </c>
      <c r="I268" s="21">
        <v>0</v>
      </c>
      <c r="J268" s="21">
        <v>79925</v>
      </c>
      <c r="K268" s="21">
        <v>79924.960000000006</v>
      </c>
      <c r="L268" s="21">
        <v>79924.960000000006</v>
      </c>
    </row>
    <row r="269" spans="1:12" x14ac:dyDescent="0.3">
      <c r="A269" s="19" t="s">
        <v>146</v>
      </c>
      <c r="B269" s="19" t="s">
        <v>147</v>
      </c>
      <c r="C269" s="2" t="str">
        <f>VLOOKUP(B269,Hoja1!B:C,2,FALSE)</f>
        <v>Centro de programas juveniles</v>
      </c>
      <c r="D269" s="3" t="str">
        <f t="shared" si="8"/>
        <v>4</v>
      </c>
      <c r="E269" s="3" t="str">
        <f t="shared" si="9"/>
        <v>48</v>
      </c>
      <c r="F269" s="19" t="s">
        <v>45</v>
      </c>
      <c r="G269" s="20" t="s">
        <v>46</v>
      </c>
      <c r="H269" s="21">
        <v>55500</v>
      </c>
      <c r="I269" s="21">
        <v>0</v>
      </c>
      <c r="J269" s="21">
        <v>55500</v>
      </c>
      <c r="K269" s="21">
        <v>55500</v>
      </c>
      <c r="L269" s="21">
        <v>55500</v>
      </c>
    </row>
    <row r="270" spans="1:12" x14ac:dyDescent="0.3">
      <c r="A270" s="19" t="s">
        <v>146</v>
      </c>
      <c r="B270" s="19" t="s">
        <v>147</v>
      </c>
      <c r="C270" s="2" t="str">
        <f>VLOOKUP(B270,Hoja1!B:C,2,FALSE)</f>
        <v>Centro de programas juveniles</v>
      </c>
      <c r="D270" s="3" t="str">
        <f t="shared" si="8"/>
        <v>6</v>
      </c>
      <c r="E270" s="3" t="str">
        <f t="shared" si="9"/>
        <v>62</v>
      </c>
      <c r="F270" s="19" t="s">
        <v>170</v>
      </c>
      <c r="G270" s="20" t="s">
        <v>171</v>
      </c>
      <c r="H270" s="21">
        <v>125000</v>
      </c>
      <c r="I270" s="21">
        <v>-110000</v>
      </c>
      <c r="J270" s="21">
        <v>15000</v>
      </c>
      <c r="K270" s="21">
        <v>0</v>
      </c>
      <c r="L270" s="21">
        <v>0</v>
      </c>
    </row>
    <row r="271" spans="1:12" x14ac:dyDescent="0.3">
      <c r="A271" s="19" t="s">
        <v>146</v>
      </c>
      <c r="B271" s="19" t="s">
        <v>147</v>
      </c>
      <c r="C271" s="2" t="str">
        <f>VLOOKUP(B271,Hoja1!B:C,2,FALSE)</f>
        <v>Centro de programas juveniles</v>
      </c>
      <c r="D271" s="3" t="str">
        <f t="shared" si="8"/>
        <v>6</v>
      </c>
      <c r="E271" s="3" t="str">
        <f t="shared" si="9"/>
        <v>63</v>
      </c>
      <c r="F271" s="19" t="s">
        <v>127</v>
      </c>
      <c r="G271" s="20" t="s">
        <v>126</v>
      </c>
      <c r="H271" s="21">
        <v>802075</v>
      </c>
      <c r="I271" s="21">
        <v>729411.36</v>
      </c>
      <c r="J271" s="21">
        <v>1531486.36</v>
      </c>
      <c r="K271" s="21">
        <v>78842.87</v>
      </c>
      <c r="L271" s="21">
        <v>26400.22</v>
      </c>
    </row>
    <row r="272" spans="1:12" x14ac:dyDescent="0.3">
      <c r="A272" s="19" t="s">
        <v>146</v>
      </c>
      <c r="B272" s="19" t="s">
        <v>147</v>
      </c>
      <c r="C272" s="2" t="str">
        <f>VLOOKUP(B272,Hoja1!B:C,2,FALSE)</f>
        <v>Centro de programas juveniles</v>
      </c>
      <c r="D272" s="3" t="str">
        <f t="shared" si="8"/>
        <v>6</v>
      </c>
      <c r="E272" s="3" t="str">
        <f t="shared" si="9"/>
        <v>63</v>
      </c>
      <c r="F272" s="19" t="s">
        <v>128</v>
      </c>
      <c r="G272" s="20" t="s">
        <v>98</v>
      </c>
      <c r="H272" s="21">
        <v>0</v>
      </c>
      <c r="I272" s="21">
        <v>90000</v>
      </c>
      <c r="J272" s="21">
        <v>90000</v>
      </c>
      <c r="K272" s="21">
        <v>0</v>
      </c>
      <c r="L272" s="21">
        <v>0</v>
      </c>
    </row>
    <row r="273" spans="1:12" x14ac:dyDescent="0.3">
      <c r="A273" s="19" t="s">
        <v>146</v>
      </c>
      <c r="B273" s="19" t="s">
        <v>147</v>
      </c>
      <c r="C273" s="2" t="str">
        <f>VLOOKUP(B273,Hoja1!B:C,2,FALSE)</f>
        <v>Centro de programas juveniles</v>
      </c>
      <c r="D273" s="3" t="str">
        <f t="shared" si="8"/>
        <v>7</v>
      </c>
      <c r="E273" s="3" t="str">
        <f t="shared" si="9"/>
        <v>78</v>
      </c>
      <c r="F273" s="19" t="s">
        <v>131</v>
      </c>
      <c r="G273" s="20" t="s">
        <v>132</v>
      </c>
      <c r="H273" s="21">
        <v>300000</v>
      </c>
      <c r="I273" s="21">
        <v>-300000</v>
      </c>
      <c r="J273" s="21">
        <v>0</v>
      </c>
      <c r="K273" s="21">
        <v>0</v>
      </c>
      <c r="L273" s="21">
        <v>0</v>
      </c>
    </row>
    <row r="274" spans="1:12" x14ac:dyDescent="0.3">
      <c r="A274" s="19" t="s">
        <v>146</v>
      </c>
      <c r="B274" s="19" t="s">
        <v>150</v>
      </c>
      <c r="C274" s="2" t="str">
        <f>VLOOKUP(B274,Hoja1!B:C,2,FALSE)</f>
        <v>Promoción y Fomento del Deportes</v>
      </c>
      <c r="D274" s="3" t="str">
        <f t="shared" si="8"/>
        <v>4</v>
      </c>
      <c r="E274" s="3" t="str">
        <f t="shared" si="9"/>
        <v>41</v>
      </c>
      <c r="F274" s="19" t="s">
        <v>151</v>
      </c>
      <c r="G274" s="20" t="s">
        <v>152</v>
      </c>
      <c r="H274" s="21">
        <v>8049000</v>
      </c>
      <c r="I274" s="21">
        <v>0</v>
      </c>
      <c r="J274" s="21">
        <v>8049000</v>
      </c>
      <c r="K274" s="21">
        <v>8049000</v>
      </c>
      <c r="L274" s="21">
        <v>8049000</v>
      </c>
    </row>
    <row r="275" spans="1:12" x14ac:dyDescent="0.3">
      <c r="A275" s="19" t="s">
        <v>146</v>
      </c>
      <c r="B275" s="19" t="s">
        <v>150</v>
      </c>
      <c r="C275" s="2" t="str">
        <f>VLOOKUP(B275,Hoja1!B:C,2,FALSE)</f>
        <v>Promoción y Fomento del Deportes</v>
      </c>
      <c r="D275" s="3" t="str">
        <f t="shared" si="8"/>
        <v>4</v>
      </c>
      <c r="E275" s="3" t="str">
        <f t="shared" si="9"/>
        <v>47</v>
      </c>
      <c r="F275" s="19" t="s">
        <v>153</v>
      </c>
      <c r="G275" s="20" t="s">
        <v>154</v>
      </c>
      <c r="H275" s="21">
        <v>460000</v>
      </c>
      <c r="I275" s="21">
        <v>0</v>
      </c>
      <c r="J275" s="21">
        <v>460000</v>
      </c>
      <c r="K275" s="21">
        <v>381353.6</v>
      </c>
      <c r="L275" s="21">
        <v>381353.6</v>
      </c>
    </row>
    <row r="276" spans="1:12" x14ac:dyDescent="0.3">
      <c r="A276" s="19" t="s">
        <v>146</v>
      </c>
      <c r="B276" s="19" t="s">
        <v>150</v>
      </c>
      <c r="C276" s="2" t="str">
        <f>VLOOKUP(B276,Hoja1!B:C,2,FALSE)</f>
        <v>Promoción y Fomento del Deportes</v>
      </c>
      <c r="D276" s="3" t="str">
        <f t="shared" si="8"/>
        <v>4</v>
      </c>
      <c r="E276" s="3" t="str">
        <f t="shared" si="9"/>
        <v>48</v>
      </c>
      <c r="F276" s="19" t="s">
        <v>45</v>
      </c>
      <c r="G276" s="20" t="s">
        <v>46</v>
      </c>
      <c r="H276" s="21">
        <v>577000</v>
      </c>
      <c r="I276" s="21">
        <v>0</v>
      </c>
      <c r="J276" s="21">
        <v>577000</v>
      </c>
      <c r="K276" s="21">
        <v>545500</v>
      </c>
      <c r="L276" s="21">
        <v>545500</v>
      </c>
    </row>
    <row r="277" spans="1:12" x14ac:dyDescent="0.3">
      <c r="A277" s="19" t="s">
        <v>146</v>
      </c>
      <c r="B277" s="19" t="s">
        <v>150</v>
      </c>
      <c r="C277" s="2" t="str">
        <f>VLOOKUP(B277,Hoja1!B:C,2,FALSE)</f>
        <v>Promoción y Fomento del Deportes</v>
      </c>
      <c r="D277" s="3" t="str">
        <f t="shared" si="8"/>
        <v>7</v>
      </c>
      <c r="E277" s="3" t="str">
        <f t="shared" si="9"/>
        <v>71</v>
      </c>
      <c r="F277" s="19" t="s">
        <v>155</v>
      </c>
      <c r="G277" s="20" t="s">
        <v>156</v>
      </c>
      <c r="H277" s="21">
        <v>2596000</v>
      </c>
      <c r="I277" s="21">
        <v>0</v>
      </c>
      <c r="J277" s="21">
        <v>2596000</v>
      </c>
      <c r="K277" s="21">
        <v>1336093.56</v>
      </c>
      <c r="L277" s="21">
        <v>408738.65</v>
      </c>
    </row>
    <row r="278" spans="1:12" x14ac:dyDescent="0.3">
      <c r="A278" s="19" t="s">
        <v>146</v>
      </c>
      <c r="B278" s="19" t="s">
        <v>157</v>
      </c>
      <c r="C278" s="2" t="str">
        <f>VLOOKUP(B278,Hoja1!B:C,2,FALSE)</f>
        <v>Sociedad de la Información</v>
      </c>
      <c r="D278" s="3" t="str">
        <f t="shared" si="8"/>
        <v>6</v>
      </c>
      <c r="E278" s="3" t="str">
        <f t="shared" si="9"/>
        <v>64</v>
      </c>
      <c r="F278" s="19" t="s">
        <v>107</v>
      </c>
      <c r="G278" s="20" t="s">
        <v>108</v>
      </c>
      <c r="H278" s="21">
        <v>0</v>
      </c>
      <c r="I278" s="21">
        <v>106000</v>
      </c>
      <c r="J278" s="21">
        <v>106000</v>
      </c>
      <c r="K278" s="21">
        <v>0</v>
      </c>
      <c r="L278" s="21">
        <v>0</v>
      </c>
    </row>
    <row r="279" spans="1:12" x14ac:dyDescent="0.3">
      <c r="A279" s="19" t="s">
        <v>146</v>
      </c>
      <c r="B279" s="19" t="s">
        <v>161</v>
      </c>
      <c r="C279" s="2" t="str">
        <f>VLOOKUP(B279,Hoja1!B:C,2,FALSE)</f>
        <v>Dirección del Área de Participación Ciudadana</v>
      </c>
      <c r="D279" s="3" t="str">
        <f t="shared" si="8"/>
        <v>1</v>
      </c>
      <c r="E279" s="3" t="str">
        <f t="shared" si="9"/>
        <v>12</v>
      </c>
      <c r="F279" s="19" t="s">
        <v>48</v>
      </c>
      <c r="G279" s="20" t="s">
        <v>49</v>
      </c>
      <c r="H279" s="21">
        <v>45591</v>
      </c>
      <c r="I279" s="21">
        <v>0</v>
      </c>
      <c r="J279" s="21">
        <v>45591</v>
      </c>
      <c r="K279" s="21">
        <v>44114.16</v>
      </c>
      <c r="L279" s="21">
        <v>44114.16</v>
      </c>
    </row>
    <row r="280" spans="1:12" x14ac:dyDescent="0.3">
      <c r="A280" s="19" t="s">
        <v>146</v>
      </c>
      <c r="B280" s="19" t="s">
        <v>161</v>
      </c>
      <c r="C280" s="2" t="str">
        <f>VLOOKUP(B280,Hoja1!B:C,2,FALSE)</f>
        <v>Dirección del Área de Participación Ciudadana</v>
      </c>
      <c r="D280" s="3" t="str">
        <f t="shared" si="8"/>
        <v>1</v>
      </c>
      <c r="E280" s="3" t="str">
        <f t="shared" si="9"/>
        <v>12</v>
      </c>
      <c r="F280" s="19" t="s">
        <v>50</v>
      </c>
      <c r="G280" s="20" t="s">
        <v>51</v>
      </c>
      <c r="H280" s="21">
        <v>13363</v>
      </c>
      <c r="I280" s="21">
        <v>0</v>
      </c>
      <c r="J280" s="21">
        <v>13363</v>
      </c>
      <c r="K280" s="21">
        <v>7215.25</v>
      </c>
      <c r="L280" s="21">
        <v>7215.25</v>
      </c>
    </row>
    <row r="281" spans="1:12" x14ac:dyDescent="0.3">
      <c r="A281" s="19" t="s">
        <v>146</v>
      </c>
      <c r="B281" s="19" t="s">
        <v>161</v>
      </c>
      <c r="C281" s="2" t="str">
        <f>VLOOKUP(B281,Hoja1!B:C,2,FALSE)</f>
        <v>Dirección del Área de Participación Ciudadana</v>
      </c>
      <c r="D281" s="3" t="str">
        <f t="shared" si="8"/>
        <v>1</v>
      </c>
      <c r="E281" s="3" t="str">
        <f t="shared" si="9"/>
        <v>12</v>
      </c>
      <c r="F281" s="19" t="s">
        <v>17</v>
      </c>
      <c r="G281" s="20" t="s">
        <v>18</v>
      </c>
      <c r="H281" s="21">
        <v>20470</v>
      </c>
      <c r="I281" s="21">
        <v>3000</v>
      </c>
      <c r="J281" s="21">
        <v>23470</v>
      </c>
      <c r="K281" s="21">
        <v>12189.56</v>
      </c>
      <c r="L281" s="21">
        <v>12189.56</v>
      </c>
    </row>
    <row r="282" spans="1:12" x14ac:dyDescent="0.3">
      <c r="A282" s="19" t="s">
        <v>146</v>
      </c>
      <c r="B282" s="19" t="s">
        <v>161</v>
      </c>
      <c r="C282" s="2" t="str">
        <f>VLOOKUP(B282,Hoja1!B:C,2,FALSE)</f>
        <v>Dirección del Área de Participación Ciudadana</v>
      </c>
      <c r="D282" s="3" t="str">
        <f t="shared" si="8"/>
        <v>1</v>
      </c>
      <c r="E282" s="3" t="str">
        <f t="shared" si="9"/>
        <v>12</v>
      </c>
      <c r="F282" s="19" t="s">
        <v>52</v>
      </c>
      <c r="G282" s="20" t="s">
        <v>53</v>
      </c>
      <c r="H282" s="21">
        <v>8675</v>
      </c>
      <c r="I282" s="21">
        <v>0</v>
      </c>
      <c r="J282" s="21">
        <v>8675</v>
      </c>
      <c r="K282" s="21">
        <v>6191.76</v>
      </c>
      <c r="L282" s="21">
        <v>6191.76</v>
      </c>
    </row>
    <row r="283" spans="1:12" x14ac:dyDescent="0.3">
      <c r="A283" s="19" t="s">
        <v>146</v>
      </c>
      <c r="B283" s="19" t="s">
        <v>161</v>
      </c>
      <c r="C283" s="2" t="str">
        <f>VLOOKUP(B283,Hoja1!B:C,2,FALSE)</f>
        <v>Dirección del Área de Participación Ciudadana</v>
      </c>
      <c r="D283" s="3" t="str">
        <f t="shared" si="8"/>
        <v>1</v>
      </c>
      <c r="E283" s="3" t="str">
        <f t="shared" si="9"/>
        <v>12</v>
      </c>
      <c r="F283" s="19" t="s">
        <v>19</v>
      </c>
      <c r="G283" s="20" t="s">
        <v>20</v>
      </c>
      <c r="H283" s="21">
        <v>22081</v>
      </c>
      <c r="I283" s="21">
        <v>0</v>
      </c>
      <c r="J283" s="21">
        <v>22081</v>
      </c>
      <c r="K283" s="21">
        <v>18219.34</v>
      </c>
      <c r="L283" s="21">
        <v>18219.34</v>
      </c>
    </row>
    <row r="284" spans="1:12" x14ac:dyDescent="0.3">
      <c r="A284" s="19" t="s">
        <v>146</v>
      </c>
      <c r="B284" s="19" t="s">
        <v>161</v>
      </c>
      <c r="C284" s="2" t="str">
        <f>VLOOKUP(B284,Hoja1!B:C,2,FALSE)</f>
        <v>Dirección del Área de Participación Ciudadana</v>
      </c>
      <c r="D284" s="3" t="str">
        <f t="shared" si="8"/>
        <v>1</v>
      </c>
      <c r="E284" s="3" t="str">
        <f t="shared" si="9"/>
        <v>12</v>
      </c>
      <c r="F284" s="19" t="s">
        <v>21</v>
      </c>
      <c r="G284" s="20" t="s">
        <v>22</v>
      </c>
      <c r="H284" s="21">
        <v>65771</v>
      </c>
      <c r="I284" s="21">
        <v>0</v>
      </c>
      <c r="J284" s="21">
        <v>65771</v>
      </c>
      <c r="K284" s="21">
        <v>53431.56</v>
      </c>
      <c r="L284" s="21">
        <v>53431.56</v>
      </c>
    </row>
    <row r="285" spans="1:12" x14ac:dyDescent="0.3">
      <c r="A285" s="19" t="s">
        <v>146</v>
      </c>
      <c r="B285" s="19" t="s">
        <v>161</v>
      </c>
      <c r="C285" s="2" t="str">
        <f>VLOOKUP(B285,Hoja1!B:C,2,FALSE)</f>
        <v>Dirección del Área de Participación Ciudadana</v>
      </c>
      <c r="D285" s="3" t="str">
        <f t="shared" si="8"/>
        <v>1</v>
      </c>
      <c r="E285" s="3" t="str">
        <f t="shared" si="9"/>
        <v>12</v>
      </c>
      <c r="F285" s="19" t="s">
        <v>23</v>
      </c>
      <c r="G285" s="20" t="s">
        <v>24</v>
      </c>
      <c r="H285" s="21">
        <v>146194</v>
      </c>
      <c r="I285" s="21">
        <v>25000</v>
      </c>
      <c r="J285" s="21">
        <v>171194</v>
      </c>
      <c r="K285" s="21">
        <v>151681.57999999999</v>
      </c>
      <c r="L285" s="21">
        <v>151681.57999999999</v>
      </c>
    </row>
    <row r="286" spans="1:12" x14ac:dyDescent="0.3">
      <c r="A286" s="19" t="s">
        <v>146</v>
      </c>
      <c r="B286" s="19" t="s">
        <v>161</v>
      </c>
      <c r="C286" s="2" t="str">
        <f>VLOOKUP(B286,Hoja1!B:C,2,FALSE)</f>
        <v>Dirección del Área de Participación Ciudadana</v>
      </c>
      <c r="D286" s="3" t="str">
        <f t="shared" si="8"/>
        <v>1</v>
      </c>
      <c r="E286" s="3" t="str">
        <f t="shared" si="9"/>
        <v>12</v>
      </c>
      <c r="F286" s="19" t="s">
        <v>25</v>
      </c>
      <c r="G286" s="20" t="s">
        <v>26</v>
      </c>
      <c r="H286" s="21">
        <v>11889</v>
      </c>
      <c r="I286" s="21">
        <v>0</v>
      </c>
      <c r="J286" s="21">
        <v>11889</v>
      </c>
      <c r="K286" s="21">
        <v>9848.99</v>
      </c>
      <c r="L286" s="21">
        <v>9848.99</v>
      </c>
    </row>
    <row r="287" spans="1:12" x14ac:dyDescent="0.3">
      <c r="A287" s="19" t="s">
        <v>146</v>
      </c>
      <c r="B287" s="19" t="s">
        <v>161</v>
      </c>
      <c r="C287" s="2" t="str">
        <f>VLOOKUP(B287,Hoja1!B:C,2,FALSE)</f>
        <v>Dirección del Área de Participación Ciudadana</v>
      </c>
      <c r="D287" s="3" t="str">
        <f t="shared" si="8"/>
        <v>2</v>
      </c>
      <c r="E287" s="3" t="str">
        <f t="shared" si="9"/>
        <v>22</v>
      </c>
      <c r="F287" s="19" t="s">
        <v>27</v>
      </c>
      <c r="G287" s="20" t="s">
        <v>28</v>
      </c>
      <c r="H287" s="21">
        <v>400</v>
      </c>
      <c r="I287" s="21">
        <v>0</v>
      </c>
      <c r="J287" s="21">
        <v>400</v>
      </c>
      <c r="K287" s="21">
        <v>0</v>
      </c>
      <c r="L287" s="21">
        <v>0</v>
      </c>
    </row>
    <row r="288" spans="1:12" x14ac:dyDescent="0.3">
      <c r="A288" s="19" t="s">
        <v>146</v>
      </c>
      <c r="B288" s="19" t="s">
        <v>161</v>
      </c>
      <c r="C288" s="2" t="str">
        <f>VLOOKUP(B288,Hoja1!B:C,2,FALSE)</f>
        <v>Dirección del Área de Participación Ciudadana</v>
      </c>
      <c r="D288" s="3" t="str">
        <f t="shared" si="8"/>
        <v>2</v>
      </c>
      <c r="E288" s="3" t="str">
        <f t="shared" si="9"/>
        <v>22</v>
      </c>
      <c r="F288" s="19" t="s">
        <v>85</v>
      </c>
      <c r="G288" s="20" t="s">
        <v>86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1:12" x14ac:dyDescent="0.3">
      <c r="A289" s="19" t="s">
        <v>146</v>
      </c>
      <c r="B289" s="19" t="s">
        <v>161</v>
      </c>
      <c r="C289" s="2" t="str">
        <f>VLOOKUP(B289,Hoja1!B:C,2,FALSE)</f>
        <v>Dirección del Área de Participación Ciudadana</v>
      </c>
      <c r="D289" s="3" t="str">
        <f t="shared" si="8"/>
        <v>2</v>
      </c>
      <c r="E289" s="3" t="str">
        <f t="shared" si="9"/>
        <v>22</v>
      </c>
      <c r="F289" s="19" t="s">
        <v>87</v>
      </c>
      <c r="G289" s="20" t="s">
        <v>88</v>
      </c>
      <c r="H289" s="21">
        <v>3000</v>
      </c>
      <c r="I289" s="21">
        <v>0</v>
      </c>
      <c r="J289" s="21">
        <v>3000</v>
      </c>
      <c r="K289" s="21">
        <v>0</v>
      </c>
      <c r="L289" s="21">
        <v>0</v>
      </c>
    </row>
    <row r="290" spans="1:12" x14ac:dyDescent="0.3">
      <c r="A290" s="19" t="s">
        <v>146</v>
      </c>
      <c r="B290" s="19" t="s">
        <v>161</v>
      </c>
      <c r="C290" s="2" t="str">
        <f>VLOOKUP(B290,Hoja1!B:C,2,FALSE)</f>
        <v>Dirección del Área de Participación Ciudadana</v>
      </c>
      <c r="D290" s="3" t="str">
        <f t="shared" si="8"/>
        <v>2</v>
      </c>
      <c r="E290" s="3" t="str">
        <f t="shared" si="9"/>
        <v>22</v>
      </c>
      <c r="F290" s="19" t="s">
        <v>62</v>
      </c>
      <c r="G290" s="20" t="s">
        <v>63</v>
      </c>
      <c r="H290" s="21">
        <v>2000</v>
      </c>
      <c r="I290" s="21">
        <v>0</v>
      </c>
      <c r="J290" s="21">
        <v>2000</v>
      </c>
      <c r="K290" s="21">
        <v>181.26</v>
      </c>
      <c r="L290" s="21">
        <v>181.26</v>
      </c>
    </row>
    <row r="291" spans="1:12" x14ac:dyDescent="0.3">
      <c r="A291" s="19" t="s">
        <v>146</v>
      </c>
      <c r="B291" s="19" t="s">
        <v>161</v>
      </c>
      <c r="C291" s="2" t="str">
        <f>VLOOKUP(B291,Hoja1!B:C,2,FALSE)</f>
        <v>Dirección del Área de Participación Ciudadana</v>
      </c>
      <c r="D291" s="3" t="str">
        <f t="shared" si="8"/>
        <v>2</v>
      </c>
      <c r="E291" s="3" t="str">
        <f t="shared" si="9"/>
        <v>22</v>
      </c>
      <c r="F291" s="19" t="s">
        <v>95</v>
      </c>
      <c r="G291" s="20" t="s">
        <v>96</v>
      </c>
      <c r="H291" s="21">
        <v>20000</v>
      </c>
      <c r="I291" s="21">
        <v>0</v>
      </c>
      <c r="J291" s="21">
        <v>20000</v>
      </c>
      <c r="K291" s="21">
        <v>2662</v>
      </c>
      <c r="L291" s="21">
        <v>2662</v>
      </c>
    </row>
    <row r="292" spans="1:12" x14ac:dyDescent="0.3">
      <c r="A292" s="19" t="s">
        <v>146</v>
      </c>
      <c r="B292" s="19" t="s">
        <v>161</v>
      </c>
      <c r="C292" s="2" t="str">
        <f>VLOOKUP(B292,Hoja1!B:C,2,FALSE)</f>
        <v>Dirección del Área de Participación Ciudadana</v>
      </c>
      <c r="D292" s="3" t="str">
        <f t="shared" si="8"/>
        <v>2</v>
      </c>
      <c r="E292" s="3" t="str">
        <f t="shared" si="9"/>
        <v>23</v>
      </c>
      <c r="F292" s="19" t="s">
        <v>39</v>
      </c>
      <c r="G292" s="20" t="s">
        <v>40</v>
      </c>
      <c r="H292" s="21">
        <v>400</v>
      </c>
      <c r="I292" s="21">
        <v>0</v>
      </c>
      <c r="J292" s="21">
        <v>400</v>
      </c>
      <c r="K292" s="21">
        <v>139.69999999999999</v>
      </c>
      <c r="L292" s="21">
        <v>139.69999999999999</v>
      </c>
    </row>
    <row r="293" spans="1:12" x14ac:dyDescent="0.3">
      <c r="A293" s="19" t="s">
        <v>146</v>
      </c>
      <c r="B293" s="19" t="s">
        <v>161</v>
      </c>
      <c r="C293" s="2" t="str">
        <f>VLOOKUP(B293,Hoja1!B:C,2,FALSE)</f>
        <v>Dirección del Área de Participación Ciudadana</v>
      </c>
      <c r="D293" s="3" t="str">
        <f t="shared" si="8"/>
        <v>2</v>
      </c>
      <c r="E293" s="3" t="str">
        <f t="shared" si="9"/>
        <v>23</v>
      </c>
      <c r="F293" s="19" t="s">
        <v>41</v>
      </c>
      <c r="G293" s="20" t="s">
        <v>36</v>
      </c>
      <c r="H293" s="21">
        <v>0</v>
      </c>
      <c r="I293" s="21">
        <v>0</v>
      </c>
      <c r="J293" s="21">
        <v>0</v>
      </c>
      <c r="K293" s="21">
        <v>185</v>
      </c>
      <c r="L293" s="21">
        <v>185</v>
      </c>
    </row>
    <row r="294" spans="1:12" x14ac:dyDescent="0.3">
      <c r="A294" s="19" t="s">
        <v>146</v>
      </c>
      <c r="B294" s="19" t="s">
        <v>161</v>
      </c>
      <c r="C294" s="2" t="str">
        <f>VLOOKUP(B294,Hoja1!B:C,2,FALSE)</f>
        <v>Dirección del Área de Participación Ciudadana</v>
      </c>
      <c r="D294" s="3" t="str">
        <f t="shared" si="8"/>
        <v>8</v>
      </c>
      <c r="E294" s="3" t="str">
        <f t="shared" si="9"/>
        <v>83</v>
      </c>
      <c r="F294" s="19" t="s">
        <v>114</v>
      </c>
      <c r="G294" s="20" t="s">
        <v>408</v>
      </c>
      <c r="H294" s="21">
        <v>10000</v>
      </c>
      <c r="I294" s="21">
        <v>0</v>
      </c>
      <c r="J294" s="21">
        <v>10000</v>
      </c>
      <c r="K294" s="21">
        <v>1288.8</v>
      </c>
      <c r="L294" s="21">
        <v>1288.8</v>
      </c>
    </row>
    <row r="295" spans="1:12" x14ac:dyDescent="0.3">
      <c r="A295" s="19" t="s">
        <v>146</v>
      </c>
      <c r="B295" s="19" t="s">
        <v>211</v>
      </c>
      <c r="C295" s="2" t="str">
        <f>VLOOKUP(B295,Hoja1!B:C,2,FALSE)</f>
        <v>Gestión de Recursos Humanos</v>
      </c>
      <c r="D295" s="3" t="str">
        <f t="shared" si="8"/>
        <v>2</v>
      </c>
      <c r="E295" s="3" t="str">
        <f t="shared" si="9"/>
        <v>23</v>
      </c>
      <c r="F295" s="19" t="s">
        <v>644</v>
      </c>
      <c r="G295" s="20" t="s">
        <v>645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</row>
    <row r="296" spans="1:12" x14ac:dyDescent="0.3">
      <c r="A296" s="19" t="s">
        <v>146</v>
      </c>
      <c r="B296" s="19" t="s">
        <v>162</v>
      </c>
      <c r="C296" s="2" t="str">
        <f>VLOOKUP(B296,Hoja1!B:C,2,FALSE)</f>
        <v>Tecnolog. de Información y Comunicación</v>
      </c>
      <c r="D296" s="3" t="str">
        <f t="shared" si="8"/>
        <v>1</v>
      </c>
      <c r="E296" s="3" t="str">
        <f t="shared" si="9"/>
        <v>12</v>
      </c>
      <c r="F296" s="19" t="s">
        <v>48</v>
      </c>
      <c r="G296" s="20" t="s">
        <v>49</v>
      </c>
      <c r="H296" s="21">
        <v>151972</v>
      </c>
      <c r="I296" s="21">
        <v>0</v>
      </c>
      <c r="J296" s="21">
        <v>151972</v>
      </c>
      <c r="K296" s="21">
        <v>70968.5</v>
      </c>
      <c r="L296" s="21">
        <v>70968.5</v>
      </c>
    </row>
    <row r="297" spans="1:12" x14ac:dyDescent="0.3">
      <c r="A297" s="19" t="s">
        <v>146</v>
      </c>
      <c r="B297" s="19" t="s">
        <v>162</v>
      </c>
      <c r="C297" s="2" t="str">
        <f>VLOOKUP(B297,Hoja1!B:C,2,FALSE)</f>
        <v>Tecnolog. de Información y Comunicación</v>
      </c>
      <c r="D297" s="3" t="str">
        <f t="shared" si="8"/>
        <v>1</v>
      </c>
      <c r="E297" s="3" t="str">
        <f t="shared" si="9"/>
        <v>12</v>
      </c>
      <c r="F297" s="19" t="s">
        <v>50</v>
      </c>
      <c r="G297" s="20" t="s">
        <v>51</v>
      </c>
      <c r="H297" s="21">
        <v>43793</v>
      </c>
      <c r="I297" s="21">
        <v>0</v>
      </c>
      <c r="J297" s="21">
        <v>43793</v>
      </c>
      <c r="K297" s="21">
        <v>38803.949999999997</v>
      </c>
      <c r="L297" s="21">
        <v>38803.949999999997</v>
      </c>
    </row>
    <row r="298" spans="1:12" x14ac:dyDescent="0.3">
      <c r="A298" s="19" t="s">
        <v>146</v>
      </c>
      <c r="B298" s="19" t="s">
        <v>162</v>
      </c>
      <c r="C298" s="2" t="str">
        <f>VLOOKUP(B298,Hoja1!B:C,2,FALSE)</f>
        <v>Tecnolog. de Información y Comunicación</v>
      </c>
      <c r="D298" s="3" t="str">
        <f t="shared" si="8"/>
        <v>1</v>
      </c>
      <c r="E298" s="3" t="str">
        <f t="shared" si="9"/>
        <v>12</v>
      </c>
      <c r="F298" s="19" t="s">
        <v>17</v>
      </c>
      <c r="G298" s="20" t="s">
        <v>18</v>
      </c>
      <c r="H298" s="21">
        <v>23351</v>
      </c>
      <c r="I298" s="21">
        <v>0</v>
      </c>
      <c r="J298" s="21">
        <v>23351</v>
      </c>
      <c r="K298" s="21">
        <v>10247.69</v>
      </c>
      <c r="L298" s="21">
        <v>10247.69</v>
      </c>
    </row>
    <row r="299" spans="1:12" x14ac:dyDescent="0.3">
      <c r="A299" s="19" t="s">
        <v>146</v>
      </c>
      <c r="B299" s="19" t="s">
        <v>162</v>
      </c>
      <c r="C299" s="2" t="str">
        <f>VLOOKUP(B299,Hoja1!B:C,2,FALSE)</f>
        <v>Tecnolog. de Información y Comunicación</v>
      </c>
      <c r="D299" s="3" t="str">
        <f t="shared" si="8"/>
        <v>1</v>
      </c>
      <c r="E299" s="3" t="str">
        <f t="shared" si="9"/>
        <v>12</v>
      </c>
      <c r="F299" s="19" t="s">
        <v>52</v>
      </c>
      <c r="G299" s="20" t="s">
        <v>53</v>
      </c>
      <c r="H299" s="21">
        <v>8675</v>
      </c>
      <c r="I299" s="21">
        <v>0</v>
      </c>
      <c r="J299" s="21">
        <v>8675</v>
      </c>
      <c r="K299" s="21">
        <v>7793.33</v>
      </c>
      <c r="L299" s="21">
        <v>7793.33</v>
      </c>
    </row>
    <row r="300" spans="1:12" x14ac:dyDescent="0.3">
      <c r="A300" s="19" t="s">
        <v>146</v>
      </c>
      <c r="B300" s="19" t="s">
        <v>162</v>
      </c>
      <c r="C300" s="2" t="str">
        <f>VLOOKUP(B300,Hoja1!B:C,2,FALSE)</f>
        <v>Tecnolog. de Información y Comunicación</v>
      </c>
      <c r="D300" s="3" t="str">
        <f t="shared" si="8"/>
        <v>1</v>
      </c>
      <c r="E300" s="3" t="str">
        <f t="shared" si="9"/>
        <v>12</v>
      </c>
      <c r="F300" s="19" t="s">
        <v>19</v>
      </c>
      <c r="G300" s="20" t="s">
        <v>20</v>
      </c>
      <c r="H300" s="21">
        <v>42941</v>
      </c>
      <c r="I300" s="21">
        <v>0</v>
      </c>
      <c r="J300" s="21">
        <v>42941</v>
      </c>
      <c r="K300" s="21">
        <v>36391.96</v>
      </c>
      <c r="L300" s="21">
        <v>36391.96</v>
      </c>
    </row>
    <row r="301" spans="1:12" x14ac:dyDescent="0.3">
      <c r="A301" s="19" t="s">
        <v>146</v>
      </c>
      <c r="B301" s="19" t="s">
        <v>162</v>
      </c>
      <c r="C301" s="2" t="str">
        <f>VLOOKUP(B301,Hoja1!B:C,2,FALSE)</f>
        <v>Tecnolog. de Información y Comunicación</v>
      </c>
      <c r="D301" s="3" t="str">
        <f t="shared" si="8"/>
        <v>1</v>
      </c>
      <c r="E301" s="3" t="str">
        <f t="shared" si="9"/>
        <v>12</v>
      </c>
      <c r="F301" s="19" t="s">
        <v>21</v>
      </c>
      <c r="G301" s="20" t="s">
        <v>22</v>
      </c>
      <c r="H301" s="21">
        <v>123363</v>
      </c>
      <c r="I301" s="21">
        <v>0</v>
      </c>
      <c r="J301" s="21">
        <v>123363</v>
      </c>
      <c r="K301" s="21">
        <v>72021.81</v>
      </c>
      <c r="L301" s="21">
        <v>72021.81</v>
      </c>
    </row>
    <row r="302" spans="1:12" x14ac:dyDescent="0.3">
      <c r="A302" s="19" t="s">
        <v>146</v>
      </c>
      <c r="B302" s="19" t="s">
        <v>162</v>
      </c>
      <c r="C302" s="2" t="str">
        <f>VLOOKUP(B302,Hoja1!B:C,2,FALSE)</f>
        <v>Tecnolog. de Información y Comunicación</v>
      </c>
      <c r="D302" s="3" t="str">
        <f t="shared" si="8"/>
        <v>1</v>
      </c>
      <c r="E302" s="3" t="str">
        <f t="shared" si="9"/>
        <v>12</v>
      </c>
      <c r="F302" s="19" t="s">
        <v>23</v>
      </c>
      <c r="G302" s="20" t="s">
        <v>24</v>
      </c>
      <c r="H302" s="21">
        <v>336204</v>
      </c>
      <c r="I302" s="21">
        <v>-30600</v>
      </c>
      <c r="J302" s="21">
        <v>305604</v>
      </c>
      <c r="K302" s="21">
        <v>206900.97</v>
      </c>
      <c r="L302" s="21">
        <v>206900.97</v>
      </c>
    </row>
    <row r="303" spans="1:12" x14ac:dyDescent="0.3">
      <c r="A303" s="19" t="s">
        <v>146</v>
      </c>
      <c r="B303" s="19" t="s">
        <v>162</v>
      </c>
      <c r="C303" s="2" t="str">
        <f>VLOOKUP(B303,Hoja1!B:C,2,FALSE)</f>
        <v>Tecnolog. de Información y Comunicación</v>
      </c>
      <c r="D303" s="3" t="str">
        <f t="shared" si="8"/>
        <v>1</v>
      </c>
      <c r="E303" s="3" t="str">
        <f t="shared" si="9"/>
        <v>12</v>
      </c>
      <c r="F303" s="19" t="s">
        <v>25</v>
      </c>
      <c r="G303" s="20" t="s">
        <v>26</v>
      </c>
      <c r="H303" s="21">
        <v>21532</v>
      </c>
      <c r="I303" s="21">
        <v>0</v>
      </c>
      <c r="J303" s="21">
        <v>21532</v>
      </c>
      <c r="K303" s="21">
        <v>18176.09</v>
      </c>
      <c r="L303" s="21">
        <v>18176.09</v>
      </c>
    </row>
    <row r="304" spans="1:12" x14ac:dyDescent="0.3">
      <c r="A304" s="19" t="s">
        <v>146</v>
      </c>
      <c r="B304" s="19" t="s">
        <v>162</v>
      </c>
      <c r="C304" s="2" t="str">
        <f>VLOOKUP(B304,Hoja1!B:C,2,FALSE)</f>
        <v>Tecnolog. de Información y Comunicación</v>
      </c>
      <c r="D304" s="3" t="str">
        <f t="shared" si="8"/>
        <v>1</v>
      </c>
      <c r="E304" s="3" t="str">
        <f t="shared" si="9"/>
        <v>13</v>
      </c>
      <c r="F304" s="19" t="s">
        <v>69</v>
      </c>
      <c r="G304" s="20" t="s">
        <v>11</v>
      </c>
      <c r="H304" s="21">
        <v>27445</v>
      </c>
      <c r="I304" s="21">
        <v>1000</v>
      </c>
      <c r="J304" s="21">
        <v>28445</v>
      </c>
      <c r="K304" s="21">
        <v>28178.240000000002</v>
      </c>
      <c r="L304" s="21">
        <v>28178.240000000002</v>
      </c>
    </row>
    <row r="305" spans="1:12" x14ac:dyDescent="0.3">
      <c r="A305" s="19" t="s">
        <v>146</v>
      </c>
      <c r="B305" s="19" t="s">
        <v>162</v>
      </c>
      <c r="C305" s="2" t="str">
        <f>VLOOKUP(B305,Hoja1!B:C,2,FALSE)</f>
        <v>Tecnolog. de Información y Comunicación</v>
      </c>
      <c r="D305" s="3" t="str">
        <f t="shared" si="8"/>
        <v>1</v>
      </c>
      <c r="E305" s="3" t="str">
        <f t="shared" si="9"/>
        <v>13</v>
      </c>
      <c r="F305" s="19" t="s">
        <v>72</v>
      </c>
      <c r="G305" s="20" t="s">
        <v>13</v>
      </c>
      <c r="H305" s="21">
        <v>26083</v>
      </c>
      <c r="I305" s="21">
        <v>0</v>
      </c>
      <c r="J305" s="21">
        <v>26083</v>
      </c>
      <c r="K305" s="21">
        <v>26151.62</v>
      </c>
      <c r="L305" s="21">
        <v>26151.62</v>
      </c>
    </row>
    <row r="306" spans="1:12" x14ac:dyDescent="0.3">
      <c r="A306" s="19" t="s">
        <v>146</v>
      </c>
      <c r="B306" s="19" t="s">
        <v>162</v>
      </c>
      <c r="C306" s="2" t="str">
        <f>VLOOKUP(B306,Hoja1!B:C,2,FALSE)</f>
        <v>Tecnolog. de Información y Comunicación</v>
      </c>
      <c r="D306" s="3" t="str">
        <f t="shared" si="8"/>
        <v>1</v>
      </c>
      <c r="E306" s="3" t="str">
        <f t="shared" si="9"/>
        <v>15</v>
      </c>
      <c r="F306" s="19" t="s">
        <v>75</v>
      </c>
      <c r="G306" s="20" t="s">
        <v>76</v>
      </c>
      <c r="H306" s="21">
        <v>2000</v>
      </c>
      <c r="I306" s="21">
        <v>0</v>
      </c>
      <c r="J306" s="21">
        <v>2000</v>
      </c>
      <c r="K306" s="21">
        <v>0</v>
      </c>
      <c r="L306" s="21">
        <v>0</v>
      </c>
    </row>
    <row r="307" spans="1:12" x14ac:dyDescent="0.3">
      <c r="A307" s="19" t="s">
        <v>146</v>
      </c>
      <c r="B307" s="19" t="s">
        <v>162</v>
      </c>
      <c r="C307" s="2" t="str">
        <f>VLOOKUP(B307,Hoja1!B:C,2,FALSE)</f>
        <v>Tecnolog. de Información y Comunicación</v>
      </c>
      <c r="D307" s="3" t="str">
        <f t="shared" si="8"/>
        <v>2</v>
      </c>
      <c r="E307" s="3" t="str">
        <f t="shared" si="9"/>
        <v>20</v>
      </c>
      <c r="F307" s="19" t="s">
        <v>163</v>
      </c>
      <c r="G307" s="20" t="s">
        <v>164</v>
      </c>
      <c r="H307" s="21">
        <v>1000</v>
      </c>
      <c r="I307" s="21">
        <v>0</v>
      </c>
      <c r="J307" s="21">
        <v>1000</v>
      </c>
      <c r="K307" s="21">
        <v>0</v>
      </c>
      <c r="L307" s="21">
        <v>0</v>
      </c>
    </row>
    <row r="308" spans="1:12" x14ac:dyDescent="0.3">
      <c r="A308" s="19" t="s">
        <v>146</v>
      </c>
      <c r="B308" s="19" t="s">
        <v>162</v>
      </c>
      <c r="C308" s="2" t="str">
        <f>VLOOKUP(B308,Hoja1!B:C,2,FALSE)</f>
        <v>Tecnolog. de Información y Comunicación</v>
      </c>
      <c r="D308" s="3" t="str">
        <f t="shared" si="8"/>
        <v>2</v>
      </c>
      <c r="E308" s="3" t="str">
        <f t="shared" si="9"/>
        <v>21</v>
      </c>
      <c r="F308" s="19" t="s">
        <v>56</v>
      </c>
      <c r="G308" s="20" t="s">
        <v>57</v>
      </c>
      <c r="H308" s="21">
        <v>40000</v>
      </c>
      <c r="I308" s="21">
        <v>0</v>
      </c>
      <c r="J308" s="21">
        <v>40000</v>
      </c>
      <c r="K308" s="21">
        <v>10595.77</v>
      </c>
      <c r="L308" s="21">
        <v>9550.4500000000007</v>
      </c>
    </row>
    <row r="309" spans="1:12" x14ac:dyDescent="0.3">
      <c r="A309" s="19" t="s">
        <v>146</v>
      </c>
      <c r="B309" s="19" t="s">
        <v>162</v>
      </c>
      <c r="C309" s="2" t="str">
        <f>VLOOKUP(B309,Hoja1!B:C,2,FALSE)</f>
        <v>Tecnolog. de Información y Comunicación</v>
      </c>
      <c r="D309" s="3" t="str">
        <f t="shared" si="8"/>
        <v>2</v>
      </c>
      <c r="E309" s="3" t="str">
        <f t="shared" si="9"/>
        <v>21</v>
      </c>
      <c r="F309" s="19" t="s">
        <v>165</v>
      </c>
      <c r="G309" s="20" t="s">
        <v>159</v>
      </c>
      <c r="H309" s="21">
        <v>1013000</v>
      </c>
      <c r="I309" s="21">
        <v>0</v>
      </c>
      <c r="J309" s="21">
        <v>1013000</v>
      </c>
      <c r="K309" s="21">
        <v>849131.25</v>
      </c>
      <c r="L309" s="21">
        <v>793733.37</v>
      </c>
    </row>
    <row r="310" spans="1:12" x14ac:dyDescent="0.3">
      <c r="A310" s="19" t="s">
        <v>146</v>
      </c>
      <c r="B310" s="19" t="s">
        <v>162</v>
      </c>
      <c r="C310" s="2" t="str">
        <f>VLOOKUP(B310,Hoja1!B:C,2,FALSE)</f>
        <v>Tecnolog. de Información y Comunicación</v>
      </c>
      <c r="D310" s="3" t="str">
        <f t="shared" si="8"/>
        <v>2</v>
      </c>
      <c r="E310" s="3" t="str">
        <f t="shared" si="9"/>
        <v>22</v>
      </c>
      <c r="F310" s="19" t="s">
        <v>166</v>
      </c>
      <c r="G310" s="20" t="s">
        <v>167</v>
      </c>
      <c r="H310" s="21">
        <v>85000</v>
      </c>
      <c r="I310" s="21">
        <v>0</v>
      </c>
      <c r="J310" s="21">
        <v>85000</v>
      </c>
      <c r="K310" s="21">
        <v>48337.34</v>
      </c>
      <c r="L310" s="21">
        <v>48147.1</v>
      </c>
    </row>
    <row r="311" spans="1:12" x14ac:dyDescent="0.3">
      <c r="A311" s="19" t="s">
        <v>146</v>
      </c>
      <c r="B311" s="19" t="s">
        <v>162</v>
      </c>
      <c r="C311" s="2" t="str">
        <f>VLOOKUP(B311,Hoja1!B:C,2,FALSE)</f>
        <v>Tecnolog. de Información y Comunicación</v>
      </c>
      <c r="D311" s="3" t="str">
        <f t="shared" si="8"/>
        <v>2</v>
      </c>
      <c r="E311" s="3" t="str">
        <f t="shared" si="9"/>
        <v>22</v>
      </c>
      <c r="F311" s="19" t="s">
        <v>92</v>
      </c>
      <c r="G311" s="20" t="s">
        <v>93</v>
      </c>
      <c r="H311" s="21">
        <v>85000</v>
      </c>
      <c r="I311" s="21">
        <v>0</v>
      </c>
      <c r="J311" s="21">
        <v>85000</v>
      </c>
      <c r="K311" s="21">
        <v>40402.5</v>
      </c>
      <c r="L311" s="21">
        <v>36499.57</v>
      </c>
    </row>
    <row r="312" spans="1:12" x14ac:dyDescent="0.3">
      <c r="A312" s="19" t="s">
        <v>146</v>
      </c>
      <c r="B312" s="19" t="s">
        <v>162</v>
      </c>
      <c r="C312" s="2" t="str">
        <f>VLOOKUP(B312,Hoja1!B:C,2,FALSE)</f>
        <v>Tecnolog. de Información y Comunicación</v>
      </c>
      <c r="D312" s="3" t="str">
        <f t="shared" si="8"/>
        <v>2</v>
      </c>
      <c r="E312" s="3" t="str">
        <f t="shared" si="9"/>
        <v>22</v>
      </c>
      <c r="F312" s="19" t="s">
        <v>79</v>
      </c>
      <c r="G312" s="20" t="s">
        <v>80</v>
      </c>
      <c r="H312" s="21">
        <v>1500</v>
      </c>
      <c r="I312" s="21">
        <v>0</v>
      </c>
      <c r="J312" s="21">
        <v>1500</v>
      </c>
      <c r="K312" s="21">
        <v>0</v>
      </c>
      <c r="L312" s="21">
        <v>0</v>
      </c>
    </row>
    <row r="313" spans="1:12" x14ac:dyDescent="0.3">
      <c r="A313" s="19" t="s">
        <v>146</v>
      </c>
      <c r="B313" s="19" t="s">
        <v>162</v>
      </c>
      <c r="C313" s="2" t="str">
        <f>VLOOKUP(B313,Hoja1!B:C,2,FALSE)</f>
        <v>Tecnolog. de Información y Comunicación</v>
      </c>
      <c r="D313" s="3" t="str">
        <f t="shared" si="8"/>
        <v>2</v>
      </c>
      <c r="E313" s="3" t="str">
        <f t="shared" si="9"/>
        <v>22</v>
      </c>
      <c r="F313" s="19" t="s">
        <v>83</v>
      </c>
      <c r="G313" s="20" t="s">
        <v>84</v>
      </c>
      <c r="H313" s="21">
        <v>500</v>
      </c>
      <c r="I313" s="21">
        <v>0</v>
      </c>
      <c r="J313" s="21">
        <v>500</v>
      </c>
      <c r="K313" s="21">
        <v>0</v>
      </c>
      <c r="L313" s="21">
        <v>0</v>
      </c>
    </row>
    <row r="314" spans="1:12" x14ac:dyDescent="0.3">
      <c r="A314" s="19" t="s">
        <v>146</v>
      </c>
      <c r="B314" s="19" t="s">
        <v>162</v>
      </c>
      <c r="C314" s="2" t="str">
        <f>VLOOKUP(B314,Hoja1!B:C,2,FALSE)</f>
        <v>Tecnolog. de Información y Comunicación</v>
      </c>
      <c r="D314" s="3" t="str">
        <f t="shared" si="8"/>
        <v>2</v>
      </c>
      <c r="E314" s="3" t="str">
        <f t="shared" si="9"/>
        <v>22</v>
      </c>
      <c r="F314" s="19" t="s">
        <v>85</v>
      </c>
      <c r="G314" s="20" t="s">
        <v>86</v>
      </c>
      <c r="H314" s="21">
        <v>2000</v>
      </c>
      <c r="I314" s="21">
        <v>0</v>
      </c>
      <c r="J314" s="21">
        <v>2000</v>
      </c>
      <c r="K314" s="21">
        <v>0</v>
      </c>
      <c r="L314" s="21">
        <v>0</v>
      </c>
    </row>
    <row r="315" spans="1:12" x14ac:dyDescent="0.3">
      <c r="A315" s="19" t="s">
        <v>146</v>
      </c>
      <c r="B315" s="19" t="s">
        <v>162</v>
      </c>
      <c r="C315" s="2" t="str">
        <f>VLOOKUP(B315,Hoja1!B:C,2,FALSE)</f>
        <v>Tecnolog. de Información y Comunicación</v>
      </c>
      <c r="D315" s="3" t="str">
        <f t="shared" si="8"/>
        <v>2</v>
      </c>
      <c r="E315" s="3" t="str">
        <f t="shared" si="9"/>
        <v>22</v>
      </c>
      <c r="F315" s="19" t="s">
        <v>168</v>
      </c>
      <c r="G315" s="20" t="s">
        <v>169</v>
      </c>
      <c r="H315" s="21">
        <v>380000</v>
      </c>
      <c r="I315" s="21">
        <v>0</v>
      </c>
      <c r="J315" s="21">
        <v>380000</v>
      </c>
      <c r="K315" s="21">
        <v>338124.33</v>
      </c>
      <c r="L315" s="21">
        <v>291081.01</v>
      </c>
    </row>
    <row r="316" spans="1:12" x14ac:dyDescent="0.3">
      <c r="A316" s="19" t="s">
        <v>146</v>
      </c>
      <c r="B316" s="19" t="s">
        <v>162</v>
      </c>
      <c r="C316" s="2" t="str">
        <f>VLOOKUP(B316,Hoja1!B:C,2,FALSE)</f>
        <v>Tecnolog. de Información y Comunicación</v>
      </c>
      <c r="D316" s="3" t="str">
        <f t="shared" si="8"/>
        <v>2</v>
      </c>
      <c r="E316" s="3" t="str">
        <f t="shared" si="9"/>
        <v>22</v>
      </c>
      <c r="F316" s="19" t="s">
        <v>62</v>
      </c>
      <c r="G316" s="20" t="s">
        <v>63</v>
      </c>
      <c r="H316" s="21">
        <v>2000</v>
      </c>
      <c r="I316" s="21">
        <v>0</v>
      </c>
      <c r="J316" s="21">
        <v>2000</v>
      </c>
      <c r="K316" s="21">
        <v>1036.82</v>
      </c>
      <c r="L316" s="21">
        <v>998.08</v>
      </c>
    </row>
    <row r="317" spans="1:12" x14ac:dyDescent="0.3">
      <c r="A317" s="19" t="s">
        <v>146</v>
      </c>
      <c r="B317" s="19" t="s">
        <v>162</v>
      </c>
      <c r="C317" s="2" t="str">
        <f>VLOOKUP(B317,Hoja1!B:C,2,FALSE)</f>
        <v>Tecnolog. de Información y Comunicación</v>
      </c>
      <c r="D317" s="3" t="str">
        <f t="shared" si="8"/>
        <v>2</v>
      </c>
      <c r="E317" s="3" t="str">
        <f t="shared" si="9"/>
        <v>22</v>
      </c>
      <c r="F317" s="19" t="s">
        <v>144</v>
      </c>
      <c r="G317" s="20" t="s">
        <v>145</v>
      </c>
      <c r="H317" s="21">
        <v>12000</v>
      </c>
      <c r="I317" s="21">
        <v>0</v>
      </c>
      <c r="J317" s="21">
        <v>12000</v>
      </c>
      <c r="K317" s="21">
        <v>9361.08</v>
      </c>
      <c r="L317" s="21">
        <v>7800.9</v>
      </c>
    </row>
    <row r="318" spans="1:12" x14ac:dyDescent="0.3">
      <c r="A318" s="19" t="s">
        <v>146</v>
      </c>
      <c r="B318" s="19" t="s">
        <v>162</v>
      </c>
      <c r="C318" s="2" t="str">
        <f>VLOOKUP(B318,Hoja1!B:C,2,FALSE)</f>
        <v>Tecnolog. de Información y Comunicación</v>
      </c>
      <c r="D318" s="3" t="str">
        <f t="shared" si="8"/>
        <v>2</v>
      </c>
      <c r="E318" s="3" t="str">
        <f t="shared" si="9"/>
        <v>22</v>
      </c>
      <c r="F318" s="19" t="s">
        <v>180</v>
      </c>
      <c r="G318" s="20" t="s">
        <v>181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</row>
    <row r="319" spans="1:12" x14ac:dyDescent="0.3">
      <c r="A319" s="19" t="s">
        <v>146</v>
      </c>
      <c r="B319" s="19" t="s">
        <v>162</v>
      </c>
      <c r="C319" s="2" t="str">
        <f>VLOOKUP(B319,Hoja1!B:C,2,FALSE)</f>
        <v>Tecnolog. de Información y Comunicación</v>
      </c>
      <c r="D319" s="3" t="str">
        <f t="shared" si="8"/>
        <v>2</v>
      </c>
      <c r="E319" s="3" t="str">
        <f t="shared" si="9"/>
        <v>22</v>
      </c>
      <c r="F319" s="19" t="s">
        <v>64</v>
      </c>
      <c r="G319" s="20" t="s">
        <v>65</v>
      </c>
      <c r="H319" s="21">
        <v>49500</v>
      </c>
      <c r="I319" s="21">
        <v>0</v>
      </c>
      <c r="J319" s="21">
        <v>49500</v>
      </c>
      <c r="K319" s="21">
        <v>0</v>
      </c>
      <c r="L319" s="21">
        <v>0</v>
      </c>
    </row>
    <row r="320" spans="1:12" x14ac:dyDescent="0.3">
      <c r="A320" s="19" t="s">
        <v>146</v>
      </c>
      <c r="B320" s="19" t="s">
        <v>162</v>
      </c>
      <c r="C320" s="2" t="str">
        <f>VLOOKUP(B320,Hoja1!B:C,2,FALSE)</f>
        <v>Tecnolog. de Información y Comunicación</v>
      </c>
      <c r="D320" s="3" t="str">
        <f t="shared" si="8"/>
        <v>6</v>
      </c>
      <c r="E320" s="3" t="str">
        <f t="shared" si="9"/>
        <v>62</v>
      </c>
      <c r="F320" s="19" t="s">
        <v>97</v>
      </c>
      <c r="G320" s="20" t="s">
        <v>98</v>
      </c>
      <c r="H320" s="21">
        <v>25000</v>
      </c>
      <c r="I320" s="21">
        <v>0</v>
      </c>
      <c r="J320" s="21">
        <v>25000</v>
      </c>
      <c r="K320" s="21">
        <v>0</v>
      </c>
      <c r="L320" s="21">
        <v>0</v>
      </c>
    </row>
    <row r="321" spans="1:12" x14ac:dyDescent="0.3">
      <c r="A321" s="19" t="s">
        <v>146</v>
      </c>
      <c r="B321" s="19" t="s">
        <v>162</v>
      </c>
      <c r="C321" s="2" t="str">
        <f>VLOOKUP(B321,Hoja1!B:C,2,FALSE)</f>
        <v>Tecnolog. de Información y Comunicación</v>
      </c>
      <c r="D321" s="3" t="str">
        <f t="shared" si="8"/>
        <v>6</v>
      </c>
      <c r="E321" s="3" t="str">
        <f t="shared" si="9"/>
        <v>62</v>
      </c>
      <c r="F321" s="19" t="s">
        <v>158</v>
      </c>
      <c r="G321" s="20" t="s">
        <v>159</v>
      </c>
      <c r="H321" s="21">
        <v>350000</v>
      </c>
      <c r="I321" s="21">
        <v>0</v>
      </c>
      <c r="J321" s="21">
        <v>350000</v>
      </c>
      <c r="K321" s="21">
        <v>197731.09</v>
      </c>
      <c r="L321" s="21">
        <v>33344.120000000003</v>
      </c>
    </row>
    <row r="322" spans="1:12" x14ac:dyDescent="0.3">
      <c r="A322" s="19" t="s">
        <v>146</v>
      </c>
      <c r="B322" s="19" t="s">
        <v>162</v>
      </c>
      <c r="C322" s="2" t="str">
        <f>VLOOKUP(B322,Hoja1!B:C,2,FALSE)</f>
        <v>Tecnolog. de Información y Comunicación</v>
      </c>
      <c r="D322" s="3" t="str">
        <f t="shared" si="8"/>
        <v>6</v>
      </c>
      <c r="E322" s="3" t="str">
        <f t="shared" si="9"/>
        <v>63</v>
      </c>
      <c r="F322" s="19" t="s">
        <v>128</v>
      </c>
      <c r="G322" s="20" t="s">
        <v>98</v>
      </c>
      <c r="H322" s="21">
        <v>10000</v>
      </c>
      <c r="I322" s="21">
        <v>0</v>
      </c>
      <c r="J322" s="21">
        <v>10000</v>
      </c>
      <c r="K322" s="21">
        <v>0</v>
      </c>
      <c r="L322" s="21">
        <v>0</v>
      </c>
    </row>
    <row r="323" spans="1:12" x14ac:dyDescent="0.3">
      <c r="A323" s="19" t="s">
        <v>146</v>
      </c>
      <c r="B323" s="19" t="s">
        <v>162</v>
      </c>
      <c r="C323" s="2" t="str">
        <f>VLOOKUP(B323,Hoja1!B:C,2,FALSE)</f>
        <v>Tecnolog. de Información y Comunicación</v>
      </c>
      <c r="D323" s="3" t="str">
        <f t="shared" ref="D323:D386" si="10">LEFT(F323,1)</f>
        <v>6</v>
      </c>
      <c r="E323" s="3" t="str">
        <f t="shared" ref="E323:E386" si="11">LEFT(F323,2)</f>
        <v>63</v>
      </c>
      <c r="F323" s="19" t="s">
        <v>160</v>
      </c>
      <c r="G323" s="20" t="s">
        <v>159</v>
      </c>
      <c r="H323" s="21">
        <v>660000</v>
      </c>
      <c r="I323" s="21">
        <v>0</v>
      </c>
      <c r="J323" s="21">
        <v>660000</v>
      </c>
      <c r="K323" s="21">
        <v>517210.66</v>
      </c>
      <c r="L323" s="21">
        <v>475411.89</v>
      </c>
    </row>
    <row r="324" spans="1:12" x14ac:dyDescent="0.3">
      <c r="A324" s="19" t="s">
        <v>146</v>
      </c>
      <c r="B324" s="19" t="s">
        <v>162</v>
      </c>
      <c r="C324" s="2" t="str">
        <f>VLOOKUP(B324,Hoja1!B:C,2,FALSE)</f>
        <v>Tecnolog. de Información y Comunicación</v>
      </c>
      <c r="D324" s="3" t="str">
        <f t="shared" si="10"/>
        <v>6</v>
      </c>
      <c r="E324" s="3" t="str">
        <f t="shared" si="11"/>
        <v>64</v>
      </c>
      <c r="F324" s="19" t="s">
        <v>107</v>
      </c>
      <c r="G324" s="20" t="s">
        <v>108</v>
      </c>
      <c r="H324" s="21">
        <v>942000</v>
      </c>
      <c r="I324" s="21">
        <v>0</v>
      </c>
      <c r="J324" s="21">
        <v>942000</v>
      </c>
      <c r="K324" s="21">
        <v>532249.52</v>
      </c>
      <c r="L324" s="21">
        <v>470360.3</v>
      </c>
    </row>
    <row r="325" spans="1:12" x14ac:dyDescent="0.3">
      <c r="A325" s="19" t="s">
        <v>146</v>
      </c>
      <c r="B325" s="19" t="s">
        <v>172</v>
      </c>
      <c r="C325" s="2" t="str">
        <f>VLOOKUP(B325,Hoja1!B:C,2,FALSE)</f>
        <v xml:space="preserve">Información, Registro y Gestión del Padrón </v>
      </c>
      <c r="D325" s="3" t="str">
        <f t="shared" si="10"/>
        <v>1</v>
      </c>
      <c r="E325" s="3" t="str">
        <f t="shared" si="11"/>
        <v>12</v>
      </c>
      <c r="F325" s="19" t="s">
        <v>48</v>
      </c>
      <c r="G325" s="20" t="s">
        <v>49</v>
      </c>
      <c r="H325" s="21">
        <v>30394</v>
      </c>
      <c r="I325" s="21">
        <v>0</v>
      </c>
      <c r="J325" s="21">
        <v>30394</v>
      </c>
      <c r="K325" s="21">
        <v>30432.06</v>
      </c>
      <c r="L325" s="21">
        <v>30432.06</v>
      </c>
    </row>
    <row r="326" spans="1:12" x14ac:dyDescent="0.3">
      <c r="A326" s="19" t="s">
        <v>146</v>
      </c>
      <c r="B326" s="19" t="s">
        <v>172</v>
      </c>
      <c r="C326" s="2" t="str">
        <f>VLOOKUP(B326,Hoja1!B:C,2,FALSE)</f>
        <v xml:space="preserve">Información, Registro y Gestión del Padrón </v>
      </c>
      <c r="D326" s="3" t="str">
        <f t="shared" si="10"/>
        <v>1</v>
      </c>
      <c r="E326" s="3" t="str">
        <f t="shared" si="11"/>
        <v>12</v>
      </c>
      <c r="F326" s="19" t="s">
        <v>50</v>
      </c>
      <c r="G326" s="20" t="s">
        <v>51</v>
      </c>
      <c r="H326" s="21">
        <v>26727</v>
      </c>
      <c r="I326" s="21">
        <v>0</v>
      </c>
      <c r="J326" s="21">
        <v>26727</v>
      </c>
      <c r="K326" s="21">
        <v>23417.279999999999</v>
      </c>
      <c r="L326" s="21">
        <v>23417.279999999999</v>
      </c>
    </row>
    <row r="327" spans="1:12" x14ac:dyDescent="0.3">
      <c r="A327" s="19" t="s">
        <v>146</v>
      </c>
      <c r="B327" s="19" t="s">
        <v>172</v>
      </c>
      <c r="C327" s="2" t="str">
        <f>VLOOKUP(B327,Hoja1!B:C,2,FALSE)</f>
        <v xml:space="preserve">Información, Registro y Gestión del Padrón </v>
      </c>
      <c r="D327" s="3" t="str">
        <f t="shared" si="10"/>
        <v>1</v>
      </c>
      <c r="E327" s="3" t="str">
        <f t="shared" si="11"/>
        <v>12</v>
      </c>
      <c r="F327" s="19" t="s">
        <v>17</v>
      </c>
      <c r="G327" s="20" t="s">
        <v>18</v>
      </c>
      <c r="H327" s="21">
        <v>184231</v>
      </c>
      <c r="I327" s="21">
        <v>0</v>
      </c>
      <c r="J327" s="21">
        <v>184231</v>
      </c>
      <c r="K327" s="21">
        <v>156029.97</v>
      </c>
      <c r="L327" s="21">
        <v>156029.97</v>
      </c>
    </row>
    <row r="328" spans="1:12" x14ac:dyDescent="0.3">
      <c r="A328" s="19" t="s">
        <v>146</v>
      </c>
      <c r="B328" s="19" t="s">
        <v>172</v>
      </c>
      <c r="C328" s="2" t="str">
        <f>VLOOKUP(B328,Hoja1!B:C,2,FALSE)</f>
        <v xml:space="preserve">Información, Registro y Gestión del Padrón </v>
      </c>
      <c r="D328" s="3" t="str">
        <f t="shared" si="10"/>
        <v>1</v>
      </c>
      <c r="E328" s="3" t="str">
        <f t="shared" si="11"/>
        <v>12</v>
      </c>
      <c r="F328" s="19" t="s">
        <v>52</v>
      </c>
      <c r="G328" s="20" t="s">
        <v>53</v>
      </c>
      <c r="H328" s="21">
        <v>97906</v>
      </c>
      <c r="I328" s="21">
        <v>0</v>
      </c>
      <c r="J328" s="21">
        <v>97906</v>
      </c>
      <c r="K328" s="21">
        <v>89566.96</v>
      </c>
      <c r="L328" s="21">
        <v>89566.96</v>
      </c>
    </row>
    <row r="329" spans="1:12" x14ac:dyDescent="0.3">
      <c r="A329" s="19" t="s">
        <v>146</v>
      </c>
      <c r="B329" s="19" t="s">
        <v>172</v>
      </c>
      <c r="C329" s="2" t="str">
        <f>VLOOKUP(B329,Hoja1!B:C,2,FALSE)</f>
        <v xml:space="preserve">Información, Registro y Gestión del Padrón </v>
      </c>
      <c r="D329" s="3" t="str">
        <f t="shared" si="10"/>
        <v>1</v>
      </c>
      <c r="E329" s="3" t="str">
        <f t="shared" si="11"/>
        <v>12</v>
      </c>
      <c r="F329" s="19" t="s">
        <v>19</v>
      </c>
      <c r="G329" s="20" t="s">
        <v>20</v>
      </c>
      <c r="H329" s="21">
        <v>90721</v>
      </c>
      <c r="I329" s="21">
        <v>0</v>
      </c>
      <c r="J329" s="21">
        <v>90721</v>
      </c>
      <c r="K329" s="21">
        <v>90168.95</v>
      </c>
      <c r="L329" s="21">
        <v>90168.95</v>
      </c>
    </row>
    <row r="330" spans="1:12" x14ac:dyDescent="0.3">
      <c r="A330" s="19" t="s">
        <v>146</v>
      </c>
      <c r="B330" s="19" t="s">
        <v>172</v>
      </c>
      <c r="C330" s="2" t="str">
        <f>VLOOKUP(B330,Hoja1!B:C,2,FALSE)</f>
        <v xml:space="preserve">Información, Registro y Gestión del Padrón </v>
      </c>
      <c r="D330" s="3" t="str">
        <f t="shared" si="10"/>
        <v>1</v>
      </c>
      <c r="E330" s="3" t="str">
        <f t="shared" si="11"/>
        <v>12</v>
      </c>
      <c r="F330" s="19" t="s">
        <v>21</v>
      </c>
      <c r="G330" s="20" t="s">
        <v>22</v>
      </c>
      <c r="H330" s="21">
        <v>201765</v>
      </c>
      <c r="I330" s="21">
        <v>0</v>
      </c>
      <c r="J330" s="21">
        <v>201765</v>
      </c>
      <c r="K330" s="21">
        <v>177962.31</v>
      </c>
      <c r="L330" s="21">
        <v>177962.31</v>
      </c>
    </row>
    <row r="331" spans="1:12" x14ac:dyDescent="0.3">
      <c r="A331" s="19" t="s">
        <v>146</v>
      </c>
      <c r="B331" s="19" t="s">
        <v>172</v>
      </c>
      <c r="C331" s="2" t="str">
        <f>VLOOKUP(B331,Hoja1!B:C,2,FALSE)</f>
        <v xml:space="preserve">Información, Registro y Gestión del Padrón </v>
      </c>
      <c r="D331" s="3" t="str">
        <f t="shared" si="10"/>
        <v>1</v>
      </c>
      <c r="E331" s="3" t="str">
        <f t="shared" si="11"/>
        <v>12</v>
      </c>
      <c r="F331" s="19" t="s">
        <v>23</v>
      </c>
      <c r="G331" s="20" t="s">
        <v>24</v>
      </c>
      <c r="H331" s="21">
        <v>454341</v>
      </c>
      <c r="I331" s="21">
        <v>0</v>
      </c>
      <c r="J331" s="21">
        <v>454341</v>
      </c>
      <c r="K331" s="21">
        <v>421681.6</v>
      </c>
      <c r="L331" s="21">
        <v>421681.6</v>
      </c>
    </row>
    <row r="332" spans="1:12" x14ac:dyDescent="0.3">
      <c r="A332" s="19" t="s">
        <v>146</v>
      </c>
      <c r="B332" s="19" t="s">
        <v>172</v>
      </c>
      <c r="C332" s="2" t="str">
        <f>VLOOKUP(B332,Hoja1!B:C,2,FALSE)</f>
        <v xml:space="preserve">Información, Registro y Gestión del Padrón </v>
      </c>
      <c r="D332" s="3" t="str">
        <f t="shared" si="10"/>
        <v>1</v>
      </c>
      <c r="E332" s="3" t="str">
        <f t="shared" si="11"/>
        <v>12</v>
      </c>
      <c r="F332" s="19" t="s">
        <v>25</v>
      </c>
      <c r="G332" s="20" t="s">
        <v>26</v>
      </c>
      <c r="H332" s="21">
        <v>55520</v>
      </c>
      <c r="I332" s="21">
        <v>0</v>
      </c>
      <c r="J332" s="21">
        <v>55520</v>
      </c>
      <c r="K332" s="21">
        <v>54236.23</v>
      </c>
      <c r="L332" s="21">
        <v>54236.23</v>
      </c>
    </row>
    <row r="333" spans="1:12" x14ac:dyDescent="0.3">
      <c r="A333" s="19" t="s">
        <v>146</v>
      </c>
      <c r="B333" s="19" t="s">
        <v>172</v>
      </c>
      <c r="C333" s="2" t="str">
        <f>VLOOKUP(B333,Hoja1!B:C,2,FALSE)</f>
        <v xml:space="preserve">Información, Registro y Gestión del Padrón </v>
      </c>
      <c r="D333" s="3" t="str">
        <f t="shared" si="10"/>
        <v>1</v>
      </c>
      <c r="E333" s="3" t="str">
        <f t="shared" si="11"/>
        <v>13</v>
      </c>
      <c r="F333" s="19" t="s">
        <v>69</v>
      </c>
      <c r="G333" s="20" t="s">
        <v>11</v>
      </c>
      <c r="H333" s="21">
        <v>63174</v>
      </c>
      <c r="I333" s="21">
        <v>0</v>
      </c>
      <c r="J333" s="21">
        <v>63174</v>
      </c>
      <c r="K333" s="21">
        <v>62598.879999999997</v>
      </c>
      <c r="L333" s="21">
        <v>62598.879999999997</v>
      </c>
    </row>
    <row r="334" spans="1:12" x14ac:dyDescent="0.3">
      <c r="A334" s="19" t="s">
        <v>146</v>
      </c>
      <c r="B334" s="19" t="s">
        <v>172</v>
      </c>
      <c r="C334" s="2" t="str">
        <f>VLOOKUP(B334,Hoja1!B:C,2,FALSE)</f>
        <v xml:space="preserve">Información, Registro y Gestión del Padrón </v>
      </c>
      <c r="D334" s="3" t="str">
        <f t="shared" si="10"/>
        <v>1</v>
      </c>
      <c r="E334" s="3" t="str">
        <f t="shared" si="11"/>
        <v>13</v>
      </c>
      <c r="F334" s="19" t="s">
        <v>72</v>
      </c>
      <c r="G334" s="20" t="s">
        <v>13</v>
      </c>
      <c r="H334" s="21">
        <v>56572</v>
      </c>
      <c r="I334" s="21">
        <v>3500</v>
      </c>
      <c r="J334" s="21">
        <v>60072</v>
      </c>
      <c r="K334" s="21">
        <v>58627.24</v>
      </c>
      <c r="L334" s="21">
        <v>58627.24</v>
      </c>
    </row>
    <row r="335" spans="1:12" x14ac:dyDescent="0.3">
      <c r="A335" s="19" t="s">
        <v>146</v>
      </c>
      <c r="B335" s="19" t="s">
        <v>172</v>
      </c>
      <c r="C335" s="2" t="str">
        <f>VLOOKUP(B335,Hoja1!B:C,2,FALSE)</f>
        <v xml:space="preserve">Información, Registro y Gestión del Padrón </v>
      </c>
      <c r="D335" s="3" t="str">
        <f t="shared" si="10"/>
        <v>2</v>
      </c>
      <c r="E335" s="3" t="str">
        <f t="shared" si="11"/>
        <v>21</v>
      </c>
      <c r="F335" s="19" t="s">
        <v>56</v>
      </c>
      <c r="G335" s="20" t="s">
        <v>57</v>
      </c>
      <c r="H335" s="21">
        <v>15000</v>
      </c>
      <c r="I335" s="21">
        <v>0</v>
      </c>
      <c r="J335" s="21">
        <v>15000</v>
      </c>
      <c r="K335" s="21">
        <v>8577.11</v>
      </c>
      <c r="L335" s="21">
        <v>7349.19</v>
      </c>
    </row>
    <row r="336" spans="1:12" x14ac:dyDescent="0.3">
      <c r="A336" s="19" t="s">
        <v>146</v>
      </c>
      <c r="B336" s="19" t="s">
        <v>172</v>
      </c>
      <c r="C336" s="2" t="str">
        <f>VLOOKUP(B336,Hoja1!B:C,2,FALSE)</f>
        <v xml:space="preserve">Información, Registro y Gestión del Padrón </v>
      </c>
      <c r="D336" s="3" t="str">
        <f t="shared" si="10"/>
        <v>2</v>
      </c>
      <c r="E336" s="3" t="str">
        <f t="shared" si="11"/>
        <v>22</v>
      </c>
      <c r="F336" s="19" t="s">
        <v>27</v>
      </c>
      <c r="G336" s="20" t="s">
        <v>28</v>
      </c>
      <c r="H336" s="21">
        <v>2000</v>
      </c>
      <c r="I336" s="21">
        <v>0</v>
      </c>
      <c r="J336" s="21">
        <v>2000</v>
      </c>
      <c r="K336" s="21">
        <v>856.92</v>
      </c>
      <c r="L336" s="21">
        <v>856.92</v>
      </c>
    </row>
    <row r="337" spans="1:12" x14ac:dyDescent="0.3">
      <c r="A337" s="19" t="s">
        <v>146</v>
      </c>
      <c r="B337" s="19" t="s">
        <v>172</v>
      </c>
      <c r="C337" s="2" t="str">
        <f>VLOOKUP(B337,Hoja1!B:C,2,FALSE)</f>
        <v xml:space="preserve">Información, Registro y Gestión del Padrón </v>
      </c>
      <c r="D337" s="3" t="str">
        <f t="shared" si="10"/>
        <v>2</v>
      </c>
      <c r="E337" s="3" t="str">
        <f t="shared" si="11"/>
        <v>22</v>
      </c>
      <c r="F337" s="19" t="s">
        <v>85</v>
      </c>
      <c r="G337" s="20" t="s">
        <v>86</v>
      </c>
      <c r="H337" s="21">
        <v>3000</v>
      </c>
      <c r="I337" s="21">
        <v>0</v>
      </c>
      <c r="J337" s="21">
        <v>3000</v>
      </c>
      <c r="K337" s="21">
        <v>600.57000000000005</v>
      </c>
      <c r="L337" s="21">
        <v>600.57000000000005</v>
      </c>
    </row>
    <row r="338" spans="1:12" x14ac:dyDescent="0.3">
      <c r="A338" s="19" t="s">
        <v>146</v>
      </c>
      <c r="B338" s="19" t="s">
        <v>172</v>
      </c>
      <c r="C338" s="2" t="str">
        <f>VLOOKUP(B338,Hoja1!B:C,2,FALSE)</f>
        <v xml:space="preserve">Información, Registro y Gestión del Padrón </v>
      </c>
      <c r="D338" s="3" t="str">
        <f t="shared" si="10"/>
        <v>2</v>
      </c>
      <c r="E338" s="3" t="str">
        <f t="shared" si="11"/>
        <v>22</v>
      </c>
      <c r="F338" s="19" t="s">
        <v>168</v>
      </c>
      <c r="G338" s="20" t="s">
        <v>169</v>
      </c>
      <c r="H338" s="21">
        <v>1300000</v>
      </c>
      <c r="I338" s="21">
        <v>-290000</v>
      </c>
      <c r="J338" s="21">
        <v>1010000</v>
      </c>
      <c r="K338" s="21">
        <v>788373.94</v>
      </c>
      <c r="L338" s="21">
        <v>780703.37</v>
      </c>
    </row>
    <row r="339" spans="1:12" x14ac:dyDescent="0.3">
      <c r="A339" s="19" t="s">
        <v>146</v>
      </c>
      <c r="B339" s="19" t="s">
        <v>172</v>
      </c>
      <c r="C339" s="2" t="str">
        <f>VLOOKUP(B339,Hoja1!B:C,2,FALSE)</f>
        <v xml:space="preserve">Información, Registro y Gestión del Padrón </v>
      </c>
      <c r="D339" s="3" t="str">
        <f t="shared" si="10"/>
        <v>2</v>
      </c>
      <c r="E339" s="3" t="str">
        <f t="shared" si="11"/>
        <v>22</v>
      </c>
      <c r="F339" s="19" t="s">
        <v>173</v>
      </c>
      <c r="G339" s="20" t="s">
        <v>174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</row>
    <row r="340" spans="1:12" x14ac:dyDescent="0.3">
      <c r="A340" s="19" t="s">
        <v>146</v>
      </c>
      <c r="B340" s="19" t="s">
        <v>172</v>
      </c>
      <c r="C340" s="2" t="str">
        <f>VLOOKUP(B340,Hoja1!B:C,2,FALSE)</f>
        <v xml:space="preserve">Información, Registro y Gestión del Padrón </v>
      </c>
      <c r="D340" s="3" t="str">
        <f t="shared" si="10"/>
        <v>2</v>
      </c>
      <c r="E340" s="3" t="str">
        <f t="shared" si="11"/>
        <v>22</v>
      </c>
      <c r="F340" s="19" t="s">
        <v>62</v>
      </c>
      <c r="G340" s="20" t="s">
        <v>63</v>
      </c>
      <c r="H340" s="21">
        <v>6000</v>
      </c>
      <c r="I340" s="21">
        <v>0</v>
      </c>
      <c r="J340" s="21">
        <v>6000</v>
      </c>
      <c r="K340" s="21">
        <v>747.22</v>
      </c>
      <c r="L340" s="21">
        <v>747.22</v>
      </c>
    </row>
    <row r="341" spans="1:12" x14ac:dyDescent="0.3">
      <c r="A341" s="19" t="s">
        <v>146</v>
      </c>
      <c r="B341" s="19" t="s">
        <v>172</v>
      </c>
      <c r="C341" s="2" t="str">
        <f>VLOOKUP(B341,Hoja1!B:C,2,FALSE)</f>
        <v xml:space="preserve">Información, Registro y Gestión del Padrón </v>
      </c>
      <c r="D341" s="3" t="str">
        <f t="shared" si="10"/>
        <v>2</v>
      </c>
      <c r="E341" s="3" t="str">
        <f t="shared" si="11"/>
        <v>22</v>
      </c>
      <c r="F341" s="19" t="s">
        <v>64</v>
      </c>
      <c r="G341" s="20" t="s">
        <v>65</v>
      </c>
      <c r="H341" s="21">
        <v>350000</v>
      </c>
      <c r="I341" s="21">
        <v>-10000</v>
      </c>
      <c r="J341" s="21">
        <v>340000</v>
      </c>
      <c r="K341" s="21">
        <v>275044.56</v>
      </c>
      <c r="L341" s="21">
        <v>255376.69</v>
      </c>
    </row>
    <row r="342" spans="1:12" x14ac:dyDescent="0.3">
      <c r="A342" s="19" t="s">
        <v>146</v>
      </c>
      <c r="B342" s="19" t="s">
        <v>172</v>
      </c>
      <c r="C342" s="2" t="str">
        <f>VLOOKUP(B342,Hoja1!B:C,2,FALSE)</f>
        <v xml:space="preserve">Información, Registro y Gestión del Padrón </v>
      </c>
      <c r="D342" s="3" t="str">
        <f t="shared" si="10"/>
        <v>4</v>
      </c>
      <c r="E342" s="3" t="str">
        <f t="shared" si="11"/>
        <v>46</v>
      </c>
      <c r="F342" s="19" t="s">
        <v>104</v>
      </c>
      <c r="G342" s="20" t="s">
        <v>105</v>
      </c>
      <c r="H342" s="21">
        <v>3000</v>
      </c>
      <c r="I342" s="21">
        <v>0</v>
      </c>
      <c r="J342" s="21">
        <v>3000</v>
      </c>
      <c r="K342" s="21">
        <v>3000</v>
      </c>
      <c r="L342" s="21">
        <v>3000</v>
      </c>
    </row>
    <row r="343" spans="1:12" x14ac:dyDescent="0.3">
      <c r="A343" s="19" t="s">
        <v>146</v>
      </c>
      <c r="B343" s="19" t="s">
        <v>175</v>
      </c>
      <c r="C343" s="2" t="str">
        <f>VLOOKUP(B343,Hoja1!B:C,2,FALSE)</f>
        <v>Participación Ciudadana</v>
      </c>
      <c r="D343" s="3" t="str">
        <f t="shared" si="10"/>
        <v>1</v>
      </c>
      <c r="E343" s="3" t="str">
        <f t="shared" si="11"/>
        <v>12</v>
      </c>
      <c r="F343" s="19" t="s">
        <v>48</v>
      </c>
      <c r="G343" s="20" t="s">
        <v>49</v>
      </c>
      <c r="H343" s="21">
        <v>15197</v>
      </c>
      <c r="I343" s="21">
        <v>0</v>
      </c>
      <c r="J343" s="21">
        <v>15197</v>
      </c>
      <c r="K343" s="21">
        <v>15216.03</v>
      </c>
      <c r="L343" s="21">
        <v>15216.03</v>
      </c>
    </row>
    <row r="344" spans="1:12" x14ac:dyDescent="0.3">
      <c r="A344" s="19" t="s">
        <v>146</v>
      </c>
      <c r="B344" s="19" t="s">
        <v>175</v>
      </c>
      <c r="C344" s="2" t="str">
        <f>VLOOKUP(B344,Hoja1!B:C,2,FALSE)</f>
        <v>Participación Ciudadana</v>
      </c>
      <c r="D344" s="3" t="str">
        <f t="shared" si="10"/>
        <v>1</v>
      </c>
      <c r="E344" s="3" t="str">
        <f t="shared" si="11"/>
        <v>12</v>
      </c>
      <c r="F344" s="19" t="s">
        <v>50</v>
      </c>
      <c r="G344" s="20" t="s">
        <v>51</v>
      </c>
      <c r="H344" s="21">
        <v>211031</v>
      </c>
      <c r="I344" s="21">
        <v>0</v>
      </c>
      <c r="J344" s="21">
        <v>211031</v>
      </c>
      <c r="K344" s="21">
        <v>195162.18</v>
      </c>
      <c r="L344" s="21">
        <v>195162.18</v>
      </c>
    </row>
    <row r="345" spans="1:12" x14ac:dyDescent="0.3">
      <c r="A345" s="19" t="s">
        <v>146</v>
      </c>
      <c r="B345" s="19" t="s">
        <v>175</v>
      </c>
      <c r="C345" s="2" t="str">
        <f>VLOOKUP(B345,Hoja1!B:C,2,FALSE)</f>
        <v>Participación Ciudadana</v>
      </c>
      <c r="D345" s="3" t="str">
        <f t="shared" si="10"/>
        <v>1</v>
      </c>
      <c r="E345" s="3" t="str">
        <f t="shared" si="11"/>
        <v>12</v>
      </c>
      <c r="F345" s="19" t="s">
        <v>17</v>
      </c>
      <c r="G345" s="20" t="s">
        <v>18</v>
      </c>
      <c r="H345" s="21">
        <v>10235</v>
      </c>
      <c r="I345" s="21">
        <v>0</v>
      </c>
      <c r="J345" s="21">
        <v>10235</v>
      </c>
      <c r="K345" s="21">
        <v>10171.94</v>
      </c>
      <c r="L345" s="21">
        <v>10171.94</v>
      </c>
    </row>
    <row r="346" spans="1:12" x14ac:dyDescent="0.3">
      <c r="A346" s="19" t="s">
        <v>146</v>
      </c>
      <c r="B346" s="19" t="s">
        <v>175</v>
      </c>
      <c r="C346" s="2" t="str">
        <f>VLOOKUP(B346,Hoja1!B:C,2,FALSE)</f>
        <v>Participación Ciudadana</v>
      </c>
      <c r="D346" s="3" t="str">
        <f t="shared" si="10"/>
        <v>1</v>
      </c>
      <c r="E346" s="3" t="str">
        <f t="shared" si="11"/>
        <v>12</v>
      </c>
      <c r="F346" s="19" t="s">
        <v>52</v>
      </c>
      <c r="G346" s="20" t="s">
        <v>53</v>
      </c>
      <c r="H346" s="21">
        <v>8675</v>
      </c>
      <c r="I346" s="21">
        <v>0</v>
      </c>
      <c r="J346" s="21">
        <v>8675</v>
      </c>
      <c r="K346" s="21">
        <v>0</v>
      </c>
      <c r="L346" s="21">
        <v>0</v>
      </c>
    </row>
    <row r="347" spans="1:12" x14ac:dyDescent="0.3">
      <c r="A347" s="19" t="s">
        <v>146</v>
      </c>
      <c r="B347" s="19" t="s">
        <v>175</v>
      </c>
      <c r="C347" s="2" t="str">
        <f>VLOOKUP(B347,Hoja1!B:C,2,FALSE)</f>
        <v>Participación Ciudadana</v>
      </c>
      <c r="D347" s="3" t="str">
        <f t="shared" si="10"/>
        <v>1</v>
      </c>
      <c r="E347" s="3" t="str">
        <f t="shared" si="11"/>
        <v>12</v>
      </c>
      <c r="F347" s="19" t="s">
        <v>67</v>
      </c>
      <c r="G347" s="20" t="s">
        <v>68</v>
      </c>
      <c r="H347" s="21">
        <v>7950</v>
      </c>
      <c r="I347" s="21">
        <v>0</v>
      </c>
      <c r="J347" s="21">
        <v>7950</v>
      </c>
      <c r="K347" s="21">
        <v>7960.4</v>
      </c>
      <c r="L347" s="21">
        <v>7960.4</v>
      </c>
    </row>
    <row r="348" spans="1:12" x14ac:dyDescent="0.3">
      <c r="A348" s="19" t="s">
        <v>146</v>
      </c>
      <c r="B348" s="19" t="s">
        <v>175</v>
      </c>
      <c r="C348" s="2" t="str">
        <f>VLOOKUP(B348,Hoja1!B:C,2,FALSE)</f>
        <v>Participación Ciudadana</v>
      </c>
      <c r="D348" s="3" t="str">
        <f t="shared" si="10"/>
        <v>1</v>
      </c>
      <c r="E348" s="3" t="str">
        <f t="shared" si="11"/>
        <v>12</v>
      </c>
      <c r="F348" s="19" t="s">
        <v>19</v>
      </c>
      <c r="G348" s="20" t="s">
        <v>20</v>
      </c>
      <c r="H348" s="21">
        <v>76976</v>
      </c>
      <c r="I348" s="21">
        <v>0</v>
      </c>
      <c r="J348" s="21">
        <v>76976</v>
      </c>
      <c r="K348" s="21">
        <v>73477.63</v>
      </c>
      <c r="L348" s="21">
        <v>73477.63</v>
      </c>
    </row>
    <row r="349" spans="1:12" x14ac:dyDescent="0.3">
      <c r="A349" s="19" t="s">
        <v>146</v>
      </c>
      <c r="B349" s="19" t="s">
        <v>175</v>
      </c>
      <c r="C349" s="2" t="str">
        <f>VLOOKUP(B349,Hoja1!B:C,2,FALSE)</f>
        <v>Participación Ciudadana</v>
      </c>
      <c r="D349" s="3" t="str">
        <f t="shared" si="10"/>
        <v>1</v>
      </c>
      <c r="E349" s="3" t="str">
        <f t="shared" si="11"/>
        <v>12</v>
      </c>
      <c r="F349" s="19" t="s">
        <v>21</v>
      </c>
      <c r="G349" s="20" t="s">
        <v>22</v>
      </c>
      <c r="H349" s="21">
        <v>133110</v>
      </c>
      <c r="I349" s="21">
        <v>0</v>
      </c>
      <c r="J349" s="21">
        <v>133110</v>
      </c>
      <c r="K349" s="21">
        <v>117989.01</v>
      </c>
      <c r="L349" s="21">
        <v>117989.01</v>
      </c>
    </row>
    <row r="350" spans="1:12" x14ac:dyDescent="0.3">
      <c r="A350" s="19" t="s">
        <v>146</v>
      </c>
      <c r="B350" s="19" t="s">
        <v>175</v>
      </c>
      <c r="C350" s="2" t="str">
        <f>VLOOKUP(B350,Hoja1!B:C,2,FALSE)</f>
        <v>Participación Ciudadana</v>
      </c>
      <c r="D350" s="3" t="str">
        <f t="shared" si="10"/>
        <v>1</v>
      </c>
      <c r="E350" s="3" t="str">
        <f t="shared" si="11"/>
        <v>12</v>
      </c>
      <c r="F350" s="19" t="s">
        <v>23</v>
      </c>
      <c r="G350" s="20" t="s">
        <v>24</v>
      </c>
      <c r="H350" s="21">
        <v>337579</v>
      </c>
      <c r="I350" s="21">
        <v>0</v>
      </c>
      <c r="J350" s="21">
        <v>337579</v>
      </c>
      <c r="K350" s="21">
        <v>314233.40999999997</v>
      </c>
      <c r="L350" s="21">
        <v>314233.40999999997</v>
      </c>
    </row>
    <row r="351" spans="1:12" x14ac:dyDescent="0.3">
      <c r="A351" s="19" t="s">
        <v>146</v>
      </c>
      <c r="B351" s="19" t="s">
        <v>175</v>
      </c>
      <c r="C351" s="2" t="str">
        <f>VLOOKUP(B351,Hoja1!B:C,2,FALSE)</f>
        <v>Participación Ciudadana</v>
      </c>
      <c r="D351" s="3" t="str">
        <f t="shared" ref="D351:D353" si="12">LEFT(F351,1)</f>
        <v>1</v>
      </c>
      <c r="E351" s="3" t="str">
        <f t="shared" ref="E351:E353" si="13">LEFT(F351,2)</f>
        <v>12</v>
      </c>
      <c r="F351" s="19" t="s">
        <v>25</v>
      </c>
      <c r="G351" s="20" t="s">
        <v>26</v>
      </c>
      <c r="H351" s="21">
        <v>36449</v>
      </c>
      <c r="I351" s="21">
        <v>0</v>
      </c>
      <c r="J351" s="21">
        <v>36449</v>
      </c>
      <c r="K351" s="21">
        <v>35074.910000000003</v>
      </c>
      <c r="L351" s="21">
        <v>35074.910000000003</v>
      </c>
    </row>
    <row r="352" spans="1:12" x14ac:dyDescent="0.3">
      <c r="A352" s="19" t="s">
        <v>146</v>
      </c>
      <c r="B352" s="19" t="s">
        <v>175</v>
      </c>
      <c r="C352" s="2" t="str">
        <f>VLOOKUP(B352,Hoja1!B:C,2,FALSE)</f>
        <v>Participación Ciudadana</v>
      </c>
      <c r="D352" s="3" t="str">
        <f t="shared" si="12"/>
        <v>1</v>
      </c>
      <c r="E352" s="3" t="str">
        <f t="shared" si="13"/>
        <v>13</v>
      </c>
      <c r="F352" s="19" t="s">
        <v>69</v>
      </c>
      <c r="G352" s="20" t="s">
        <v>11</v>
      </c>
      <c r="H352" s="21">
        <v>462947</v>
      </c>
      <c r="I352" s="21">
        <v>0</v>
      </c>
      <c r="J352" s="21">
        <v>462947</v>
      </c>
      <c r="K352" s="21">
        <v>432394.26</v>
      </c>
      <c r="L352" s="21">
        <v>432394.26</v>
      </c>
    </row>
    <row r="353" spans="1:12" x14ac:dyDescent="0.3">
      <c r="A353" s="19" t="s">
        <v>146</v>
      </c>
      <c r="B353" s="19" t="s">
        <v>175</v>
      </c>
      <c r="C353" s="2" t="str">
        <f>VLOOKUP(B353,Hoja1!B:C,2,FALSE)</f>
        <v>Participación Ciudadana</v>
      </c>
      <c r="D353" s="3" t="str">
        <f t="shared" si="12"/>
        <v>1</v>
      </c>
      <c r="E353" s="3" t="str">
        <f t="shared" si="13"/>
        <v>13</v>
      </c>
      <c r="F353" s="19" t="s">
        <v>72</v>
      </c>
      <c r="G353" s="20" t="s">
        <v>13</v>
      </c>
      <c r="H353" s="21">
        <v>389299</v>
      </c>
      <c r="I353" s="21">
        <v>0</v>
      </c>
      <c r="J353" s="21">
        <v>389299</v>
      </c>
      <c r="K353" s="21">
        <v>401957.87</v>
      </c>
      <c r="L353" s="21">
        <v>401957.87</v>
      </c>
    </row>
    <row r="354" spans="1:12" x14ac:dyDescent="0.3">
      <c r="A354" s="19" t="s">
        <v>146</v>
      </c>
      <c r="B354" s="19" t="s">
        <v>175</v>
      </c>
      <c r="C354" s="2" t="str">
        <f>VLOOKUP(B354,Hoja1!B:C,2,FALSE)</f>
        <v>Participación Ciudadana</v>
      </c>
      <c r="D354" s="3" t="str">
        <f t="shared" si="10"/>
        <v>2</v>
      </c>
      <c r="E354" s="3" t="str">
        <f t="shared" si="11"/>
        <v>20</v>
      </c>
      <c r="F354" s="19" t="s">
        <v>176</v>
      </c>
      <c r="G354" s="20" t="s">
        <v>177</v>
      </c>
      <c r="H354" s="21">
        <v>230000</v>
      </c>
      <c r="I354" s="21">
        <v>34000</v>
      </c>
      <c r="J354" s="21">
        <v>264000</v>
      </c>
      <c r="K354" s="21">
        <v>208188.2</v>
      </c>
      <c r="L354" s="21">
        <v>185918.44</v>
      </c>
    </row>
    <row r="355" spans="1:12" x14ac:dyDescent="0.3">
      <c r="A355" s="19" t="s">
        <v>146</v>
      </c>
      <c r="B355" s="19" t="s">
        <v>175</v>
      </c>
      <c r="C355" s="2" t="str">
        <f>VLOOKUP(B355,Hoja1!B:C,2,FALSE)</f>
        <v>Participación Ciudadana</v>
      </c>
      <c r="D355" s="3" t="str">
        <f t="shared" si="10"/>
        <v>2</v>
      </c>
      <c r="E355" s="3" t="str">
        <f t="shared" si="11"/>
        <v>20</v>
      </c>
      <c r="F355" s="19" t="s">
        <v>54</v>
      </c>
      <c r="G355" s="20" t="s">
        <v>55</v>
      </c>
      <c r="H355" s="21">
        <v>15000</v>
      </c>
      <c r="I355" s="21">
        <v>0</v>
      </c>
      <c r="J355" s="21">
        <v>15000</v>
      </c>
      <c r="K355" s="21">
        <v>11218.63</v>
      </c>
      <c r="L355" s="21">
        <v>9090.76</v>
      </c>
    </row>
    <row r="356" spans="1:12" x14ac:dyDescent="0.3">
      <c r="A356" s="19" t="s">
        <v>146</v>
      </c>
      <c r="B356" s="19" t="s">
        <v>175</v>
      </c>
      <c r="C356" s="2" t="str">
        <f>VLOOKUP(B356,Hoja1!B:C,2,FALSE)</f>
        <v>Participación Ciudadana</v>
      </c>
      <c r="D356" s="3" t="str">
        <f t="shared" si="10"/>
        <v>2</v>
      </c>
      <c r="E356" s="3" t="str">
        <f t="shared" si="11"/>
        <v>21</v>
      </c>
      <c r="F356" s="19" t="s">
        <v>140</v>
      </c>
      <c r="G356" s="20" t="s">
        <v>141</v>
      </c>
      <c r="H356" s="21">
        <v>70000</v>
      </c>
      <c r="I356" s="21">
        <v>0</v>
      </c>
      <c r="J356" s="21">
        <v>70000</v>
      </c>
      <c r="K356" s="21">
        <v>63792.639999999999</v>
      </c>
      <c r="L356" s="21">
        <v>38759.69</v>
      </c>
    </row>
    <row r="357" spans="1:12" x14ac:dyDescent="0.3">
      <c r="A357" s="19" t="s">
        <v>146</v>
      </c>
      <c r="B357" s="19" t="s">
        <v>175</v>
      </c>
      <c r="C357" s="2" t="str">
        <f>VLOOKUP(B357,Hoja1!B:C,2,FALSE)</f>
        <v>Participación Ciudadana</v>
      </c>
      <c r="D357" s="3" t="str">
        <f t="shared" si="10"/>
        <v>2</v>
      </c>
      <c r="E357" s="3" t="str">
        <f t="shared" si="11"/>
        <v>21</v>
      </c>
      <c r="F357" s="19" t="s">
        <v>56</v>
      </c>
      <c r="G357" s="20" t="s">
        <v>57</v>
      </c>
      <c r="H357" s="21">
        <v>108000</v>
      </c>
      <c r="I357" s="21">
        <v>0</v>
      </c>
      <c r="J357" s="21">
        <v>108000</v>
      </c>
      <c r="K357" s="21">
        <v>95936.03</v>
      </c>
      <c r="L357" s="21">
        <v>80246.7</v>
      </c>
    </row>
    <row r="358" spans="1:12" x14ac:dyDescent="0.3">
      <c r="A358" s="19" t="s">
        <v>146</v>
      </c>
      <c r="B358" s="19" t="s">
        <v>175</v>
      </c>
      <c r="C358" s="2" t="str">
        <f>VLOOKUP(B358,Hoja1!B:C,2,FALSE)</f>
        <v>Participación Ciudadana</v>
      </c>
      <c r="D358" s="3" t="str">
        <f t="shared" si="10"/>
        <v>2</v>
      </c>
      <c r="E358" s="3" t="str">
        <f t="shared" si="11"/>
        <v>22</v>
      </c>
      <c r="F358" s="19" t="s">
        <v>92</v>
      </c>
      <c r="G358" s="20" t="s">
        <v>93</v>
      </c>
      <c r="H358" s="21">
        <v>490000</v>
      </c>
      <c r="I358" s="21">
        <v>0</v>
      </c>
      <c r="J358" s="21">
        <v>490000</v>
      </c>
      <c r="K358" s="21">
        <v>322842.83</v>
      </c>
      <c r="L358" s="21">
        <v>289523.34999999998</v>
      </c>
    </row>
    <row r="359" spans="1:12" x14ac:dyDescent="0.3">
      <c r="A359" s="19" t="s">
        <v>146</v>
      </c>
      <c r="B359" s="19" t="s">
        <v>175</v>
      </c>
      <c r="C359" s="2" t="str">
        <f>VLOOKUP(B359,Hoja1!B:C,2,FALSE)</f>
        <v>Participación Ciudadana</v>
      </c>
      <c r="D359" s="3" t="str">
        <f t="shared" si="10"/>
        <v>2</v>
      </c>
      <c r="E359" s="3" t="str">
        <f t="shared" si="11"/>
        <v>22</v>
      </c>
      <c r="F359" s="19" t="s">
        <v>142</v>
      </c>
      <c r="G359" s="20" t="s">
        <v>143</v>
      </c>
      <c r="H359" s="21">
        <v>430000</v>
      </c>
      <c r="I359" s="21">
        <v>-24000</v>
      </c>
      <c r="J359" s="21">
        <v>406000</v>
      </c>
      <c r="K359" s="21">
        <v>228368.99</v>
      </c>
      <c r="L359" s="21">
        <v>228271.02</v>
      </c>
    </row>
    <row r="360" spans="1:12" x14ac:dyDescent="0.3">
      <c r="A360" s="19" t="s">
        <v>146</v>
      </c>
      <c r="B360" s="19" t="s">
        <v>175</v>
      </c>
      <c r="C360" s="2" t="str">
        <f>VLOOKUP(B360,Hoja1!B:C,2,FALSE)</f>
        <v>Participación Ciudadana</v>
      </c>
      <c r="D360" s="3" t="str">
        <f t="shared" si="10"/>
        <v>2</v>
      </c>
      <c r="E360" s="3" t="str">
        <f t="shared" si="11"/>
        <v>22</v>
      </c>
      <c r="F360" s="19" t="s">
        <v>79</v>
      </c>
      <c r="G360" s="20" t="s">
        <v>80</v>
      </c>
      <c r="H360" s="21">
        <v>8000</v>
      </c>
      <c r="I360" s="21">
        <v>0</v>
      </c>
      <c r="J360" s="21">
        <v>8000</v>
      </c>
      <c r="K360" s="21">
        <v>3397.68</v>
      </c>
      <c r="L360" s="21">
        <v>3397.68</v>
      </c>
    </row>
    <row r="361" spans="1:12" x14ac:dyDescent="0.3">
      <c r="A361" s="19" t="s">
        <v>146</v>
      </c>
      <c r="B361" s="19" t="s">
        <v>175</v>
      </c>
      <c r="C361" s="2" t="str">
        <f>VLOOKUP(B361,Hoja1!B:C,2,FALSE)</f>
        <v>Participación Ciudadana</v>
      </c>
      <c r="D361" s="3" t="str">
        <f t="shared" si="10"/>
        <v>2</v>
      </c>
      <c r="E361" s="3" t="str">
        <f t="shared" si="11"/>
        <v>22</v>
      </c>
      <c r="F361" s="19" t="s">
        <v>81</v>
      </c>
      <c r="G361" s="20" t="s">
        <v>82</v>
      </c>
      <c r="H361" s="21">
        <v>12400</v>
      </c>
      <c r="I361" s="21">
        <v>0</v>
      </c>
      <c r="J361" s="21">
        <v>12400</v>
      </c>
      <c r="K361" s="21">
        <v>10062.98</v>
      </c>
      <c r="L361" s="21">
        <v>2385.15</v>
      </c>
    </row>
    <row r="362" spans="1:12" x14ac:dyDescent="0.3">
      <c r="A362" s="19" t="s">
        <v>146</v>
      </c>
      <c r="B362" s="19" t="s">
        <v>175</v>
      </c>
      <c r="C362" s="2" t="str">
        <f>VLOOKUP(B362,Hoja1!B:C,2,FALSE)</f>
        <v>Participación Ciudadana</v>
      </c>
      <c r="D362" s="3" t="str">
        <f t="shared" si="10"/>
        <v>2</v>
      </c>
      <c r="E362" s="3" t="str">
        <f t="shared" si="11"/>
        <v>22</v>
      </c>
      <c r="F362" s="19" t="s">
        <v>85</v>
      </c>
      <c r="G362" s="20" t="s">
        <v>86</v>
      </c>
      <c r="H362" s="21">
        <v>5000</v>
      </c>
      <c r="I362" s="21">
        <v>0</v>
      </c>
      <c r="J362" s="21">
        <v>5000</v>
      </c>
      <c r="K362" s="21">
        <v>8651.23</v>
      </c>
      <c r="L362" s="21">
        <v>5872.45</v>
      </c>
    </row>
    <row r="363" spans="1:12" x14ac:dyDescent="0.3">
      <c r="A363" s="19" t="s">
        <v>146</v>
      </c>
      <c r="B363" s="19" t="s">
        <v>175</v>
      </c>
      <c r="C363" s="2" t="str">
        <f>VLOOKUP(B363,Hoja1!B:C,2,FALSE)</f>
        <v>Participación Ciudadana</v>
      </c>
      <c r="D363" s="3" t="str">
        <f t="shared" si="10"/>
        <v>2</v>
      </c>
      <c r="E363" s="3" t="str">
        <f t="shared" si="11"/>
        <v>22</v>
      </c>
      <c r="F363" s="19" t="s">
        <v>168</v>
      </c>
      <c r="G363" s="20" t="s">
        <v>169</v>
      </c>
      <c r="H363" s="21">
        <v>50000</v>
      </c>
      <c r="I363" s="21">
        <v>0</v>
      </c>
      <c r="J363" s="21">
        <v>50000</v>
      </c>
      <c r="K363" s="21">
        <v>37696.78</v>
      </c>
      <c r="L363" s="21">
        <v>30842.82</v>
      </c>
    </row>
    <row r="364" spans="1:12" x14ac:dyDescent="0.3">
      <c r="A364" s="19" t="s">
        <v>146</v>
      </c>
      <c r="B364" s="19" t="s">
        <v>175</v>
      </c>
      <c r="C364" s="2" t="str">
        <f>VLOOKUP(B364,Hoja1!B:C,2,FALSE)</f>
        <v>Participación Ciudadana</v>
      </c>
      <c r="D364" s="3" t="str">
        <f t="shared" si="10"/>
        <v>2</v>
      </c>
      <c r="E364" s="3" t="str">
        <f t="shared" si="11"/>
        <v>22</v>
      </c>
      <c r="F364" s="19" t="s">
        <v>87</v>
      </c>
      <c r="G364" s="20" t="s">
        <v>88</v>
      </c>
      <c r="H364" s="21">
        <v>50000</v>
      </c>
      <c r="I364" s="21">
        <v>0</v>
      </c>
      <c r="J364" s="21">
        <v>50000</v>
      </c>
      <c r="K364" s="21">
        <v>29965.3</v>
      </c>
      <c r="L364" s="21">
        <v>21668.57</v>
      </c>
    </row>
    <row r="365" spans="1:12" x14ac:dyDescent="0.3">
      <c r="A365" s="19" t="s">
        <v>146</v>
      </c>
      <c r="B365" s="19" t="s">
        <v>175</v>
      </c>
      <c r="C365" s="2" t="str">
        <f>VLOOKUP(B365,Hoja1!B:C,2,FALSE)</f>
        <v>Participación Ciudadana</v>
      </c>
      <c r="D365" s="3" t="str">
        <f t="shared" si="10"/>
        <v>2</v>
      </c>
      <c r="E365" s="3" t="str">
        <f t="shared" si="11"/>
        <v>22</v>
      </c>
      <c r="F365" s="19" t="s">
        <v>178</v>
      </c>
      <c r="G365" s="20" t="s">
        <v>179</v>
      </c>
      <c r="H365" s="21">
        <v>130000</v>
      </c>
      <c r="I365" s="21">
        <v>-10000</v>
      </c>
      <c r="J365" s="21">
        <v>120000</v>
      </c>
      <c r="K365" s="21">
        <v>95606.35</v>
      </c>
      <c r="L365" s="21">
        <v>71948.850000000006</v>
      </c>
    </row>
    <row r="366" spans="1:12" x14ac:dyDescent="0.3">
      <c r="A366" s="19" t="s">
        <v>146</v>
      </c>
      <c r="B366" s="19" t="s">
        <v>175</v>
      </c>
      <c r="C366" s="2" t="str">
        <f>VLOOKUP(B366,Hoja1!B:C,2,FALSE)</f>
        <v>Participación Ciudadana</v>
      </c>
      <c r="D366" s="3" t="str">
        <f t="shared" si="10"/>
        <v>2</v>
      </c>
      <c r="E366" s="3" t="str">
        <f t="shared" si="11"/>
        <v>22</v>
      </c>
      <c r="F366" s="19" t="s">
        <v>62</v>
      </c>
      <c r="G366" s="20" t="s">
        <v>63</v>
      </c>
      <c r="H366" s="21">
        <v>70000</v>
      </c>
      <c r="I366" s="21">
        <v>-12000</v>
      </c>
      <c r="J366" s="21">
        <v>58000</v>
      </c>
      <c r="K366" s="21">
        <v>56891.03</v>
      </c>
      <c r="L366" s="21">
        <v>36842.449999999997</v>
      </c>
    </row>
    <row r="367" spans="1:12" x14ac:dyDescent="0.3">
      <c r="A367" s="19" t="s">
        <v>146</v>
      </c>
      <c r="B367" s="19" t="s">
        <v>175</v>
      </c>
      <c r="C367" s="2" t="str">
        <f>VLOOKUP(B367,Hoja1!B:C,2,FALSE)</f>
        <v>Participación Ciudadana</v>
      </c>
      <c r="D367" s="3" t="str">
        <f t="shared" si="10"/>
        <v>2</v>
      </c>
      <c r="E367" s="3" t="str">
        <f t="shared" si="11"/>
        <v>22</v>
      </c>
      <c r="F367" s="19" t="s">
        <v>144</v>
      </c>
      <c r="G367" s="20" t="s">
        <v>145</v>
      </c>
      <c r="H367" s="21">
        <v>454755</v>
      </c>
      <c r="I367" s="21">
        <v>0</v>
      </c>
      <c r="J367" s="21">
        <v>454755</v>
      </c>
      <c r="K367" s="21">
        <v>416535.51</v>
      </c>
      <c r="L367" s="21">
        <v>373633.15</v>
      </c>
    </row>
    <row r="368" spans="1:12" x14ac:dyDescent="0.3">
      <c r="A368" s="19" t="s">
        <v>146</v>
      </c>
      <c r="B368" s="19" t="s">
        <v>175</v>
      </c>
      <c r="C368" s="2" t="str">
        <f>VLOOKUP(B368,Hoja1!B:C,2,FALSE)</f>
        <v>Participación Ciudadana</v>
      </c>
      <c r="D368" s="3" t="str">
        <f t="shared" si="10"/>
        <v>2</v>
      </c>
      <c r="E368" s="3" t="str">
        <f t="shared" si="11"/>
        <v>22</v>
      </c>
      <c r="F368" s="19" t="s">
        <v>180</v>
      </c>
      <c r="G368" s="20" t="s">
        <v>181</v>
      </c>
      <c r="H368" s="21">
        <v>120000</v>
      </c>
      <c r="I368" s="21">
        <v>0</v>
      </c>
      <c r="J368" s="21">
        <v>120000</v>
      </c>
      <c r="K368" s="21">
        <v>94671.38</v>
      </c>
      <c r="L368" s="21">
        <v>94671.38</v>
      </c>
    </row>
    <row r="369" spans="1:12" x14ac:dyDescent="0.3">
      <c r="A369" s="19" t="s">
        <v>146</v>
      </c>
      <c r="B369" s="19" t="s">
        <v>175</v>
      </c>
      <c r="C369" s="2" t="str">
        <f>VLOOKUP(B369,Hoja1!B:C,2,FALSE)</f>
        <v>Participación Ciudadana</v>
      </c>
      <c r="D369" s="3" t="str">
        <f t="shared" si="10"/>
        <v>2</v>
      </c>
      <c r="E369" s="3" t="str">
        <f t="shared" si="11"/>
        <v>22</v>
      </c>
      <c r="F369" s="19" t="s">
        <v>95</v>
      </c>
      <c r="G369" s="20" t="s">
        <v>96</v>
      </c>
      <c r="H369" s="21">
        <v>30000</v>
      </c>
      <c r="I369" s="21">
        <v>0</v>
      </c>
      <c r="J369" s="21">
        <v>30000</v>
      </c>
      <c r="K369" s="21">
        <v>20722.45</v>
      </c>
      <c r="L369" s="21">
        <v>13271.27</v>
      </c>
    </row>
    <row r="370" spans="1:12" x14ac:dyDescent="0.3">
      <c r="A370" s="19" t="s">
        <v>146</v>
      </c>
      <c r="B370" s="19" t="s">
        <v>175</v>
      </c>
      <c r="C370" s="2" t="str">
        <f>VLOOKUP(B370,Hoja1!B:C,2,FALSE)</f>
        <v>Participación Ciudadana</v>
      </c>
      <c r="D370" s="3" t="str">
        <f t="shared" si="10"/>
        <v>2</v>
      </c>
      <c r="E370" s="3" t="str">
        <f t="shared" si="11"/>
        <v>22</v>
      </c>
      <c r="F370" s="19" t="s">
        <v>64</v>
      </c>
      <c r="G370" s="20" t="s">
        <v>65</v>
      </c>
      <c r="H370" s="21">
        <v>242000</v>
      </c>
      <c r="I370" s="21">
        <v>0</v>
      </c>
      <c r="J370" s="21">
        <v>242000</v>
      </c>
      <c r="K370" s="21">
        <v>209749.28</v>
      </c>
      <c r="L370" s="21">
        <v>111894.68</v>
      </c>
    </row>
    <row r="371" spans="1:12" x14ac:dyDescent="0.3">
      <c r="A371" s="19" t="s">
        <v>146</v>
      </c>
      <c r="B371" s="19" t="s">
        <v>175</v>
      </c>
      <c r="C371" s="2" t="str">
        <f>VLOOKUP(B371,Hoja1!B:C,2,FALSE)</f>
        <v>Participación Ciudadana</v>
      </c>
      <c r="D371" s="3" t="str">
        <f t="shared" si="10"/>
        <v>4</v>
      </c>
      <c r="E371" s="3" t="str">
        <f t="shared" si="11"/>
        <v>48</v>
      </c>
      <c r="F371" s="19" t="s">
        <v>182</v>
      </c>
      <c r="G371" s="20" t="s">
        <v>183</v>
      </c>
      <c r="H371" s="21">
        <v>33000</v>
      </c>
      <c r="I371" s="21">
        <v>0</v>
      </c>
      <c r="J371" s="21">
        <v>33000</v>
      </c>
      <c r="K371" s="21">
        <v>28380</v>
      </c>
      <c r="L371" s="21">
        <v>19470</v>
      </c>
    </row>
    <row r="372" spans="1:12" x14ac:dyDescent="0.3">
      <c r="A372" s="19" t="s">
        <v>146</v>
      </c>
      <c r="B372" s="19" t="s">
        <v>175</v>
      </c>
      <c r="C372" s="2" t="str">
        <f>VLOOKUP(B372,Hoja1!B:C,2,FALSE)</f>
        <v>Participación Ciudadana</v>
      </c>
      <c r="D372" s="3" t="str">
        <f t="shared" si="10"/>
        <v>4</v>
      </c>
      <c r="E372" s="3" t="str">
        <f t="shared" si="11"/>
        <v>48</v>
      </c>
      <c r="F372" s="19" t="s">
        <v>45</v>
      </c>
      <c r="G372" s="20" t="s">
        <v>46</v>
      </c>
      <c r="H372" s="21">
        <v>205810</v>
      </c>
      <c r="I372" s="21">
        <v>0</v>
      </c>
      <c r="J372" s="21">
        <v>205810</v>
      </c>
      <c r="K372" s="21">
        <v>201008.51</v>
      </c>
      <c r="L372" s="21">
        <v>198126.7</v>
      </c>
    </row>
    <row r="373" spans="1:12" x14ac:dyDescent="0.3">
      <c r="A373" s="19" t="s">
        <v>146</v>
      </c>
      <c r="B373" s="19" t="s">
        <v>175</v>
      </c>
      <c r="C373" s="2" t="str">
        <f>VLOOKUP(B373,Hoja1!B:C,2,FALSE)</f>
        <v>Participación Ciudadana</v>
      </c>
      <c r="D373" s="3" t="str">
        <f t="shared" si="10"/>
        <v>6</v>
      </c>
      <c r="E373" s="3" t="str">
        <f t="shared" si="11"/>
        <v>62</v>
      </c>
      <c r="F373" s="19" t="s">
        <v>125</v>
      </c>
      <c r="G373" s="20" t="s">
        <v>126</v>
      </c>
      <c r="H373" s="21">
        <v>0</v>
      </c>
      <c r="I373" s="21">
        <v>12000</v>
      </c>
      <c r="J373" s="21">
        <v>12000</v>
      </c>
      <c r="K373" s="21">
        <v>4776.8999999999996</v>
      </c>
      <c r="L373" s="21">
        <v>4776.8999999999996</v>
      </c>
    </row>
    <row r="374" spans="1:12" x14ac:dyDescent="0.3">
      <c r="A374" s="19" t="s">
        <v>146</v>
      </c>
      <c r="B374" s="19" t="s">
        <v>175</v>
      </c>
      <c r="C374" s="2" t="str">
        <f>VLOOKUP(B374,Hoja1!B:C,2,FALSE)</f>
        <v>Participación Ciudadana</v>
      </c>
      <c r="D374" s="3" t="str">
        <f t="shared" si="10"/>
        <v>6</v>
      </c>
      <c r="E374" s="3" t="str">
        <f t="shared" si="11"/>
        <v>62</v>
      </c>
      <c r="F374" s="19" t="s">
        <v>97</v>
      </c>
      <c r="G374" s="20" t="s">
        <v>98</v>
      </c>
      <c r="H374" s="21">
        <v>0</v>
      </c>
      <c r="I374" s="21">
        <v>22720</v>
      </c>
      <c r="J374" s="21">
        <v>22720</v>
      </c>
      <c r="K374" s="21">
        <v>22719.26</v>
      </c>
      <c r="L374" s="21">
        <v>0</v>
      </c>
    </row>
    <row r="375" spans="1:12" x14ac:dyDescent="0.3">
      <c r="A375" s="19" t="s">
        <v>146</v>
      </c>
      <c r="B375" s="19" t="s">
        <v>175</v>
      </c>
      <c r="C375" s="2" t="str">
        <f>VLOOKUP(B375,Hoja1!B:C,2,FALSE)</f>
        <v>Participación Ciudadana</v>
      </c>
      <c r="D375" s="3" t="str">
        <f t="shared" si="10"/>
        <v>6</v>
      </c>
      <c r="E375" s="3" t="str">
        <f t="shared" si="11"/>
        <v>63</v>
      </c>
      <c r="F375" s="19" t="s">
        <v>127</v>
      </c>
      <c r="G375" s="20" t="s">
        <v>126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</row>
    <row r="376" spans="1:12" x14ac:dyDescent="0.3">
      <c r="A376" s="19" t="s">
        <v>146</v>
      </c>
      <c r="B376" s="19" t="s">
        <v>175</v>
      </c>
      <c r="C376" s="2" t="str">
        <f>VLOOKUP(B376,Hoja1!B:C,2,FALSE)</f>
        <v>Participación Ciudadana</v>
      </c>
      <c r="D376" s="3" t="str">
        <f t="shared" si="10"/>
        <v>6</v>
      </c>
      <c r="E376" s="3" t="str">
        <f t="shared" si="11"/>
        <v>63</v>
      </c>
      <c r="F376" s="19" t="s">
        <v>128</v>
      </c>
      <c r="G376" s="20" t="s">
        <v>98</v>
      </c>
      <c r="H376" s="21">
        <v>100068</v>
      </c>
      <c r="I376" s="21">
        <v>91480</v>
      </c>
      <c r="J376" s="21">
        <v>191548</v>
      </c>
      <c r="K376" s="21">
        <v>0</v>
      </c>
      <c r="L376" s="21">
        <v>0</v>
      </c>
    </row>
    <row r="377" spans="1:12" x14ac:dyDescent="0.3">
      <c r="A377" s="19" t="s">
        <v>146</v>
      </c>
      <c r="B377" s="19" t="s">
        <v>175</v>
      </c>
      <c r="C377" s="2" t="str">
        <f>VLOOKUP(B377,Hoja1!B:C,2,FALSE)</f>
        <v>Participación Ciudadana</v>
      </c>
      <c r="D377" s="3" t="str">
        <f t="shared" si="10"/>
        <v>6</v>
      </c>
      <c r="E377" s="3" t="str">
        <f t="shared" si="11"/>
        <v>63</v>
      </c>
      <c r="F377" s="19" t="s">
        <v>184</v>
      </c>
      <c r="G377" s="20" t="s">
        <v>171</v>
      </c>
      <c r="H377" s="21">
        <v>26000</v>
      </c>
      <c r="I377" s="21">
        <v>0</v>
      </c>
      <c r="J377" s="21">
        <v>26000</v>
      </c>
      <c r="K377" s="21">
        <v>12087.9</v>
      </c>
      <c r="L377" s="21">
        <v>0</v>
      </c>
    </row>
    <row r="378" spans="1:12" x14ac:dyDescent="0.3">
      <c r="A378" s="19" t="s">
        <v>146</v>
      </c>
      <c r="B378" s="19" t="s">
        <v>185</v>
      </c>
      <c r="C378" s="2" t="str">
        <f>VLOOKUP(B378,Hoja1!B:C,2,FALSE)</f>
        <v>Patrimonio I.F.S. Area 03</v>
      </c>
      <c r="D378" s="3" t="str">
        <f t="shared" si="10"/>
        <v>6</v>
      </c>
      <c r="E378" s="3" t="str">
        <f t="shared" si="11"/>
        <v>63</v>
      </c>
      <c r="F378" s="19" t="s">
        <v>127</v>
      </c>
      <c r="G378" s="20" t="s">
        <v>126</v>
      </c>
      <c r="H378" s="21">
        <v>0</v>
      </c>
      <c r="I378" s="21">
        <v>1482897.22</v>
      </c>
      <c r="J378" s="21">
        <v>1482897.22</v>
      </c>
      <c r="K378" s="21">
        <v>944463.74</v>
      </c>
      <c r="L378" s="21">
        <v>707902.98</v>
      </c>
    </row>
    <row r="379" spans="1:12" x14ac:dyDescent="0.3">
      <c r="A379" s="19" t="s">
        <v>146</v>
      </c>
      <c r="B379" s="19" t="s">
        <v>185</v>
      </c>
      <c r="C379" s="2" t="str">
        <f>VLOOKUP(B379,Hoja1!B:C,2,FALSE)</f>
        <v>Patrimonio I.F.S. Area 03</v>
      </c>
      <c r="D379" s="3" t="str">
        <f t="shared" si="10"/>
        <v>6</v>
      </c>
      <c r="E379" s="3" t="str">
        <f t="shared" si="11"/>
        <v>63</v>
      </c>
      <c r="F379" s="19" t="s">
        <v>128</v>
      </c>
      <c r="G379" s="20" t="s">
        <v>98</v>
      </c>
      <c r="H379" s="21">
        <v>0</v>
      </c>
      <c r="I379" s="21">
        <v>545418.06999999995</v>
      </c>
      <c r="J379" s="21">
        <v>545418.06999999995</v>
      </c>
      <c r="K379" s="21">
        <v>18843.12</v>
      </c>
      <c r="L379" s="21">
        <v>18095.689999999999</v>
      </c>
    </row>
    <row r="380" spans="1:12" x14ac:dyDescent="0.3">
      <c r="A380" s="19" t="s">
        <v>186</v>
      </c>
      <c r="B380" s="19" t="s">
        <v>187</v>
      </c>
      <c r="C380" s="2" t="str">
        <f>VLOOKUP(B380,Hoja1!B:C,2,FALSE)</f>
        <v>Deuda Pública</v>
      </c>
      <c r="D380" s="3" t="str">
        <f t="shared" si="10"/>
        <v>3</v>
      </c>
      <c r="E380" s="3" t="str">
        <f t="shared" si="11"/>
        <v>31</v>
      </c>
      <c r="F380" s="19" t="s">
        <v>188</v>
      </c>
      <c r="G380" s="20" t="s">
        <v>189</v>
      </c>
      <c r="H380" s="21">
        <v>1800000</v>
      </c>
      <c r="I380" s="21">
        <v>0</v>
      </c>
      <c r="J380" s="21">
        <v>1800000</v>
      </c>
      <c r="K380" s="21">
        <v>887333.31</v>
      </c>
      <c r="L380" s="21">
        <v>882263.74</v>
      </c>
    </row>
    <row r="381" spans="1:12" x14ac:dyDescent="0.3">
      <c r="A381" s="19" t="s">
        <v>186</v>
      </c>
      <c r="B381" s="19" t="s">
        <v>187</v>
      </c>
      <c r="C381" s="2" t="str">
        <f>VLOOKUP(B381,Hoja1!B:C,2,FALSE)</f>
        <v>Deuda Pública</v>
      </c>
      <c r="D381" s="3" t="str">
        <f t="shared" si="10"/>
        <v>3</v>
      </c>
      <c r="E381" s="3" t="str">
        <f t="shared" si="11"/>
        <v>35</v>
      </c>
      <c r="F381" s="19" t="s">
        <v>111</v>
      </c>
      <c r="G381" s="20" t="s">
        <v>112</v>
      </c>
      <c r="H381" s="21">
        <v>5000</v>
      </c>
      <c r="I381" s="21">
        <v>0</v>
      </c>
      <c r="J381" s="21">
        <v>5000</v>
      </c>
      <c r="K381" s="21">
        <v>0</v>
      </c>
      <c r="L381" s="21">
        <v>0</v>
      </c>
    </row>
    <row r="382" spans="1:12" x14ac:dyDescent="0.3">
      <c r="A382" s="19" t="s">
        <v>186</v>
      </c>
      <c r="B382" s="19" t="s">
        <v>187</v>
      </c>
      <c r="C382" s="2" t="str">
        <f>VLOOKUP(B382,Hoja1!B:C,2,FALSE)</f>
        <v>Deuda Pública</v>
      </c>
      <c r="D382" s="3" t="str">
        <f t="shared" si="10"/>
        <v>9</v>
      </c>
      <c r="E382" s="3" t="str">
        <f t="shared" si="11"/>
        <v>91</v>
      </c>
      <c r="F382" s="19" t="s">
        <v>190</v>
      </c>
      <c r="G382" s="20" t="s">
        <v>191</v>
      </c>
      <c r="H382" s="21">
        <v>10300000</v>
      </c>
      <c r="I382" s="21">
        <v>6759459.2800000003</v>
      </c>
      <c r="J382" s="21">
        <v>17059459.280000001</v>
      </c>
      <c r="K382" s="21">
        <v>16864544.539999999</v>
      </c>
      <c r="L382" s="21">
        <v>16825930.300000001</v>
      </c>
    </row>
    <row r="383" spans="1:12" x14ac:dyDescent="0.3">
      <c r="A383" s="19" t="s">
        <v>186</v>
      </c>
      <c r="B383" s="19" t="s">
        <v>192</v>
      </c>
      <c r="C383" s="2" t="str">
        <f>VLOOKUP(B383,Hoja1!B:C,2,FALSE)</f>
        <v>Agencia de Innovación y Desarrollo Económico</v>
      </c>
      <c r="D383" s="3" t="str">
        <f t="shared" si="10"/>
        <v>1</v>
      </c>
      <c r="E383" s="3" t="str">
        <f t="shared" si="11"/>
        <v>12</v>
      </c>
      <c r="F383" s="19" t="s">
        <v>48</v>
      </c>
      <c r="G383" s="20" t="s">
        <v>49</v>
      </c>
      <c r="H383" s="21">
        <v>30394</v>
      </c>
      <c r="I383" s="21">
        <v>0</v>
      </c>
      <c r="J383" s="21">
        <v>30394</v>
      </c>
      <c r="K383" s="21">
        <v>14684.35</v>
      </c>
      <c r="L383" s="21">
        <v>14684.35</v>
      </c>
    </row>
    <row r="384" spans="1:12" x14ac:dyDescent="0.3">
      <c r="A384" s="19" t="s">
        <v>186</v>
      </c>
      <c r="B384" s="19" t="s">
        <v>192</v>
      </c>
      <c r="C384" s="2" t="str">
        <f>VLOOKUP(B384,Hoja1!B:C,2,FALSE)</f>
        <v>Agencia de Innovación y Desarrollo Económico</v>
      </c>
      <c r="D384" s="3" t="str">
        <f t="shared" si="10"/>
        <v>1</v>
      </c>
      <c r="E384" s="3" t="str">
        <f t="shared" si="11"/>
        <v>12</v>
      </c>
      <c r="F384" s="19" t="s">
        <v>50</v>
      </c>
      <c r="G384" s="20" t="s">
        <v>51</v>
      </c>
      <c r="H384" s="21">
        <v>53454</v>
      </c>
      <c r="I384" s="21">
        <v>0</v>
      </c>
      <c r="J384" s="21">
        <v>53454</v>
      </c>
      <c r="K384" s="21">
        <v>46930.86</v>
      </c>
      <c r="L384" s="21">
        <v>46930.86</v>
      </c>
    </row>
    <row r="385" spans="1:12" x14ac:dyDescent="0.3">
      <c r="A385" s="19" t="s">
        <v>186</v>
      </c>
      <c r="B385" s="19" t="s">
        <v>192</v>
      </c>
      <c r="C385" s="2" t="str">
        <f>VLOOKUP(B385,Hoja1!B:C,2,FALSE)</f>
        <v>Agencia de Innovación y Desarrollo Económico</v>
      </c>
      <c r="D385" s="3" t="str">
        <f t="shared" si="10"/>
        <v>1</v>
      </c>
      <c r="E385" s="3" t="str">
        <f t="shared" si="11"/>
        <v>12</v>
      </c>
      <c r="F385" s="19" t="s">
        <v>17</v>
      </c>
      <c r="G385" s="20" t="s">
        <v>18</v>
      </c>
      <c r="H385" s="21">
        <v>10235</v>
      </c>
      <c r="I385" s="21">
        <v>0</v>
      </c>
      <c r="J385" s="21">
        <v>10235</v>
      </c>
      <c r="K385" s="21">
        <v>12443.47</v>
      </c>
      <c r="L385" s="21">
        <v>12443.47</v>
      </c>
    </row>
    <row r="386" spans="1:12" x14ac:dyDescent="0.3">
      <c r="A386" s="19" t="s">
        <v>186</v>
      </c>
      <c r="B386" s="19" t="s">
        <v>192</v>
      </c>
      <c r="C386" s="2" t="str">
        <f>VLOOKUP(B386,Hoja1!B:C,2,FALSE)</f>
        <v>Agencia de Innovación y Desarrollo Económico</v>
      </c>
      <c r="D386" s="3" t="str">
        <f t="shared" si="10"/>
        <v>1</v>
      </c>
      <c r="E386" s="3" t="str">
        <f t="shared" si="11"/>
        <v>12</v>
      </c>
      <c r="F386" s="19" t="s">
        <v>19</v>
      </c>
      <c r="G386" s="20" t="s">
        <v>20</v>
      </c>
      <c r="H386" s="21">
        <v>21678</v>
      </c>
      <c r="I386" s="21">
        <v>0</v>
      </c>
      <c r="J386" s="21">
        <v>21678</v>
      </c>
      <c r="K386" s="21">
        <v>24067.98</v>
      </c>
      <c r="L386" s="21">
        <v>24067.98</v>
      </c>
    </row>
    <row r="387" spans="1:12" x14ac:dyDescent="0.3">
      <c r="A387" s="19" t="s">
        <v>186</v>
      </c>
      <c r="B387" s="19" t="s">
        <v>192</v>
      </c>
      <c r="C387" s="2" t="str">
        <f>VLOOKUP(B387,Hoja1!B:C,2,FALSE)</f>
        <v>Agencia de Innovación y Desarrollo Económico</v>
      </c>
      <c r="D387" s="3" t="str">
        <f t="shared" ref="D387:D450" si="14">LEFT(F387,1)</f>
        <v>1</v>
      </c>
      <c r="E387" s="3" t="str">
        <f t="shared" ref="E387:E450" si="15">LEFT(F387,2)</f>
        <v>12</v>
      </c>
      <c r="F387" s="19" t="s">
        <v>21</v>
      </c>
      <c r="G387" s="20" t="s">
        <v>22</v>
      </c>
      <c r="H387" s="21">
        <v>57427</v>
      </c>
      <c r="I387" s="21">
        <v>0</v>
      </c>
      <c r="J387" s="21">
        <v>57427</v>
      </c>
      <c r="K387" s="21">
        <v>43563.38</v>
      </c>
      <c r="L387" s="21">
        <v>43563.38</v>
      </c>
    </row>
    <row r="388" spans="1:12" x14ac:dyDescent="0.3">
      <c r="A388" s="19" t="s">
        <v>186</v>
      </c>
      <c r="B388" s="19" t="s">
        <v>192</v>
      </c>
      <c r="C388" s="2" t="str">
        <f>VLOOKUP(B388,Hoja1!B:C,2,FALSE)</f>
        <v>Agencia de Innovación y Desarrollo Económico</v>
      </c>
      <c r="D388" s="3" t="str">
        <f t="shared" si="14"/>
        <v>1</v>
      </c>
      <c r="E388" s="3" t="str">
        <f t="shared" si="15"/>
        <v>12</v>
      </c>
      <c r="F388" s="19" t="s">
        <v>23</v>
      </c>
      <c r="G388" s="20" t="s">
        <v>24</v>
      </c>
      <c r="H388" s="21">
        <v>138332</v>
      </c>
      <c r="I388" s="21">
        <v>0</v>
      </c>
      <c r="J388" s="21">
        <v>138332</v>
      </c>
      <c r="K388" s="21">
        <v>122520.79</v>
      </c>
      <c r="L388" s="21">
        <v>122520.79</v>
      </c>
    </row>
    <row r="389" spans="1:12" x14ac:dyDescent="0.3">
      <c r="A389" s="19" t="s">
        <v>186</v>
      </c>
      <c r="B389" s="19" t="s">
        <v>192</v>
      </c>
      <c r="C389" s="2" t="str">
        <f>VLOOKUP(B389,Hoja1!B:C,2,FALSE)</f>
        <v>Agencia de Innovación y Desarrollo Económico</v>
      </c>
      <c r="D389" s="3" t="str">
        <f t="shared" si="14"/>
        <v>1</v>
      </c>
      <c r="E389" s="3" t="str">
        <f t="shared" si="15"/>
        <v>12</v>
      </c>
      <c r="F389" s="19" t="s">
        <v>25</v>
      </c>
      <c r="G389" s="20" t="s">
        <v>26</v>
      </c>
      <c r="H389" s="21">
        <v>9811</v>
      </c>
      <c r="I389" s="21">
        <v>0</v>
      </c>
      <c r="J389" s="21">
        <v>9811</v>
      </c>
      <c r="K389" s="21">
        <v>10906.02</v>
      </c>
      <c r="L389" s="21">
        <v>10906.02</v>
      </c>
    </row>
    <row r="390" spans="1:12" x14ac:dyDescent="0.3">
      <c r="A390" s="19" t="s">
        <v>186</v>
      </c>
      <c r="B390" s="19" t="s">
        <v>192</v>
      </c>
      <c r="C390" s="2" t="str">
        <f>VLOOKUP(B390,Hoja1!B:C,2,FALSE)</f>
        <v>Agencia de Innovación y Desarrollo Económico</v>
      </c>
      <c r="D390" s="3" t="str">
        <f t="shared" si="14"/>
        <v>1</v>
      </c>
      <c r="E390" s="3" t="str">
        <f t="shared" si="15"/>
        <v>13</v>
      </c>
      <c r="F390" s="19" t="s">
        <v>69</v>
      </c>
      <c r="G390" s="20" t="s">
        <v>11</v>
      </c>
      <c r="H390" s="21">
        <v>98626</v>
      </c>
      <c r="I390" s="21">
        <v>25000</v>
      </c>
      <c r="J390" s="21">
        <v>123626</v>
      </c>
      <c r="K390" s="21">
        <v>93031.61</v>
      </c>
      <c r="L390" s="21">
        <v>93031.61</v>
      </c>
    </row>
    <row r="391" spans="1:12" x14ac:dyDescent="0.3">
      <c r="A391" s="19" t="s">
        <v>186</v>
      </c>
      <c r="B391" s="19" t="s">
        <v>192</v>
      </c>
      <c r="C391" s="2" t="str">
        <f>VLOOKUP(B391,Hoja1!B:C,2,FALSE)</f>
        <v>Agencia de Innovación y Desarrollo Económico</v>
      </c>
      <c r="D391" s="3" t="str">
        <f t="shared" si="14"/>
        <v>1</v>
      </c>
      <c r="E391" s="3" t="str">
        <f t="shared" si="15"/>
        <v>13</v>
      </c>
      <c r="F391" s="19" t="s">
        <v>72</v>
      </c>
      <c r="G391" s="20" t="s">
        <v>13</v>
      </c>
      <c r="H391" s="21">
        <v>51737</v>
      </c>
      <c r="I391" s="21">
        <v>0</v>
      </c>
      <c r="J391" s="21">
        <v>51737</v>
      </c>
      <c r="K391" s="21">
        <v>52216.45</v>
      </c>
      <c r="L391" s="21">
        <v>52216.45</v>
      </c>
    </row>
    <row r="392" spans="1:12" x14ac:dyDescent="0.3">
      <c r="A392" s="19" t="s">
        <v>186</v>
      </c>
      <c r="B392" s="19" t="s">
        <v>192</v>
      </c>
      <c r="C392" s="2" t="str">
        <f>VLOOKUP(B392,Hoja1!B:C,2,FALSE)</f>
        <v>Agencia de Innovación y Desarrollo Económico</v>
      </c>
      <c r="D392" s="3" t="str">
        <f t="shared" si="14"/>
        <v>1</v>
      </c>
      <c r="E392" s="3" t="str">
        <f t="shared" si="15"/>
        <v>13</v>
      </c>
      <c r="F392" s="19" t="s">
        <v>73</v>
      </c>
      <c r="G392" s="20" t="s">
        <v>74</v>
      </c>
      <c r="H392" s="21">
        <v>154349</v>
      </c>
      <c r="I392" s="21">
        <v>0</v>
      </c>
      <c r="J392" s="21">
        <v>154349</v>
      </c>
      <c r="K392" s="21">
        <v>176860.52</v>
      </c>
      <c r="L392" s="21">
        <v>176860.52</v>
      </c>
    </row>
    <row r="393" spans="1:12" x14ac:dyDescent="0.3">
      <c r="A393" s="19" t="s">
        <v>186</v>
      </c>
      <c r="B393" s="19" t="s">
        <v>192</v>
      </c>
      <c r="C393" s="2" t="str">
        <f>VLOOKUP(B393,Hoja1!B:C,2,FALSE)</f>
        <v>Agencia de Innovación y Desarrollo Económico</v>
      </c>
      <c r="D393" s="3" t="str">
        <f t="shared" si="14"/>
        <v>1</v>
      </c>
      <c r="E393" s="3" t="str">
        <f t="shared" si="15"/>
        <v>14</v>
      </c>
      <c r="F393" s="19" t="s">
        <v>315</v>
      </c>
      <c r="G393" s="20" t="s">
        <v>316</v>
      </c>
      <c r="H393" s="21">
        <v>214449</v>
      </c>
      <c r="I393" s="21">
        <v>0</v>
      </c>
      <c r="J393" s="21">
        <v>214449</v>
      </c>
      <c r="K393" s="21">
        <v>162012.25</v>
      </c>
      <c r="L393" s="21">
        <v>162012.25</v>
      </c>
    </row>
    <row r="394" spans="1:12" x14ac:dyDescent="0.3">
      <c r="A394" s="19" t="s">
        <v>186</v>
      </c>
      <c r="B394" s="19" t="s">
        <v>192</v>
      </c>
      <c r="C394" s="2" t="str">
        <f>VLOOKUP(B394,Hoja1!B:C,2,FALSE)</f>
        <v>Agencia de Innovación y Desarrollo Económico</v>
      </c>
      <c r="D394" s="3" t="str">
        <f t="shared" si="14"/>
        <v>2</v>
      </c>
      <c r="E394" s="3" t="str">
        <f t="shared" si="15"/>
        <v>20</v>
      </c>
      <c r="F394" s="19" t="s">
        <v>176</v>
      </c>
      <c r="G394" s="20" t="s">
        <v>177</v>
      </c>
      <c r="H394" s="21">
        <v>5500</v>
      </c>
      <c r="I394" s="21">
        <v>0</v>
      </c>
      <c r="J394" s="21">
        <v>5500</v>
      </c>
      <c r="K394" s="21">
        <v>4001.04</v>
      </c>
      <c r="L394" s="21">
        <v>4001.04</v>
      </c>
    </row>
    <row r="395" spans="1:12" x14ac:dyDescent="0.3">
      <c r="A395" s="19" t="s">
        <v>186</v>
      </c>
      <c r="B395" s="19" t="s">
        <v>192</v>
      </c>
      <c r="C395" s="2" t="str">
        <f>VLOOKUP(B395,Hoja1!B:C,2,FALSE)</f>
        <v>Agencia de Innovación y Desarrollo Económico</v>
      </c>
      <c r="D395" s="3" t="str">
        <f t="shared" si="14"/>
        <v>2</v>
      </c>
      <c r="E395" s="3" t="str">
        <f t="shared" si="15"/>
        <v>20</v>
      </c>
      <c r="F395" s="19" t="s">
        <v>54</v>
      </c>
      <c r="G395" s="20" t="s">
        <v>55</v>
      </c>
      <c r="H395" s="21">
        <v>5800</v>
      </c>
      <c r="I395" s="21">
        <v>0</v>
      </c>
      <c r="J395" s="21">
        <v>5800</v>
      </c>
      <c r="K395" s="21">
        <v>3414.41</v>
      </c>
      <c r="L395" s="21">
        <v>2876.43</v>
      </c>
    </row>
    <row r="396" spans="1:12" x14ac:dyDescent="0.3">
      <c r="A396" s="19" t="s">
        <v>186</v>
      </c>
      <c r="B396" s="19" t="s">
        <v>192</v>
      </c>
      <c r="C396" s="2" t="str">
        <f>VLOOKUP(B396,Hoja1!B:C,2,FALSE)</f>
        <v>Agencia de Innovación y Desarrollo Económico</v>
      </c>
      <c r="D396" s="3" t="str">
        <f t="shared" si="14"/>
        <v>2</v>
      </c>
      <c r="E396" s="3" t="str">
        <f t="shared" si="15"/>
        <v>21</v>
      </c>
      <c r="F396" s="19" t="s">
        <v>140</v>
      </c>
      <c r="G396" s="20" t="s">
        <v>141</v>
      </c>
      <c r="H396" s="21">
        <v>100</v>
      </c>
      <c r="I396" s="21">
        <v>0</v>
      </c>
      <c r="J396" s="21">
        <v>100</v>
      </c>
      <c r="K396" s="21">
        <v>167.72</v>
      </c>
      <c r="L396" s="21">
        <v>167.72</v>
      </c>
    </row>
    <row r="397" spans="1:12" x14ac:dyDescent="0.3">
      <c r="A397" s="19" t="s">
        <v>186</v>
      </c>
      <c r="B397" s="19" t="s">
        <v>192</v>
      </c>
      <c r="C397" s="2" t="str">
        <f>VLOOKUP(B397,Hoja1!B:C,2,FALSE)</f>
        <v>Agencia de Innovación y Desarrollo Económico</v>
      </c>
      <c r="D397" s="3" t="str">
        <f t="shared" si="14"/>
        <v>2</v>
      </c>
      <c r="E397" s="3" t="str">
        <f t="shared" si="15"/>
        <v>21</v>
      </c>
      <c r="F397" s="19" t="s">
        <v>56</v>
      </c>
      <c r="G397" s="20" t="s">
        <v>57</v>
      </c>
      <c r="H397" s="21">
        <v>19000</v>
      </c>
      <c r="I397" s="21">
        <v>0</v>
      </c>
      <c r="J397" s="21">
        <v>19000</v>
      </c>
      <c r="K397" s="21">
        <v>4904.07</v>
      </c>
      <c r="L397" s="21">
        <v>2784.15</v>
      </c>
    </row>
    <row r="398" spans="1:12" x14ac:dyDescent="0.3">
      <c r="A398" s="19" t="s">
        <v>186</v>
      </c>
      <c r="B398" s="19" t="s">
        <v>192</v>
      </c>
      <c r="C398" s="2" t="str">
        <f>VLOOKUP(B398,Hoja1!B:C,2,FALSE)</f>
        <v>Agencia de Innovación y Desarrollo Económico</v>
      </c>
      <c r="D398" s="3" t="str">
        <f t="shared" si="14"/>
        <v>2</v>
      </c>
      <c r="E398" s="3" t="str">
        <f t="shared" si="15"/>
        <v>21</v>
      </c>
      <c r="F398" s="19" t="s">
        <v>77</v>
      </c>
      <c r="G398" s="20" t="s">
        <v>78</v>
      </c>
      <c r="H398" s="21">
        <v>1400</v>
      </c>
      <c r="I398" s="21">
        <v>0</v>
      </c>
      <c r="J398" s="21">
        <v>1400</v>
      </c>
      <c r="K398" s="21">
        <v>1215.99</v>
      </c>
      <c r="L398" s="21">
        <v>1046.9000000000001</v>
      </c>
    </row>
    <row r="399" spans="1:12" x14ac:dyDescent="0.3">
      <c r="A399" s="19" t="s">
        <v>186</v>
      </c>
      <c r="B399" s="19" t="s">
        <v>192</v>
      </c>
      <c r="C399" s="2" t="str">
        <f>VLOOKUP(B399,Hoja1!B:C,2,FALSE)</f>
        <v>Agencia de Innovación y Desarrollo Económico</v>
      </c>
      <c r="D399" s="3" t="str">
        <f t="shared" si="14"/>
        <v>2</v>
      </c>
      <c r="E399" s="3" t="str">
        <f t="shared" si="15"/>
        <v>22</v>
      </c>
      <c r="F399" s="19" t="s">
        <v>29</v>
      </c>
      <c r="G399" s="20" t="s">
        <v>30</v>
      </c>
      <c r="H399" s="21">
        <v>1500</v>
      </c>
      <c r="I399" s="21">
        <v>0</v>
      </c>
      <c r="J399" s="21">
        <v>1500</v>
      </c>
      <c r="K399" s="21">
        <v>1010</v>
      </c>
      <c r="L399" s="21">
        <v>1010</v>
      </c>
    </row>
    <row r="400" spans="1:12" x14ac:dyDescent="0.3">
      <c r="A400" s="19" t="s">
        <v>186</v>
      </c>
      <c r="B400" s="19" t="s">
        <v>192</v>
      </c>
      <c r="C400" s="2" t="str">
        <f>VLOOKUP(B400,Hoja1!B:C,2,FALSE)</f>
        <v>Agencia de Innovación y Desarrollo Económico</v>
      </c>
      <c r="D400" s="3" t="str">
        <f t="shared" si="14"/>
        <v>2</v>
      </c>
      <c r="E400" s="3" t="str">
        <f t="shared" si="15"/>
        <v>22</v>
      </c>
      <c r="F400" s="19" t="s">
        <v>92</v>
      </c>
      <c r="G400" s="20" t="s">
        <v>93</v>
      </c>
      <c r="H400" s="21">
        <v>21000</v>
      </c>
      <c r="I400" s="21">
        <v>0</v>
      </c>
      <c r="J400" s="21">
        <v>21000</v>
      </c>
      <c r="K400" s="21">
        <v>17249.43</v>
      </c>
      <c r="L400" s="21">
        <v>14888.41</v>
      </c>
    </row>
    <row r="401" spans="1:12" x14ac:dyDescent="0.3">
      <c r="A401" s="19" t="s">
        <v>186</v>
      </c>
      <c r="B401" s="19" t="s">
        <v>192</v>
      </c>
      <c r="C401" s="2" t="str">
        <f>VLOOKUP(B401,Hoja1!B:C,2,FALSE)</f>
        <v>Agencia de Innovación y Desarrollo Económico</v>
      </c>
      <c r="D401" s="3" t="str">
        <f t="shared" si="14"/>
        <v>2</v>
      </c>
      <c r="E401" s="3" t="str">
        <f t="shared" si="15"/>
        <v>22</v>
      </c>
      <c r="F401" s="19" t="s">
        <v>83</v>
      </c>
      <c r="G401" s="20" t="s">
        <v>84</v>
      </c>
      <c r="H401" s="21">
        <v>100</v>
      </c>
      <c r="I401" s="21">
        <v>0</v>
      </c>
      <c r="J401" s="21">
        <v>100</v>
      </c>
      <c r="K401" s="21">
        <v>0</v>
      </c>
      <c r="L401" s="21">
        <v>0</v>
      </c>
    </row>
    <row r="402" spans="1:12" x14ac:dyDescent="0.3">
      <c r="A402" s="19" t="s">
        <v>186</v>
      </c>
      <c r="B402" s="19" t="s">
        <v>192</v>
      </c>
      <c r="C402" s="2" t="str">
        <f>VLOOKUP(B402,Hoja1!B:C,2,FALSE)</f>
        <v>Agencia de Innovación y Desarrollo Económico</v>
      </c>
      <c r="D402" s="3" t="str">
        <f t="shared" si="14"/>
        <v>2</v>
      </c>
      <c r="E402" s="3" t="str">
        <f t="shared" si="15"/>
        <v>22</v>
      </c>
      <c r="F402" s="19" t="s">
        <v>85</v>
      </c>
      <c r="G402" s="20" t="s">
        <v>86</v>
      </c>
      <c r="H402" s="21">
        <v>3000</v>
      </c>
      <c r="I402" s="21">
        <v>0</v>
      </c>
      <c r="J402" s="21">
        <v>3000</v>
      </c>
      <c r="K402" s="21">
        <v>0</v>
      </c>
      <c r="L402" s="21">
        <v>0</v>
      </c>
    </row>
    <row r="403" spans="1:12" x14ac:dyDescent="0.3">
      <c r="A403" s="19" t="s">
        <v>186</v>
      </c>
      <c r="B403" s="19" t="s">
        <v>192</v>
      </c>
      <c r="C403" s="2" t="str">
        <f>VLOOKUP(B403,Hoja1!B:C,2,FALSE)</f>
        <v>Agencia de Innovación y Desarrollo Económico</v>
      </c>
      <c r="D403" s="3" t="str">
        <f t="shared" si="14"/>
        <v>2</v>
      </c>
      <c r="E403" s="3" t="str">
        <f t="shared" si="15"/>
        <v>22</v>
      </c>
      <c r="F403" s="19" t="s">
        <v>168</v>
      </c>
      <c r="G403" s="20" t="s">
        <v>169</v>
      </c>
      <c r="H403" s="21">
        <v>10000</v>
      </c>
      <c r="I403" s="21">
        <v>0</v>
      </c>
      <c r="J403" s="21">
        <v>10000</v>
      </c>
      <c r="K403" s="21">
        <v>7169.03</v>
      </c>
      <c r="L403" s="21">
        <v>5865.57</v>
      </c>
    </row>
    <row r="404" spans="1:12" x14ac:dyDescent="0.3">
      <c r="A404" s="19" t="s">
        <v>186</v>
      </c>
      <c r="B404" s="19" t="s">
        <v>192</v>
      </c>
      <c r="C404" s="2" t="str">
        <f>VLOOKUP(B404,Hoja1!B:C,2,FALSE)</f>
        <v>Agencia de Innovación y Desarrollo Económico</v>
      </c>
      <c r="D404" s="3" t="str">
        <f t="shared" si="14"/>
        <v>2</v>
      </c>
      <c r="E404" s="3" t="str">
        <f t="shared" si="15"/>
        <v>22</v>
      </c>
      <c r="F404" s="19" t="s">
        <v>173</v>
      </c>
      <c r="G404" s="20" t="s">
        <v>174</v>
      </c>
      <c r="H404" s="21">
        <v>200</v>
      </c>
      <c r="I404" s="21">
        <v>0</v>
      </c>
      <c r="J404" s="21">
        <v>200</v>
      </c>
      <c r="K404" s="21">
        <v>0</v>
      </c>
      <c r="L404" s="21">
        <v>0</v>
      </c>
    </row>
    <row r="405" spans="1:12" x14ac:dyDescent="0.3">
      <c r="A405" s="19" t="s">
        <v>186</v>
      </c>
      <c r="B405" s="19" t="s">
        <v>192</v>
      </c>
      <c r="C405" s="2" t="str">
        <f>VLOOKUP(B405,Hoja1!B:C,2,FALSE)</f>
        <v>Agencia de Innovación y Desarrollo Económico</v>
      </c>
      <c r="D405" s="3" t="str">
        <f t="shared" si="14"/>
        <v>2</v>
      </c>
      <c r="E405" s="3" t="str">
        <f t="shared" si="15"/>
        <v>22</v>
      </c>
      <c r="F405" s="19" t="s">
        <v>31</v>
      </c>
      <c r="G405" s="20" t="s">
        <v>32</v>
      </c>
      <c r="H405" s="21">
        <v>200</v>
      </c>
      <c r="I405" s="21">
        <v>0</v>
      </c>
      <c r="J405" s="21">
        <v>200</v>
      </c>
      <c r="K405" s="21">
        <v>0</v>
      </c>
      <c r="L405" s="21">
        <v>0</v>
      </c>
    </row>
    <row r="406" spans="1:12" x14ac:dyDescent="0.3">
      <c r="A406" s="19" t="s">
        <v>186</v>
      </c>
      <c r="B406" s="19" t="s">
        <v>192</v>
      </c>
      <c r="C406" s="2" t="str">
        <f>VLOOKUP(B406,Hoja1!B:C,2,FALSE)</f>
        <v>Agencia de Innovación y Desarrollo Económico</v>
      </c>
      <c r="D406" s="3" t="str">
        <f t="shared" si="14"/>
        <v>2</v>
      </c>
      <c r="E406" s="3" t="str">
        <f t="shared" si="15"/>
        <v>22</v>
      </c>
      <c r="F406" s="19" t="s">
        <v>193</v>
      </c>
      <c r="G406" s="20" t="s">
        <v>194</v>
      </c>
      <c r="H406" s="21">
        <v>1500</v>
      </c>
      <c r="I406" s="21">
        <v>0</v>
      </c>
      <c r="J406" s="21">
        <v>1500</v>
      </c>
      <c r="K406" s="21">
        <v>561.16999999999996</v>
      </c>
      <c r="L406" s="21">
        <v>561.16999999999996</v>
      </c>
    </row>
    <row r="407" spans="1:12" x14ac:dyDescent="0.3">
      <c r="A407" s="19" t="s">
        <v>186</v>
      </c>
      <c r="B407" s="19" t="s">
        <v>192</v>
      </c>
      <c r="C407" s="2" t="str">
        <f>VLOOKUP(B407,Hoja1!B:C,2,FALSE)</f>
        <v>Agencia de Innovación y Desarrollo Económico</v>
      </c>
      <c r="D407" s="3" t="str">
        <f t="shared" si="14"/>
        <v>2</v>
      </c>
      <c r="E407" s="3" t="str">
        <f t="shared" si="15"/>
        <v>22</v>
      </c>
      <c r="F407" s="19" t="s">
        <v>87</v>
      </c>
      <c r="G407" s="20" t="s">
        <v>88</v>
      </c>
      <c r="H407" s="21">
        <v>34000</v>
      </c>
      <c r="I407" s="21">
        <v>0</v>
      </c>
      <c r="J407" s="21">
        <v>34000</v>
      </c>
      <c r="K407" s="21">
        <v>24618.03</v>
      </c>
      <c r="L407" s="21">
        <v>15966</v>
      </c>
    </row>
    <row r="408" spans="1:12" x14ac:dyDescent="0.3">
      <c r="A408" s="19" t="s">
        <v>186</v>
      </c>
      <c r="B408" s="19" t="s">
        <v>192</v>
      </c>
      <c r="C408" s="2" t="str">
        <f>VLOOKUP(B408,Hoja1!B:C,2,FALSE)</f>
        <v>Agencia de Innovación y Desarrollo Económico</v>
      </c>
      <c r="D408" s="3" t="str">
        <f t="shared" si="14"/>
        <v>2</v>
      </c>
      <c r="E408" s="3" t="str">
        <f t="shared" si="15"/>
        <v>22</v>
      </c>
      <c r="F408" s="19" t="s">
        <v>89</v>
      </c>
      <c r="G408" s="20" t="s">
        <v>90</v>
      </c>
      <c r="H408" s="21">
        <v>59500</v>
      </c>
      <c r="I408" s="21">
        <v>0</v>
      </c>
      <c r="J408" s="21">
        <v>59500</v>
      </c>
      <c r="K408" s="21">
        <v>38293.839999999997</v>
      </c>
      <c r="L408" s="21">
        <v>31275.84</v>
      </c>
    </row>
    <row r="409" spans="1:12" x14ac:dyDescent="0.3">
      <c r="A409" s="19" t="s">
        <v>186</v>
      </c>
      <c r="B409" s="19" t="s">
        <v>192</v>
      </c>
      <c r="C409" s="2" t="str">
        <f>VLOOKUP(B409,Hoja1!B:C,2,FALSE)</f>
        <v>Agencia de Innovación y Desarrollo Económico</v>
      </c>
      <c r="D409" s="3" t="str">
        <f t="shared" si="14"/>
        <v>2</v>
      </c>
      <c r="E409" s="3" t="str">
        <f t="shared" si="15"/>
        <v>22</v>
      </c>
      <c r="F409" s="19" t="s">
        <v>62</v>
      </c>
      <c r="G409" s="20" t="s">
        <v>63</v>
      </c>
      <c r="H409" s="21">
        <v>87000</v>
      </c>
      <c r="I409" s="21">
        <v>0</v>
      </c>
      <c r="J409" s="21">
        <v>87000</v>
      </c>
      <c r="K409" s="21">
        <v>79252.990000000005</v>
      </c>
      <c r="L409" s="21">
        <v>53975.96</v>
      </c>
    </row>
    <row r="410" spans="1:12" x14ac:dyDescent="0.3">
      <c r="A410" s="19" t="s">
        <v>186</v>
      </c>
      <c r="B410" s="19" t="s">
        <v>192</v>
      </c>
      <c r="C410" s="2" t="str">
        <f>VLOOKUP(B410,Hoja1!B:C,2,FALSE)</f>
        <v>Agencia de Innovación y Desarrollo Económico</v>
      </c>
      <c r="D410" s="3" t="str">
        <f t="shared" si="14"/>
        <v>2</v>
      </c>
      <c r="E410" s="3" t="str">
        <f t="shared" si="15"/>
        <v>22</v>
      </c>
      <c r="F410" s="19" t="s">
        <v>144</v>
      </c>
      <c r="G410" s="20" t="s">
        <v>145</v>
      </c>
      <c r="H410" s="21">
        <v>17000</v>
      </c>
      <c r="I410" s="21">
        <v>0</v>
      </c>
      <c r="J410" s="21">
        <v>17000</v>
      </c>
      <c r="K410" s="21">
        <v>16908.96</v>
      </c>
      <c r="L410" s="21">
        <v>14090.8</v>
      </c>
    </row>
    <row r="411" spans="1:12" x14ac:dyDescent="0.3">
      <c r="A411" s="19" t="s">
        <v>186</v>
      </c>
      <c r="B411" s="19" t="s">
        <v>192</v>
      </c>
      <c r="C411" s="2" t="str">
        <f>VLOOKUP(B411,Hoja1!B:C,2,FALSE)</f>
        <v>Agencia de Innovación y Desarrollo Económico</v>
      </c>
      <c r="D411" s="3" t="str">
        <f t="shared" si="14"/>
        <v>2</v>
      </c>
      <c r="E411" s="3" t="str">
        <f t="shared" si="15"/>
        <v>22</v>
      </c>
      <c r="F411" s="19" t="s">
        <v>95</v>
      </c>
      <c r="G411" s="20" t="s">
        <v>96</v>
      </c>
      <c r="H411" s="21">
        <v>36000</v>
      </c>
      <c r="I411" s="21">
        <v>0</v>
      </c>
      <c r="J411" s="21">
        <v>36000</v>
      </c>
      <c r="K411" s="21">
        <v>0</v>
      </c>
      <c r="L411" s="21">
        <v>0</v>
      </c>
    </row>
    <row r="412" spans="1:12" x14ac:dyDescent="0.3">
      <c r="A412" s="19" t="s">
        <v>186</v>
      </c>
      <c r="B412" s="19" t="s">
        <v>192</v>
      </c>
      <c r="C412" s="2" t="str">
        <f>VLOOKUP(B412,Hoja1!B:C,2,FALSE)</f>
        <v>Agencia de Innovación y Desarrollo Económico</v>
      </c>
      <c r="D412" s="3" t="str">
        <f t="shared" si="14"/>
        <v>2</v>
      </c>
      <c r="E412" s="3" t="str">
        <f t="shared" si="15"/>
        <v>22</v>
      </c>
      <c r="F412" s="19" t="s">
        <v>64</v>
      </c>
      <c r="G412" s="20" t="s">
        <v>65</v>
      </c>
      <c r="H412" s="21">
        <v>730500</v>
      </c>
      <c r="I412" s="21">
        <v>0</v>
      </c>
      <c r="J412" s="21">
        <v>730500</v>
      </c>
      <c r="K412" s="21">
        <v>446807.59</v>
      </c>
      <c r="L412" s="21">
        <v>155809.66</v>
      </c>
    </row>
    <row r="413" spans="1:12" x14ac:dyDescent="0.3">
      <c r="A413" s="19" t="s">
        <v>186</v>
      </c>
      <c r="B413" s="19" t="s">
        <v>192</v>
      </c>
      <c r="C413" s="2" t="str">
        <f>VLOOKUP(B413,Hoja1!B:C,2,FALSE)</f>
        <v>Agencia de Innovación y Desarrollo Económico</v>
      </c>
      <c r="D413" s="3" t="str">
        <f t="shared" si="14"/>
        <v>2</v>
      </c>
      <c r="E413" s="3" t="str">
        <f t="shared" si="15"/>
        <v>23</v>
      </c>
      <c r="F413" s="19" t="s">
        <v>39</v>
      </c>
      <c r="G413" s="20" t="s">
        <v>40</v>
      </c>
      <c r="H413" s="21">
        <v>12000</v>
      </c>
      <c r="I413" s="21">
        <v>0</v>
      </c>
      <c r="J413" s="21">
        <v>12000</v>
      </c>
      <c r="K413" s="21">
        <v>11654.37</v>
      </c>
      <c r="L413" s="21">
        <v>10897.9</v>
      </c>
    </row>
    <row r="414" spans="1:12" x14ac:dyDescent="0.3">
      <c r="A414" s="19" t="s">
        <v>186</v>
      </c>
      <c r="B414" s="19" t="s">
        <v>192</v>
      </c>
      <c r="C414" s="2" t="str">
        <f>VLOOKUP(B414,Hoja1!B:C,2,FALSE)</f>
        <v>Agencia de Innovación y Desarrollo Económico</v>
      </c>
      <c r="D414" s="3" t="str">
        <f t="shared" si="14"/>
        <v>2</v>
      </c>
      <c r="E414" s="3" t="str">
        <f t="shared" si="15"/>
        <v>23</v>
      </c>
      <c r="F414" s="19" t="s">
        <v>43</v>
      </c>
      <c r="G414" s="20" t="s">
        <v>44</v>
      </c>
      <c r="H414" s="21">
        <v>18000</v>
      </c>
      <c r="I414" s="21">
        <v>0</v>
      </c>
      <c r="J414" s="21">
        <v>18000</v>
      </c>
      <c r="K414" s="21">
        <v>13871.46</v>
      </c>
      <c r="L414" s="21">
        <v>12851.22</v>
      </c>
    </row>
    <row r="415" spans="1:12" x14ac:dyDescent="0.3">
      <c r="A415" s="19" t="s">
        <v>186</v>
      </c>
      <c r="B415" s="19" t="s">
        <v>192</v>
      </c>
      <c r="C415" s="2" t="str">
        <f>VLOOKUP(B415,Hoja1!B:C,2,FALSE)</f>
        <v>Agencia de Innovación y Desarrollo Económico</v>
      </c>
      <c r="D415" s="3" t="str">
        <f t="shared" si="14"/>
        <v>2</v>
      </c>
      <c r="E415" s="3" t="str">
        <f t="shared" si="15"/>
        <v>23</v>
      </c>
      <c r="F415" s="19" t="s">
        <v>100</v>
      </c>
      <c r="G415" s="20" t="s">
        <v>101</v>
      </c>
      <c r="H415" s="21">
        <v>700</v>
      </c>
      <c r="I415" s="21">
        <v>0</v>
      </c>
      <c r="J415" s="21">
        <v>700</v>
      </c>
      <c r="K415" s="21">
        <v>0</v>
      </c>
      <c r="L415" s="21">
        <v>0</v>
      </c>
    </row>
    <row r="416" spans="1:12" x14ac:dyDescent="0.3">
      <c r="A416" s="19" t="s">
        <v>186</v>
      </c>
      <c r="B416" s="19" t="s">
        <v>192</v>
      </c>
      <c r="C416" s="2" t="str">
        <f>VLOOKUP(B416,Hoja1!B:C,2,FALSE)</f>
        <v>Agencia de Innovación y Desarrollo Económico</v>
      </c>
      <c r="D416" s="3" t="str">
        <f t="shared" si="14"/>
        <v>4</v>
      </c>
      <c r="E416" s="3" t="str">
        <f t="shared" si="15"/>
        <v>44</v>
      </c>
      <c r="F416" s="19" t="s">
        <v>195</v>
      </c>
      <c r="G416" s="20" t="s">
        <v>196</v>
      </c>
      <c r="H416" s="21">
        <v>11000</v>
      </c>
      <c r="I416" s="21">
        <v>0</v>
      </c>
      <c r="J416" s="21">
        <v>11000</v>
      </c>
      <c r="K416" s="21">
        <v>0</v>
      </c>
      <c r="L416" s="21">
        <v>0</v>
      </c>
    </row>
    <row r="417" spans="1:12" x14ac:dyDescent="0.3">
      <c r="A417" s="19" t="s">
        <v>186</v>
      </c>
      <c r="B417" s="19" t="s">
        <v>192</v>
      </c>
      <c r="C417" s="2" t="str">
        <f>VLOOKUP(B417,Hoja1!B:C,2,FALSE)</f>
        <v>Agencia de Innovación y Desarrollo Económico</v>
      </c>
      <c r="D417" s="3" t="str">
        <f t="shared" si="14"/>
        <v>4</v>
      </c>
      <c r="E417" s="3" t="str">
        <f t="shared" si="15"/>
        <v>44</v>
      </c>
      <c r="F417" s="19" t="s">
        <v>197</v>
      </c>
      <c r="G417" s="20" t="s">
        <v>198</v>
      </c>
      <c r="H417" s="21">
        <v>6210</v>
      </c>
      <c r="I417" s="21">
        <v>0</v>
      </c>
      <c r="J417" s="21">
        <v>6210</v>
      </c>
      <c r="K417" s="21">
        <v>6205.93</v>
      </c>
      <c r="L417" s="21">
        <v>0</v>
      </c>
    </row>
    <row r="418" spans="1:12" x14ac:dyDescent="0.3">
      <c r="A418" s="19" t="s">
        <v>186</v>
      </c>
      <c r="B418" s="19" t="s">
        <v>192</v>
      </c>
      <c r="C418" s="2" t="str">
        <f>VLOOKUP(B418,Hoja1!B:C,2,FALSE)</f>
        <v>Agencia de Innovación y Desarrollo Económico</v>
      </c>
      <c r="D418" s="3" t="str">
        <f t="shared" si="14"/>
        <v>4</v>
      </c>
      <c r="E418" s="3" t="str">
        <f t="shared" si="15"/>
        <v>47</v>
      </c>
      <c r="F418" s="19" t="s">
        <v>199</v>
      </c>
      <c r="G418" s="20" t="s">
        <v>200</v>
      </c>
      <c r="H418" s="21">
        <v>2800000</v>
      </c>
      <c r="I418" s="21">
        <v>0</v>
      </c>
      <c r="J418" s="21">
        <v>2800000</v>
      </c>
      <c r="K418" s="21">
        <v>1572094.96</v>
      </c>
      <c r="L418" s="21">
        <v>818732.41</v>
      </c>
    </row>
    <row r="419" spans="1:12" x14ac:dyDescent="0.3">
      <c r="A419" s="19" t="s">
        <v>186</v>
      </c>
      <c r="B419" s="19" t="s">
        <v>192</v>
      </c>
      <c r="C419" s="2" t="str">
        <f>VLOOKUP(B419,Hoja1!B:C,2,FALSE)</f>
        <v>Agencia de Innovación y Desarrollo Económico</v>
      </c>
      <c r="D419" s="3" t="str">
        <f t="shared" si="14"/>
        <v>4</v>
      </c>
      <c r="E419" s="3" t="str">
        <f t="shared" si="15"/>
        <v>47</v>
      </c>
      <c r="F419" s="19" t="s">
        <v>288</v>
      </c>
      <c r="G419" s="20" t="s">
        <v>289</v>
      </c>
      <c r="H419" s="21">
        <v>400000</v>
      </c>
      <c r="I419" s="21">
        <v>-75000</v>
      </c>
      <c r="J419" s="21">
        <v>325000</v>
      </c>
      <c r="K419" s="21">
        <v>202513.92000000001</v>
      </c>
      <c r="L419" s="21">
        <v>0</v>
      </c>
    </row>
    <row r="420" spans="1:12" x14ac:dyDescent="0.3">
      <c r="A420" s="19" t="s">
        <v>186</v>
      </c>
      <c r="B420" s="19" t="s">
        <v>192</v>
      </c>
      <c r="C420" s="2" t="str">
        <f>VLOOKUP(B420,Hoja1!B:C,2,FALSE)</f>
        <v>Agencia de Innovación y Desarrollo Económico</v>
      </c>
      <c r="D420" s="3" t="str">
        <f t="shared" si="14"/>
        <v>4</v>
      </c>
      <c r="E420" s="3" t="str">
        <f t="shared" si="15"/>
        <v>48</v>
      </c>
      <c r="F420" s="19" t="s">
        <v>182</v>
      </c>
      <c r="G420" s="20" t="s">
        <v>183</v>
      </c>
      <c r="H420" s="21">
        <v>300000</v>
      </c>
      <c r="I420" s="21">
        <v>0</v>
      </c>
      <c r="J420" s="21">
        <v>300000</v>
      </c>
      <c r="K420" s="21">
        <v>161530.28</v>
      </c>
      <c r="L420" s="21">
        <v>77541.570000000007</v>
      </c>
    </row>
    <row r="421" spans="1:12" x14ac:dyDescent="0.3">
      <c r="A421" s="19" t="s">
        <v>186</v>
      </c>
      <c r="B421" s="19" t="s">
        <v>192</v>
      </c>
      <c r="C421" s="2" t="str">
        <f>VLOOKUP(B421,Hoja1!B:C,2,FALSE)</f>
        <v>Agencia de Innovación y Desarrollo Económico</v>
      </c>
      <c r="D421" s="3" t="str">
        <f t="shared" si="14"/>
        <v>4</v>
      </c>
      <c r="E421" s="3" t="str">
        <f t="shared" si="15"/>
        <v>48</v>
      </c>
      <c r="F421" s="19" t="s">
        <v>201</v>
      </c>
      <c r="G421" s="20" t="s">
        <v>202</v>
      </c>
      <c r="H421" s="21">
        <v>1287500</v>
      </c>
      <c r="I421" s="21">
        <v>75000</v>
      </c>
      <c r="J421" s="21">
        <v>1362500</v>
      </c>
      <c r="K421" s="21">
        <v>1249445.99</v>
      </c>
      <c r="L421" s="21">
        <v>85000</v>
      </c>
    </row>
    <row r="422" spans="1:12" x14ac:dyDescent="0.3">
      <c r="A422" s="19" t="s">
        <v>186</v>
      </c>
      <c r="B422" s="19" t="s">
        <v>192</v>
      </c>
      <c r="C422" s="2" t="str">
        <f>VLOOKUP(B422,Hoja1!B:C,2,FALSE)</f>
        <v>Agencia de Innovación y Desarrollo Económico</v>
      </c>
      <c r="D422" s="3" t="str">
        <f t="shared" si="14"/>
        <v>6</v>
      </c>
      <c r="E422" s="3" t="str">
        <f t="shared" si="15"/>
        <v>60</v>
      </c>
      <c r="F422" s="19" t="s">
        <v>122</v>
      </c>
      <c r="G422" s="20" t="s">
        <v>123</v>
      </c>
      <c r="H422" s="21">
        <v>950000</v>
      </c>
      <c r="I422" s="21">
        <v>0</v>
      </c>
      <c r="J422" s="21">
        <v>950000</v>
      </c>
      <c r="K422" s="21">
        <v>0</v>
      </c>
      <c r="L422" s="21">
        <v>0</v>
      </c>
    </row>
    <row r="423" spans="1:12" x14ac:dyDescent="0.3">
      <c r="A423" s="19" t="s">
        <v>186</v>
      </c>
      <c r="B423" s="19" t="s">
        <v>192</v>
      </c>
      <c r="C423" s="2" t="str">
        <f>VLOOKUP(B423,Hoja1!B:C,2,FALSE)</f>
        <v>Agencia de Innovación y Desarrollo Económico</v>
      </c>
      <c r="D423" s="3" t="str">
        <f t="shared" si="14"/>
        <v>7</v>
      </c>
      <c r="E423" s="3" t="str">
        <f t="shared" si="15"/>
        <v>72</v>
      </c>
      <c r="F423" s="19" t="s">
        <v>650</v>
      </c>
      <c r="G423" s="20" t="s">
        <v>651</v>
      </c>
      <c r="H423" s="21">
        <v>542160</v>
      </c>
      <c r="I423" s="21">
        <v>0</v>
      </c>
      <c r="J423" s="21">
        <v>542160</v>
      </c>
      <c r="K423" s="21">
        <v>542159.38</v>
      </c>
      <c r="L423" s="21">
        <v>542159.38</v>
      </c>
    </row>
    <row r="424" spans="1:12" x14ac:dyDescent="0.3">
      <c r="A424" s="19" t="s">
        <v>186</v>
      </c>
      <c r="B424" s="19" t="s">
        <v>192</v>
      </c>
      <c r="C424" s="2" t="str">
        <f>VLOOKUP(B424,Hoja1!B:C,2,FALSE)</f>
        <v>Agencia de Innovación y Desarrollo Económico</v>
      </c>
      <c r="D424" s="3" t="str">
        <f t="shared" si="14"/>
        <v>7</v>
      </c>
      <c r="E424" s="3" t="str">
        <f t="shared" si="15"/>
        <v>78</v>
      </c>
      <c r="F424" s="19" t="s">
        <v>131</v>
      </c>
      <c r="G424" s="20" t="s">
        <v>132</v>
      </c>
      <c r="H424" s="21">
        <v>160550</v>
      </c>
      <c r="I424" s="21">
        <v>0</v>
      </c>
      <c r="J424" s="21">
        <v>160550</v>
      </c>
      <c r="K424" s="21">
        <v>160550</v>
      </c>
      <c r="L424" s="21">
        <v>0</v>
      </c>
    </row>
    <row r="425" spans="1:12" x14ac:dyDescent="0.3">
      <c r="A425" s="19" t="s">
        <v>186</v>
      </c>
      <c r="B425" s="19" t="s">
        <v>205</v>
      </c>
      <c r="C425" s="2" t="str">
        <f>VLOOKUP(B425,Hoja1!B:C,2,FALSE)</f>
        <v>Prevención y Salud Laboral</v>
      </c>
      <c r="D425" s="3" t="str">
        <f t="shared" si="14"/>
        <v>1</v>
      </c>
      <c r="E425" s="3" t="str">
        <f t="shared" si="15"/>
        <v>12</v>
      </c>
      <c r="F425" s="19" t="s">
        <v>48</v>
      </c>
      <c r="G425" s="20" t="s">
        <v>49</v>
      </c>
      <c r="H425" s="21">
        <v>75986</v>
      </c>
      <c r="I425" s="21">
        <v>0</v>
      </c>
      <c r="J425" s="21">
        <v>75986</v>
      </c>
      <c r="K425" s="21">
        <v>63251.8</v>
      </c>
      <c r="L425" s="21">
        <v>63251.8</v>
      </c>
    </row>
    <row r="426" spans="1:12" x14ac:dyDescent="0.3">
      <c r="A426" s="19" t="s">
        <v>186</v>
      </c>
      <c r="B426" s="19" t="s">
        <v>205</v>
      </c>
      <c r="C426" s="2" t="str">
        <f>VLOOKUP(B426,Hoja1!B:C,2,FALSE)</f>
        <v>Prevención y Salud Laboral</v>
      </c>
      <c r="D426" s="3" t="str">
        <f t="shared" si="14"/>
        <v>1</v>
      </c>
      <c r="E426" s="3" t="str">
        <f t="shared" si="15"/>
        <v>12</v>
      </c>
      <c r="F426" s="19" t="s">
        <v>50</v>
      </c>
      <c r="G426" s="20" t="s">
        <v>51</v>
      </c>
      <c r="H426" s="21">
        <v>40090</v>
      </c>
      <c r="I426" s="21">
        <v>0</v>
      </c>
      <c r="J426" s="21">
        <v>40090</v>
      </c>
      <c r="K426" s="21">
        <v>34451.410000000003</v>
      </c>
      <c r="L426" s="21">
        <v>34451.410000000003</v>
      </c>
    </row>
    <row r="427" spans="1:12" x14ac:dyDescent="0.3">
      <c r="A427" s="19" t="s">
        <v>186</v>
      </c>
      <c r="B427" s="19" t="s">
        <v>205</v>
      </c>
      <c r="C427" s="2" t="str">
        <f>VLOOKUP(B427,Hoja1!B:C,2,FALSE)</f>
        <v>Prevención y Salud Laboral</v>
      </c>
      <c r="D427" s="3" t="str">
        <f t="shared" si="14"/>
        <v>1</v>
      </c>
      <c r="E427" s="3" t="str">
        <f t="shared" si="15"/>
        <v>12</v>
      </c>
      <c r="F427" s="19" t="s">
        <v>52</v>
      </c>
      <c r="G427" s="20" t="s">
        <v>53</v>
      </c>
      <c r="H427" s="21">
        <v>8675</v>
      </c>
      <c r="I427" s="21">
        <v>0</v>
      </c>
      <c r="J427" s="21">
        <v>8675</v>
      </c>
      <c r="K427" s="21">
        <v>0</v>
      </c>
      <c r="L427" s="21">
        <v>0</v>
      </c>
    </row>
    <row r="428" spans="1:12" x14ac:dyDescent="0.3">
      <c r="A428" s="19" t="s">
        <v>186</v>
      </c>
      <c r="B428" s="19" t="s">
        <v>205</v>
      </c>
      <c r="C428" s="2" t="str">
        <f>VLOOKUP(B428,Hoja1!B:C,2,FALSE)</f>
        <v>Prevención y Salud Laboral</v>
      </c>
      <c r="D428" s="3" t="str">
        <f t="shared" si="14"/>
        <v>1</v>
      </c>
      <c r="E428" s="3" t="str">
        <f t="shared" si="15"/>
        <v>12</v>
      </c>
      <c r="F428" s="19" t="s">
        <v>19</v>
      </c>
      <c r="G428" s="20" t="s">
        <v>20</v>
      </c>
      <c r="H428" s="21">
        <v>28884</v>
      </c>
      <c r="I428" s="21">
        <v>0</v>
      </c>
      <c r="J428" s="21">
        <v>28884</v>
      </c>
      <c r="K428" s="21">
        <v>29021</v>
      </c>
      <c r="L428" s="21">
        <v>29021</v>
      </c>
    </row>
    <row r="429" spans="1:12" x14ac:dyDescent="0.3">
      <c r="A429" s="19" t="s">
        <v>186</v>
      </c>
      <c r="B429" s="19" t="s">
        <v>205</v>
      </c>
      <c r="C429" s="2" t="str">
        <f>VLOOKUP(B429,Hoja1!B:C,2,FALSE)</f>
        <v>Prevención y Salud Laboral</v>
      </c>
      <c r="D429" s="3" t="str">
        <f t="shared" si="14"/>
        <v>1</v>
      </c>
      <c r="E429" s="3" t="str">
        <f t="shared" si="15"/>
        <v>12</v>
      </c>
      <c r="F429" s="19" t="s">
        <v>21</v>
      </c>
      <c r="G429" s="20" t="s">
        <v>22</v>
      </c>
      <c r="H429" s="21">
        <v>67902</v>
      </c>
      <c r="I429" s="21">
        <v>0</v>
      </c>
      <c r="J429" s="21">
        <v>67902</v>
      </c>
      <c r="K429" s="21">
        <v>53560.66</v>
      </c>
      <c r="L429" s="21">
        <v>53560.66</v>
      </c>
    </row>
    <row r="430" spans="1:12" x14ac:dyDescent="0.3">
      <c r="A430" s="19" t="s">
        <v>186</v>
      </c>
      <c r="B430" s="19" t="s">
        <v>205</v>
      </c>
      <c r="C430" s="2" t="str">
        <f>VLOOKUP(B430,Hoja1!B:C,2,FALSE)</f>
        <v>Prevención y Salud Laboral</v>
      </c>
      <c r="D430" s="3" t="str">
        <f t="shared" si="14"/>
        <v>1</v>
      </c>
      <c r="E430" s="3" t="str">
        <f t="shared" si="15"/>
        <v>12</v>
      </c>
      <c r="F430" s="19" t="s">
        <v>23</v>
      </c>
      <c r="G430" s="20" t="s">
        <v>24</v>
      </c>
      <c r="H430" s="21">
        <v>172487</v>
      </c>
      <c r="I430" s="21">
        <v>0</v>
      </c>
      <c r="J430" s="21">
        <v>172487</v>
      </c>
      <c r="K430" s="21">
        <v>160030.32999999999</v>
      </c>
      <c r="L430" s="21">
        <v>160030.32999999999</v>
      </c>
    </row>
    <row r="431" spans="1:12" x14ac:dyDescent="0.3">
      <c r="A431" s="19" t="s">
        <v>186</v>
      </c>
      <c r="B431" s="19" t="s">
        <v>205</v>
      </c>
      <c r="C431" s="2" t="str">
        <f>VLOOKUP(B431,Hoja1!B:C,2,FALSE)</f>
        <v>Prevención y Salud Laboral</v>
      </c>
      <c r="D431" s="3" t="str">
        <f t="shared" si="14"/>
        <v>1</v>
      </c>
      <c r="E431" s="3" t="str">
        <f t="shared" si="15"/>
        <v>12</v>
      </c>
      <c r="F431" s="19" t="s">
        <v>25</v>
      </c>
      <c r="G431" s="20" t="s">
        <v>26</v>
      </c>
      <c r="H431" s="21">
        <v>13959</v>
      </c>
      <c r="I431" s="21">
        <v>0</v>
      </c>
      <c r="J431" s="21">
        <v>13959</v>
      </c>
      <c r="K431" s="21">
        <v>14155.9</v>
      </c>
      <c r="L431" s="21">
        <v>14155.9</v>
      </c>
    </row>
    <row r="432" spans="1:12" x14ac:dyDescent="0.3">
      <c r="A432" s="19" t="s">
        <v>186</v>
      </c>
      <c r="B432" s="19" t="s">
        <v>205</v>
      </c>
      <c r="C432" s="2" t="str">
        <f>VLOOKUP(B432,Hoja1!B:C,2,FALSE)</f>
        <v>Prevención y Salud Laboral</v>
      </c>
      <c r="D432" s="3" t="str">
        <f t="shared" si="14"/>
        <v>1</v>
      </c>
      <c r="E432" s="3" t="str">
        <f t="shared" si="15"/>
        <v>13</v>
      </c>
      <c r="F432" s="19" t="s">
        <v>69</v>
      </c>
      <c r="G432" s="20" t="s">
        <v>11</v>
      </c>
      <c r="H432" s="21">
        <v>15626</v>
      </c>
      <c r="I432" s="21">
        <v>500</v>
      </c>
      <c r="J432" s="21">
        <v>16126</v>
      </c>
      <c r="K432" s="21">
        <v>16148.74</v>
      </c>
      <c r="L432" s="21">
        <v>16148.74</v>
      </c>
    </row>
    <row r="433" spans="1:12" x14ac:dyDescent="0.3">
      <c r="A433" s="19" t="s">
        <v>186</v>
      </c>
      <c r="B433" s="19" t="s">
        <v>205</v>
      </c>
      <c r="C433" s="2" t="str">
        <f>VLOOKUP(B433,Hoja1!B:C,2,FALSE)</f>
        <v>Prevención y Salud Laboral</v>
      </c>
      <c r="D433" s="3" t="str">
        <f t="shared" si="14"/>
        <v>1</v>
      </c>
      <c r="E433" s="3" t="str">
        <f t="shared" si="15"/>
        <v>13</v>
      </c>
      <c r="F433" s="19" t="s">
        <v>72</v>
      </c>
      <c r="G433" s="20" t="s">
        <v>13</v>
      </c>
      <c r="H433" s="21">
        <v>11410</v>
      </c>
      <c r="I433" s="21">
        <v>500</v>
      </c>
      <c r="J433" s="21">
        <v>11910</v>
      </c>
      <c r="K433" s="21">
        <v>11469.59</v>
      </c>
      <c r="L433" s="21">
        <v>11469.59</v>
      </c>
    </row>
    <row r="434" spans="1:12" x14ac:dyDescent="0.3">
      <c r="A434" s="19" t="s">
        <v>186</v>
      </c>
      <c r="B434" s="19" t="s">
        <v>205</v>
      </c>
      <c r="C434" s="2" t="str">
        <f>VLOOKUP(B434,Hoja1!B:C,2,FALSE)</f>
        <v>Prevención y Salud Laboral</v>
      </c>
      <c r="D434" s="3" t="str">
        <f t="shared" si="14"/>
        <v>2</v>
      </c>
      <c r="E434" s="3" t="str">
        <f t="shared" si="15"/>
        <v>21</v>
      </c>
      <c r="F434" s="19" t="s">
        <v>56</v>
      </c>
      <c r="G434" s="20" t="s">
        <v>57</v>
      </c>
      <c r="H434" s="21">
        <v>2030</v>
      </c>
      <c r="I434" s="21">
        <v>0</v>
      </c>
      <c r="J434" s="21">
        <v>2030</v>
      </c>
      <c r="K434" s="21">
        <v>1295.5</v>
      </c>
      <c r="L434" s="21">
        <v>1015.48</v>
      </c>
    </row>
    <row r="435" spans="1:12" x14ac:dyDescent="0.3">
      <c r="A435" s="19" t="s">
        <v>186</v>
      </c>
      <c r="B435" s="19" t="s">
        <v>205</v>
      </c>
      <c r="C435" s="2" t="str">
        <f>VLOOKUP(B435,Hoja1!B:C,2,FALSE)</f>
        <v>Prevención y Salud Laboral</v>
      </c>
      <c r="D435" s="3" t="str">
        <f t="shared" si="14"/>
        <v>2</v>
      </c>
      <c r="E435" s="3" t="str">
        <f t="shared" si="15"/>
        <v>22</v>
      </c>
      <c r="F435" s="19" t="s">
        <v>166</v>
      </c>
      <c r="G435" s="20" t="s">
        <v>167</v>
      </c>
      <c r="H435" s="21">
        <v>2030</v>
      </c>
      <c r="I435" s="21">
        <v>0</v>
      </c>
      <c r="J435" s="21">
        <v>2030</v>
      </c>
      <c r="K435" s="21">
        <v>0</v>
      </c>
      <c r="L435" s="21">
        <v>0</v>
      </c>
    </row>
    <row r="436" spans="1:12" x14ac:dyDescent="0.3">
      <c r="A436" s="19" t="s">
        <v>186</v>
      </c>
      <c r="B436" s="19" t="s">
        <v>205</v>
      </c>
      <c r="C436" s="2" t="str">
        <f>VLOOKUP(B436,Hoja1!B:C,2,FALSE)</f>
        <v>Prevención y Salud Laboral</v>
      </c>
      <c r="D436" s="3" t="str">
        <f t="shared" si="14"/>
        <v>2</v>
      </c>
      <c r="E436" s="3" t="str">
        <f t="shared" si="15"/>
        <v>22</v>
      </c>
      <c r="F436" s="19" t="s">
        <v>81</v>
      </c>
      <c r="G436" s="20" t="s">
        <v>82</v>
      </c>
      <c r="H436" s="21">
        <v>812</v>
      </c>
      <c r="I436" s="21">
        <v>0</v>
      </c>
      <c r="J436" s="21">
        <v>812</v>
      </c>
      <c r="K436" s="21">
        <v>268.5</v>
      </c>
      <c r="L436" s="21">
        <v>268.5</v>
      </c>
    </row>
    <row r="437" spans="1:12" x14ac:dyDescent="0.3">
      <c r="A437" s="19" t="s">
        <v>186</v>
      </c>
      <c r="B437" s="19" t="s">
        <v>205</v>
      </c>
      <c r="C437" s="2" t="str">
        <f>VLOOKUP(B437,Hoja1!B:C,2,FALSE)</f>
        <v>Prevención y Salud Laboral</v>
      </c>
      <c r="D437" s="3" t="str">
        <f t="shared" si="14"/>
        <v>2</v>
      </c>
      <c r="E437" s="3" t="str">
        <f t="shared" si="15"/>
        <v>22</v>
      </c>
      <c r="F437" s="19" t="s">
        <v>206</v>
      </c>
      <c r="G437" s="20" t="s">
        <v>207</v>
      </c>
      <c r="H437" s="21">
        <v>42630</v>
      </c>
      <c r="I437" s="21">
        <v>-13000</v>
      </c>
      <c r="J437" s="21">
        <v>29630</v>
      </c>
      <c r="K437" s="21">
        <v>14598.47</v>
      </c>
      <c r="L437" s="21">
        <v>9701.83</v>
      </c>
    </row>
    <row r="438" spans="1:12" x14ac:dyDescent="0.3">
      <c r="A438" s="19" t="s">
        <v>186</v>
      </c>
      <c r="B438" s="19" t="s">
        <v>205</v>
      </c>
      <c r="C438" s="2" t="str">
        <f>VLOOKUP(B438,Hoja1!B:C,2,FALSE)</f>
        <v>Prevención y Salud Laboral</v>
      </c>
      <c r="D438" s="3" t="str">
        <f t="shared" si="14"/>
        <v>2</v>
      </c>
      <c r="E438" s="3" t="str">
        <f t="shared" si="15"/>
        <v>22</v>
      </c>
      <c r="F438" s="19" t="s">
        <v>85</v>
      </c>
      <c r="G438" s="20" t="s">
        <v>86</v>
      </c>
      <c r="H438" s="21">
        <v>508</v>
      </c>
      <c r="I438" s="21">
        <v>9000</v>
      </c>
      <c r="J438" s="21">
        <v>9508</v>
      </c>
      <c r="K438" s="21">
        <v>2964.82</v>
      </c>
      <c r="L438" s="21">
        <v>2801.47</v>
      </c>
    </row>
    <row r="439" spans="1:12" x14ac:dyDescent="0.3">
      <c r="A439" s="19" t="s">
        <v>186</v>
      </c>
      <c r="B439" s="19" t="s">
        <v>205</v>
      </c>
      <c r="C439" s="2" t="str">
        <f>VLOOKUP(B439,Hoja1!B:C,2,FALSE)</f>
        <v>Prevención y Salud Laboral</v>
      </c>
      <c r="D439" s="3" t="str">
        <f t="shared" si="14"/>
        <v>2</v>
      </c>
      <c r="E439" s="3" t="str">
        <f t="shared" si="15"/>
        <v>22</v>
      </c>
      <c r="F439" s="19" t="s">
        <v>62</v>
      </c>
      <c r="G439" s="20" t="s">
        <v>63</v>
      </c>
      <c r="H439" s="21">
        <v>0</v>
      </c>
      <c r="I439" s="21">
        <v>0</v>
      </c>
      <c r="J439" s="21">
        <v>0</v>
      </c>
      <c r="K439" s="21">
        <v>3686.9</v>
      </c>
      <c r="L439" s="21">
        <v>3686.9</v>
      </c>
    </row>
    <row r="440" spans="1:12" x14ac:dyDescent="0.3">
      <c r="A440" s="19" t="s">
        <v>186</v>
      </c>
      <c r="B440" s="19" t="s">
        <v>205</v>
      </c>
      <c r="C440" s="2" t="str">
        <f>VLOOKUP(B440,Hoja1!B:C,2,FALSE)</f>
        <v>Prevención y Salud Laboral</v>
      </c>
      <c r="D440" s="3" t="str">
        <f t="shared" si="14"/>
        <v>2</v>
      </c>
      <c r="E440" s="3" t="str">
        <f t="shared" si="15"/>
        <v>22</v>
      </c>
      <c r="F440" s="19" t="s">
        <v>95</v>
      </c>
      <c r="G440" s="20" t="s">
        <v>96</v>
      </c>
      <c r="H440" s="21">
        <v>26390</v>
      </c>
      <c r="I440" s="21">
        <v>13000</v>
      </c>
      <c r="J440" s="21">
        <v>39390</v>
      </c>
      <c r="K440" s="21">
        <v>33673.22</v>
      </c>
      <c r="L440" s="21">
        <v>28793</v>
      </c>
    </row>
    <row r="441" spans="1:12" x14ac:dyDescent="0.3">
      <c r="A441" s="19" t="s">
        <v>186</v>
      </c>
      <c r="B441" s="19" t="s">
        <v>205</v>
      </c>
      <c r="C441" s="2" t="str">
        <f>VLOOKUP(B441,Hoja1!B:C,2,FALSE)</f>
        <v>Prevención y Salud Laboral</v>
      </c>
      <c r="D441" s="3" t="str">
        <f t="shared" si="14"/>
        <v>2</v>
      </c>
      <c r="E441" s="3" t="str">
        <f t="shared" si="15"/>
        <v>22</v>
      </c>
      <c r="F441" s="19" t="s">
        <v>64</v>
      </c>
      <c r="G441" s="20" t="s">
        <v>65</v>
      </c>
      <c r="H441" s="21">
        <v>28120</v>
      </c>
      <c r="I441" s="21">
        <v>-9000</v>
      </c>
      <c r="J441" s="21">
        <v>19120</v>
      </c>
      <c r="K441" s="21">
        <v>2864.29</v>
      </c>
      <c r="L441" s="21">
        <v>2468.13</v>
      </c>
    </row>
    <row r="442" spans="1:12" x14ac:dyDescent="0.3">
      <c r="A442" s="19" t="s">
        <v>186</v>
      </c>
      <c r="B442" s="19" t="s">
        <v>205</v>
      </c>
      <c r="C442" s="2" t="str">
        <f>VLOOKUP(B442,Hoja1!B:C,2,FALSE)</f>
        <v>Prevención y Salud Laboral</v>
      </c>
      <c r="D442" s="3" t="str">
        <f t="shared" si="14"/>
        <v>6</v>
      </c>
      <c r="E442" s="3" t="str">
        <f t="shared" si="15"/>
        <v>62</v>
      </c>
      <c r="F442" s="19" t="s">
        <v>97</v>
      </c>
      <c r="G442" s="20" t="s">
        <v>98</v>
      </c>
      <c r="H442" s="21">
        <v>3500</v>
      </c>
      <c r="I442" s="21">
        <v>0</v>
      </c>
      <c r="J442" s="21">
        <v>3500</v>
      </c>
      <c r="K442" s="21">
        <v>3419.46</v>
      </c>
      <c r="L442" s="21">
        <v>3419.46</v>
      </c>
    </row>
    <row r="443" spans="1:12" x14ac:dyDescent="0.3">
      <c r="A443" s="19" t="s">
        <v>186</v>
      </c>
      <c r="B443" s="19" t="s">
        <v>208</v>
      </c>
      <c r="C443" s="2" t="str">
        <f>VLOOKUP(B443,Hoja1!B:C,2,FALSE)</f>
        <v xml:space="preserve">Fomento del Comercio </v>
      </c>
      <c r="D443" s="3" t="str">
        <f t="shared" si="14"/>
        <v>1</v>
      </c>
      <c r="E443" s="3" t="str">
        <f t="shared" si="15"/>
        <v>13</v>
      </c>
      <c r="F443" s="19" t="s">
        <v>73</v>
      </c>
      <c r="G443" s="20" t="s">
        <v>74</v>
      </c>
      <c r="H443" s="21">
        <v>39697</v>
      </c>
      <c r="I443" s="21">
        <v>0</v>
      </c>
      <c r="J443" s="21">
        <v>39697</v>
      </c>
      <c r="K443" s="21">
        <v>0</v>
      </c>
      <c r="L443" s="21">
        <v>0</v>
      </c>
    </row>
    <row r="444" spans="1:12" x14ac:dyDescent="0.3">
      <c r="A444" s="19" t="s">
        <v>186</v>
      </c>
      <c r="B444" s="19" t="s">
        <v>208</v>
      </c>
      <c r="C444" s="2" t="str">
        <f>VLOOKUP(B444,Hoja1!B:C,2,FALSE)</f>
        <v xml:space="preserve">Fomento del Comercio </v>
      </c>
      <c r="D444" s="3" t="str">
        <f t="shared" si="14"/>
        <v>2</v>
      </c>
      <c r="E444" s="3" t="str">
        <f t="shared" si="15"/>
        <v>22</v>
      </c>
      <c r="F444" s="19" t="s">
        <v>87</v>
      </c>
      <c r="G444" s="20" t="s">
        <v>88</v>
      </c>
      <c r="H444" s="21">
        <v>15200</v>
      </c>
      <c r="I444" s="21">
        <v>0</v>
      </c>
      <c r="J444" s="21">
        <v>15200</v>
      </c>
      <c r="K444" s="21">
        <v>12703.79</v>
      </c>
      <c r="L444" s="21">
        <v>0</v>
      </c>
    </row>
    <row r="445" spans="1:12" x14ac:dyDescent="0.3">
      <c r="A445" s="19" t="s">
        <v>186</v>
      </c>
      <c r="B445" s="19" t="s">
        <v>208</v>
      </c>
      <c r="C445" s="2" t="str">
        <f>VLOOKUP(B445,Hoja1!B:C,2,FALSE)</f>
        <v xml:space="preserve">Fomento del Comercio </v>
      </c>
      <c r="D445" s="3" t="str">
        <f t="shared" si="14"/>
        <v>2</v>
      </c>
      <c r="E445" s="3" t="str">
        <f t="shared" si="15"/>
        <v>22</v>
      </c>
      <c r="F445" s="19" t="s">
        <v>62</v>
      </c>
      <c r="G445" s="20" t="s">
        <v>63</v>
      </c>
      <c r="H445" s="21">
        <v>3000</v>
      </c>
      <c r="I445" s="21">
        <v>47840</v>
      </c>
      <c r="J445" s="21">
        <v>50840</v>
      </c>
      <c r="K445" s="21">
        <v>24810.57</v>
      </c>
      <c r="L445" s="21">
        <v>16540.04</v>
      </c>
    </row>
    <row r="446" spans="1:12" x14ac:dyDescent="0.3">
      <c r="A446" s="19" t="s">
        <v>186</v>
      </c>
      <c r="B446" s="19" t="s">
        <v>208</v>
      </c>
      <c r="C446" s="2" t="str">
        <f>VLOOKUP(B446,Hoja1!B:C,2,FALSE)</f>
        <v xml:space="preserve">Fomento del Comercio </v>
      </c>
      <c r="D446" s="3" t="str">
        <f t="shared" si="14"/>
        <v>2</v>
      </c>
      <c r="E446" s="3" t="str">
        <f t="shared" si="15"/>
        <v>22</v>
      </c>
      <c r="F446" s="19" t="s">
        <v>64</v>
      </c>
      <c r="G446" s="20" t="s">
        <v>65</v>
      </c>
      <c r="H446" s="21">
        <v>25000</v>
      </c>
      <c r="I446" s="21">
        <v>0</v>
      </c>
      <c r="J446" s="21">
        <v>25000</v>
      </c>
      <c r="K446" s="21">
        <v>1809.95</v>
      </c>
      <c r="L446" s="21">
        <v>1809.95</v>
      </c>
    </row>
    <row r="447" spans="1:12" x14ac:dyDescent="0.3">
      <c r="A447" s="19" t="s">
        <v>186</v>
      </c>
      <c r="B447" s="19" t="s">
        <v>208</v>
      </c>
      <c r="C447" s="2" t="str">
        <f>VLOOKUP(B447,Hoja1!B:C,2,FALSE)</f>
        <v xml:space="preserve">Fomento del Comercio </v>
      </c>
      <c r="D447" s="3" t="str">
        <f t="shared" si="14"/>
        <v>4</v>
      </c>
      <c r="E447" s="3" t="str">
        <f t="shared" si="15"/>
        <v>46</v>
      </c>
      <c r="F447" s="19" t="s">
        <v>209</v>
      </c>
      <c r="G447" s="20" t="s">
        <v>210</v>
      </c>
      <c r="H447" s="21">
        <v>300000</v>
      </c>
      <c r="I447" s="21">
        <v>-7500</v>
      </c>
      <c r="J447" s="21">
        <v>292500</v>
      </c>
      <c r="K447" s="21">
        <v>292500</v>
      </c>
      <c r="L447" s="21">
        <v>292500</v>
      </c>
    </row>
    <row r="448" spans="1:12" x14ac:dyDescent="0.3">
      <c r="A448" s="19" t="s">
        <v>186</v>
      </c>
      <c r="B448" s="19" t="s">
        <v>208</v>
      </c>
      <c r="C448" s="2" t="str">
        <f>VLOOKUP(B448,Hoja1!B:C,2,FALSE)</f>
        <v xml:space="preserve">Fomento del Comercio </v>
      </c>
      <c r="D448" s="3" t="str">
        <f t="shared" si="14"/>
        <v>4</v>
      </c>
      <c r="E448" s="3" t="str">
        <f t="shared" si="15"/>
        <v>48</v>
      </c>
      <c r="F448" s="19" t="s">
        <v>45</v>
      </c>
      <c r="G448" s="20" t="s">
        <v>46</v>
      </c>
      <c r="H448" s="21">
        <v>225000</v>
      </c>
      <c r="I448" s="21">
        <v>-40340</v>
      </c>
      <c r="J448" s="21">
        <v>184660</v>
      </c>
      <c r="K448" s="21">
        <v>184660</v>
      </c>
      <c r="L448" s="21">
        <v>181635</v>
      </c>
    </row>
    <row r="449" spans="1:12" x14ac:dyDescent="0.3">
      <c r="A449" s="19" t="s">
        <v>186</v>
      </c>
      <c r="B449" s="19" t="s">
        <v>211</v>
      </c>
      <c r="C449" s="2" t="str">
        <f>VLOOKUP(B449,Hoja1!B:C,2,FALSE)</f>
        <v>Gestión de Recursos Humanos</v>
      </c>
      <c r="D449" s="3" t="str">
        <f t="shared" si="14"/>
        <v>1</v>
      </c>
      <c r="E449" s="3" t="str">
        <f t="shared" si="15"/>
        <v>12</v>
      </c>
      <c r="F449" s="19" t="s">
        <v>48</v>
      </c>
      <c r="G449" s="20" t="s">
        <v>49</v>
      </c>
      <c r="H449" s="21">
        <v>45591</v>
      </c>
      <c r="I449" s="21">
        <v>0</v>
      </c>
      <c r="J449" s="21">
        <v>45591</v>
      </c>
      <c r="K449" s="21">
        <v>30430.32</v>
      </c>
      <c r="L449" s="21">
        <v>30430.32</v>
      </c>
    </row>
    <row r="450" spans="1:12" x14ac:dyDescent="0.3">
      <c r="A450" s="19" t="s">
        <v>186</v>
      </c>
      <c r="B450" s="19" t="s">
        <v>211</v>
      </c>
      <c r="C450" s="2" t="str">
        <f>VLOOKUP(B450,Hoja1!B:C,2,FALSE)</f>
        <v>Gestión de Recursos Humanos</v>
      </c>
      <c r="D450" s="3" t="str">
        <f t="shared" si="14"/>
        <v>1</v>
      </c>
      <c r="E450" s="3" t="str">
        <f t="shared" si="15"/>
        <v>12</v>
      </c>
      <c r="F450" s="19" t="s">
        <v>50</v>
      </c>
      <c r="G450" s="20" t="s">
        <v>51</v>
      </c>
      <c r="H450" s="21">
        <v>40090</v>
      </c>
      <c r="I450" s="21">
        <v>0</v>
      </c>
      <c r="J450" s="21">
        <v>40090</v>
      </c>
      <c r="K450" s="21">
        <v>40140.269999999997</v>
      </c>
      <c r="L450" s="21">
        <v>40140.269999999997</v>
      </c>
    </row>
    <row r="451" spans="1:12" x14ac:dyDescent="0.3">
      <c r="A451" s="19" t="s">
        <v>186</v>
      </c>
      <c r="B451" s="19" t="s">
        <v>211</v>
      </c>
      <c r="C451" s="2" t="str">
        <f>VLOOKUP(B451,Hoja1!B:C,2,FALSE)</f>
        <v>Gestión de Recursos Humanos</v>
      </c>
      <c r="D451" s="3" t="str">
        <f t="shared" ref="D451:D514" si="16">LEFT(F451,1)</f>
        <v>1</v>
      </c>
      <c r="E451" s="3" t="str">
        <f t="shared" ref="E451:E514" si="17">LEFT(F451,2)</f>
        <v>12</v>
      </c>
      <c r="F451" s="19" t="s">
        <v>17</v>
      </c>
      <c r="G451" s="20" t="s">
        <v>18</v>
      </c>
      <c r="H451" s="21">
        <v>112585</v>
      </c>
      <c r="I451" s="21">
        <v>0</v>
      </c>
      <c r="J451" s="21">
        <v>112585</v>
      </c>
      <c r="K451" s="21">
        <v>109765.54</v>
      </c>
      <c r="L451" s="21">
        <v>109765.54</v>
      </c>
    </row>
    <row r="452" spans="1:12" x14ac:dyDescent="0.3">
      <c r="A452" s="19" t="s">
        <v>186</v>
      </c>
      <c r="B452" s="19" t="s">
        <v>211</v>
      </c>
      <c r="C452" s="2" t="str">
        <f>VLOOKUP(B452,Hoja1!B:C,2,FALSE)</f>
        <v>Gestión de Recursos Humanos</v>
      </c>
      <c r="D452" s="3" t="str">
        <f t="shared" si="16"/>
        <v>1</v>
      </c>
      <c r="E452" s="3" t="str">
        <f t="shared" si="17"/>
        <v>12</v>
      </c>
      <c r="F452" s="19" t="s">
        <v>52</v>
      </c>
      <c r="G452" s="20" t="s">
        <v>53</v>
      </c>
      <c r="H452" s="21">
        <v>17351</v>
      </c>
      <c r="I452" s="21">
        <v>0</v>
      </c>
      <c r="J452" s="21">
        <v>17351</v>
      </c>
      <c r="K452" s="21">
        <v>19851.759999999998</v>
      </c>
      <c r="L452" s="21">
        <v>19851.759999999998</v>
      </c>
    </row>
    <row r="453" spans="1:12" x14ac:dyDescent="0.3">
      <c r="A453" s="19" t="s">
        <v>186</v>
      </c>
      <c r="B453" s="19" t="s">
        <v>211</v>
      </c>
      <c r="C453" s="2" t="str">
        <f>VLOOKUP(B453,Hoja1!B:C,2,FALSE)</f>
        <v>Gestión de Recursos Humanos</v>
      </c>
      <c r="D453" s="3" t="str">
        <f t="shared" si="16"/>
        <v>1</v>
      </c>
      <c r="E453" s="3" t="str">
        <f t="shared" si="17"/>
        <v>12</v>
      </c>
      <c r="F453" s="19" t="s">
        <v>19</v>
      </c>
      <c r="G453" s="20" t="s">
        <v>20</v>
      </c>
      <c r="H453" s="21">
        <v>62830</v>
      </c>
      <c r="I453" s="21">
        <v>0</v>
      </c>
      <c r="J453" s="21">
        <v>62830</v>
      </c>
      <c r="K453" s="21">
        <v>63062.5</v>
      </c>
      <c r="L453" s="21">
        <v>63062.5</v>
      </c>
    </row>
    <row r="454" spans="1:12" x14ac:dyDescent="0.3">
      <c r="A454" s="19" t="s">
        <v>186</v>
      </c>
      <c r="B454" s="19" t="s">
        <v>211</v>
      </c>
      <c r="C454" s="2" t="str">
        <f>VLOOKUP(B454,Hoja1!B:C,2,FALSE)</f>
        <v>Gestión de Recursos Humanos</v>
      </c>
      <c r="D454" s="3" t="str">
        <f t="shared" si="16"/>
        <v>1</v>
      </c>
      <c r="E454" s="3" t="str">
        <f t="shared" si="17"/>
        <v>12</v>
      </c>
      <c r="F454" s="19" t="s">
        <v>21</v>
      </c>
      <c r="G454" s="20" t="s">
        <v>22</v>
      </c>
      <c r="H454" s="21">
        <v>132824</v>
      </c>
      <c r="I454" s="21">
        <v>0</v>
      </c>
      <c r="J454" s="21">
        <v>132824</v>
      </c>
      <c r="K454" s="21">
        <v>125025.53</v>
      </c>
      <c r="L454" s="21">
        <v>125025.53</v>
      </c>
    </row>
    <row r="455" spans="1:12" x14ac:dyDescent="0.3">
      <c r="A455" s="19" t="s">
        <v>186</v>
      </c>
      <c r="B455" s="19" t="s">
        <v>211</v>
      </c>
      <c r="C455" s="2" t="str">
        <f>VLOOKUP(B455,Hoja1!B:C,2,FALSE)</f>
        <v>Gestión de Recursos Humanos</v>
      </c>
      <c r="D455" s="3" t="str">
        <f t="shared" si="16"/>
        <v>1</v>
      </c>
      <c r="E455" s="3" t="str">
        <f t="shared" si="17"/>
        <v>12</v>
      </c>
      <c r="F455" s="19" t="s">
        <v>23</v>
      </c>
      <c r="G455" s="20" t="s">
        <v>24</v>
      </c>
      <c r="H455" s="21">
        <v>301113</v>
      </c>
      <c r="I455" s="21">
        <v>0</v>
      </c>
      <c r="J455" s="21">
        <v>301113</v>
      </c>
      <c r="K455" s="21">
        <v>285243.46999999997</v>
      </c>
      <c r="L455" s="21">
        <v>285243.46999999997</v>
      </c>
    </row>
    <row r="456" spans="1:12" x14ac:dyDescent="0.3">
      <c r="A456" s="19" t="s">
        <v>186</v>
      </c>
      <c r="B456" s="19" t="s">
        <v>211</v>
      </c>
      <c r="C456" s="2" t="str">
        <f>VLOOKUP(B456,Hoja1!B:C,2,FALSE)</f>
        <v>Gestión de Recursos Humanos</v>
      </c>
      <c r="D456" s="3" t="str">
        <f t="shared" si="16"/>
        <v>1</v>
      </c>
      <c r="E456" s="3" t="str">
        <f t="shared" si="17"/>
        <v>12</v>
      </c>
      <c r="F456" s="19" t="s">
        <v>25</v>
      </c>
      <c r="G456" s="20" t="s">
        <v>26</v>
      </c>
      <c r="H456" s="21">
        <v>30578</v>
      </c>
      <c r="I456" s="21">
        <v>0</v>
      </c>
      <c r="J456" s="21">
        <v>30578</v>
      </c>
      <c r="K456" s="21">
        <v>31833.19</v>
      </c>
      <c r="L456" s="21">
        <v>31833.19</v>
      </c>
    </row>
    <row r="457" spans="1:12" x14ac:dyDescent="0.3">
      <c r="A457" s="19" t="s">
        <v>186</v>
      </c>
      <c r="B457" s="19" t="s">
        <v>211</v>
      </c>
      <c r="C457" s="2" t="str">
        <f>VLOOKUP(B457,Hoja1!B:C,2,FALSE)</f>
        <v>Gestión de Recursos Humanos</v>
      </c>
      <c r="D457" s="3" t="str">
        <f t="shared" si="16"/>
        <v>1</v>
      </c>
      <c r="E457" s="3" t="str">
        <f t="shared" si="17"/>
        <v>14</v>
      </c>
      <c r="F457" s="19" t="s">
        <v>315</v>
      </c>
      <c r="G457" s="20" t="s">
        <v>316</v>
      </c>
      <c r="H457" s="21">
        <v>0</v>
      </c>
      <c r="I457" s="21">
        <v>2643084.7400000002</v>
      </c>
      <c r="J457" s="21">
        <v>2643084.7400000002</v>
      </c>
      <c r="K457" s="21">
        <v>1826997.29</v>
      </c>
      <c r="L457" s="21">
        <v>1826997.29</v>
      </c>
    </row>
    <row r="458" spans="1:12" x14ac:dyDescent="0.3">
      <c r="A458" s="19" t="s">
        <v>186</v>
      </c>
      <c r="B458" s="19" t="s">
        <v>211</v>
      </c>
      <c r="C458" s="2" t="str">
        <f>VLOOKUP(B458,Hoja1!B:C,2,FALSE)</f>
        <v>Gestión de Recursos Humanos</v>
      </c>
      <c r="D458" s="3" t="str">
        <f t="shared" si="16"/>
        <v>1</v>
      </c>
      <c r="E458" s="3" t="str">
        <f t="shared" si="17"/>
        <v>15</v>
      </c>
      <c r="F458" s="19" t="s">
        <v>212</v>
      </c>
      <c r="G458" s="20" t="s">
        <v>213</v>
      </c>
      <c r="H458" s="21">
        <v>313322</v>
      </c>
      <c r="I458" s="21">
        <v>100000</v>
      </c>
      <c r="J458" s="21">
        <v>413322</v>
      </c>
      <c r="K458" s="21">
        <v>350877.35</v>
      </c>
      <c r="L458" s="21">
        <v>350877.35</v>
      </c>
    </row>
    <row r="459" spans="1:12" x14ac:dyDescent="0.3">
      <c r="A459" s="19" t="s">
        <v>186</v>
      </c>
      <c r="B459" s="19" t="s">
        <v>211</v>
      </c>
      <c r="C459" s="2" t="str">
        <f>VLOOKUP(B459,Hoja1!B:C,2,FALSE)</f>
        <v>Gestión de Recursos Humanos</v>
      </c>
      <c r="D459" s="3" t="str">
        <f t="shared" si="16"/>
        <v>1</v>
      </c>
      <c r="E459" s="3" t="str">
        <f t="shared" si="17"/>
        <v>15</v>
      </c>
      <c r="F459" s="19" t="s">
        <v>75</v>
      </c>
      <c r="G459" s="20" t="s">
        <v>76</v>
      </c>
      <c r="H459" s="21">
        <v>10000</v>
      </c>
      <c r="I459" s="21">
        <v>0</v>
      </c>
      <c r="J459" s="21">
        <v>10000</v>
      </c>
      <c r="K459" s="21">
        <v>0</v>
      </c>
      <c r="L459" s="21">
        <v>0</v>
      </c>
    </row>
    <row r="460" spans="1:12" x14ac:dyDescent="0.3">
      <c r="A460" s="19" t="s">
        <v>186</v>
      </c>
      <c r="B460" s="19" t="s">
        <v>211</v>
      </c>
      <c r="C460" s="2" t="str">
        <f>VLOOKUP(B460,Hoja1!B:C,2,FALSE)</f>
        <v>Gestión de Recursos Humanos</v>
      </c>
      <c r="D460" s="3" t="str">
        <f t="shared" si="16"/>
        <v>1</v>
      </c>
      <c r="E460" s="3" t="str">
        <f t="shared" si="17"/>
        <v>16</v>
      </c>
      <c r="F460" s="19" t="s">
        <v>214</v>
      </c>
      <c r="G460" s="20" t="s">
        <v>215</v>
      </c>
      <c r="H460" s="21">
        <v>20989784</v>
      </c>
      <c r="I460" s="21">
        <v>535230.12</v>
      </c>
      <c r="J460" s="21">
        <v>21525014.120000001</v>
      </c>
      <c r="K460" s="21">
        <v>20306363.780000001</v>
      </c>
      <c r="L460" s="21">
        <v>20306363.780000001</v>
      </c>
    </row>
    <row r="461" spans="1:12" x14ac:dyDescent="0.3">
      <c r="A461" s="19" t="s">
        <v>186</v>
      </c>
      <c r="B461" s="19" t="s">
        <v>211</v>
      </c>
      <c r="C461" s="2" t="str">
        <f>VLOOKUP(B461,Hoja1!B:C,2,FALSE)</f>
        <v>Gestión de Recursos Humanos</v>
      </c>
      <c r="D461" s="3" t="str">
        <f t="shared" si="16"/>
        <v>1</v>
      </c>
      <c r="E461" s="3" t="str">
        <f t="shared" si="17"/>
        <v>16</v>
      </c>
      <c r="F461" s="19" t="s">
        <v>216</v>
      </c>
      <c r="G461" s="20" t="s">
        <v>217</v>
      </c>
      <c r="H461" s="21">
        <v>10000</v>
      </c>
      <c r="I461" s="21">
        <v>0</v>
      </c>
      <c r="J461" s="21">
        <v>10000</v>
      </c>
      <c r="K461" s="21">
        <v>0</v>
      </c>
      <c r="L461" s="21">
        <v>0</v>
      </c>
    </row>
    <row r="462" spans="1:12" x14ac:dyDescent="0.3">
      <c r="A462" s="19" t="s">
        <v>186</v>
      </c>
      <c r="B462" s="19" t="s">
        <v>211</v>
      </c>
      <c r="C462" s="2" t="str">
        <f>VLOOKUP(B462,Hoja1!B:C,2,FALSE)</f>
        <v>Gestión de Recursos Humanos</v>
      </c>
      <c r="D462" s="3" t="str">
        <f t="shared" si="16"/>
        <v>1</v>
      </c>
      <c r="E462" s="3" t="str">
        <f t="shared" si="17"/>
        <v>16</v>
      </c>
      <c r="F462" s="19" t="s">
        <v>218</v>
      </c>
      <c r="G462" s="20" t="s">
        <v>219</v>
      </c>
      <c r="H462" s="21">
        <v>5000</v>
      </c>
      <c r="I462" s="21">
        <v>0</v>
      </c>
      <c r="J462" s="21">
        <v>5000</v>
      </c>
      <c r="K462" s="21">
        <v>919.78</v>
      </c>
      <c r="L462" s="21">
        <v>919.78</v>
      </c>
    </row>
    <row r="463" spans="1:12" x14ac:dyDescent="0.3">
      <c r="A463" s="19" t="s">
        <v>186</v>
      </c>
      <c r="B463" s="19" t="s">
        <v>211</v>
      </c>
      <c r="C463" s="2" t="str">
        <f>VLOOKUP(B463,Hoja1!B:C,2,FALSE)</f>
        <v>Gestión de Recursos Humanos</v>
      </c>
      <c r="D463" s="3" t="str">
        <f t="shared" si="16"/>
        <v>1</v>
      </c>
      <c r="E463" s="3" t="str">
        <f t="shared" si="17"/>
        <v>16</v>
      </c>
      <c r="F463" s="19" t="s">
        <v>229</v>
      </c>
      <c r="G463" s="20" t="s">
        <v>230</v>
      </c>
      <c r="H463" s="21">
        <v>98760</v>
      </c>
      <c r="I463" s="21">
        <v>0</v>
      </c>
      <c r="J463" s="21">
        <v>98760</v>
      </c>
      <c r="K463" s="21">
        <v>44184.25</v>
      </c>
      <c r="L463" s="21">
        <v>44184.25</v>
      </c>
    </row>
    <row r="464" spans="1:12" x14ac:dyDescent="0.3">
      <c r="A464" s="19" t="s">
        <v>186</v>
      </c>
      <c r="B464" s="19" t="s">
        <v>211</v>
      </c>
      <c r="C464" s="2" t="str">
        <f>VLOOKUP(B464,Hoja1!B:C,2,FALSE)</f>
        <v>Gestión de Recursos Humanos</v>
      </c>
      <c r="D464" s="3" t="str">
        <f t="shared" si="16"/>
        <v>1</v>
      </c>
      <c r="E464" s="3" t="str">
        <f t="shared" si="17"/>
        <v>16</v>
      </c>
      <c r="F464" s="19" t="s">
        <v>220</v>
      </c>
      <c r="G464" s="20" t="s">
        <v>221</v>
      </c>
      <c r="H464" s="21">
        <v>599300</v>
      </c>
      <c r="I464" s="21">
        <v>0</v>
      </c>
      <c r="J464" s="21">
        <v>599300</v>
      </c>
      <c r="K464" s="21">
        <v>387890.71</v>
      </c>
      <c r="L464" s="21">
        <v>385483.71</v>
      </c>
    </row>
    <row r="465" spans="1:12" x14ac:dyDescent="0.3">
      <c r="A465" s="19" t="s">
        <v>186</v>
      </c>
      <c r="B465" s="19" t="s">
        <v>211</v>
      </c>
      <c r="C465" s="2" t="str">
        <f>VLOOKUP(B465,Hoja1!B:C,2,FALSE)</f>
        <v>Gestión de Recursos Humanos</v>
      </c>
      <c r="D465" s="3" t="str">
        <f t="shared" si="16"/>
        <v>1</v>
      </c>
      <c r="E465" s="3" t="str">
        <f t="shared" si="17"/>
        <v>16</v>
      </c>
      <c r="F465" s="19" t="s">
        <v>222</v>
      </c>
      <c r="G465" s="20" t="s">
        <v>223</v>
      </c>
      <c r="H465" s="21">
        <v>381000</v>
      </c>
      <c r="I465" s="21">
        <v>0</v>
      </c>
      <c r="J465" s="21">
        <v>381000</v>
      </c>
      <c r="K465" s="21">
        <v>221650.98</v>
      </c>
      <c r="L465" s="21">
        <v>221650.98</v>
      </c>
    </row>
    <row r="466" spans="1:12" x14ac:dyDescent="0.3">
      <c r="A466" s="19" t="s">
        <v>186</v>
      </c>
      <c r="B466" s="19" t="s">
        <v>211</v>
      </c>
      <c r="C466" s="2" t="str">
        <f>VLOOKUP(B466,Hoja1!B:C,2,FALSE)</f>
        <v>Gestión de Recursos Humanos</v>
      </c>
      <c r="D466" s="3" t="str">
        <f t="shared" si="16"/>
        <v>2</v>
      </c>
      <c r="E466" s="3" t="str">
        <f t="shared" si="17"/>
        <v>20</v>
      </c>
      <c r="F466" s="19" t="s">
        <v>54</v>
      </c>
      <c r="G466" s="20" t="s">
        <v>55</v>
      </c>
      <c r="H466" s="21">
        <v>1150</v>
      </c>
      <c r="I466" s="21">
        <v>3000</v>
      </c>
      <c r="J466" s="21">
        <v>4150</v>
      </c>
      <c r="K466" s="21">
        <v>1866.65</v>
      </c>
      <c r="L466" s="21">
        <v>1669</v>
      </c>
    </row>
    <row r="467" spans="1:12" x14ac:dyDescent="0.3">
      <c r="A467" s="19" t="s">
        <v>186</v>
      </c>
      <c r="B467" s="19" t="s">
        <v>211</v>
      </c>
      <c r="C467" s="2" t="str">
        <f>VLOOKUP(B467,Hoja1!B:C,2,FALSE)</f>
        <v>Gestión de Recursos Humanos</v>
      </c>
      <c r="D467" s="3" t="str">
        <f t="shared" si="16"/>
        <v>2</v>
      </c>
      <c r="E467" s="3" t="str">
        <f t="shared" si="17"/>
        <v>21</v>
      </c>
      <c r="F467" s="19" t="s">
        <v>56</v>
      </c>
      <c r="G467" s="20" t="s">
        <v>57</v>
      </c>
      <c r="H467" s="21">
        <v>2500</v>
      </c>
      <c r="I467" s="21">
        <v>0</v>
      </c>
      <c r="J467" s="21">
        <v>2500</v>
      </c>
      <c r="K467" s="21">
        <v>1483.34</v>
      </c>
      <c r="L467" s="21">
        <v>860.9</v>
      </c>
    </row>
    <row r="468" spans="1:12" x14ac:dyDescent="0.3">
      <c r="A468" s="19" t="s">
        <v>186</v>
      </c>
      <c r="B468" s="19" t="s">
        <v>211</v>
      </c>
      <c r="C468" s="2" t="str">
        <f>VLOOKUP(B468,Hoja1!B:C,2,FALSE)</f>
        <v>Gestión de Recursos Humanos</v>
      </c>
      <c r="D468" s="3" t="str">
        <f t="shared" si="16"/>
        <v>2</v>
      </c>
      <c r="E468" s="3" t="str">
        <f t="shared" si="17"/>
        <v>22</v>
      </c>
      <c r="F468" s="19" t="s">
        <v>87</v>
      </c>
      <c r="G468" s="20" t="s">
        <v>88</v>
      </c>
      <c r="H468" s="21">
        <v>20000</v>
      </c>
      <c r="I468" s="21">
        <v>0</v>
      </c>
      <c r="J468" s="21">
        <v>20000</v>
      </c>
      <c r="K468" s="21">
        <v>1007.71</v>
      </c>
      <c r="L468" s="21">
        <v>897.6</v>
      </c>
    </row>
    <row r="469" spans="1:12" x14ac:dyDescent="0.3">
      <c r="A469" s="19" t="s">
        <v>186</v>
      </c>
      <c r="B469" s="19" t="s">
        <v>211</v>
      </c>
      <c r="C469" s="2" t="str">
        <f>VLOOKUP(B469,Hoja1!B:C,2,FALSE)</f>
        <v>Gestión de Recursos Humanos</v>
      </c>
      <c r="D469" s="3" t="str">
        <f t="shared" si="16"/>
        <v>2</v>
      </c>
      <c r="E469" s="3" t="str">
        <f t="shared" si="17"/>
        <v>22</v>
      </c>
      <c r="F469" s="19" t="s">
        <v>58</v>
      </c>
      <c r="G469" s="20" t="s">
        <v>59</v>
      </c>
      <c r="H469" s="21">
        <v>0</v>
      </c>
      <c r="I469" s="21">
        <v>0</v>
      </c>
      <c r="J469" s="21">
        <v>0</v>
      </c>
      <c r="K469" s="21">
        <v>4731</v>
      </c>
      <c r="L469" s="21">
        <v>4731</v>
      </c>
    </row>
    <row r="470" spans="1:12" x14ac:dyDescent="0.3">
      <c r="A470" s="19" t="s">
        <v>186</v>
      </c>
      <c r="B470" s="19" t="s">
        <v>211</v>
      </c>
      <c r="C470" s="2" t="str">
        <f>VLOOKUP(B470,Hoja1!B:C,2,FALSE)</f>
        <v>Gestión de Recursos Humanos</v>
      </c>
      <c r="D470" s="3" t="str">
        <f t="shared" si="16"/>
        <v>2</v>
      </c>
      <c r="E470" s="3" t="str">
        <f t="shared" si="17"/>
        <v>22</v>
      </c>
      <c r="F470" s="19" t="s">
        <v>652</v>
      </c>
      <c r="G470" s="20" t="s">
        <v>653</v>
      </c>
      <c r="H470" s="21">
        <v>49000</v>
      </c>
      <c r="I470" s="21">
        <v>0</v>
      </c>
      <c r="J470" s="21">
        <v>49000</v>
      </c>
      <c r="K470" s="21">
        <v>7043.8</v>
      </c>
      <c r="L470" s="21">
        <v>7043.8</v>
      </c>
    </row>
    <row r="471" spans="1:12" x14ac:dyDescent="0.3">
      <c r="A471" s="19" t="s">
        <v>186</v>
      </c>
      <c r="B471" s="19" t="s">
        <v>211</v>
      </c>
      <c r="C471" s="2" t="str">
        <f>VLOOKUP(B471,Hoja1!B:C,2,FALSE)</f>
        <v>Gestión de Recursos Humanos</v>
      </c>
      <c r="D471" s="3" t="str">
        <f t="shared" si="16"/>
        <v>2</v>
      </c>
      <c r="E471" s="3" t="str">
        <f t="shared" si="17"/>
        <v>22</v>
      </c>
      <c r="F471" s="19" t="s">
        <v>62</v>
      </c>
      <c r="G471" s="20" t="s">
        <v>63</v>
      </c>
      <c r="H471" s="21">
        <v>2100</v>
      </c>
      <c r="I471" s="21">
        <v>0</v>
      </c>
      <c r="J471" s="21">
        <v>2100</v>
      </c>
      <c r="K471" s="21">
        <v>2026.75</v>
      </c>
      <c r="L471" s="21">
        <v>1126.75</v>
      </c>
    </row>
    <row r="472" spans="1:12" x14ac:dyDescent="0.3">
      <c r="A472" s="19" t="s">
        <v>186</v>
      </c>
      <c r="B472" s="19" t="s">
        <v>211</v>
      </c>
      <c r="C472" s="2" t="str">
        <f>VLOOKUP(B472,Hoja1!B:C,2,FALSE)</f>
        <v>Gestión de Recursos Humanos</v>
      </c>
      <c r="D472" s="3" t="str">
        <f t="shared" si="16"/>
        <v>2</v>
      </c>
      <c r="E472" s="3" t="str">
        <f t="shared" si="17"/>
        <v>22</v>
      </c>
      <c r="F472" s="19" t="s">
        <v>64</v>
      </c>
      <c r="G472" s="20" t="s">
        <v>65</v>
      </c>
      <c r="H472" s="21">
        <v>45415</v>
      </c>
      <c r="I472" s="21">
        <v>0</v>
      </c>
      <c r="J472" s="21">
        <v>45415</v>
      </c>
      <c r="K472" s="21">
        <v>5660.2</v>
      </c>
      <c r="L472" s="21">
        <v>4192.6499999999996</v>
      </c>
    </row>
    <row r="473" spans="1:12" x14ac:dyDescent="0.3">
      <c r="A473" s="19" t="s">
        <v>186</v>
      </c>
      <c r="B473" s="19" t="s">
        <v>211</v>
      </c>
      <c r="C473" s="2" t="str">
        <f>VLOOKUP(B473,Hoja1!B:C,2,FALSE)</f>
        <v>Gestión de Recursos Humanos</v>
      </c>
      <c r="D473" s="3" t="str">
        <f t="shared" si="16"/>
        <v>2</v>
      </c>
      <c r="E473" s="3" t="str">
        <f t="shared" si="17"/>
        <v>23</v>
      </c>
      <c r="F473" s="19" t="s">
        <v>39</v>
      </c>
      <c r="G473" s="20" t="s">
        <v>40</v>
      </c>
      <c r="H473" s="21">
        <v>4000</v>
      </c>
      <c r="I473" s="21">
        <v>0</v>
      </c>
      <c r="J473" s="21">
        <v>4000</v>
      </c>
      <c r="K473" s="21">
        <v>3884.9</v>
      </c>
      <c r="L473" s="21">
        <v>3884.9</v>
      </c>
    </row>
    <row r="474" spans="1:12" x14ac:dyDescent="0.3">
      <c r="A474" s="19" t="s">
        <v>186</v>
      </c>
      <c r="B474" s="19" t="s">
        <v>211</v>
      </c>
      <c r="C474" s="2" t="str">
        <f>VLOOKUP(B474,Hoja1!B:C,2,FALSE)</f>
        <v>Gestión de Recursos Humanos</v>
      </c>
      <c r="D474" s="3" t="str">
        <f t="shared" si="16"/>
        <v>2</v>
      </c>
      <c r="E474" s="3" t="str">
        <f t="shared" si="17"/>
        <v>23</v>
      </c>
      <c r="F474" s="19" t="s">
        <v>43</v>
      </c>
      <c r="G474" s="20" t="s">
        <v>44</v>
      </c>
      <c r="H474" s="21">
        <v>4000</v>
      </c>
      <c r="I474" s="21">
        <v>0</v>
      </c>
      <c r="J474" s="21">
        <v>4000</v>
      </c>
      <c r="K474" s="21">
        <v>3095.39</v>
      </c>
      <c r="L474" s="21">
        <v>3095.39</v>
      </c>
    </row>
    <row r="475" spans="1:12" x14ac:dyDescent="0.3">
      <c r="A475" s="19" t="s">
        <v>186</v>
      </c>
      <c r="B475" s="19" t="s">
        <v>211</v>
      </c>
      <c r="C475" s="2" t="str">
        <f>VLOOKUP(B475,Hoja1!B:C,2,FALSE)</f>
        <v>Gestión de Recursos Humanos</v>
      </c>
      <c r="D475" s="3" t="str">
        <f t="shared" si="16"/>
        <v>2</v>
      </c>
      <c r="E475" s="3" t="str">
        <f t="shared" si="17"/>
        <v>23</v>
      </c>
      <c r="F475" s="19" t="s">
        <v>100</v>
      </c>
      <c r="G475" s="20" t="s">
        <v>101</v>
      </c>
      <c r="H475" s="21">
        <v>154500</v>
      </c>
      <c r="I475" s="21">
        <v>-3000</v>
      </c>
      <c r="J475" s="21">
        <v>151500</v>
      </c>
      <c r="K475" s="21">
        <v>36120.629999999997</v>
      </c>
      <c r="L475" s="21">
        <v>36120.629999999997</v>
      </c>
    </row>
    <row r="476" spans="1:12" x14ac:dyDescent="0.3">
      <c r="A476" s="19" t="s">
        <v>186</v>
      </c>
      <c r="B476" s="19" t="s">
        <v>211</v>
      </c>
      <c r="C476" s="2" t="str">
        <f>VLOOKUP(B476,Hoja1!B:C,2,FALSE)</f>
        <v>Gestión de Recursos Humanos</v>
      </c>
      <c r="D476" s="3" t="str">
        <f t="shared" si="16"/>
        <v>8</v>
      </c>
      <c r="E476" s="3" t="str">
        <f t="shared" si="17"/>
        <v>83</v>
      </c>
      <c r="F476" s="19" t="s">
        <v>224</v>
      </c>
      <c r="G476" s="20" t="s">
        <v>225</v>
      </c>
      <c r="H476" s="21">
        <v>157000</v>
      </c>
      <c r="I476" s="21">
        <v>0</v>
      </c>
      <c r="J476" s="21">
        <v>157000</v>
      </c>
      <c r="K476" s="21">
        <v>6300</v>
      </c>
      <c r="L476" s="21">
        <v>6300</v>
      </c>
    </row>
    <row r="477" spans="1:12" x14ac:dyDescent="0.3">
      <c r="A477" s="19" t="s">
        <v>186</v>
      </c>
      <c r="B477" s="19" t="s">
        <v>211</v>
      </c>
      <c r="C477" s="2" t="str">
        <f>VLOOKUP(B477,Hoja1!B:C,2,FALSE)</f>
        <v>Gestión de Recursos Humanos</v>
      </c>
      <c r="D477" s="3" t="str">
        <f t="shared" si="16"/>
        <v>8</v>
      </c>
      <c r="E477" s="3" t="str">
        <f t="shared" si="17"/>
        <v>83</v>
      </c>
      <c r="F477" s="19" t="s">
        <v>226</v>
      </c>
      <c r="G477" s="20" t="s">
        <v>227</v>
      </c>
      <c r="H477" s="21">
        <v>400000</v>
      </c>
      <c r="I477" s="21">
        <v>0</v>
      </c>
      <c r="J477" s="21">
        <v>400000</v>
      </c>
      <c r="K477" s="21">
        <v>61500</v>
      </c>
      <c r="L477" s="21">
        <v>61500</v>
      </c>
    </row>
    <row r="478" spans="1:12" x14ac:dyDescent="0.3">
      <c r="A478" s="19" t="s">
        <v>186</v>
      </c>
      <c r="B478" s="19" t="s">
        <v>228</v>
      </c>
      <c r="C478" s="2" t="str">
        <f>VLOOKUP(B478,Hoja1!B:C,2,FALSE)</f>
        <v>Innovación y Formación Continua</v>
      </c>
      <c r="D478" s="3" t="str">
        <f t="shared" si="16"/>
        <v>1</v>
      </c>
      <c r="E478" s="3" t="str">
        <f t="shared" si="17"/>
        <v>16</v>
      </c>
      <c r="F478" s="19" t="s">
        <v>229</v>
      </c>
      <c r="G478" s="20" t="s">
        <v>230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</row>
    <row r="479" spans="1:12" x14ac:dyDescent="0.3">
      <c r="A479" s="19" t="s">
        <v>186</v>
      </c>
      <c r="B479" s="19" t="s">
        <v>228</v>
      </c>
      <c r="C479" s="2" t="str">
        <f>VLOOKUP(B479,Hoja1!B:C,2,FALSE)</f>
        <v>Innovación y Formación Continua</v>
      </c>
      <c r="D479" s="3" t="str">
        <f t="shared" si="16"/>
        <v>1</v>
      </c>
      <c r="E479" s="3" t="str">
        <f t="shared" si="17"/>
        <v>16</v>
      </c>
      <c r="F479" s="19" t="s">
        <v>220</v>
      </c>
      <c r="G479" s="20" t="s">
        <v>221</v>
      </c>
      <c r="H479" s="21">
        <v>0</v>
      </c>
      <c r="I479" s="21">
        <v>0</v>
      </c>
      <c r="J479" s="21">
        <v>0</v>
      </c>
      <c r="K479" s="21">
        <v>0</v>
      </c>
      <c r="L479" s="21">
        <v>0</v>
      </c>
    </row>
    <row r="480" spans="1:12" x14ac:dyDescent="0.3">
      <c r="A480" s="19" t="s">
        <v>186</v>
      </c>
      <c r="B480" s="19" t="s">
        <v>228</v>
      </c>
      <c r="C480" s="2" t="str">
        <f>VLOOKUP(B480,Hoja1!B:C,2,FALSE)</f>
        <v>Innovación y Formación Continua</v>
      </c>
      <c r="D480" s="3" t="str">
        <f t="shared" si="16"/>
        <v>2</v>
      </c>
      <c r="E480" s="3" t="str">
        <f t="shared" si="17"/>
        <v>20</v>
      </c>
      <c r="F480" s="19" t="s">
        <v>54</v>
      </c>
      <c r="G480" s="20" t="s">
        <v>55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</row>
    <row r="481" spans="1:12" x14ac:dyDescent="0.3">
      <c r="A481" s="19" t="s">
        <v>186</v>
      </c>
      <c r="B481" s="19" t="s">
        <v>228</v>
      </c>
      <c r="C481" s="2" t="str">
        <f>VLOOKUP(B481,Hoja1!B:C,2,FALSE)</f>
        <v>Innovación y Formación Continua</v>
      </c>
      <c r="D481" s="3" t="str">
        <f t="shared" si="16"/>
        <v>2</v>
      </c>
      <c r="E481" s="3" t="str">
        <f t="shared" si="17"/>
        <v>21</v>
      </c>
      <c r="F481" s="19" t="s">
        <v>56</v>
      </c>
      <c r="G481" s="20" t="s">
        <v>57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</row>
    <row r="482" spans="1:12" x14ac:dyDescent="0.3">
      <c r="A482" s="19" t="s">
        <v>186</v>
      </c>
      <c r="B482" s="19" t="s">
        <v>228</v>
      </c>
      <c r="C482" s="2" t="str">
        <f>VLOOKUP(B482,Hoja1!B:C,2,FALSE)</f>
        <v>Innovación y Formación Continua</v>
      </c>
      <c r="D482" s="3" t="str">
        <f t="shared" si="16"/>
        <v>2</v>
      </c>
      <c r="E482" s="3" t="str">
        <f t="shared" si="17"/>
        <v>22</v>
      </c>
      <c r="F482" s="19" t="s">
        <v>62</v>
      </c>
      <c r="G482" s="20" t="s">
        <v>63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</row>
    <row r="483" spans="1:12" x14ac:dyDescent="0.3">
      <c r="A483" s="19" t="s">
        <v>186</v>
      </c>
      <c r="B483" s="19" t="s">
        <v>228</v>
      </c>
      <c r="C483" s="2" t="str">
        <f>VLOOKUP(B483,Hoja1!B:C,2,FALSE)</f>
        <v>Innovación y Formación Continua</v>
      </c>
      <c r="D483" s="3" t="str">
        <f t="shared" si="16"/>
        <v>2</v>
      </c>
      <c r="E483" s="3" t="str">
        <f t="shared" si="17"/>
        <v>22</v>
      </c>
      <c r="F483" s="19" t="s">
        <v>64</v>
      </c>
      <c r="G483" s="20" t="s">
        <v>65</v>
      </c>
      <c r="H483" s="21">
        <v>0</v>
      </c>
      <c r="I483" s="21">
        <v>0</v>
      </c>
      <c r="J483" s="21">
        <v>0</v>
      </c>
      <c r="K483" s="21">
        <v>0</v>
      </c>
      <c r="L483" s="21">
        <v>0</v>
      </c>
    </row>
    <row r="484" spans="1:12" x14ac:dyDescent="0.3">
      <c r="A484" s="19" t="s">
        <v>186</v>
      </c>
      <c r="B484" s="19" t="s">
        <v>228</v>
      </c>
      <c r="C484" s="2" t="str">
        <f>VLOOKUP(B484,Hoja1!B:C,2,FALSE)</f>
        <v>Innovación y Formación Continua</v>
      </c>
      <c r="D484" s="3" t="str">
        <f t="shared" si="16"/>
        <v>2</v>
      </c>
      <c r="E484" s="3" t="str">
        <f t="shared" si="17"/>
        <v>23</v>
      </c>
      <c r="F484" s="19" t="s">
        <v>39</v>
      </c>
      <c r="G484" s="20" t="s">
        <v>40</v>
      </c>
      <c r="H484" s="21">
        <v>0</v>
      </c>
      <c r="I484" s="21">
        <v>0</v>
      </c>
      <c r="J484" s="21">
        <v>0</v>
      </c>
      <c r="K484" s="21">
        <v>0</v>
      </c>
      <c r="L484" s="21">
        <v>0</v>
      </c>
    </row>
    <row r="485" spans="1:12" x14ac:dyDescent="0.3">
      <c r="A485" s="19" t="s">
        <v>186</v>
      </c>
      <c r="B485" s="19" t="s">
        <v>228</v>
      </c>
      <c r="C485" s="2" t="str">
        <f>VLOOKUP(B485,Hoja1!B:C,2,FALSE)</f>
        <v>Innovación y Formación Continua</v>
      </c>
      <c r="D485" s="3" t="str">
        <f t="shared" si="16"/>
        <v>2</v>
      </c>
      <c r="E485" s="3" t="str">
        <f t="shared" si="17"/>
        <v>23</v>
      </c>
      <c r="F485" s="19" t="s">
        <v>43</v>
      </c>
      <c r="G485" s="20" t="s">
        <v>44</v>
      </c>
      <c r="H485" s="21">
        <v>0</v>
      </c>
      <c r="I485" s="21">
        <v>0</v>
      </c>
      <c r="J485" s="21">
        <v>0</v>
      </c>
      <c r="K485" s="21">
        <v>0</v>
      </c>
      <c r="L485" s="21">
        <v>0</v>
      </c>
    </row>
    <row r="486" spans="1:12" x14ac:dyDescent="0.3">
      <c r="A486" s="19" t="s">
        <v>186</v>
      </c>
      <c r="B486" s="19" t="s">
        <v>228</v>
      </c>
      <c r="C486" s="2" t="str">
        <f>VLOOKUP(B486,Hoja1!B:C,2,FALSE)</f>
        <v>Innovación y Formación Continua</v>
      </c>
      <c r="D486" s="3" t="str">
        <f t="shared" si="16"/>
        <v>2</v>
      </c>
      <c r="E486" s="3" t="str">
        <f t="shared" si="17"/>
        <v>23</v>
      </c>
      <c r="F486" s="19" t="s">
        <v>100</v>
      </c>
      <c r="G486" s="20" t="s">
        <v>101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</row>
    <row r="487" spans="1:12" x14ac:dyDescent="0.3">
      <c r="A487" s="19" t="s">
        <v>186</v>
      </c>
      <c r="B487" s="19" t="s">
        <v>231</v>
      </c>
      <c r="C487" s="2" t="str">
        <f>VLOOKUP(B487,Hoja1!B:C,2,FALSE)</f>
        <v>Dirección del Área de Hacienda</v>
      </c>
      <c r="D487" s="3" t="str">
        <f t="shared" si="16"/>
        <v>1</v>
      </c>
      <c r="E487" s="3" t="str">
        <f t="shared" si="17"/>
        <v>12</v>
      </c>
      <c r="F487" s="19" t="s">
        <v>48</v>
      </c>
      <c r="G487" s="20" t="s">
        <v>49</v>
      </c>
      <c r="H487" s="21">
        <v>106380</v>
      </c>
      <c r="I487" s="21">
        <v>0</v>
      </c>
      <c r="J487" s="21">
        <v>106380</v>
      </c>
      <c r="K487" s="21">
        <v>93450.36</v>
      </c>
      <c r="L487" s="21">
        <v>93450.36</v>
      </c>
    </row>
    <row r="488" spans="1:12" x14ac:dyDescent="0.3">
      <c r="A488" s="19" t="s">
        <v>186</v>
      </c>
      <c r="B488" s="19" t="s">
        <v>231</v>
      </c>
      <c r="C488" s="2" t="str">
        <f>VLOOKUP(B488,Hoja1!B:C,2,FALSE)</f>
        <v>Dirección del Área de Hacienda</v>
      </c>
      <c r="D488" s="3" t="str">
        <f t="shared" si="16"/>
        <v>1</v>
      </c>
      <c r="E488" s="3" t="str">
        <f t="shared" si="17"/>
        <v>12</v>
      </c>
      <c r="F488" s="19" t="s">
        <v>17</v>
      </c>
      <c r="G488" s="20" t="s">
        <v>18</v>
      </c>
      <c r="H488" s="21">
        <v>61410</v>
      </c>
      <c r="I488" s="21">
        <v>0</v>
      </c>
      <c r="J488" s="21">
        <v>61410</v>
      </c>
      <c r="K488" s="21">
        <v>58330.07</v>
      </c>
      <c r="L488" s="21">
        <v>58330.07</v>
      </c>
    </row>
    <row r="489" spans="1:12" x14ac:dyDescent="0.3">
      <c r="A489" s="19" t="s">
        <v>186</v>
      </c>
      <c r="B489" s="19" t="s">
        <v>231</v>
      </c>
      <c r="C489" s="2" t="str">
        <f>VLOOKUP(B489,Hoja1!B:C,2,FALSE)</f>
        <v>Dirección del Área de Hacienda</v>
      </c>
      <c r="D489" s="3" t="str">
        <f t="shared" si="16"/>
        <v>1</v>
      </c>
      <c r="E489" s="3" t="str">
        <f t="shared" si="17"/>
        <v>12</v>
      </c>
      <c r="F489" s="19" t="s">
        <v>52</v>
      </c>
      <c r="G489" s="20" t="s">
        <v>53</v>
      </c>
      <c r="H489" s="21">
        <v>8675</v>
      </c>
      <c r="I489" s="21">
        <v>0</v>
      </c>
      <c r="J489" s="21">
        <v>8675</v>
      </c>
      <c r="K489" s="21">
        <v>8686.1</v>
      </c>
      <c r="L489" s="21">
        <v>8686.1</v>
      </c>
    </row>
    <row r="490" spans="1:12" x14ac:dyDescent="0.3">
      <c r="A490" s="19" t="s">
        <v>186</v>
      </c>
      <c r="B490" s="19" t="s">
        <v>231</v>
      </c>
      <c r="C490" s="2" t="str">
        <f>VLOOKUP(B490,Hoja1!B:C,2,FALSE)</f>
        <v>Dirección del Área de Hacienda</v>
      </c>
      <c r="D490" s="3" t="str">
        <f t="shared" si="16"/>
        <v>1</v>
      </c>
      <c r="E490" s="3" t="str">
        <f t="shared" si="17"/>
        <v>12</v>
      </c>
      <c r="F490" s="19" t="s">
        <v>19</v>
      </c>
      <c r="G490" s="20" t="s">
        <v>20</v>
      </c>
      <c r="H490" s="21">
        <v>61760</v>
      </c>
      <c r="I490" s="21">
        <v>0</v>
      </c>
      <c r="J490" s="21">
        <v>61760</v>
      </c>
      <c r="K490" s="21">
        <v>54422.17</v>
      </c>
      <c r="L490" s="21">
        <v>54422.17</v>
      </c>
    </row>
    <row r="491" spans="1:12" x14ac:dyDescent="0.3">
      <c r="A491" s="19" t="s">
        <v>186</v>
      </c>
      <c r="B491" s="19" t="s">
        <v>231</v>
      </c>
      <c r="C491" s="2" t="str">
        <f>VLOOKUP(B491,Hoja1!B:C,2,FALSE)</f>
        <v>Dirección del Área de Hacienda</v>
      </c>
      <c r="D491" s="3" t="str">
        <f t="shared" si="16"/>
        <v>1</v>
      </c>
      <c r="E491" s="3" t="str">
        <f t="shared" si="17"/>
        <v>12</v>
      </c>
      <c r="F491" s="19" t="s">
        <v>21</v>
      </c>
      <c r="G491" s="20" t="s">
        <v>22</v>
      </c>
      <c r="H491" s="21">
        <v>120499</v>
      </c>
      <c r="I491" s="21">
        <v>0</v>
      </c>
      <c r="J491" s="21">
        <v>120499</v>
      </c>
      <c r="K491" s="21">
        <v>110904.89</v>
      </c>
      <c r="L491" s="21">
        <v>110904.89</v>
      </c>
    </row>
    <row r="492" spans="1:12" x14ac:dyDescent="0.3">
      <c r="A492" s="19" t="s">
        <v>186</v>
      </c>
      <c r="B492" s="19" t="s">
        <v>231</v>
      </c>
      <c r="C492" s="2" t="str">
        <f>VLOOKUP(B492,Hoja1!B:C,2,FALSE)</f>
        <v>Dirección del Área de Hacienda</v>
      </c>
      <c r="D492" s="3" t="str">
        <f t="shared" si="16"/>
        <v>1</v>
      </c>
      <c r="E492" s="3" t="str">
        <f t="shared" si="17"/>
        <v>12</v>
      </c>
      <c r="F492" s="19" t="s">
        <v>23</v>
      </c>
      <c r="G492" s="20" t="s">
        <v>24</v>
      </c>
      <c r="H492" s="21">
        <v>281641</v>
      </c>
      <c r="I492" s="21">
        <v>0</v>
      </c>
      <c r="J492" s="21">
        <v>281641</v>
      </c>
      <c r="K492" s="21">
        <v>272504.83</v>
      </c>
      <c r="L492" s="21">
        <v>272504.83</v>
      </c>
    </row>
    <row r="493" spans="1:12" x14ac:dyDescent="0.3">
      <c r="A493" s="19" t="s">
        <v>186</v>
      </c>
      <c r="B493" s="19" t="s">
        <v>231</v>
      </c>
      <c r="C493" s="2" t="str">
        <f>VLOOKUP(B493,Hoja1!B:C,2,FALSE)</f>
        <v>Dirección del Área de Hacienda</v>
      </c>
      <c r="D493" s="3" t="str">
        <f t="shared" si="16"/>
        <v>1</v>
      </c>
      <c r="E493" s="3" t="str">
        <f t="shared" si="17"/>
        <v>12</v>
      </c>
      <c r="F493" s="19" t="s">
        <v>25</v>
      </c>
      <c r="G493" s="20" t="s">
        <v>26</v>
      </c>
      <c r="H493" s="21">
        <v>31387</v>
      </c>
      <c r="I493" s="21">
        <v>0</v>
      </c>
      <c r="J493" s="21">
        <v>31387</v>
      </c>
      <c r="K493" s="21">
        <v>27452.9</v>
      </c>
      <c r="L493" s="21">
        <v>27452.9</v>
      </c>
    </row>
    <row r="494" spans="1:12" x14ac:dyDescent="0.3">
      <c r="A494" s="19" t="s">
        <v>186</v>
      </c>
      <c r="B494" s="19" t="s">
        <v>231</v>
      </c>
      <c r="C494" s="2" t="str">
        <f>VLOOKUP(B494,Hoja1!B:C,2,FALSE)</f>
        <v>Dirección del Área de Hacienda</v>
      </c>
      <c r="D494" s="3" t="str">
        <f t="shared" si="16"/>
        <v>2</v>
      </c>
      <c r="E494" s="3" t="str">
        <f t="shared" si="17"/>
        <v>20</v>
      </c>
      <c r="F494" s="19" t="s">
        <v>54</v>
      </c>
      <c r="G494" s="20" t="s">
        <v>55</v>
      </c>
      <c r="H494" s="21">
        <v>4000</v>
      </c>
      <c r="I494" s="21">
        <v>726.69</v>
      </c>
      <c r="J494" s="21">
        <v>4726.6899999999996</v>
      </c>
      <c r="K494" s="21">
        <v>3268</v>
      </c>
      <c r="L494" s="21">
        <v>3268</v>
      </c>
    </row>
    <row r="495" spans="1:12" x14ac:dyDescent="0.3">
      <c r="A495" s="19" t="s">
        <v>186</v>
      </c>
      <c r="B495" s="19" t="s">
        <v>231</v>
      </c>
      <c r="C495" s="2" t="str">
        <f>VLOOKUP(B495,Hoja1!B:C,2,FALSE)</f>
        <v>Dirección del Área de Hacienda</v>
      </c>
      <c r="D495" s="3" t="str">
        <f t="shared" si="16"/>
        <v>2</v>
      </c>
      <c r="E495" s="3" t="str">
        <f t="shared" si="17"/>
        <v>21</v>
      </c>
      <c r="F495" s="19" t="s">
        <v>56</v>
      </c>
      <c r="G495" s="20" t="s">
        <v>57</v>
      </c>
      <c r="H495" s="21">
        <v>0</v>
      </c>
      <c r="I495" s="21">
        <v>0</v>
      </c>
      <c r="J495" s="21">
        <v>0</v>
      </c>
      <c r="K495" s="21">
        <v>0</v>
      </c>
      <c r="L495" s="21">
        <v>0</v>
      </c>
    </row>
    <row r="496" spans="1:12" x14ac:dyDescent="0.3">
      <c r="A496" s="19" t="s">
        <v>186</v>
      </c>
      <c r="B496" s="19" t="s">
        <v>231</v>
      </c>
      <c r="C496" s="2" t="str">
        <f>VLOOKUP(B496,Hoja1!B:C,2,FALSE)</f>
        <v>Dirección del Área de Hacienda</v>
      </c>
      <c r="D496" s="3" t="str">
        <f t="shared" si="16"/>
        <v>2</v>
      </c>
      <c r="E496" s="3" t="str">
        <f t="shared" si="17"/>
        <v>22</v>
      </c>
      <c r="F496" s="19" t="s">
        <v>27</v>
      </c>
      <c r="G496" s="20" t="s">
        <v>28</v>
      </c>
      <c r="H496" s="21">
        <v>135000</v>
      </c>
      <c r="I496" s="21">
        <v>-726.69</v>
      </c>
      <c r="J496" s="21">
        <v>134273.31</v>
      </c>
      <c r="K496" s="21">
        <v>71021.19</v>
      </c>
      <c r="L496" s="21">
        <v>49171.88</v>
      </c>
    </row>
    <row r="497" spans="1:12" x14ac:dyDescent="0.3">
      <c r="A497" s="19" t="s">
        <v>186</v>
      </c>
      <c r="B497" s="19" t="s">
        <v>231</v>
      </c>
      <c r="C497" s="2" t="str">
        <f>VLOOKUP(B497,Hoja1!B:C,2,FALSE)</f>
        <v>Dirección del Área de Hacienda</v>
      </c>
      <c r="D497" s="3" t="str">
        <f t="shared" si="16"/>
        <v>2</v>
      </c>
      <c r="E497" s="3" t="str">
        <f t="shared" si="17"/>
        <v>22</v>
      </c>
      <c r="F497" s="19" t="s">
        <v>95</v>
      </c>
      <c r="G497" s="20" t="s">
        <v>96</v>
      </c>
      <c r="H497" s="21">
        <v>249020</v>
      </c>
      <c r="I497" s="21">
        <v>0</v>
      </c>
      <c r="J497" s="21">
        <v>249020</v>
      </c>
      <c r="K497" s="21">
        <v>0</v>
      </c>
      <c r="L497" s="21">
        <v>0</v>
      </c>
    </row>
    <row r="498" spans="1:12" x14ac:dyDescent="0.3">
      <c r="A498" s="19" t="s">
        <v>186</v>
      </c>
      <c r="B498" s="19" t="s">
        <v>231</v>
      </c>
      <c r="C498" s="2" t="str">
        <f>VLOOKUP(B498,Hoja1!B:C,2,FALSE)</f>
        <v>Dirección del Área de Hacienda</v>
      </c>
      <c r="D498" s="3" t="str">
        <f t="shared" si="16"/>
        <v>2</v>
      </c>
      <c r="E498" s="3" t="str">
        <f t="shared" si="17"/>
        <v>23</v>
      </c>
      <c r="F498" s="19" t="s">
        <v>37</v>
      </c>
      <c r="G498" s="20" t="s">
        <v>38</v>
      </c>
      <c r="H498" s="21">
        <v>1000</v>
      </c>
      <c r="I498" s="21">
        <v>0</v>
      </c>
      <c r="J498" s="21">
        <v>1000</v>
      </c>
      <c r="K498" s="21">
        <v>0</v>
      </c>
      <c r="L498" s="21">
        <v>0</v>
      </c>
    </row>
    <row r="499" spans="1:12" x14ac:dyDescent="0.3">
      <c r="A499" s="19" t="s">
        <v>186</v>
      </c>
      <c r="B499" s="19" t="s">
        <v>231</v>
      </c>
      <c r="C499" s="2" t="str">
        <f>VLOOKUP(B499,Hoja1!B:C,2,FALSE)</f>
        <v>Dirección del Área de Hacienda</v>
      </c>
      <c r="D499" s="3" t="str">
        <f t="shared" si="16"/>
        <v>2</v>
      </c>
      <c r="E499" s="3" t="str">
        <f t="shared" si="17"/>
        <v>23</v>
      </c>
      <c r="F499" s="19" t="s">
        <v>39</v>
      </c>
      <c r="G499" s="20" t="s">
        <v>40</v>
      </c>
      <c r="H499" s="21">
        <v>1000</v>
      </c>
      <c r="I499" s="21">
        <v>0</v>
      </c>
      <c r="J499" s="21">
        <v>1000</v>
      </c>
      <c r="K499" s="21">
        <v>0</v>
      </c>
      <c r="L499" s="21">
        <v>0</v>
      </c>
    </row>
    <row r="500" spans="1:12" x14ac:dyDescent="0.3">
      <c r="A500" s="19" t="s">
        <v>186</v>
      </c>
      <c r="B500" s="19" t="s">
        <v>231</v>
      </c>
      <c r="C500" s="2" t="str">
        <f>VLOOKUP(B500,Hoja1!B:C,2,FALSE)</f>
        <v>Dirección del Área de Hacienda</v>
      </c>
      <c r="D500" s="3" t="str">
        <f t="shared" si="16"/>
        <v>6</v>
      </c>
      <c r="E500" s="3" t="str">
        <f t="shared" si="17"/>
        <v>62</v>
      </c>
      <c r="F500" s="19" t="s">
        <v>170</v>
      </c>
      <c r="G500" s="20" t="s">
        <v>171</v>
      </c>
      <c r="H500" s="21">
        <v>80262</v>
      </c>
      <c r="I500" s="21">
        <v>-23000</v>
      </c>
      <c r="J500" s="21">
        <v>57262</v>
      </c>
      <c r="K500" s="21">
        <v>27114.86</v>
      </c>
      <c r="L500" s="21">
        <v>20321.62</v>
      </c>
    </row>
    <row r="501" spans="1:12" x14ac:dyDescent="0.3">
      <c r="A501" s="19" t="s">
        <v>186</v>
      </c>
      <c r="B501" s="19" t="s">
        <v>231</v>
      </c>
      <c r="C501" s="2" t="str">
        <f>VLOOKUP(B501,Hoja1!B:C,2,FALSE)</f>
        <v>Dirección del Área de Hacienda</v>
      </c>
      <c r="D501" s="3" t="str">
        <f t="shared" si="16"/>
        <v>8</v>
      </c>
      <c r="E501" s="3" t="str">
        <f t="shared" si="17"/>
        <v>83</v>
      </c>
      <c r="F501" s="19" t="s">
        <v>114</v>
      </c>
      <c r="G501" s="20" t="s">
        <v>408</v>
      </c>
      <c r="H501" s="21">
        <v>10000</v>
      </c>
      <c r="I501" s="21">
        <v>0</v>
      </c>
      <c r="J501" s="21">
        <v>10000</v>
      </c>
      <c r="K501" s="21">
        <v>124.8</v>
      </c>
      <c r="L501" s="21">
        <v>124.8</v>
      </c>
    </row>
    <row r="502" spans="1:12" x14ac:dyDescent="0.3">
      <c r="A502" s="19" t="s">
        <v>186</v>
      </c>
      <c r="B502" s="19" t="s">
        <v>232</v>
      </c>
      <c r="C502" s="2" t="str">
        <f>VLOOKUP(B502,Hoja1!B:C,2,FALSE)</f>
        <v>Imprevistos y contingencias de ejecución</v>
      </c>
      <c r="D502" s="3" t="str">
        <f t="shared" si="16"/>
        <v>5</v>
      </c>
      <c r="E502" s="3" t="str">
        <f t="shared" si="17"/>
        <v>50</v>
      </c>
      <c r="F502" s="19" t="s">
        <v>233</v>
      </c>
      <c r="G502" s="20" t="s">
        <v>234</v>
      </c>
      <c r="H502" s="21">
        <v>520000</v>
      </c>
      <c r="I502" s="21">
        <v>-162406.48000000001</v>
      </c>
      <c r="J502" s="21">
        <v>357593.52</v>
      </c>
      <c r="K502" s="21">
        <v>0</v>
      </c>
      <c r="L502" s="21">
        <v>0</v>
      </c>
    </row>
    <row r="503" spans="1:12" x14ac:dyDescent="0.3">
      <c r="A503" s="19" t="s">
        <v>186</v>
      </c>
      <c r="B503" s="19" t="s">
        <v>235</v>
      </c>
      <c r="C503" s="2" t="str">
        <f>VLOOKUP(B503,Hoja1!B:C,2,FALSE)</f>
        <v>Planificación Económico-financiera</v>
      </c>
      <c r="D503" s="3" t="str">
        <f t="shared" si="16"/>
        <v>1</v>
      </c>
      <c r="E503" s="3" t="str">
        <f t="shared" si="17"/>
        <v>12</v>
      </c>
      <c r="F503" s="19" t="s">
        <v>48</v>
      </c>
      <c r="G503" s="20" t="s">
        <v>49</v>
      </c>
      <c r="H503" s="21">
        <v>30394</v>
      </c>
      <c r="I503" s="21">
        <v>0</v>
      </c>
      <c r="J503" s="21">
        <v>30394</v>
      </c>
      <c r="K503" s="21">
        <v>30393.06</v>
      </c>
      <c r="L503" s="21">
        <v>30393.06</v>
      </c>
    </row>
    <row r="504" spans="1:12" x14ac:dyDescent="0.3">
      <c r="A504" s="19" t="s">
        <v>186</v>
      </c>
      <c r="B504" s="19" t="s">
        <v>235</v>
      </c>
      <c r="C504" s="2" t="str">
        <f>VLOOKUP(B504,Hoja1!B:C,2,FALSE)</f>
        <v>Planificación Económico-financiera</v>
      </c>
      <c r="D504" s="3" t="str">
        <f t="shared" si="16"/>
        <v>1</v>
      </c>
      <c r="E504" s="3" t="str">
        <f t="shared" si="17"/>
        <v>12</v>
      </c>
      <c r="F504" s="19" t="s">
        <v>17</v>
      </c>
      <c r="G504" s="20" t="s">
        <v>18</v>
      </c>
      <c r="H504" s="21">
        <v>20470</v>
      </c>
      <c r="I504" s="21">
        <v>0</v>
      </c>
      <c r="J504" s="21">
        <v>20470</v>
      </c>
      <c r="K504" s="21">
        <v>19748.009999999998</v>
      </c>
      <c r="L504" s="21">
        <v>19748.009999999998</v>
      </c>
    </row>
    <row r="505" spans="1:12" x14ac:dyDescent="0.3">
      <c r="A505" s="19" t="s">
        <v>186</v>
      </c>
      <c r="B505" s="19" t="s">
        <v>235</v>
      </c>
      <c r="C505" s="2" t="str">
        <f>VLOOKUP(B505,Hoja1!B:C,2,FALSE)</f>
        <v>Planificación Económico-financiera</v>
      </c>
      <c r="D505" s="3" t="str">
        <f t="shared" si="16"/>
        <v>1</v>
      </c>
      <c r="E505" s="3" t="str">
        <f t="shared" si="17"/>
        <v>12</v>
      </c>
      <c r="F505" s="19" t="s">
        <v>19</v>
      </c>
      <c r="G505" s="20" t="s">
        <v>20</v>
      </c>
      <c r="H505" s="21">
        <v>14965</v>
      </c>
      <c r="I505" s="21">
        <v>0</v>
      </c>
      <c r="J505" s="21">
        <v>14965</v>
      </c>
      <c r="K505" s="21">
        <v>15752.12</v>
      </c>
      <c r="L505" s="21">
        <v>15752.12</v>
      </c>
    </row>
    <row r="506" spans="1:12" x14ac:dyDescent="0.3">
      <c r="A506" s="19" t="s">
        <v>186</v>
      </c>
      <c r="B506" s="19" t="s">
        <v>235</v>
      </c>
      <c r="C506" s="2" t="str">
        <f>VLOOKUP(B506,Hoja1!B:C,2,FALSE)</f>
        <v>Planificación Económico-financiera</v>
      </c>
      <c r="D506" s="3" t="str">
        <f t="shared" si="16"/>
        <v>1</v>
      </c>
      <c r="E506" s="3" t="str">
        <f t="shared" si="17"/>
        <v>12</v>
      </c>
      <c r="F506" s="19" t="s">
        <v>21</v>
      </c>
      <c r="G506" s="20" t="s">
        <v>22</v>
      </c>
      <c r="H506" s="21">
        <v>34284</v>
      </c>
      <c r="I506" s="21">
        <v>2000</v>
      </c>
      <c r="J506" s="21">
        <v>36284</v>
      </c>
      <c r="K506" s="21">
        <v>34196.67</v>
      </c>
      <c r="L506" s="21">
        <v>34196.67</v>
      </c>
    </row>
    <row r="507" spans="1:12" x14ac:dyDescent="0.3">
      <c r="A507" s="19" t="s">
        <v>186</v>
      </c>
      <c r="B507" s="19" t="s">
        <v>235</v>
      </c>
      <c r="C507" s="2" t="str">
        <f>VLOOKUP(B507,Hoja1!B:C,2,FALSE)</f>
        <v>Planificación Económico-financiera</v>
      </c>
      <c r="D507" s="3" t="str">
        <f t="shared" si="16"/>
        <v>1</v>
      </c>
      <c r="E507" s="3" t="str">
        <f t="shared" si="17"/>
        <v>12</v>
      </c>
      <c r="F507" s="19" t="s">
        <v>23</v>
      </c>
      <c r="G507" s="20" t="s">
        <v>24</v>
      </c>
      <c r="H507" s="21">
        <v>82278</v>
      </c>
      <c r="I507" s="21">
        <v>0</v>
      </c>
      <c r="J507" s="21">
        <v>82278</v>
      </c>
      <c r="K507" s="21">
        <v>82427.12</v>
      </c>
      <c r="L507" s="21">
        <v>82427.12</v>
      </c>
    </row>
    <row r="508" spans="1:12" x14ac:dyDescent="0.3">
      <c r="A508" s="19" t="s">
        <v>186</v>
      </c>
      <c r="B508" s="19" t="s">
        <v>235</v>
      </c>
      <c r="C508" s="2" t="str">
        <f>VLOOKUP(B508,Hoja1!B:C,2,FALSE)</f>
        <v>Planificación Económico-financiera</v>
      </c>
      <c r="D508" s="3" t="str">
        <f t="shared" si="16"/>
        <v>1</v>
      </c>
      <c r="E508" s="3" t="str">
        <f t="shared" si="17"/>
        <v>12</v>
      </c>
      <c r="F508" s="19" t="s">
        <v>25</v>
      </c>
      <c r="G508" s="20" t="s">
        <v>26</v>
      </c>
      <c r="H508" s="21">
        <v>7503</v>
      </c>
      <c r="I508" s="21">
        <v>0</v>
      </c>
      <c r="J508" s="21">
        <v>7503</v>
      </c>
      <c r="K508" s="21">
        <v>7945.46</v>
      </c>
      <c r="L508" s="21">
        <v>7945.46</v>
      </c>
    </row>
    <row r="509" spans="1:12" x14ac:dyDescent="0.3">
      <c r="A509" s="19" t="s">
        <v>186</v>
      </c>
      <c r="B509" s="19" t="s">
        <v>235</v>
      </c>
      <c r="C509" s="2" t="str">
        <f>VLOOKUP(B509,Hoja1!B:C,2,FALSE)</f>
        <v>Planificación Económico-financiera</v>
      </c>
      <c r="D509" s="3" t="str">
        <f t="shared" si="16"/>
        <v>2</v>
      </c>
      <c r="E509" s="3" t="str">
        <f t="shared" si="17"/>
        <v>20</v>
      </c>
      <c r="F509" s="19" t="s">
        <v>54</v>
      </c>
      <c r="G509" s="20" t="s">
        <v>55</v>
      </c>
      <c r="H509" s="21">
        <v>4000</v>
      </c>
      <c r="I509" s="21">
        <v>0</v>
      </c>
      <c r="J509" s="21">
        <v>4000</v>
      </c>
      <c r="K509" s="21">
        <v>1291.08</v>
      </c>
      <c r="L509" s="21">
        <v>1291.08</v>
      </c>
    </row>
    <row r="510" spans="1:12" x14ac:dyDescent="0.3">
      <c r="A510" s="19" t="s">
        <v>186</v>
      </c>
      <c r="B510" s="19" t="s">
        <v>235</v>
      </c>
      <c r="C510" s="2" t="str">
        <f>VLOOKUP(B510,Hoja1!B:C,2,FALSE)</f>
        <v>Planificación Económico-financiera</v>
      </c>
      <c r="D510" s="3" t="str">
        <f t="shared" si="16"/>
        <v>2</v>
      </c>
      <c r="E510" s="3" t="str">
        <f t="shared" si="17"/>
        <v>21</v>
      </c>
      <c r="F510" s="19" t="s">
        <v>56</v>
      </c>
      <c r="G510" s="20" t="s">
        <v>57</v>
      </c>
      <c r="H510" s="21">
        <v>600</v>
      </c>
      <c r="I510" s="21">
        <v>0</v>
      </c>
      <c r="J510" s="21">
        <v>600</v>
      </c>
      <c r="K510" s="21">
        <v>0</v>
      </c>
      <c r="L510" s="21">
        <v>0</v>
      </c>
    </row>
    <row r="511" spans="1:12" x14ac:dyDescent="0.3">
      <c r="A511" s="19" t="s">
        <v>186</v>
      </c>
      <c r="B511" s="19" t="s">
        <v>235</v>
      </c>
      <c r="C511" s="2" t="str">
        <f>VLOOKUP(B511,Hoja1!B:C,2,FALSE)</f>
        <v>Planificación Económico-financiera</v>
      </c>
      <c r="D511" s="3" t="str">
        <f t="shared" si="16"/>
        <v>2</v>
      </c>
      <c r="E511" s="3" t="str">
        <f t="shared" si="17"/>
        <v>22</v>
      </c>
      <c r="F511" s="19" t="s">
        <v>27</v>
      </c>
      <c r="G511" s="20" t="s">
        <v>28</v>
      </c>
      <c r="H511" s="21">
        <v>0</v>
      </c>
      <c r="I511" s="21">
        <v>0</v>
      </c>
      <c r="J511" s="21">
        <v>0</v>
      </c>
      <c r="K511" s="21">
        <v>0</v>
      </c>
      <c r="L511" s="21">
        <v>0</v>
      </c>
    </row>
    <row r="512" spans="1:12" x14ac:dyDescent="0.3">
      <c r="A512" s="19" t="s">
        <v>186</v>
      </c>
      <c r="B512" s="19" t="s">
        <v>235</v>
      </c>
      <c r="C512" s="2" t="str">
        <f>VLOOKUP(B512,Hoja1!B:C,2,FALSE)</f>
        <v>Planificación Económico-financiera</v>
      </c>
      <c r="D512" s="3" t="str">
        <f t="shared" si="16"/>
        <v>2</v>
      </c>
      <c r="E512" s="3" t="str">
        <f t="shared" si="17"/>
        <v>22</v>
      </c>
      <c r="F512" s="19" t="s">
        <v>236</v>
      </c>
      <c r="G512" s="20" t="s">
        <v>237</v>
      </c>
      <c r="H512" s="21">
        <v>3000</v>
      </c>
      <c r="I512" s="21">
        <v>0</v>
      </c>
      <c r="J512" s="21">
        <v>3000</v>
      </c>
      <c r="K512" s="21">
        <v>2430.56</v>
      </c>
      <c r="L512" s="21">
        <v>2342.71</v>
      </c>
    </row>
    <row r="513" spans="1:12" x14ac:dyDescent="0.3">
      <c r="A513" s="19" t="s">
        <v>186</v>
      </c>
      <c r="B513" s="19" t="s">
        <v>235</v>
      </c>
      <c r="C513" s="2" t="str">
        <f>VLOOKUP(B513,Hoja1!B:C,2,FALSE)</f>
        <v>Planificación Económico-financiera</v>
      </c>
      <c r="D513" s="3" t="str">
        <f t="shared" si="16"/>
        <v>2</v>
      </c>
      <c r="E513" s="3" t="str">
        <f t="shared" si="17"/>
        <v>22</v>
      </c>
      <c r="F513" s="19" t="s">
        <v>87</v>
      </c>
      <c r="G513" s="20" t="s">
        <v>88</v>
      </c>
      <c r="H513" s="21">
        <v>1800</v>
      </c>
      <c r="I513" s="21">
        <v>0</v>
      </c>
      <c r="J513" s="21">
        <v>1800</v>
      </c>
      <c r="K513" s="21">
        <v>88.8</v>
      </c>
      <c r="L513" s="21">
        <v>74.400000000000006</v>
      </c>
    </row>
    <row r="514" spans="1:12" x14ac:dyDescent="0.3">
      <c r="A514" s="19" t="s">
        <v>186</v>
      </c>
      <c r="B514" s="19" t="s">
        <v>235</v>
      </c>
      <c r="C514" s="2" t="str">
        <f>VLOOKUP(B514,Hoja1!B:C,2,FALSE)</f>
        <v>Planificación Económico-financiera</v>
      </c>
      <c r="D514" s="3" t="str">
        <f t="shared" si="16"/>
        <v>2</v>
      </c>
      <c r="E514" s="3" t="str">
        <f t="shared" si="17"/>
        <v>22</v>
      </c>
      <c r="F514" s="19" t="s">
        <v>62</v>
      </c>
      <c r="G514" s="20" t="s">
        <v>63</v>
      </c>
      <c r="H514" s="21">
        <v>10000</v>
      </c>
      <c r="I514" s="21">
        <v>0</v>
      </c>
      <c r="J514" s="21">
        <v>10000</v>
      </c>
      <c r="K514" s="21">
        <v>0</v>
      </c>
      <c r="L514" s="21">
        <v>0</v>
      </c>
    </row>
    <row r="515" spans="1:12" x14ac:dyDescent="0.3">
      <c r="A515" s="19" t="s">
        <v>186</v>
      </c>
      <c r="B515" s="19" t="s">
        <v>235</v>
      </c>
      <c r="C515" s="2" t="str">
        <f>VLOOKUP(B515,Hoja1!B:C,2,FALSE)</f>
        <v>Planificación Económico-financiera</v>
      </c>
      <c r="D515" s="3" t="str">
        <f t="shared" ref="D515:D578" si="18">LEFT(F515,1)</f>
        <v>2</v>
      </c>
      <c r="E515" s="3" t="str">
        <f t="shared" ref="E515:E578" si="19">LEFT(F515,2)</f>
        <v>22</v>
      </c>
      <c r="F515" s="19" t="s">
        <v>64</v>
      </c>
      <c r="G515" s="20" t="s">
        <v>65</v>
      </c>
      <c r="H515" s="21">
        <v>10000</v>
      </c>
      <c r="I515" s="21">
        <v>0</v>
      </c>
      <c r="J515" s="21">
        <v>10000</v>
      </c>
      <c r="K515" s="21">
        <v>8026.15</v>
      </c>
      <c r="L515" s="21">
        <v>8026.15</v>
      </c>
    </row>
    <row r="516" spans="1:12" x14ac:dyDescent="0.3">
      <c r="A516" s="19" t="s">
        <v>186</v>
      </c>
      <c r="B516" s="19" t="s">
        <v>235</v>
      </c>
      <c r="C516" s="2" t="str">
        <f>VLOOKUP(B516,Hoja1!B:C,2,FALSE)</f>
        <v>Planificación Económico-financiera</v>
      </c>
      <c r="D516" s="3" t="str">
        <f t="shared" si="18"/>
        <v>2</v>
      </c>
      <c r="E516" s="3" t="str">
        <f t="shared" si="19"/>
        <v>23</v>
      </c>
      <c r="F516" s="19" t="s">
        <v>39</v>
      </c>
      <c r="G516" s="20" t="s">
        <v>40</v>
      </c>
      <c r="H516" s="21">
        <v>2000</v>
      </c>
      <c r="I516" s="21">
        <v>0</v>
      </c>
      <c r="J516" s="21">
        <v>2000</v>
      </c>
      <c r="K516" s="21">
        <v>0</v>
      </c>
      <c r="L516" s="21">
        <v>0</v>
      </c>
    </row>
    <row r="517" spans="1:12" x14ac:dyDescent="0.3">
      <c r="A517" s="19" t="s">
        <v>186</v>
      </c>
      <c r="B517" s="19" t="s">
        <v>235</v>
      </c>
      <c r="C517" s="2" t="str">
        <f>VLOOKUP(B517,Hoja1!B:C,2,FALSE)</f>
        <v>Planificación Económico-financiera</v>
      </c>
      <c r="D517" s="3" t="str">
        <f t="shared" si="18"/>
        <v>2</v>
      </c>
      <c r="E517" s="3" t="str">
        <f t="shared" si="19"/>
        <v>23</v>
      </c>
      <c r="F517" s="19" t="s">
        <v>43</v>
      </c>
      <c r="G517" s="20" t="s">
        <v>44</v>
      </c>
      <c r="H517" s="21">
        <v>2000</v>
      </c>
      <c r="I517" s="21">
        <v>0</v>
      </c>
      <c r="J517" s="21">
        <v>2000</v>
      </c>
      <c r="K517" s="21">
        <v>0</v>
      </c>
      <c r="L517" s="21">
        <v>0</v>
      </c>
    </row>
    <row r="518" spans="1:12" x14ac:dyDescent="0.3">
      <c r="A518" s="19" t="s">
        <v>186</v>
      </c>
      <c r="B518" s="19" t="s">
        <v>238</v>
      </c>
      <c r="C518" s="2" t="str">
        <f>VLOOKUP(B518,Hoja1!B:C,2,FALSE)</f>
        <v>Gestión Ingresos e Inspección</v>
      </c>
      <c r="D518" s="3" t="str">
        <f t="shared" si="18"/>
        <v>1</v>
      </c>
      <c r="E518" s="3" t="str">
        <f t="shared" si="19"/>
        <v>12</v>
      </c>
      <c r="F518" s="19" t="s">
        <v>48</v>
      </c>
      <c r="G518" s="20" t="s">
        <v>49</v>
      </c>
      <c r="H518" s="21">
        <v>106380</v>
      </c>
      <c r="I518" s="21">
        <v>0</v>
      </c>
      <c r="J518" s="21">
        <v>106380</v>
      </c>
      <c r="K518" s="21">
        <v>64961.34</v>
      </c>
      <c r="L518" s="21">
        <v>64961.34</v>
      </c>
    </row>
    <row r="519" spans="1:12" x14ac:dyDescent="0.3">
      <c r="A519" s="19" t="s">
        <v>186</v>
      </c>
      <c r="B519" s="19" t="s">
        <v>238</v>
      </c>
      <c r="C519" s="2" t="str">
        <f>VLOOKUP(B519,Hoja1!B:C,2,FALSE)</f>
        <v>Gestión Ingresos e Inspección</v>
      </c>
      <c r="D519" s="3" t="str">
        <f t="shared" si="18"/>
        <v>1</v>
      </c>
      <c r="E519" s="3" t="str">
        <f t="shared" si="19"/>
        <v>12</v>
      </c>
      <c r="F519" s="19" t="s">
        <v>50</v>
      </c>
      <c r="G519" s="20" t="s">
        <v>51</v>
      </c>
      <c r="H519" s="21">
        <v>53454</v>
      </c>
      <c r="I519" s="21">
        <v>0</v>
      </c>
      <c r="J519" s="21">
        <v>53454</v>
      </c>
      <c r="K519" s="21">
        <v>44436.52</v>
      </c>
      <c r="L519" s="21">
        <v>44436.52</v>
      </c>
    </row>
    <row r="520" spans="1:12" x14ac:dyDescent="0.3">
      <c r="A520" s="19" t="s">
        <v>186</v>
      </c>
      <c r="B520" s="19" t="s">
        <v>238</v>
      </c>
      <c r="C520" s="2" t="str">
        <f>VLOOKUP(B520,Hoja1!B:C,2,FALSE)</f>
        <v>Gestión Ingresos e Inspección</v>
      </c>
      <c r="D520" s="3" t="str">
        <f t="shared" si="18"/>
        <v>1</v>
      </c>
      <c r="E520" s="3" t="str">
        <f t="shared" si="19"/>
        <v>12</v>
      </c>
      <c r="F520" s="19" t="s">
        <v>17</v>
      </c>
      <c r="G520" s="20" t="s">
        <v>18</v>
      </c>
      <c r="H520" s="21">
        <v>235406</v>
      </c>
      <c r="I520" s="21">
        <v>0</v>
      </c>
      <c r="J520" s="21">
        <v>235406</v>
      </c>
      <c r="K520" s="21">
        <v>205347.39</v>
      </c>
      <c r="L520" s="21">
        <v>205347.39</v>
      </c>
    </row>
    <row r="521" spans="1:12" x14ac:dyDescent="0.3">
      <c r="A521" s="19" t="s">
        <v>186</v>
      </c>
      <c r="B521" s="19" t="s">
        <v>238</v>
      </c>
      <c r="C521" s="2" t="str">
        <f>VLOOKUP(B521,Hoja1!B:C,2,FALSE)</f>
        <v>Gestión Ingresos e Inspección</v>
      </c>
      <c r="D521" s="3" t="str">
        <f t="shared" si="18"/>
        <v>1</v>
      </c>
      <c r="E521" s="3" t="str">
        <f t="shared" si="19"/>
        <v>12</v>
      </c>
      <c r="F521" s="19" t="s">
        <v>52</v>
      </c>
      <c r="G521" s="20" t="s">
        <v>53</v>
      </c>
      <c r="H521" s="21">
        <v>69403</v>
      </c>
      <c r="I521" s="21">
        <v>0</v>
      </c>
      <c r="J521" s="21">
        <v>69403</v>
      </c>
      <c r="K521" s="21">
        <v>56017.32</v>
      </c>
      <c r="L521" s="21">
        <v>56017.32</v>
      </c>
    </row>
    <row r="522" spans="1:12" x14ac:dyDescent="0.3">
      <c r="A522" s="19" t="s">
        <v>186</v>
      </c>
      <c r="B522" s="19" t="s">
        <v>238</v>
      </c>
      <c r="C522" s="2" t="str">
        <f>VLOOKUP(B522,Hoja1!B:C,2,FALSE)</f>
        <v>Gestión Ingresos e Inspección</v>
      </c>
      <c r="D522" s="3" t="str">
        <f t="shared" si="18"/>
        <v>1</v>
      </c>
      <c r="E522" s="3" t="str">
        <f t="shared" si="19"/>
        <v>12</v>
      </c>
      <c r="F522" s="19" t="s">
        <v>19</v>
      </c>
      <c r="G522" s="20" t="s">
        <v>20</v>
      </c>
      <c r="H522" s="21">
        <v>118662</v>
      </c>
      <c r="I522" s="21">
        <v>0</v>
      </c>
      <c r="J522" s="21">
        <v>118662</v>
      </c>
      <c r="K522" s="21">
        <v>119614.66</v>
      </c>
      <c r="L522" s="21">
        <v>119614.66</v>
      </c>
    </row>
    <row r="523" spans="1:12" x14ac:dyDescent="0.3">
      <c r="A523" s="19" t="s">
        <v>186</v>
      </c>
      <c r="B523" s="19" t="s">
        <v>238</v>
      </c>
      <c r="C523" s="2" t="str">
        <f>VLOOKUP(B523,Hoja1!B:C,2,FALSE)</f>
        <v>Gestión Ingresos e Inspección</v>
      </c>
      <c r="D523" s="3" t="str">
        <f t="shared" si="18"/>
        <v>1</v>
      </c>
      <c r="E523" s="3" t="str">
        <f t="shared" si="19"/>
        <v>12</v>
      </c>
      <c r="F523" s="19" t="s">
        <v>21</v>
      </c>
      <c r="G523" s="20" t="s">
        <v>22</v>
      </c>
      <c r="H523" s="21">
        <v>275928</v>
      </c>
      <c r="I523" s="21">
        <v>0</v>
      </c>
      <c r="J523" s="21">
        <v>275928</v>
      </c>
      <c r="K523" s="21">
        <v>227344.83</v>
      </c>
      <c r="L523" s="21">
        <v>227344.83</v>
      </c>
    </row>
    <row r="524" spans="1:12" x14ac:dyDescent="0.3">
      <c r="A524" s="19" t="s">
        <v>186</v>
      </c>
      <c r="B524" s="19" t="s">
        <v>238</v>
      </c>
      <c r="C524" s="2" t="str">
        <f>VLOOKUP(B524,Hoja1!B:C,2,FALSE)</f>
        <v>Gestión Ingresos e Inspección</v>
      </c>
      <c r="D524" s="3" t="str">
        <f t="shared" si="18"/>
        <v>1</v>
      </c>
      <c r="E524" s="3" t="str">
        <f t="shared" si="19"/>
        <v>12</v>
      </c>
      <c r="F524" s="19" t="s">
        <v>23</v>
      </c>
      <c r="G524" s="20" t="s">
        <v>24</v>
      </c>
      <c r="H524" s="21">
        <v>634339</v>
      </c>
      <c r="I524" s="21">
        <v>0</v>
      </c>
      <c r="J524" s="21">
        <v>634339</v>
      </c>
      <c r="K524" s="21">
        <v>574158.51</v>
      </c>
      <c r="L524" s="21">
        <v>574158.51</v>
      </c>
    </row>
    <row r="525" spans="1:12" x14ac:dyDescent="0.3">
      <c r="A525" s="19" t="s">
        <v>186</v>
      </c>
      <c r="B525" s="19" t="s">
        <v>238</v>
      </c>
      <c r="C525" s="2" t="str">
        <f>VLOOKUP(B525,Hoja1!B:C,2,FALSE)</f>
        <v>Gestión Ingresos e Inspección</v>
      </c>
      <c r="D525" s="3" t="str">
        <f t="shared" si="18"/>
        <v>1</v>
      </c>
      <c r="E525" s="3" t="str">
        <f t="shared" si="19"/>
        <v>12</v>
      </c>
      <c r="F525" s="19" t="s">
        <v>25</v>
      </c>
      <c r="G525" s="20" t="s">
        <v>26</v>
      </c>
      <c r="H525" s="21">
        <v>62904</v>
      </c>
      <c r="I525" s="21">
        <v>0</v>
      </c>
      <c r="J525" s="21">
        <v>62904</v>
      </c>
      <c r="K525" s="21">
        <v>62209.03</v>
      </c>
      <c r="L525" s="21">
        <v>62209.03</v>
      </c>
    </row>
    <row r="526" spans="1:12" x14ac:dyDescent="0.3">
      <c r="A526" s="19" t="s">
        <v>186</v>
      </c>
      <c r="B526" s="19" t="s">
        <v>238</v>
      </c>
      <c r="C526" s="2" t="str">
        <f>VLOOKUP(B526,Hoja1!B:C,2,FALSE)</f>
        <v>Gestión Ingresos e Inspección</v>
      </c>
      <c r="D526" s="3" t="str">
        <f t="shared" si="18"/>
        <v>1</v>
      </c>
      <c r="E526" s="3" t="str">
        <f t="shared" si="19"/>
        <v>13</v>
      </c>
      <c r="F526" s="19" t="s">
        <v>69</v>
      </c>
      <c r="G526" s="20" t="s">
        <v>11</v>
      </c>
      <c r="H526" s="21">
        <v>28543</v>
      </c>
      <c r="I526" s="21">
        <v>0</v>
      </c>
      <c r="J526" s="21">
        <v>28543</v>
      </c>
      <c r="K526" s="21">
        <v>28966.240000000002</v>
      </c>
      <c r="L526" s="21">
        <v>28966.240000000002</v>
      </c>
    </row>
    <row r="527" spans="1:12" x14ac:dyDescent="0.3">
      <c r="A527" s="19" t="s">
        <v>186</v>
      </c>
      <c r="B527" s="19" t="s">
        <v>238</v>
      </c>
      <c r="C527" s="2" t="str">
        <f>VLOOKUP(B527,Hoja1!B:C,2,FALSE)</f>
        <v>Gestión Ingresos e Inspección</v>
      </c>
      <c r="D527" s="3" t="str">
        <f t="shared" si="18"/>
        <v>1</v>
      </c>
      <c r="E527" s="3" t="str">
        <f t="shared" si="19"/>
        <v>13</v>
      </c>
      <c r="F527" s="19" t="s">
        <v>72</v>
      </c>
      <c r="G527" s="20" t="s">
        <v>13</v>
      </c>
      <c r="H527" s="21">
        <v>26605</v>
      </c>
      <c r="I527" s="21">
        <v>0</v>
      </c>
      <c r="J527" s="21">
        <v>26605</v>
      </c>
      <c r="K527" s="21">
        <v>27083.3</v>
      </c>
      <c r="L527" s="21">
        <v>27083.3</v>
      </c>
    </row>
    <row r="528" spans="1:12" x14ac:dyDescent="0.3">
      <c r="A528" s="19" t="s">
        <v>186</v>
      </c>
      <c r="B528" s="19" t="s">
        <v>238</v>
      </c>
      <c r="C528" s="2" t="str">
        <f>VLOOKUP(B528,Hoja1!B:C,2,FALSE)</f>
        <v>Gestión Ingresos e Inspección</v>
      </c>
      <c r="D528" s="3" t="str">
        <f t="shared" si="18"/>
        <v>1</v>
      </c>
      <c r="E528" s="3" t="str">
        <f t="shared" si="19"/>
        <v>13</v>
      </c>
      <c r="F528" s="19" t="s">
        <v>73</v>
      </c>
      <c r="G528" s="20" t="s">
        <v>74</v>
      </c>
      <c r="H528" s="21">
        <v>71483</v>
      </c>
      <c r="I528" s="21">
        <v>0</v>
      </c>
      <c r="J528" s="21">
        <v>71483</v>
      </c>
      <c r="K528" s="21">
        <v>0</v>
      </c>
      <c r="L528" s="21">
        <v>0</v>
      </c>
    </row>
    <row r="529" spans="1:12" x14ac:dyDescent="0.3">
      <c r="A529" s="19" t="s">
        <v>186</v>
      </c>
      <c r="B529" s="19" t="s">
        <v>238</v>
      </c>
      <c r="C529" s="2" t="str">
        <f>VLOOKUP(B529,Hoja1!B:C,2,FALSE)</f>
        <v>Gestión Ingresos e Inspección</v>
      </c>
      <c r="D529" s="3" t="str">
        <f t="shared" si="18"/>
        <v>1</v>
      </c>
      <c r="E529" s="3" t="str">
        <f t="shared" si="19"/>
        <v>15</v>
      </c>
      <c r="F529" s="19" t="s">
        <v>75</v>
      </c>
      <c r="G529" s="20" t="s">
        <v>76</v>
      </c>
      <c r="H529" s="21">
        <v>3600</v>
      </c>
      <c r="I529" s="21">
        <v>0</v>
      </c>
      <c r="J529" s="21">
        <v>3600</v>
      </c>
      <c r="K529" s="21">
        <v>0</v>
      </c>
      <c r="L529" s="21">
        <v>0</v>
      </c>
    </row>
    <row r="530" spans="1:12" x14ac:dyDescent="0.3">
      <c r="A530" s="19" t="s">
        <v>186</v>
      </c>
      <c r="B530" s="19" t="s">
        <v>238</v>
      </c>
      <c r="C530" s="2" t="str">
        <f>VLOOKUP(B530,Hoja1!B:C,2,FALSE)</f>
        <v>Gestión Ingresos e Inspección</v>
      </c>
      <c r="D530" s="3" t="str">
        <f t="shared" si="18"/>
        <v>2</v>
      </c>
      <c r="E530" s="3" t="str">
        <f t="shared" si="19"/>
        <v>20</v>
      </c>
      <c r="F530" s="19" t="s">
        <v>54</v>
      </c>
      <c r="G530" s="20" t="s">
        <v>55</v>
      </c>
      <c r="H530" s="21">
        <v>7100</v>
      </c>
      <c r="I530" s="21">
        <v>0</v>
      </c>
      <c r="J530" s="21">
        <v>7100</v>
      </c>
      <c r="K530" s="21">
        <v>3673.3</v>
      </c>
      <c r="L530" s="21">
        <v>2790.1</v>
      </c>
    </row>
    <row r="531" spans="1:12" x14ac:dyDescent="0.3">
      <c r="A531" s="19" t="s">
        <v>186</v>
      </c>
      <c r="B531" s="19" t="s">
        <v>238</v>
      </c>
      <c r="C531" s="2" t="str">
        <f>VLOOKUP(B531,Hoja1!B:C,2,FALSE)</f>
        <v>Gestión Ingresos e Inspección</v>
      </c>
      <c r="D531" s="3" t="str">
        <f t="shared" si="18"/>
        <v>2</v>
      </c>
      <c r="E531" s="3" t="str">
        <f t="shared" si="19"/>
        <v>21</v>
      </c>
      <c r="F531" s="19" t="s">
        <v>56</v>
      </c>
      <c r="G531" s="20" t="s">
        <v>57</v>
      </c>
      <c r="H531" s="21">
        <v>0</v>
      </c>
      <c r="I531" s="21">
        <v>0</v>
      </c>
      <c r="J531" s="21">
        <v>0</v>
      </c>
      <c r="K531" s="21">
        <v>0</v>
      </c>
      <c r="L531" s="21">
        <v>0</v>
      </c>
    </row>
    <row r="532" spans="1:12" x14ac:dyDescent="0.3">
      <c r="A532" s="19" t="s">
        <v>186</v>
      </c>
      <c r="B532" s="19" t="s">
        <v>238</v>
      </c>
      <c r="C532" s="2" t="str">
        <f>VLOOKUP(B532,Hoja1!B:C,2,FALSE)</f>
        <v>Gestión Ingresos e Inspección</v>
      </c>
      <c r="D532" s="3" t="str">
        <f t="shared" si="18"/>
        <v>2</v>
      </c>
      <c r="E532" s="3" t="str">
        <f t="shared" si="19"/>
        <v>21</v>
      </c>
      <c r="F532" s="19" t="s">
        <v>239</v>
      </c>
      <c r="G532" s="20" t="s">
        <v>171</v>
      </c>
      <c r="H532" s="21">
        <v>200</v>
      </c>
      <c r="I532" s="21">
        <v>0</v>
      </c>
      <c r="J532" s="21">
        <v>200</v>
      </c>
      <c r="K532" s="21">
        <v>0</v>
      </c>
      <c r="L532" s="21">
        <v>0</v>
      </c>
    </row>
    <row r="533" spans="1:12" x14ac:dyDescent="0.3">
      <c r="A533" s="19" t="s">
        <v>186</v>
      </c>
      <c r="B533" s="19" t="s">
        <v>238</v>
      </c>
      <c r="C533" s="2" t="str">
        <f>VLOOKUP(B533,Hoja1!B:C,2,FALSE)</f>
        <v>Gestión Ingresos e Inspección</v>
      </c>
      <c r="D533" s="3" t="str">
        <f t="shared" si="18"/>
        <v>2</v>
      </c>
      <c r="E533" s="3" t="str">
        <f t="shared" si="19"/>
        <v>22</v>
      </c>
      <c r="F533" s="19" t="s">
        <v>27</v>
      </c>
      <c r="G533" s="20" t="s">
        <v>28</v>
      </c>
      <c r="H533" s="21">
        <v>20500</v>
      </c>
      <c r="I533" s="21">
        <v>0</v>
      </c>
      <c r="J533" s="21">
        <v>20500</v>
      </c>
      <c r="K533" s="21">
        <v>11979.39</v>
      </c>
      <c r="L533" s="21">
        <v>11672.03</v>
      </c>
    </row>
    <row r="534" spans="1:12" x14ac:dyDescent="0.3">
      <c r="A534" s="19" t="s">
        <v>186</v>
      </c>
      <c r="B534" s="19" t="s">
        <v>238</v>
      </c>
      <c r="C534" s="2" t="str">
        <f>VLOOKUP(B534,Hoja1!B:C,2,FALSE)</f>
        <v>Gestión Ingresos e Inspección</v>
      </c>
      <c r="D534" s="3" t="str">
        <f t="shared" si="18"/>
        <v>2</v>
      </c>
      <c r="E534" s="3" t="str">
        <f t="shared" si="19"/>
        <v>22</v>
      </c>
      <c r="F534" s="19" t="s">
        <v>142</v>
      </c>
      <c r="G534" s="20" t="s">
        <v>143</v>
      </c>
      <c r="H534" s="21">
        <v>6000</v>
      </c>
      <c r="I534" s="21">
        <v>-6000</v>
      </c>
      <c r="J534" s="21">
        <v>0</v>
      </c>
      <c r="K534" s="21">
        <v>0</v>
      </c>
      <c r="L534" s="21">
        <v>0</v>
      </c>
    </row>
    <row r="535" spans="1:12" x14ac:dyDescent="0.3">
      <c r="A535" s="19" t="s">
        <v>186</v>
      </c>
      <c r="B535" s="19" t="s">
        <v>238</v>
      </c>
      <c r="C535" s="2" t="str">
        <f>VLOOKUP(B535,Hoja1!B:C,2,FALSE)</f>
        <v>Gestión Ingresos e Inspección</v>
      </c>
      <c r="D535" s="3" t="str">
        <f t="shared" si="18"/>
        <v>2</v>
      </c>
      <c r="E535" s="3" t="str">
        <f t="shared" si="19"/>
        <v>22</v>
      </c>
      <c r="F535" s="19" t="s">
        <v>87</v>
      </c>
      <c r="G535" s="20" t="s">
        <v>88</v>
      </c>
      <c r="H535" s="21">
        <v>6000</v>
      </c>
      <c r="I535" s="21">
        <v>0</v>
      </c>
      <c r="J535" s="21">
        <v>6000</v>
      </c>
      <c r="K535" s="21">
        <v>3131.98</v>
      </c>
      <c r="L535" s="21">
        <v>3131.98</v>
      </c>
    </row>
    <row r="536" spans="1:12" x14ac:dyDescent="0.3">
      <c r="A536" s="19" t="s">
        <v>186</v>
      </c>
      <c r="B536" s="19" t="s">
        <v>238</v>
      </c>
      <c r="C536" s="2" t="str">
        <f>VLOOKUP(B536,Hoja1!B:C,2,FALSE)</f>
        <v>Gestión Ingresos e Inspección</v>
      </c>
      <c r="D536" s="3" t="str">
        <f t="shared" si="18"/>
        <v>2</v>
      </c>
      <c r="E536" s="3" t="str">
        <f t="shared" si="19"/>
        <v>22</v>
      </c>
      <c r="F536" s="19" t="s">
        <v>58</v>
      </c>
      <c r="G536" s="20" t="s">
        <v>59</v>
      </c>
      <c r="H536" s="21">
        <v>1000</v>
      </c>
      <c r="I536" s="21">
        <v>0</v>
      </c>
      <c r="J536" s="21">
        <v>1000</v>
      </c>
      <c r="K536" s="21">
        <v>0</v>
      </c>
      <c r="L536" s="21">
        <v>0</v>
      </c>
    </row>
    <row r="537" spans="1:12" x14ac:dyDescent="0.3">
      <c r="A537" s="19" t="s">
        <v>186</v>
      </c>
      <c r="B537" s="19" t="s">
        <v>238</v>
      </c>
      <c r="C537" s="2" t="str">
        <f>VLOOKUP(B537,Hoja1!B:C,2,FALSE)</f>
        <v>Gestión Ingresos e Inspección</v>
      </c>
      <c r="D537" s="3" t="str">
        <f t="shared" si="18"/>
        <v>2</v>
      </c>
      <c r="E537" s="3" t="str">
        <f t="shared" si="19"/>
        <v>22</v>
      </c>
      <c r="F537" s="19" t="s">
        <v>62</v>
      </c>
      <c r="G537" s="20" t="s">
        <v>63</v>
      </c>
      <c r="H537" s="21">
        <v>15200</v>
      </c>
      <c r="I537" s="21">
        <v>0</v>
      </c>
      <c r="J537" s="21">
        <v>15200</v>
      </c>
      <c r="K537" s="21">
        <v>6655.77</v>
      </c>
      <c r="L537" s="21">
        <v>1521.14</v>
      </c>
    </row>
    <row r="538" spans="1:12" x14ac:dyDescent="0.3">
      <c r="A538" s="19" t="s">
        <v>186</v>
      </c>
      <c r="B538" s="19" t="s">
        <v>238</v>
      </c>
      <c r="C538" s="2" t="str">
        <f>VLOOKUP(B538,Hoja1!B:C,2,FALSE)</f>
        <v>Gestión Ingresos e Inspección</v>
      </c>
      <c r="D538" s="3" t="str">
        <f t="shared" si="18"/>
        <v>2</v>
      </c>
      <c r="E538" s="3" t="str">
        <f t="shared" si="19"/>
        <v>22</v>
      </c>
      <c r="F538" s="19" t="s">
        <v>64</v>
      </c>
      <c r="G538" s="20" t="s">
        <v>65</v>
      </c>
      <c r="H538" s="21">
        <v>31000</v>
      </c>
      <c r="I538" s="21">
        <v>0</v>
      </c>
      <c r="J538" s="21">
        <v>31000</v>
      </c>
      <c r="K538" s="21">
        <v>22026.400000000001</v>
      </c>
      <c r="L538" s="21">
        <v>22026.400000000001</v>
      </c>
    </row>
    <row r="539" spans="1:12" x14ac:dyDescent="0.3">
      <c r="A539" s="19" t="s">
        <v>186</v>
      </c>
      <c r="B539" s="19" t="s">
        <v>238</v>
      </c>
      <c r="C539" s="2" t="str">
        <f>VLOOKUP(B539,Hoja1!B:C,2,FALSE)</f>
        <v>Gestión Ingresos e Inspección</v>
      </c>
      <c r="D539" s="3" t="str">
        <f t="shared" si="18"/>
        <v>6</v>
      </c>
      <c r="E539" s="3" t="str">
        <f t="shared" si="19"/>
        <v>63</v>
      </c>
      <c r="F539" s="19" t="s">
        <v>160</v>
      </c>
      <c r="G539" s="20" t="s">
        <v>159</v>
      </c>
      <c r="H539" s="21">
        <v>20000</v>
      </c>
      <c r="I539" s="21">
        <v>0</v>
      </c>
      <c r="J539" s="21">
        <v>20000</v>
      </c>
      <c r="K539" s="21">
        <v>12071.76</v>
      </c>
      <c r="L539" s="21">
        <v>0</v>
      </c>
    </row>
    <row r="540" spans="1:12" x14ac:dyDescent="0.3">
      <c r="A540" s="19" t="s">
        <v>186</v>
      </c>
      <c r="B540" s="19" t="s">
        <v>238</v>
      </c>
      <c r="C540" s="2" t="str">
        <f>VLOOKUP(B540,Hoja1!B:C,2,FALSE)</f>
        <v>Gestión Ingresos e Inspección</v>
      </c>
      <c r="D540" s="3" t="str">
        <f t="shared" si="18"/>
        <v>6</v>
      </c>
      <c r="E540" s="3" t="str">
        <f t="shared" si="19"/>
        <v>64</v>
      </c>
      <c r="F540" s="19" t="s">
        <v>107</v>
      </c>
      <c r="G540" s="20" t="s">
        <v>108</v>
      </c>
      <c r="H540" s="21">
        <v>81980</v>
      </c>
      <c r="I540" s="21">
        <v>29000</v>
      </c>
      <c r="J540" s="21">
        <v>110980</v>
      </c>
      <c r="K540" s="21">
        <v>81979.48</v>
      </c>
      <c r="L540" s="21">
        <v>40989.75</v>
      </c>
    </row>
    <row r="541" spans="1:12" x14ac:dyDescent="0.3">
      <c r="A541" s="19" t="s">
        <v>186</v>
      </c>
      <c r="B541" s="19" t="s">
        <v>240</v>
      </c>
      <c r="C541" s="2" t="str">
        <f>VLOOKUP(B541,Hoja1!B:C,2,FALSE)</f>
        <v>Gestión del Patrimonio</v>
      </c>
      <c r="D541" s="3" t="str">
        <f t="shared" si="18"/>
        <v>1</v>
      </c>
      <c r="E541" s="3" t="str">
        <f t="shared" si="19"/>
        <v>12</v>
      </c>
      <c r="F541" s="19" t="s">
        <v>48</v>
      </c>
      <c r="G541" s="20" t="s">
        <v>49</v>
      </c>
      <c r="H541" s="21">
        <v>60789</v>
      </c>
      <c r="I541" s="21">
        <v>0</v>
      </c>
      <c r="J541" s="21">
        <v>60789</v>
      </c>
      <c r="K541" s="21">
        <v>45648.09</v>
      </c>
      <c r="L541" s="21">
        <v>45648.09</v>
      </c>
    </row>
    <row r="542" spans="1:12" x14ac:dyDescent="0.3">
      <c r="A542" s="19" t="s">
        <v>186</v>
      </c>
      <c r="B542" s="19" t="s">
        <v>240</v>
      </c>
      <c r="C542" s="2" t="str">
        <f>VLOOKUP(B542,Hoja1!B:C,2,FALSE)</f>
        <v>Gestión del Patrimonio</v>
      </c>
      <c r="D542" s="3" t="str">
        <f t="shared" si="18"/>
        <v>1</v>
      </c>
      <c r="E542" s="3" t="str">
        <f t="shared" si="19"/>
        <v>12</v>
      </c>
      <c r="F542" s="19" t="s">
        <v>50</v>
      </c>
      <c r="G542" s="20" t="s">
        <v>51</v>
      </c>
      <c r="H542" s="21">
        <v>13363</v>
      </c>
      <c r="I542" s="21">
        <v>0</v>
      </c>
      <c r="J542" s="21">
        <v>13363</v>
      </c>
      <c r="K542" s="21">
        <v>13347.48</v>
      </c>
      <c r="L542" s="21">
        <v>13347.48</v>
      </c>
    </row>
    <row r="543" spans="1:12" x14ac:dyDescent="0.3">
      <c r="A543" s="19" t="s">
        <v>186</v>
      </c>
      <c r="B543" s="19" t="s">
        <v>240</v>
      </c>
      <c r="C543" s="2" t="str">
        <f>VLOOKUP(B543,Hoja1!B:C,2,FALSE)</f>
        <v>Gestión del Patrimonio</v>
      </c>
      <c r="D543" s="3" t="str">
        <f t="shared" si="18"/>
        <v>1</v>
      </c>
      <c r="E543" s="3" t="str">
        <f t="shared" si="19"/>
        <v>12</v>
      </c>
      <c r="F543" s="19" t="s">
        <v>17</v>
      </c>
      <c r="G543" s="20" t="s">
        <v>18</v>
      </c>
      <c r="H543" s="21">
        <v>40940</v>
      </c>
      <c r="I543" s="21">
        <v>0</v>
      </c>
      <c r="J543" s="21">
        <v>40940</v>
      </c>
      <c r="K543" s="21">
        <v>39944.44</v>
      </c>
      <c r="L543" s="21">
        <v>39944.44</v>
      </c>
    </row>
    <row r="544" spans="1:12" x14ac:dyDescent="0.3">
      <c r="A544" s="19" t="s">
        <v>186</v>
      </c>
      <c r="B544" s="19" t="s">
        <v>240</v>
      </c>
      <c r="C544" s="2" t="str">
        <f>VLOOKUP(B544,Hoja1!B:C,2,FALSE)</f>
        <v>Gestión del Patrimonio</v>
      </c>
      <c r="D544" s="3" t="str">
        <f t="shared" si="18"/>
        <v>1</v>
      </c>
      <c r="E544" s="3" t="str">
        <f t="shared" si="19"/>
        <v>12</v>
      </c>
      <c r="F544" s="19" t="s">
        <v>19</v>
      </c>
      <c r="G544" s="20" t="s">
        <v>20</v>
      </c>
      <c r="H544" s="21">
        <v>22116</v>
      </c>
      <c r="I544" s="21">
        <v>0</v>
      </c>
      <c r="J544" s="21">
        <v>22116</v>
      </c>
      <c r="K544" s="21">
        <v>22464.43</v>
      </c>
      <c r="L544" s="21">
        <v>22464.43</v>
      </c>
    </row>
    <row r="545" spans="1:12" x14ac:dyDescent="0.3">
      <c r="A545" s="19" t="s">
        <v>186</v>
      </c>
      <c r="B545" s="19" t="s">
        <v>240</v>
      </c>
      <c r="C545" s="2" t="str">
        <f>VLOOKUP(B545,Hoja1!B:C,2,FALSE)</f>
        <v>Gestión del Patrimonio</v>
      </c>
      <c r="D545" s="3" t="str">
        <f t="shared" si="18"/>
        <v>1</v>
      </c>
      <c r="E545" s="3" t="str">
        <f t="shared" si="19"/>
        <v>12</v>
      </c>
      <c r="F545" s="19" t="s">
        <v>21</v>
      </c>
      <c r="G545" s="20" t="s">
        <v>22</v>
      </c>
      <c r="H545" s="21">
        <v>67167</v>
      </c>
      <c r="I545" s="21">
        <v>0</v>
      </c>
      <c r="J545" s="21">
        <v>67167</v>
      </c>
      <c r="K545" s="21">
        <v>58136</v>
      </c>
      <c r="L545" s="21">
        <v>58136</v>
      </c>
    </row>
    <row r="546" spans="1:12" x14ac:dyDescent="0.3">
      <c r="A546" s="19" t="s">
        <v>186</v>
      </c>
      <c r="B546" s="19" t="s">
        <v>240</v>
      </c>
      <c r="C546" s="2" t="str">
        <f>VLOOKUP(B546,Hoja1!B:C,2,FALSE)</f>
        <v>Gestión del Patrimonio</v>
      </c>
      <c r="D546" s="3" t="str">
        <f t="shared" si="18"/>
        <v>1</v>
      </c>
      <c r="E546" s="3" t="str">
        <f t="shared" si="19"/>
        <v>12</v>
      </c>
      <c r="F546" s="19" t="s">
        <v>23</v>
      </c>
      <c r="G546" s="20" t="s">
        <v>24</v>
      </c>
      <c r="H546" s="21">
        <v>157409</v>
      </c>
      <c r="I546" s="21">
        <v>0</v>
      </c>
      <c r="J546" s="21">
        <v>157409</v>
      </c>
      <c r="K546" s="21">
        <v>136145.41</v>
      </c>
      <c r="L546" s="21">
        <v>136145.41</v>
      </c>
    </row>
    <row r="547" spans="1:12" x14ac:dyDescent="0.3">
      <c r="A547" s="19" t="s">
        <v>186</v>
      </c>
      <c r="B547" s="19" t="s">
        <v>240</v>
      </c>
      <c r="C547" s="2" t="str">
        <f>VLOOKUP(B547,Hoja1!B:C,2,FALSE)</f>
        <v>Gestión del Patrimonio</v>
      </c>
      <c r="D547" s="3" t="str">
        <f t="shared" si="18"/>
        <v>1</v>
      </c>
      <c r="E547" s="3" t="str">
        <f t="shared" si="19"/>
        <v>12</v>
      </c>
      <c r="F547" s="19" t="s">
        <v>25</v>
      </c>
      <c r="G547" s="20" t="s">
        <v>26</v>
      </c>
      <c r="H547" s="21">
        <v>10598</v>
      </c>
      <c r="I547" s="21">
        <v>0</v>
      </c>
      <c r="J547" s="21">
        <v>10598</v>
      </c>
      <c r="K547" s="21">
        <v>10803.33</v>
      </c>
      <c r="L547" s="21">
        <v>10803.33</v>
      </c>
    </row>
    <row r="548" spans="1:12" x14ac:dyDescent="0.3">
      <c r="A548" s="19" t="s">
        <v>186</v>
      </c>
      <c r="B548" s="19" t="s">
        <v>240</v>
      </c>
      <c r="C548" s="2" t="str">
        <f>VLOOKUP(B548,Hoja1!B:C,2,FALSE)</f>
        <v>Gestión del Patrimonio</v>
      </c>
      <c r="D548" s="3" t="str">
        <f t="shared" si="18"/>
        <v>2</v>
      </c>
      <c r="E548" s="3" t="str">
        <f t="shared" si="19"/>
        <v>20</v>
      </c>
      <c r="F548" s="19" t="s">
        <v>54</v>
      </c>
      <c r="G548" s="20" t="s">
        <v>55</v>
      </c>
      <c r="H548" s="21">
        <v>800</v>
      </c>
      <c r="I548" s="21">
        <v>0</v>
      </c>
      <c r="J548" s="21">
        <v>800</v>
      </c>
      <c r="K548" s="21">
        <v>722</v>
      </c>
      <c r="L548" s="21">
        <v>524.35</v>
      </c>
    </row>
    <row r="549" spans="1:12" x14ac:dyDescent="0.3">
      <c r="A549" s="19" t="s">
        <v>186</v>
      </c>
      <c r="B549" s="19" t="s">
        <v>240</v>
      </c>
      <c r="C549" s="2" t="str">
        <f>VLOOKUP(B549,Hoja1!B:C,2,FALSE)</f>
        <v>Gestión del Patrimonio</v>
      </c>
      <c r="D549" s="3" t="str">
        <f t="shared" si="18"/>
        <v>2</v>
      </c>
      <c r="E549" s="3" t="str">
        <f t="shared" si="19"/>
        <v>21</v>
      </c>
      <c r="F549" s="19" t="s">
        <v>56</v>
      </c>
      <c r="G549" s="20" t="s">
        <v>57</v>
      </c>
      <c r="H549" s="21">
        <v>6600</v>
      </c>
      <c r="I549" s="21">
        <v>0</v>
      </c>
      <c r="J549" s="21">
        <v>6600</v>
      </c>
      <c r="K549" s="21">
        <v>2439.92</v>
      </c>
      <c r="L549" s="21">
        <v>2439.92</v>
      </c>
    </row>
    <row r="550" spans="1:12" x14ac:dyDescent="0.3">
      <c r="A550" s="19" t="s">
        <v>186</v>
      </c>
      <c r="B550" s="19" t="s">
        <v>240</v>
      </c>
      <c r="C550" s="2" t="str">
        <f>VLOOKUP(B550,Hoja1!B:C,2,FALSE)</f>
        <v>Gestión del Patrimonio</v>
      </c>
      <c r="D550" s="3" t="str">
        <f t="shared" si="18"/>
        <v>2</v>
      </c>
      <c r="E550" s="3" t="str">
        <f t="shared" si="19"/>
        <v>22</v>
      </c>
      <c r="F550" s="19" t="s">
        <v>193</v>
      </c>
      <c r="G550" s="20" t="s">
        <v>194</v>
      </c>
      <c r="H550" s="21">
        <v>432600</v>
      </c>
      <c r="I550" s="21">
        <v>0</v>
      </c>
      <c r="J550" s="21">
        <v>432600</v>
      </c>
      <c r="K550" s="21">
        <v>393458.54</v>
      </c>
      <c r="L550" s="21">
        <v>316168.21999999997</v>
      </c>
    </row>
    <row r="551" spans="1:12" x14ac:dyDescent="0.3">
      <c r="A551" s="19" t="s">
        <v>186</v>
      </c>
      <c r="B551" s="19" t="s">
        <v>240</v>
      </c>
      <c r="C551" s="2" t="str">
        <f>VLOOKUP(B551,Hoja1!B:C,2,FALSE)</f>
        <v>Gestión del Patrimonio</v>
      </c>
      <c r="D551" s="3" t="str">
        <f t="shared" si="18"/>
        <v>2</v>
      </c>
      <c r="E551" s="3" t="str">
        <f t="shared" si="19"/>
        <v>22</v>
      </c>
      <c r="F551" s="19" t="s">
        <v>236</v>
      </c>
      <c r="G551" s="20" t="s">
        <v>237</v>
      </c>
      <c r="H551" s="21">
        <v>3500</v>
      </c>
      <c r="I551" s="21">
        <v>0</v>
      </c>
      <c r="J551" s="21">
        <v>3500</v>
      </c>
      <c r="K551" s="21">
        <v>2465.16</v>
      </c>
      <c r="L551" s="21">
        <v>2465.16</v>
      </c>
    </row>
    <row r="552" spans="1:12" x14ac:dyDescent="0.3">
      <c r="A552" s="19" t="s">
        <v>186</v>
      </c>
      <c r="B552" s="19" t="s">
        <v>240</v>
      </c>
      <c r="C552" s="2" t="str">
        <f>VLOOKUP(B552,Hoja1!B:C,2,FALSE)</f>
        <v>Gestión del Patrimonio</v>
      </c>
      <c r="D552" s="3" t="str">
        <f t="shared" si="18"/>
        <v>2</v>
      </c>
      <c r="E552" s="3" t="str">
        <f t="shared" si="19"/>
        <v>22</v>
      </c>
      <c r="F552" s="19" t="s">
        <v>87</v>
      </c>
      <c r="G552" s="20" t="s">
        <v>88</v>
      </c>
      <c r="H552" s="21">
        <v>2000</v>
      </c>
      <c r="I552" s="21">
        <v>0</v>
      </c>
      <c r="J552" s="21">
        <v>2000</v>
      </c>
      <c r="K552" s="21">
        <v>41.15</v>
      </c>
      <c r="L552" s="21">
        <v>41.15</v>
      </c>
    </row>
    <row r="553" spans="1:12" x14ac:dyDescent="0.3">
      <c r="A553" s="19" t="s">
        <v>186</v>
      </c>
      <c r="B553" s="19" t="s">
        <v>240</v>
      </c>
      <c r="C553" s="2" t="str">
        <f>VLOOKUP(B553,Hoja1!B:C,2,FALSE)</f>
        <v>Gestión del Patrimonio</v>
      </c>
      <c r="D553" s="3" t="str">
        <f t="shared" si="18"/>
        <v>2</v>
      </c>
      <c r="E553" s="3" t="str">
        <f t="shared" si="19"/>
        <v>22</v>
      </c>
      <c r="F553" s="19" t="s">
        <v>58</v>
      </c>
      <c r="G553" s="20" t="s">
        <v>59</v>
      </c>
      <c r="H553" s="21">
        <v>7000</v>
      </c>
      <c r="I553" s="21">
        <v>0</v>
      </c>
      <c r="J553" s="21">
        <v>7000</v>
      </c>
      <c r="K553" s="21">
        <v>6618.49</v>
      </c>
      <c r="L553" s="21">
        <v>4418.4799999999996</v>
      </c>
    </row>
    <row r="554" spans="1:12" x14ac:dyDescent="0.3">
      <c r="A554" s="19" t="s">
        <v>186</v>
      </c>
      <c r="B554" s="19" t="s">
        <v>240</v>
      </c>
      <c r="C554" s="2" t="str">
        <f>VLOOKUP(B554,Hoja1!B:C,2,FALSE)</f>
        <v>Gestión del Patrimonio</v>
      </c>
      <c r="D554" s="3" t="str">
        <f t="shared" si="18"/>
        <v>2</v>
      </c>
      <c r="E554" s="3" t="str">
        <f t="shared" si="19"/>
        <v>22</v>
      </c>
      <c r="F554" s="19" t="s">
        <v>62</v>
      </c>
      <c r="G554" s="20" t="s">
        <v>63</v>
      </c>
      <c r="H554" s="21">
        <v>28500</v>
      </c>
      <c r="I554" s="21">
        <v>0</v>
      </c>
      <c r="J554" s="21">
        <v>28500</v>
      </c>
      <c r="K554" s="21">
        <v>18481.400000000001</v>
      </c>
      <c r="L554" s="21">
        <v>18481.400000000001</v>
      </c>
    </row>
    <row r="555" spans="1:12" x14ac:dyDescent="0.3">
      <c r="A555" s="19" t="s">
        <v>186</v>
      </c>
      <c r="B555" s="19" t="s">
        <v>240</v>
      </c>
      <c r="C555" s="2" t="str">
        <f>VLOOKUP(B555,Hoja1!B:C,2,FALSE)</f>
        <v>Gestión del Patrimonio</v>
      </c>
      <c r="D555" s="3" t="str">
        <f t="shared" si="18"/>
        <v>2</v>
      </c>
      <c r="E555" s="3" t="str">
        <f t="shared" si="19"/>
        <v>22</v>
      </c>
      <c r="F555" s="19" t="s">
        <v>95</v>
      </c>
      <c r="G555" s="20" t="s">
        <v>96</v>
      </c>
      <c r="H555" s="21">
        <v>15000</v>
      </c>
      <c r="I555" s="21">
        <v>0</v>
      </c>
      <c r="J555" s="21">
        <v>15000</v>
      </c>
      <c r="K555" s="21">
        <v>0</v>
      </c>
      <c r="L555" s="21">
        <v>0</v>
      </c>
    </row>
    <row r="556" spans="1:12" x14ac:dyDescent="0.3">
      <c r="A556" s="19" t="s">
        <v>186</v>
      </c>
      <c r="B556" s="19" t="s">
        <v>240</v>
      </c>
      <c r="C556" s="2" t="str">
        <f>VLOOKUP(B556,Hoja1!B:C,2,FALSE)</f>
        <v>Gestión del Patrimonio</v>
      </c>
      <c r="D556" s="3" t="str">
        <f t="shared" si="18"/>
        <v>2</v>
      </c>
      <c r="E556" s="3" t="str">
        <f t="shared" si="19"/>
        <v>23</v>
      </c>
      <c r="F556" s="19" t="s">
        <v>39</v>
      </c>
      <c r="G556" s="20" t="s">
        <v>40</v>
      </c>
      <c r="H556" s="21">
        <v>200</v>
      </c>
      <c r="I556" s="21">
        <v>0</v>
      </c>
      <c r="J556" s="21">
        <v>200</v>
      </c>
      <c r="K556" s="21">
        <v>0</v>
      </c>
      <c r="L556" s="21">
        <v>0</v>
      </c>
    </row>
    <row r="557" spans="1:12" x14ac:dyDescent="0.3">
      <c r="A557" s="19" t="s">
        <v>186</v>
      </c>
      <c r="B557" s="19" t="s">
        <v>240</v>
      </c>
      <c r="C557" s="2" t="str">
        <f>VLOOKUP(B557,Hoja1!B:C,2,FALSE)</f>
        <v>Gestión del Patrimonio</v>
      </c>
      <c r="D557" s="3" t="str">
        <f t="shared" si="18"/>
        <v>2</v>
      </c>
      <c r="E557" s="3" t="str">
        <f t="shared" si="19"/>
        <v>23</v>
      </c>
      <c r="F557" s="19" t="s">
        <v>43</v>
      </c>
      <c r="G557" s="20" t="s">
        <v>44</v>
      </c>
      <c r="H557" s="21">
        <v>200</v>
      </c>
      <c r="I557" s="21">
        <v>0</v>
      </c>
      <c r="J557" s="21">
        <v>200</v>
      </c>
      <c r="K557" s="21">
        <v>0</v>
      </c>
      <c r="L557" s="21">
        <v>0</v>
      </c>
    </row>
    <row r="558" spans="1:12" x14ac:dyDescent="0.3">
      <c r="A558" s="19" t="s">
        <v>186</v>
      </c>
      <c r="B558" s="19" t="s">
        <v>240</v>
      </c>
      <c r="C558" s="2" t="str">
        <f>VLOOKUP(B558,Hoja1!B:C,2,FALSE)</f>
        <v>Gestión del Patrimonio</v>
      </c>
      <c r="D558" s="3" t="str">
        <f t="shared" si="18"/>
        <v>6</v>
      </c>
      <c r="E558" s="3" t="str">
        <f t="shared" si="19"/>
        <v>63</v>
      </c>
      <c r="F558" s="19" t="s">
        <v>127</v>
      </c>
      <c r="G558" s="20" t="s">
        <v>126</v>
      </c>
      <c r="H558" s="21">
        <v>0</v>
      </c>
      <c r="I558" s="21">
        <v>47991.89</v>
      </c>
      <c r="J558" s="21">
        <v>47991.89</v>
      </c>
      <c r="K558" s="21">
        <v>22760.89</v>
      </c>
      <c r="L558" s="21">
        <v>22760.89</v>
      </c>
    </row>
    <row r="559" spans="1:12" x14ac:dyDescent="0.3">
      <c r="A559" s="19" t="s">
        <v>186</v>
      </c>
      <c r="B559" s="19" t="s">
        <v>240</v>
      </c>
      <c r="C559" s="2" t="str">
        <f>VLOOKUP(B559,Hoja1!B:C,2,FALSE)</f>
        <v>Gestión del Patrimonio</v>
      </c>
      <c r="D559" s="3" t="str">
        <f t="shared" si="18"/>
        <v>8</v>
      </c>
      <c r="E559" s="3" t="str">
        <f t="shared" si="19"/>
        <v>83</v>
      </c>
      <c r="F559" s="19" t="s">
        <v>114</v>
      </c>
      <c r="G559" s="20" t="s">
        <v>408</v>
      </c>
      <c r="H559" s="21">
        <v>7000</v>
      </c>
      <c r="I559" s="21">
        <v>0</v>
      </c>
      <c r="J559" s="21">
        <v>7000</v>
      </c>
      <c r="K559" s="21">
        <v>306</v>
      </c>
      <c r="L559" s="21">
        <v>213.6</v>
      </c>
    </row>
    <row r="560" spans="1:12" x14ac:dyDescent="0.3">
      <c r="A560" s="19" t="s">
        <v>186</v>
      </c>
      <c r="B560" s="19" t="s">
        <v>240</v>
      </c>
      <c r="C560" s="2" t="str">
        <f>VLOOKUP(B560,Hoja1!B:C,2,FALSE)</f>
        <v>Gestión del Patrimonio</v>
      </c>
      <c r="D560" s="3" t="str">
        <f t="shared" si="18"/>
        <v>8</v>
      </c>
      <c r="E560" s="3" t="str">
        <f t="shared" si="19"/>
        <v>83</v>
      </c>
      <c r="F560" s="19" t="s">
        <v>241</v>
      </c>
      <c r="G560" s="20" t="s">
        <v>242</v>
      </c>
      <c r="H560" s="21">
        <v>35000</v>
      </c>
      <c r="I560" s="21">
        <v>0</v>
      </c>
      <c r="J560" s="21">
        <v>35000</v>
      </c>
      <c r="K560" s="21">
        <v>6082.08</v>
      </c>
      <c r="L560" s="21">
        <v>6082.08</v>
      </c>
    </row>
    <row r="561" spans="1:12" x14ac:dyDescent="0.3">
      <c r="A561" s="19" t="s">
        <v>186</v>
      </c>
      <c r="B561" s="19" t="s">
        <v>240</v>
      </c>
      <c r="C561" s="2" t="str">
        <f>VLOOKUP(B561,Hoja1!B:C,2,FALSE)</f>
        <v>Gestión del Patrimonio</v>
      </c>
      <c r="D561" s="3" t="str">
        <f t="shared" si="18"/>
        <v>8</v>
      </c>
      <c r="E561" s="3" t="str">
        <f t="shared" si="19"/>
        <v>83</v>
      </c>
      <c r="F561" s="19" t="s">
        <v>115</v>
      </c>
      <c r="G561" s="20" t="s">
        <v>116</v>
      </c>
      <c r="H561" s="21">
        <v>20000</v>
      </c>
      <c r="I561" s="21">
        <v>0</v>
      </c>
      <c r="J561" s="21">
        <v>20000</v>
      </c>
      <c r="K561" s="21">
        <v>0</v>
      </c>
      <c r="L561" s="21">
        <v>0</v>
      </c>
    </row>
    <row r="562" spans="1:12" x14ac:dyDescent="0.3">
      <c r="A562" s="19" t="s">
        <v>186</v>
      </c>
      <c r="B562" s="19" t="s">
        <v>243</v>
      </c>
      <c r="C562" s="2" t="str">
        <f>VLOOKUP(B562,Hoja1!B:C,2,FALSE)</f>
        <v>Tesorería y Recaudación</v>
      </c>
      <c r="D562" s="3" t="str">
        <f t="shared" si="18"/>
        <v>1</v>
      </c>
      <c r="E562" s="3" t="str">
        <f t="shared" si="19"/>
        <v>12</v>
      </c>
      <c r="F562" s="19" t="s">
        <v>48</v>
      </c>
      <c r="G562" s="20" t="s">
        <v>49</v>
      </c>
      <c r="H562" s="21">
        <v>75986</v>
      </c>
      <c r="I562" s="21">
        <v>0</v>
      </c>
      <c r="J562" s="21">
        <v>75986</v>
      </c>
      <c r="K562" s="21">
        <v>57223.65</v>
      </c>
      <c r="L562" s="21">
        <v>57223.65</v>
      </c>
    </row>
    <row r="563" spans="1:12" x14ac:dyDescent="0.3">
      <c r="A563" s="19" t="s">
        <v>186</v>
      </c>
      <c r="B563" s="19" t="s">
        <v>243</v>
      </c>
      <c r="C563" s="2" t="str">
        <f>VLOOKUP(B563,Hoja1!B:C,2,FALSE)</f>
        <v>Tesorería y Recaudación</v>
      </c>
      <c r="D563" s="3" t="str">
        <f t="shared" si="18"/>
        <v>1</v>
      </c>
      <c r="E563" s="3" t="str">
        <f t="shared" si="19"/>
        <v>12</v>
      </c>
      <c r="F563" s="19" t="s">
        <v>50</v>
      </c>
      <c r="G563" s="20" t="s">
        <v>51</v>
      </c>
      <c r="H563" s="21">
        <v>26727</v>
      </c>
      <c r="I563" s="21">
        <v>0</v>
      </c>
      <c r="J563" s="21">
        <v>26727</v>
      </c>
      <c r="K563" s="21">
        <v>20199.37</v>
      </c>
      <c r="L563" s="21">
        <v>20199.37</v>
      </c>
    </row>
    <row r="564" spans="1:12" x14ac:dyDescent="0.3">
      <c r="A564" s="19" t="s">
        <v>186</v>
      </c>
      <c r="B564" s="19" t="s">
        <v>243</v>
      </c>
      <c r="C564" s="2" t="str">
        <f>VLOOKUP(B564,Hoja1!B:C,2,FALSE)</f>
        <v>Tesorería y Recaudación</v>
      </c>
      <c r="D564" s="3" t="str">
        <f t="shared" si="18"/>
        <v>1</v>
      </c>
      <c r="E564" s="3" t="str">
        <f t="shared" si="19"/>
        <v>12</v>
      </c>
      <c r="F564" s="19" t="s">
        <v>17</v>
      </c>
      <c r="G564" s="20" t="s">
        <v>18</v>
      </c>
      <c r="H564" s="21">
        <v>210463</v>
      </c>
      <c r="I564" s="21">
        <v>0</v>
      </c>
      <c r="J564" s="21">
        <v>210463</v>
      </c>
      <c r="K564" s="21">
        <v>203623.76</v>
      </c>
      <c r="L564" s="21">
        <v>203623.76</v>
      </c>
    </row>
    <row r="565" spans="1:12" x14ac:dyDescent="0.3">
      <c r="A565" s="19" t="s">
        <v>186</v>
      </c>
      <c r="B565" s="19" t="s">
        <v>243</v>
      </c>
      <c r="C565" s="2" t="str">
        <f>VLOOKUP(B565,Hoja1!B:C,2,FALSE)</f>
        <v>Tesorería y Recaudación</v>
      </c>
      <c r="D565" s="3" t="str">
        <f t="shared" si="18"/>
        <v>1</v>
      </c>
      <c r="E565" s="3" t="str">
        <f t="shared" si="19"/>
        <v>12</v>
      </c>
      <c r="F565" s="19" t="s">
        <v>52</v>
      </c>
      <c r="G565" s="20" t="s">
        <v>53</v>
      </c>
      <c r="H565" s="21">
        <v>71879</v>
      </c>
      <c r="I565" s="21">
        <v>0</v>
      </c>
      <c r="J565" s="21">
        <v>71879</v>
      </c>
      <c r="K565" s="21">
        <v>62347.199999999997</v>
      </c>
      <c r="L565" s="21">
        <v>62347.199999999997</v>
      </c>
    </row>
    <row r="566" spans="1:12" x14ac:dyDescent="0.3">
      <c r="A566" s="19" t="s">
        <v>186</v>
      </c>
      <c r="B566" s="19" t="s">
        <v>243</v>
      </c>
      <c r="C566" s="2" t="str">
        <f>VLOOKUP(B566,Hoja1!B:C,2,FALSE)</f>
        <v>Tesorería y Recaudación</v>
      </c>
      <c r="D566" s="3" t="str">
        <f t="shared" si="18"/>
        <v>1</v>
      </c>
      <c r="E566" s="3" t="str">
        <f t="shared" si="19"/>
        <v>12</v>
      </c>
      <c r="F566" s="19" t="s">
        <v>19</v>
      </c>
      <c r="G566" s="20" t="s">
        <v>20</v>
      </c>
      <c r="H566" s="21">
        <v>122723</v>
      </c>
      <c r="I566" s="21">
        <v>0</v>
      </c>
      <c r="J566" s="21">
        <v>122723</v>
      </c>
      <c r="K566" s="21">
        <v>125630.23</v>
      </c>
      <c r="L566" s="21">
        <v>125630.23</v>
      </c>
    </row>
    <row r="567" spans="1:12" x14ac:dyDescent="0.3">
      <c r="A567" s="19" t="s">
        <v>186</v>
      </c>
      <c r="B567" s="19" t="s">
        <v>243</v>
      </c>
      <c r="C567" s="2" t="str">
        <f>VLOOKUP(B567,Hoja1!B:C,2,FALSE)</f>
        <v>Tesorería y Recaudación</v>
      </c>
      <c r="D567" s="3" t="str">
        <f t="shared" si="18"/>
        <v>1</v>
      </c>
      <c r="E567" s="3" t="str">
        <f t="shared" si="19"/>
        <v>12</v>
      </c>
      <c r="F567" s="19" t="s">
        <v>21</v>
      </c>
      <c r="G567" s="20" t="s">
        <v>22</v>
      </c>
      <c r="H567" s="21">
        <v>231678</v>
      </c>
      <c r="I567" s="21">
        <v>0</v>
      </c>
      <c r="J567" s="21">
        <v>231678</v>
      </c>
      <c r="K567" s="21">
        <v>211124.61</v>
      </c>
      <c r="L567" s="21">
        <v>211124.61</v>
      </c>
    </row>
    <row r="568" spans="1:12" x14ac:dyDescent="0.3">
      <c r="A568" s="19" t="s">
        <v>186</v>
      </c>
      <c r="B568" s="19" t="s">
        <v>243</v>
      </c>
      <c r="C568" s="2" t="str">
        <f>VLOOKUP(B568,Hoja1!B:C,2,FALSE)</f>
        <v>Tesorería y Recaudación</v>
      </c>
      <c r="D568" s="3" t="str">
        <f t="shared" si="18"/>
        <v>1</v>
      </c>
      <c r="E568" s="3" t="str">
        <f t="shared" si="19"/>
        <v>12</v>
      </c>
      <c r="F568" s="19" t="s">
        <v>23</v>
      </c>
      <c r="G568" s="20" t="s">
        <v>24</v>
      </c>
      <c r="H568" s="21">
        <v>539094</v>
      </c>
      <c r="I568" s="21">
        <v>0</v>
      </c>
      <c r="J568" s="21">
        <v>539094</v>
      </c>
      <c r="K568" s="21">
        <v>512838.42</v>
      </c>
      <c r="L568" s="21">
        <v>512838.42</v>
      </c>
    </row>
    <row r="569" spans="1:12" x14ac:dyDescent="0.3">
      <c r="A569" s="19" t="s">
        <v>186</v>
      </c>
      <c r="B569" s="19" t="s">
        <v>243</v>
      </c>
      <c r="C569" s="2" t="str">
        <f>VLOOKUP(B569,Hoja1!B:C,2,FALSE)</f>
        <v>Tesorería y Recaudación</v>
      </c>
      <c r="D569" s="3" t="str">
        <f t="shared" si="18"/>
        <v>1</v>
      </c>
      <c r="E569" s="3" t="str">
        <f t="shared" si="19"/>
        <v>12</v>
      </c>
      <c r="F569" s="19" t="s">
        <v>25</v>
      </c>
      <c r="G569" s="20" t="s">
        <v>26</v>
      </c>
      <c r="H569" s="21">
        <v>70645</v>
      </c>
      <c r="I569" s="21">
        <v>0</v>
      </c>
      <c r="J569" s="21">
        <v>70645</v>
      </c>
      <c r="K569" s="21">
        <v>71590.58</v>
      </c>
      <c r="L569" s="21">
        <v>71590.58</v>
      </c>
    </row>
    <row r="570" spans="1:12" x14ac:dyDescent="0.3">
      <c r="A570" s="19" t="s">
        <v>186</v>
      </c>
      <c r="B570" s="19" t="s">
        <v>243</v>
      </c>
      <c r="C570" s="2" t="str">
        <f>VLOOKUP(B570,Hoja1!B:C,2,FALSE)</f>
        <v>Tesorería y Recaudación</v>
      </c>
      <c r="D570" s="3" t="str">
        <f t="shared" si="18"/>
        <v>1</v>
      </c>
      <c r="E570" s="3" t="str">
        <f t="shared" si="19"/>
        <v>13</v>
      </c>
      <c r="F570" s="19" t="s">
        <v>69</v>
      </c>
      <c r="G570" s="20" t="s">
        <v>11</v>
      </c>
      <c r="H570" s="21">
        <v>145683</v>
      </c>
      <c r="I570" s="21">
        <v>0</v>
      </c>
      <c r="J570" s="21">
        <v>145683</v>
      </c>
      <c r="K570" s="21">
        <v>108621.68</v>
      </c>
      <c r="L570" s="21">
        <v>108621.68</v>
      </c>
    </row>
    <row r="571" spans="1:12" x14ac:dyDescent="0.3">
      <c r="A571" s="19" t="s">
        <v>186</v>
      </c>
      <c r="B571" s="19" t="s">
        <v>243</v>
      </c>
      <c r="C571" s="2" t="str">
        <f>VLOOKUP(B571,Hoja1!B:C,2,FALSE)</f>
        <v>Tesorería y Recaudación</v>
      </c>
      <c r="D571" s="3" t="str">
        <f t="shared" si="18"/>
        <v>1</v>
      </c>
      <c r="E571" s="3" t="str">
        <f t="shared" si="19"/>
        <v>13</v>
      </c>
      <c r="F571" s="19" t="s">
        <v>72</v>
      </c>
      <c r="G571" s="20" t="s">
        <v>13</v>
      </c>
      <c r="H571" s="21">
        <v>119642</v>
      </c>
      <c r="I571" s="21">
        <v>0</v>
      </c>
      <c r="J571" s="21">
        <v>119642</v>
      </c>
      <c r="K571" s="21">
        <v>94546.67</v>
      </c>
      <c r="L571" s="21">
        <v>94546.67</v>
      </c>
    </row>
    <row r="572" spans="1:12" x14ac:dyDescent="0.3">
      <c r="A572" s="19" t="s">
        <v>186</v>
      </c>
      <c r="B572" s="19" t="s">
        <v>243</v>
      </c>
      <c r="C572" s="2" t="str">
        <f>VLOOKUP(B572,Hoja1!B:C,2,FALSE)</f>
        <v>Tesorería y Recaudación</v>
      </c>
      <c r="D572" s="3" t="str">
        <f t="shared" si="18"/>
        <v>2</v>
      </c>
      <c r="E572" s="3" t="str">
        <f t="shared" si="19"/>
        <v>21</v>
      </c>
      <c r="F572" s="19" t="s">
        <v>56</v>
      </c>
      <c r="G572" s="20" t="s">
        <v>57</v>
      </c>
      <c r="H572" s="21">
        <v>5700</v>
      </c>
      <c r="I572" s="21">
        <v>0</v>
      </c>
      <c r="J572" s="21">
        <v>5700</v>
      </c>
      <c r="K572" s="21">
        <v>4047.14</v>
      </c>
      <c r="L572" s="21">
        <v>3488.66</v>
      </c>
    </row>
    <row r="573" spans="1:12" x14ac:dyDescent="0.3">
      <c r="A573" s="19" t="s">
        <v>186</v>
      </c>
      <c r="B573" s="19" t="s">
        <v>243</v>
      </c>
      <c r="C573" s="2" t="str">
        <f>VLOOKUP(B573,Hoja1!B:C,2,FALSE)</f>
        <v>Tesorería y Recaudación</v>
      </c>
      <c r="D573" s="3" t="str">
        <f t="shared" si="18"/>
        <v>2</v>
      </c>
      <c r="E573" s="3" t="str">
        <f t="shared" si="19"/>
        <v>22</v>
      </c>
      <c r="F573" s="19" t="s">
        <v>27</v>
      </c>
      <c r="G573" s="20" t="s">
        <v>28</v>
      </c>
      <c r="H573" s="21">
        <v>1200</v>
      </c>
      <c r="I573" s="21">
        <v>0</v>
      </c>
      <c r="J573" s="21">
        <v>1200</v>
      </c>
      <c r="K573" s="21">
        <v>847.9</v>
      </c>
      <c r="L573" s="21">
        <v>847.9</v>
      </c>
    </row>
    <row r="574" spans="1:12" x14ac:dyDescent="0.3">
      <c r="A574" s="19" t="s">
        <v>186</v>
      </c>
      <c r="B574" s="19" t="s">
        <v>243</v>
      </c>
      <c r="C574" s="2" t="str">
        <f>VLOOKUP(B574,Hoja1!B:C,2,FALSE)</f>
        <v>Tesorería y Recaudación</v>
      </c>
      <c r="D574" s="3" t="str">
        <f t="shared" si="18"/>
        <v>2</v>
      </c>
      <c r="E574" s="3" t="str">
        <f t="shared" si="19"/>
        <v>22</v>
      </c>
      <c r="F574" s="19" t="s">
        <v>87</v>
      </c>
      <c r="G574" s="20" t="s">
        <v>88</v>
      </c>
      <c r="H574" s="21">
        <v>3000</v>
      </c>
      <c r="I574" s="21">
        <v>0</v>
      </c>
      <c r="J574" s="21">
        <v>3000</v>
      </c>
      <c r="K574" s="21">
        <v>489.6</v>
      </c>
      <c r="L574" s="21">
        <v>489.6</v>
      </c>
    </row>
    <row r="575" spans="1:12" x14ac:dyDescent="0.3">
      <c r="A575" s="19" t="s">
        <v>186</v>
      </c>
      <c r="B575" s="19" t="s">
        <v>243</v>
      </c>
      <c r="C575" s="2" t="str">
        <f>VLOOKUP(B575,Hoja1!B:C,2,FALSE)</f>
        <v>Tesorería y Recaudación</v>
      </c>
      <c r="D575" s="3" t="str">
        <f t="shared" si="18"/>
        <v>2</v>
      </c>
      <c r="E575" s="3" t="str">
        <f t="shared" si="19"/>
        <v>22</v>
      </c>
      <c r="F575" s="19" t="s">
        <v>62</v>
      </c>
      <c r="G575" s="20" t="s">
        <v>63</v>
      </c>
      <c r="H575" s="21">
        <v>61200</v>
      </c>
      <c r="I575" s="21">
        <v>0</v>
      </c>
      <c r="J575" s="21">
        <v>61200</v>
      </c>
      <c r="K575" s="21">
        <v>19003.23</v>
      </c>
      <c r="L575" s="21">
        <v>15834.23</v>
      </c>
    </row>
    <row r="576" spans="1:12" x14ac:dyDescent="0.3">
      <c r="A576" s="19" t="s">
        <v>186</v>
      </c>
      <c r="B576" s="19" t="s">
        <v>243</v>
      </c>
      <c r="C576" s="2" t="str">
        <f>VLOOKUP(B576,Hoja1!B:C,2,FALSE)</f>
        <v>Tesorería y Recaudación</v>
      </c>
      <c r="D576" s="3" t="str">
        <f t="shared" si="18"/>
        <v>2</v>
      </c>
      <c r="E576" s="3" t="str">
        <f t="shared" si="19"/>
        <v>23</v>
      </c>
      <c r="F576" s="19" t="s">
        <v>39</v>
      </c>
      <c r="G576" s="20" t="s">
        <v>40</v>
      </c>
      <c r="H576" s="21">
        <v>2000</v>
      </c>
      <c r="I576" s="21">
        <v>0</v>
      </c>
      <c r="J576" s="21">
        <v>2000</v>
      </c>
      <c r="K576" s="21">
        <v>0</v>
      </c>
      <c r="L576" s="21">
        <v>0</v>
      </c>
    </row>
    <row r="577" spans="1:12" x14ac:dyDescent="0.3">
      <c r="A577" s="19" t="s">
        <v>186</v>
      </c>
      <c r="B577" s="19" t="s">
        <v>243</v>
      </c>
      <c r="C577" s="2" t="str">
        <f>VLOOKUP(B577,Hoja1!B:C,2,FALSE)</f>
        <v>Tesorería y Recaudación</v>
      </c>
      <c r="D577" s="3" t="str">
        <f t="shared" si="18"/>
        <v>2</v>
      </c>
      <c r="E577" s="3" t="str">
        <f t="shared" si="19"/>
        <v>23</v>
      </c>
      <c r="F577" s="19" t="s">
        <v>43</v>
      </c>
      <c r="G577" s="20" t="s">
        <v>44</v>
      </c>
      <c r="H577" s="21">
        <v>900</v>
      </c>
      <c r="I577" s="21">
        <v>0</v>
      </c>
      <c r="J577" s="21">
        <v>900</v>
      </c>
      <c r="K577" s="21">
        <v>0</v>
      </c>
      <c r="L577" s="21">
        <v>0</v>
      </c>
    </row>
    <row r="578" spans="1:12" x14ac:dyDescent="0.3">
      <c r="A578" s="19" t="s">
        <v>186</v>
      </c>
      <c r="B578" s="19" t="s">
        <v>243</v>
      </c>
      <c r="C578" s="2" t="str">
        <f>VLOOKUP(B578,Hoja1!B:C,2,FALSE)</f>
        <v>Tesorería y Recaudación</v>
      </c>
      <c r="D578" s="3" t="str">
        <f t="shared" si="18"/>
        <v>2</v>
      </c>
      <c r="E578" s="3" t="str">
        <f t="shared" si="19"/>
        <v>23</v>
      </c>
      <c r="F578" s="19" t="s">
        <v>100</v>
      </c>
      <c r="G578" s="20" t="s">
        <v>101</v>
      </c>
      <c r="H578" s="21">
        <v>1655</v>
      </c>
      <c r="I578" s="21">
        <v>0</v>
      </c>
      <c r="J578" s="21">
        <v>1655</v>
      </c>
      <c r="K578" s="21">
        <v>0</v>
      </c>
      <c r="L578" s="21">
        <v>0</v>
      </c>
    </row>
    <row r="579" spans="1:12" x14ac:dyDescent="0.3">
      <c r="A579" s="19" t="s">
        <v>244</v>
      </c>
      <c r="B579" s="19" t="s">
        <v>245</v>
      </c>
      <c r="C579" s="2" t="str">
        <f>VLOOKUP(B579,Hoja1!B:C,2,FALSE)</f>
        <v>Politicas de Igualdad e infancia</v>
      </c>
      <c r="D579" s="3" t="str">
        <f t="shared" ref="D579:D642" si="20">LEFT(F579,1)</f>
        <v>1</v>
      </c>
      <c r="E579" s="3" t="str">
        <f t="shared" ref="E579:E642" si="21">LEFT(F579,2)</f>
        <v>12</v>
      </c>
      <c r="F579" s="19" t="s">
        <v>48</v>
      </c>
      <c r="G579" s="20" t="s">
        <v>49</v>
      </c>
      <c r="H579" s="21">
        <v>34548</v>
      </c>
      <c r="I579" s="21">
        <v>0</v>
      </c>
      <c r="J579" s="21">
        <v>34548</v>
      </c>
      <c r="K579" s="21">
        <v>28356.51</v>
      </c>
      <c r="L579" s="21">
        <v>28356.51</v>
      </c>
    </row>
    <row r="580" spans="1:12" x14ac:dyDescent="0.3">
      <c r="A580" s="19" t="s">
        <v>244</v>
      </c>
      <c r="B580" s="19" t="s">
        <v>245</v>
      </c>
      <c r="C580" s="2" t="str">
        <f>VLOOKUP(B580,Hoja1!B:C,2,FALSE)</f>
        <v>Politicas de Igualdad e infancia</v>
      </c>
      <c r="D580" s="3" t="str">
        <f t="shared" si="20"/>
        <v>1</v>
      </c>
      <c r="E580" s="3" t="str">
        <f t="shared" si="21"/>
        <v>12</v>
      </c>
      <c r="F580" s="19" t="s">
        <v>50</v>
      </c>
      <c r="G580" s="20" t="s">
        <v>51</v>
      </c>
      <c r="H580" s="21">
        <v>13363</v>
      </c>
      <c r="I580" s="21">
        <v>0</v>
      </c>
      <c r="J580" s="21">
        <v>13363</v>
      </c>
      <c r="K580" s="21">
        <v>11522.03</v>
      </c>
      <c r="L580" s="21">
        <v>11522.03</v>
      </c>
    </row>
    <row r="581" spans="1:12" x14ac:dyDescent="0.3">
      <c r="A581" s="19" t="s">
        <v>244</v>
      </c>
      <c r="B581" s="19" t="s">
        <v>245</v>
      </c>
      <c r="C581" s="2" t="str">
        <f>VLOOKUP(B581,Hoja1!B:C,2,FALSE)</f>
        <v>Politicas de Igualdad e infancia</v>
      </c>
      <c r="D581" s="3" t="str">
        <f t="shared" si="20"/>
        <v>1</v>
      </c>
      <c r="E581" s="3" t="str">
        <f t="shared" si="21"/>
        <v>12</v>
      </c>
      <c r="F581" s="19" t="s">
        <v>52</v>
      </c>
      <c r="G581" s="20" t="s">
        <v>53</v>
      </c>
      <c r="H581" s="21">
        <v>8675</v>
      </c>
      <c r="I581" s="21">
        <v>0</v>
      </c>
      <c r="J581" s="21">
        <v>8675</v>
      </c>
      <c r="K581" s="21">
        <v>8686.1</v>
      </c>
      <c r="L581" s="21">
        <v>8686.1</v>
      </c>
    </row>
    <row r="582" spans="1:12" x14ac:dyDescent="0.3">
      <c r="A582" s="19" t="s">
        <v>244</v>
      </c>
      <c r="B582" s="19" t="s">
        <v>245</v>
      </c>
      <c r="C582" s="2" t="str">
        <f>VLOOKUP(B582,Hoja1!B:C,2,FALSE)</f>
        <v>Politicas de Igualdad e infancia</v>
      </c>
      <c r="D582" s="3" t="str">
        <f t="shared" si="20"/>
        <v>1</v>
      </c>
      <c r="E582" s="3" t="str">
        <f t="shared" si="21"/>
        <v>12</v>
      </c>
      <c r="F582" s="19" t="s">
        <v>19</v>
      </c>
      <c r="G582" s="20" t="s">
        <v>20</v>
      </c>
      <c r="H582" s="21">
        <v>10567</v>
      </c>
      <c r="I582" s="21">
        <v>0</v>
      </c>
      <c r="J582" s="21">
        <v>10567</v>
      </c>
      <c r="K582" s="21">
        <v>10140.870000000001</v>
      </c>
      <c r="L582" s="21">
        <v>10140.870000000001</v>
      </c>
    </row>
    <row r="583" spans="1:12" x14ac:dyDescent="0.3">
      <c r="A583" s="19" t="s">
        <v>244</v>
      </c>
      <c r="B583" s="19" t="s">
        <v>245</v>
      </c>
      <c r="C583" s="2" t="str">
        <f>VLOOKUP(B583,Hoja1!B:C,2,FALSE)</f>
        <v>Politicas de Igualdad e infancia</v>
      </c>
      <c r="D583" s="3" t="str">
        <f t="shared" si="20"/>
        <v>1</v>
      </c>
      <c r="E583" s="3" t="str">
        <f t="shared" si="21"/>
        <v>12</v>
      </c>
      <c r="F583" s="19" t="s">
        <v>21</v>
      </c>
      <c r="G583" s="20" t="s">
        <v>22</v>
      </c>
      <c r="H583" s="21">
        <v>32364</v>
      </c>
      <c r="I583" s="21">
        <v>0</v>
      </c>
      <c r="J583" s="21">
        <v>32364</v>
      </c>
      <c r="K583" s="21">
        <v>28446.66</v>
      </c>
      <c r="L583" s="21">
        <v>28446.66</v>
      </c>
    </row>
    <row r="584" spans="1:12" x14ac:dyDescent="0.3">
      <c r="A584" s="19" t="s">
        <v>244</v>
      </c>
      <c r="B584" s="19" t="s">
        <v>245</v>
      </c>
      <c r="C584" s="2" t="str">
        <f>VLOOKUP(B584,Hoja1!B:C,2,FALSE)</f>
        <v>Politicas de Igualdad e infancia</v>
      </c>
      <c r="D584" s="3" t="str">
        <f t="shared" si="20"/>
        <v>1</v>
      </c>
      <c r="E584" s="3" t="str">
        <f t="shared" si="21"/>
        <v>12</v>
      </c>
      <c r="F584" s="19" t="s">
        <v>23</v>
      </c>
      <c r="G584" s="20" t="s">
        <v>24</v>
      </c>
      <c r="H584" s="21">
        <v>80265</v>
      </c>
      <c r="I584" s="21">
        <v>0</v>
      </c>
      <c r="J584" s="21">
        <v>80265</v>
      </c>
      <c r="K584" s="21">
        <v>75431.009999999995</v>
      </c>
      <c r="L584" s="21">
        <v>75431.009999999995</v>
      </c>
    </row>
    <row r="585" spans="1:12" x14ac:dyDescent="0.3">
      <c r="A585" s="19" t="s">
        <v>244</v>
      </c>
      <c r="B585" s="19" t="s">
        <v>245</v>
      </c>
      <c r="C585" s="2" t="str">
        <f>VLOOKUP(B585,Hoja1!B:C,2,FALSE)</f>
        <v>Politicas de Igualdad e infancia</v>
      </c>
      <c r="D585" s="3" t="str">
        <f t="shared" si="20"/>
        <v>1</v>
      </c>
      <c r="E585" s="3" t="str">
        <f t="shared" si="21"/>
        <v>12</v>
      </c>
      <c r="F585" s="19" t="s">
        <v>25</v>
      </c>
      <c r="G585" s="20" t="s">
        <v>26</v>
      </c>
      <c r="H585" s="21">
        <v>5294</v>
      </c>
      <c r="I585" s="21">
        <v>0</v>
      </c>
      <c r="J585" s="21">
        <v>5294</v>
      </c>
      <c r="K585" s="21">
        <v>5175.07</v>
      </c>
      <c r="L585" s="21">
        <v>5175.07</v>
      </c>
    </row>
    <row r="586" spans="1:12" x14ac:dyDescent="0.3">
      <c r="A586" s="19" t="s">
        <v>244</v>
      </c>
      <c r="B586" s="19" t="s">
        <v>245</v>
      </c>
      <c r="C586" s="2" t="str">
        <f>VLOOKUP(B586,Hoja1!B:C,2,FALSE)</f>
        <v>Politicas de Igualdad e infancia</v>
      </c>
      <c r="D586" s="3" t="str">
        <f t="shared" si="20"/>
        <v>1</v>
      </c>
      <c r="E586" s="3" t="str">
        <f t="shared" si="21"/>
        <v>13</v>
      </c>
      <c r="F586" s="19" t="s">
        <v>69</v>
      </c>
      <c r="G586" s="20" t="s">
        <v>11</v>
      </c>
      <c r="H586" s="21">
        <v>20241</v>
      </c>
      <c r="I586" s="21">
        <v>0</v>
      </c>
      <c r="J586" s="21">
        <v>20241</v>
      </c>
      <c r="K586" s="21">
        <v>22787.03</v>
      </c>
      <c r="L586" s="21">
        <v>22787.03</v>
      </c>
    </row>
    <row r="587" spans="1:12" x14ac:dyDescent="0.3">
      <c r="A587" s="19" t="s">
        <v>244</v>
      </c>
      <c r="B587" s="19" t="s">
        <v>245</v>
      </c>
      <c r="C587" s="2" t="str">
        <f>VLOOKUP(B587,Hoja1!B:C,2,FALSE)</f>
        <v>Politicas de Igualdad e infancia</v>
      </c>
      <c r="D587" s="3" t="str">
        <f t="shared" si="20"/>
        <v>1</v>
      </c>
      <c r="E587" s="3" t="str">
        <f t="shared" si="21"/>
        <v>13</v>
      </c>
      <c r="F587" s="19" t="s">
        <v>72</v>
      </c>
      <c r="G587" s="20" t="s">
        <v>13</v>
      </c>
      <c r="H587" s="21">
        <v>16472</v>
      </c>
      <c r="I587" s="21">
        <v>0</v>
      </c>
      <c r="J587" s="21">
        <v>16472</v>
      </c>
      <c r="K587" s="21">
        <v>17283.32</v>
      </c>
      <c r="L587" s="21">
        <v>17283.32</v>
      </c>
    </row>
    <row r="588" spans="1:12" x14ac:dyDescent="0.3">
      <c r="A588" s="19" t="s">
        <v>244</v>
      </c>
      <c r="B588" s="19" t="s">
        <v>245</v>
      </c>
      <c r="C588" s="2" t="str">
        <f>VLOOKUP(B588,Hoja1!B:C,2,FALSE)</f>
        <v>Politicas de Igualdad e infancia</v>
      </c>
      <c r="D588" s="3" t="str">
        <f t="shared" si="20"/>
        <v>1</v>
      </c>
      <c r="E588" s="3" t="str">
        <f t="shared" si="21"/>
        <v>13</v>
      </c>
      <c r="F588" s="19" t="s">
        <v>73</v>
      </c>
      <c r="G588" s="20" t="s">
        <v>74</v>
      </c>
      <c r="H588" s="21">
        <v>151851</v>
      </c>
      <c r="I588" s="21">
        <v>-12500</v>
      </c>
      <c r="J588" s="21">
        <v>139351</v>
      </c>
      <c r="K588" s="21">
        <v>20245.330000000002</v>
      </c>
      <c r="L588" s="21">
        <v>20245.330000000002</v>
      </c>
    </row>
    <row r="589" spans="1:12" x14ac:dyDescent="0.3">
      <c r="A589" s="19" t="s">
        <v>244</v>
      </c>
      <c r="B589" s="19" t="s">
        <v>245</v>
      </c>
      <c r="C589" s="2" t="str">
        <f>VLOOKUP(B589,Hoja1!B:C,2,FALSE)</f>
        <v>Politicas de Igualdad e infancia</v>
      </c>
      <c r="D589" s="3" t="str">
        <f t="shared" si="20"/>
        <v>2</v>
      </c>
      <c r="E589" s="3" t="str">
        <f t="shared" si="21"/>
        <v>21</v>
      </c>
      <c r="F589" s="19" t="s">
        <v>56</v>
      </c>
      <c r="G589" s="20" t="s">
        <v>57</v>
      </c>
      <c r="H589" s="21">
        <v>3500</v>
      </c>
      <c r="I589" s="21">
        <v>15000</v>
      </c>
      <c r="J589" s="21">
        <v>18500</v>
      </c>
      <c r="K589" s="21">
        <v>12477.58</v>
      </c>
      <c r="L589" s="21">
        <v>12465</v>
      </c>
    </row>
    <row r="590" spans="1:12" x14ac:dyDescent="0.3">
      <c r="A590" s="19" t="s">
        <v>244</v>
      </c>
      <c r="B590" s="19" t="s">
        <v>245</v>
      </c>
      <c r="C590" s="2" t="str">
        <f>VLOOKUP(B590,Hoja1!B:C,2,FALSE)</f>
        <v>Politicas de Igualdad e infancia</v>
      </c>
      <c r="D590" s="3" t="str">
        <f t="shared" si="20"/>
        <v>2</v>
      </c>
      <c r="E590" s="3" t="str">
        <f t="shared" si="21"/>
        <v>22</v>
      </c>
      <c r="F590" s="19" t="s">
        <v>118</v>
      </c>
      <c r="G590" s="20" t="s">
        <v>413</v>
      </c>
      <c r="H590" s="21">
        <v>200</v>
      </c>
      <c r="I590" s="21">
        <v>0</v>
      </c>
      <c r="J590" s="21">
        <v>200</v>
      </c>
      <c r="K590" s="21">
        <v>0</v>
      </c>
      <c r="L590" s="21">
        <v>0</v>
      </c>
    </row>
    <row r="591" spans="1:12" x14ac:dyDescent="0.3">
      <c r="A591" s="19" t="s">
        <v>244</v>
      </c>
      <c r="B591" s="19" t="s">
        <v>245</v>
      </c>
      <c r="C591" s="2" t="str">
        <f>VLOOKUP(B591,Hoja1!B:C,2,FALSE)</f>
        <v>Politicas de Igualdad e infancia</v>
      </c>
      <c r="D591" s="3" t="str">
        <f t="shared" si="20"/>
        <v>2</v>
      </c>
      <c r="E591" s="3" t="str">
        <f t="shared" si="21"/>
        <v>22</v>
      </c>
      <c r="F591" s="19" t="s">
        <v>246</v>
      </c>
      <c r="G591" s="20" t="s">
        <v>247</v>
      </c>
      <c r="H591" s="21">
        <v>48000</v>
      </c>
      <c r="I591" s="21">
        <v>0</v>
      </c>
      <c r="J591" s="21">
        <v>48000</v>
      </c>
      <c r="K591" s="21">
        <v>39720.519999999997</v>
      </c>
      <c r="L591" s="21">
        <v>33260.629999999997</v>
      </c>
    </row>
    <row r="592" spans="1:12" x14ac:dyDescent="0.3">
      <c r="A592" s="19" t="s">
        <v>244</v>
      </c>
      <c r="B592" s="19" t="s">
        <v>245</v>
      </c>
      <c r="C592" s="2" t="str">
        <f>VLOOKUP(B592,Hoja1!B:C,2,FALSE)</f>
        <v>Politicas de Igualdad e infancia</v>
      </c>
      <c r="D592" s="3" t="str">
        <f t="shared" si="20"/>
        <v>2</v>
      </c>
      <c r="E592" s="3" t="str">
        <f t="shared" si="21"/>
        <v>22</v>
      </c>
      <c r="F592" s="19" t="s">
        <v>248</v>
      </c>
      <c r="G592" s="20" t="s">
        <v>249</v>
      </c>
      <c r="H592" s="21">
        <v>215000</v>
      </c>
      <c r="I592" s="21">
        <v>0</v>
      </c>
      <c r="J592" s="21">
        <v>215000</v>
      </c>
      <c r="K592" s="21">
        <v>213485.93</v>
      </c>
      <c r="L592" s="21">
        <v>175122.44</v>
      </c>
    </row>
    <row r="593" spans="1:12" x14ac:dyDescent="0.3">
      <c r="A593" s="19" t="s">
        <v>244</v>
      </c>
      <c r="B593" s="19" t="s">
        <v>245</v>
      </c>
      <c r="C593" s="2" t="str">
        <f>VLOOKUP(B593,Hoja1!B:C,2,FALSE)</f>
        <v>Politicas de Igualdad e infancia</v>
      </c>
      <c r="D593" s="3" t="str">
        <f t="shared" si="20"/>
        <v>2</v>
      </c>
      <c r="E593" s="3" t="str">
        <f t="shared" si="21"/>
        <v>22</v>
      </c>
      <c r="F593" s="19" t="s">
        <v>250</v>
      </c>
      <c r="G593" s="20" t="s">
        <v>251</v>
      </c>
      <c r="H593" s="21">
        <v>40000</v>
      </c>
      <c r="I593" s="21">
        <v>0</v>
      </c>
      <c r="J593" s="21">
        <v>40000</v>
      </c>
      <c r="K593" s="21">
        <v>40918.699999999997</v>
      </c>
      <c r="L593" s="21">
        <v>30410.48</v>
      </c>
    </row>
    <row r="594" spans="1:12" x14ac:dyDescent="0.3">
      <c r="A594" s="19" t="s">
        <v>244</v>
      </c>
      <c r="B594" s="19" t="s">
        <v>245</v>
      </c>
      <c r="C594" s="2" t="str">
        <f>VLOOKUP(B594,Hoja1!B:C,2,FALSE)</f>
        <v>Politicas de Igualdad e infancia</v>
      </c>
      <c r="D594" s="3" t="str">
        <f t="shared" si="20"/>
        <v>2</v>
      </c>
      <c r="E594" s="3" t="str">
        <f t="shared" si="21"/>
        <v>22</v>
      </c>
      <c r="F594" s="19" t="s">
        <v>62</v>
      </c>
      <c r="G594" s="20" t="s">
        <v>63</v>
      </c>
      <c r="H594" s="21">
        <v>0</v>
      </c>
      <c r="I594" s="21">
        <v>0</v>
      </c>
      <c r="J594" s="21">
        <v>0</v>
      </c>
      <c r="K594" s="21">
        <v>292.98</v>
      </c>
      <c r="L594" s="21">
        <v>292.98</v>
      </c>
    </row>
    <row r="595" spans="1:12" x14ac:dyDescent="0.3">
      <c r="A595" s="19" t="s">
        <v>244</v>
      </c>
      <c r="B595" s="19" t="s">
        <v>245</v>
      </c>
      <c r="C595" s="2" t="str">
        <f>VLOOKUP(B595,Hoja1!B:C,2,FALSE)</f>
        <v>Politicas de Igualdad e infancia</v>
      </c>
      <c r="D595" s="3" t="str">
        <f t="shared" si="20"/>
        <v>2</v>
      </c>
      <c r="E595" s="3" t="str">
        <f t="shared" si="21"/>
        <v>22</v>
      </c>
      <c r="F595" s="19" t="s">
        <v>144</v>
      </c>
      <c r="G595" s="20" t="s">
        <v>145</v>
      </c>
      <c r="H595" s="21">
        <v>0</v>
      </c>
      <c r="I595" s="21">
        <v>0</v>
      </c>
      <c r="J595" s="21">
        <v>0</v>
      </c>
      <c r="K595" s="21">
        <v>7630.56</v>
      </c>
      <c r="L595" s="21">
        <v>6899.66</v>
      </c>
    </row>
    <row r="596" spans="1:12" x14ac:dyDescent="0.3">
      <c r="A596" s="19" t="s">
        <v>244</v>
      </c>
      <c r="B596" s="19" t="s">
        <v>245</v>
      </c>
      <c r="C596" s="2" t="str">
        <f>VLOOKUP(B596,Hoja1!B:C,2,FALSE)</f>
        <v>Politicas de Igualdad e infancia</v>
      </c>
      <c r="D596" s="3" t="str">
        <f t="shared" si="20"/>
        <v>2</v>
      </c>
      <c r="E596" s="3" t="str">
        <f t="shared" si="21"/>
        <v>22</v>
      </c>
      <c r="F596" s="19" t="s">
        <v>64</v>
      </c>
      <c r="G596" s="20" t="s">
        <v>65</v>
      </c>
      <c r="H596" s="21">
        <v>276000</v>
      </c>
      <c r="I596" s="21">
        <v>-28000</v>
      </c>
      <c r="J596" s="21">
        <v>248000</v>
      </c>
      <c r="K596" s="21">
        <v>135054.97</v>
      </c>
      <c r="L596" s="21">
        <v>72704.3</v>
      </c>
    </row>
    <row r="597" spans="1:12" x14ac:dyDescent="0.3">
      <c r="A597" s="19" t="s">
        <v>244</v>
      </c>
      <c r="B597" s="19" t="s">
        <v>245</v>
      </c>
      <c r="C597" s="2" t="str">
        <f>VLOOKUP(B597,Hoja1!B:C,2,FALSE)</f>
        <v>Politicas de Igualdad e infancia</v>
      </c>
      <c r="D597" s="3" t="str">
        <f t="shared" si="20"/>
        <v>2</v>
      </c>
      <c r="E597" s="3" t="str">
        <f t="shared" si="21"/>
        <v>23</v>
      </c>
      <c r="F597" s="19" t="s">
        <v>39</v>
      </c>
      <c r="G597" s="20" t="s">
        <v>40</v>
      </c>
      <c r="H597" s="21">
        <v>1000</v>
      </c>
      <c r="I597" s="21">
        <v>0</v>
      </c>
      <c r="J597" s="21">
        <v>1000</v>
      </c>
      <c r="K597" s="21">
        <v>18.7</v>
      </c>
      <c r="L597" s="21">
        <v>0</v>
      </c>
    </row>
    <row r="598" spans="1:12" x14ac:dyDescent="0.3">
      <c r="A598" s="19" t="s">
        <v>244</v>
      </c>
      <c r="B598" s="19" t="s">
        <v>245</v>
      </c>
      <c r="C598" s="2" t="str">
        <f>VLOOKUP(B598,Hoja1!B:C,2,FALSE)</f>
        <v>Politicas de Igualdad e infancia</v>
      </c>
      <c r="D598" s="3" t="str">
        <f t="shared" si="20"/>
        <v>2</v>
      </c>
      <c r="E598" s="3" t="str">
        <f t="shared" si="21"/>
        <v>23</v>
      </c>
      <c r="F598" s="19" t="s">
        <v>43</v>
      </c>
      <c r="G598" s="20" t="s">
        <v>44</v>
      </c>
      <c r="H598" s="21">
        <v>0</v>
      </c>
      <c r="I598" s="21">
        <v>0</v>
      </c>
      <c r="J598" s="21">
        <v>0</v>
      </c>
      <c r="K598" s="21">
        <v>86.1</v>
      </c>
      <c r="L598" s="21">
        <v>0</v>
      </c>
    </row>
    <row r="599" spans="1:12" x14ac:dyDescent="0.3">
      <c r="A599" s="19" t="s">
        <v>244</v>
      </c>
      <c r="B599" s="19" t="s">
        <v>245</v>
      </c>
      <c r="C599" s="2" t="str">
        <f>VLOOKUP(B599,Hoja1!B:C,2,FALSE)</f>
        <v>Politicas de Igualdad e infancia</v>
      </c>
      <c r="D599" s="3" t="str">
        <f t="shared" si="20"/>
        <v>4</v>
      </c>
      <c r="E599" s="3" t="str">
        <f t="shared" si="21"/>
        <v>48</v>
      </c>
      <c r="F599" s="19" t="s">
        <v>148</v>
      </c>
      <c r="G599" s="20" t="s">
        <v>149</v>
      </c>
      <c r="H599" s="21">
        <v>42000</v>
      </c>
      <c r="I599" s="21">
        <v>0</v>
      </c>
      <c r="J599" s="21">
        <v>42000</v>
      </c>
      <c r="K599" s="21">
        <v>41999.72</v>
      </c>
      <c r="L599" s="21">
        <v>41999.72</v>
      </c>
    </row>
    <row r="600" spans="1:12" x14ac:dyDescent="0.3">
      <c r="A600" s="19" t="s">
        <v>244</v>
      </c>
      <c r="B600" s="19" t="s">
        <v>245</v>
      </c>
      <c r="C600" s="2" t="str">
        <f>VLOOKUP(B600,Hoja1!B:C,2,FALSE)</f>
        <v>Politicas de Igualdad e infancia</v>
      </c>
      <c r="D600" s="3" t="str">
        <f t="shared" si="20"/>
        <v>4</v>
      </c>
      <c r="E600" s="3" t="str">
        <f t="shared" si="21"/>
        <v>48</v>
      </c>
      <c r="F600" s="19" t="s">
        <v>182</v>
      </c>
      <c r="G600" s="20" t="s">
        <v>183</v>
      </c>
      <c r="H600" s="21">
        <v>500</v>
      </c>
      <c r="I600" s="21">
        <v>0</v>
      </c>
      <c r="J600" s="21">
        <v>500</v>
      </c>
      <c r="K600" s="21">
        <v>257.98</v>
      </c>
      <c r="L600" s="21">
        <v>0</v>
      </c>
    </row>
    <row r="601" spans="1:12" x14ac:dyDescent="0.3">
      <c r="A601" s="19" t="s">
        <v>244</v>
      </c>
      <c r="B601" s="19" t="s">
        <v>245</v>
      </c>
      <c r="C601" s="2" t="str">
        <f>VLOOKUP(B601,Hoja1!B:C,2,FALSE)</f>
        <v>Politicas de Igualdad e infancia</v>
      </c>
      <c r="D601" s="3" t="str">
        <f t="shared" si="20"/>
        <v>4</v>
      </c>
      <c r="E601" s="3" t="str">
        <f t="shared" si="21"/>
        <v>48</v>
      </c>
      <c r="F601" s="19" t="s">
        <v>45</v>
      </c>
      <c r="G601" s="20" t="s">
        <v>46</v>
      </c>
      <c r="H601" s="21">
        <v>88980</v>
      </c>
      <c r="I601" s="21">
        <v>0</v>
      </c>
      <c r="J601" s="21">
        <v>88980</v>
      </c>
      <c r="K601" s="21">
        <v>79976</v>
      </c>
      <c r="L601" s="21">
        <v>79976</v>
      </c>
    </row>
    <row r="602" spans="1:12" x14ac:dyDescent="0.3">
      <c r="A602" s="19" t="s">
        <v>244</v>
      </c>
      <c r="B602" s="19" t="s">
        <v>245</v>
      </c>
      <c r="C602" s="2" t="str">
        <f>VLOOKUP(B602,Hoja1!B:C,2,FALSE)</f>
        <v>Politicas de Igualdad e infancia</v>
      </c>
      <c r="D602" s="3" t="str">
        <f t="shared" si="20"/>
        <v>6</v>
      </c>
      <c r="E602" s="3" t="str">
        <f t="shared" si="21"/>
        <v>62</v>
      </c>
      <c r="F602" s="19" t="s">
        <v>125</v>
      </c>
      <c r="G602" s="20" t="s">
        <v>126</v>
      </c>
      <c r="H602" s="21">
        <v>0</v>
      </c>
      <c r="I602" s="21">
        <v>13000</v>
      </c>
      <c r="J602" s="21">
        <v>13000</v>
      </c>
      <c r="K602" s="21">
        <v>7200.4</v>
      </c>
      <c r="L602" s="21">
        <v>0</v>
      </c>
    </row>
    <row r="603" spans="1:12" x14ac:dyDescent="0.3">
      <c r="A603" s="19" t="s">
        <v>244</v>
      </c>
      <c r="B603" s="19" t="s">
        <v>245</v>
      </c>
      <c r="C603" s="2" t="str">
        <f>VLOOKUP(B603,Hoja1!B:C,2,FALSE)</f>
        <v>Politicas de Igualdad e infancia</v>
      </c>
      <c r="D603" s="3" t="str">
        <f t="shared" si="20"/>
        <v>6</v>
      </c>
      <c r="E603" s="3" t="str">
        <f t="shared" si="21"/>
        <v>62</v>
      </c>
      <c r="F603" s="19" t="s">
        <v>97</v>
      </c>
      <c r="G603" s="20" t="s">
        <v>98</v>
      </c>
      <c r="H603" s="21">
        <v>0</v>
      </c>
      <c r="I603" s="21">
        <v>0</v>
      </c>
      <c r="J603" s="21">
        <v>0</v>
      </c>
      <c r="K603" s="21">
        <v>1843.98</v>
      </c>
      <c r="L603" s="21">
        <v>1843.98</v>
      </c>
    </row>
    <row r="604" spans="1:12" x14ac:dyDescent="0.3">
      <c r="A604" s="19" t="s">
        <v>244</v>
      </c>
      <c r="B604" s="19" t="s">
        <v>245</v>
      </c>
      <c r="C604" s="2" t="str">
        <f>VLOOKUP(B604,Hoja1!B:C,2,FALSE)</f>
        <v>Politicas de Igualdad e infancia</v>
      </c>
      <c r="D604" s="3" t="str">
        <f t="shared" si="20"/>
        <v>6</v>
      </c>
      <c r="E604" s="3" t="str">
        <f t="shared" si="21"/>
        <v>62</v>
      </c>
      <c r="F604" s="19" t="s">
        <v>170</v>
      </c>
      <c r="G604" s="20" t="s">
        <v>171</v>
      </c>
      <c r="H604" s="21">
        <v>20000</v>
      </c>
      <c r="I604" s="21">
        <v>0</v>
      </c>
      <c r="J604" s="21">
        <v>20000</v>
      </c>
      <c r="K604" s="21">
        <v>18147.91</v>
      </c>
      <c r="L604" s="21">
        <v>18147.91</v>
      </c>
    </row>
    <row r="605" spans="1:12" x14ac:dyDescent="0.3">
      <c r="A605" s="19" t="s">
        <v>244</v>
      </c>
      <c r="B605" s="19" t="s">
        <v>245</v>
      </c>
      <c r="C605" s="2" t="str">
        <f>VLOOKUP(B605,Hoja1!B:C,2,FALSE)</f>
        <v>Politicas de Igualdad e infancia</v>
      </c>
      <c r="D605" s="3" t="str">
        <f t="shared" si="20"/>
        <v>8</v>
      </c>
      <c r="E605" s="3" t="str">
        <f t="shared" si="21"/>
        <v>83</v>
      </c>
      <c r="F605" s="19" t="s">
        <v>114</v>
      </c>
      <c r="G605" s="20" t="s">
        <v>408</v>
      </c>
      <c r="H605" s="21">
        <v>3000</v>
      </c>
      <c r="I605" s="21">
        <v>0</v>
      </c>
      <c r="J605" s="21">
        <v>3000</v>
      </c>
      <c r="K605" s="21">
        <v>195.6</v>
      </c>
      <c r="L605" s="21">
        <v>195.6</v>
      </c>
    </row>
    <row r="606" spans="1:12" x14ac:dyDescent="0.3">
      <c r="A606" s="19" t="s">
        <v>244</v>
      </c>
      <c r="B606" s="19" t="s">
        <v>254</v>
      </c>
      <c r="C606" s="2" t="str">
        <f>VLOOKUP(B606,Hoja1!B:C,2,FALSE)</f>
        <v>Dirección del Área de Educación</v>
      </c>
      <c r="D606" s="3" t="str">
        <f t="shared" si="20"/>
        <v>1</v>
      </c>
      <c r="E606" s="3" t="str">
        <f t="shared" si="21"/>
        <v>12</v>
      </c>
      <c r="F606" s="19" t="s">
        <v>48</v>
      </c>
      <c r="G606" s="20" t="s">
        <v>49</v>
      </c>
      <c r="H606" s="21">
        <v>45591</v>
      </c>
      <c r="I606" s="21">
        <v>0</v>
      </c>
      <c r="J606" s="21">
        <v>45591</v>
      </c>
      <c r="K606" s="21">
        <v>40796.35</v>
      </c>
      <c r="L606" s="21">
        <v>40796.35</v>
      </c>
    </row>
    <row r="607" spans="1:12" x14ac:dyDescent="0.3">
      <c r="A607" s="19" t="s">
        <v>244</v>
      </c>
      <c r="B607" s="19" t="s">
        <v>254</v>
      </c>
      <c r="C607" s="2" t="str">
        <f>VLOOKUP(B607,Hoja1!B:C,2,FALSE)</f>
        <v>Dirección del Área de Educación</v>
      </c>
      <c r="D607" s="3" t="str">
        <f t="shared" si="20"/>
        <v>1</v>
      </c>
      <c r="E607" s="3" t="str">
        <f t="shared" si="21"/>
        <v>12</v>
      </c>
      <c r="F607" s="19" t="s">
        <v>17</v>
      </c>
      <c r="G607" s="20" t="s">
        <v>18</v>
      </c>
      <c r="H607" s="21">
        <v>10235</v>
      </c>
      <c r="I607" s="21">
        <v>0</v>
      </c>
      <c r="J607" s="21">
        <v>10235</v>
      </c>
      <c r="K607" s="21">
        <v>10247.69</v>
      </c>
      <c r="L607" s="21">
        <v>10247.69</v>
      </c>
    </row>
    <row r="608" spans="1:12" x14ac:dyDescent="0.3">
      <c r="A608" s="19" t="s">
        <v>244</v>
      </c>
      <c r="B608" s="19" t="s">
        <v>254</v>
      </c>
      <c r="C608" s="2" t="str">
        <f>VLOOKUP(B608,Hoja1!B:C,2,FALSE)</f>
        <v>Dirección del Área de Educación</v>
      </c>
      <c r="D608" s="3" t="str">
        <f t="shared" si="20"/>
        <v>1</v>
      </c>
      <c r="E608" s="3" t="str">
        <f t="shared" si="21"/>
        <v>12</v>
      </c>
      <c r="F608" s="19" t="s">
        <v>52</v>
      </c>
      <c r="G608" s="20" t="s">
        <v>53</v>
      </c>
      <c r="H608" s="21">
        <v>17351</v>
      </c>
      <c r="I608" s="21">
        <v>0</v>
      </c>
      <c r="J608" s="21">
        <v>17351</v>
      </c>
      <c r="K608" s="21">
        <v>17372.2</v>
      </c>
      <c r="L608" s="21">
        <v>17372.2</v>
      </c>
    </row>
    <row r="609" spans="1:12" x14ac:dyDescent="0.3">
      <c r="A609" s="19" t="s">
        <v>244</v>
      </c>
      <c r="B609" s="19" t="s">
        <v>254</v>
      </c>
      <c r="C609" s="2" t="str">
        <f>VLOOKUP(B609,Hoja1!B:C,2,FALSE)</f>
        <v>Dirección del Área de Educación</v>
      </c>
      <c r="D609" s="3" t="str">
        <f t="shared" si="20"/>
        <v>1</v>
      </c>
      <c r="E609" s="3" t="str">
        <f t="shared" si="21"/>
        <v>12</v>
      </c>
      <c r="F609" s="19" t="s">
        <v>19</v>
      </c>
      <c r="G609" s="20" t="s">
        <v>20</v>
      </c>
      <c r="H609" s="21">
        <v>20027</v>
      </c>
      <c r="I609" s="21">
        <v>0</v>
      </c>
      <c r="J609" s="21">
        <v>20027</v>
      </c>
      <c r="K609" s="21">
        <v>19287.18</v>
      </c>
      <c r="L609" s="21">
        <v>19287.18</v>
      </c>
    </row>
    <row r="610" spans="1:12" x14ac:dyDescent="0.3">
      <c r="A610" s="19" t="s">
        <v>244</v>
      </c>
      <c r="B610" s="19" t="s">
        <v>254</v>
      </c>
      <c r="C610" s="2" t="str">
        <f>VLOOKUP(B610,Hoja1!B:C,2,FALSE)</f>
        <v>Dirección del Área de Educación</v>
      </c>
      <c r="D610" s="3" t="str">
        <f t="shared" si="20"/>
        <v>1</v>
      </c>
      <c r="E610" s="3" t="str">
        <f t="shared" si="21"/>
        <v>12</v>
      </c>
      <c r="F610" s="19" t="s">
        <v>21</v>
      </c>
      <c r="G610" s="20" t="s">
        <v>22</v>
      </c>
      <c r="H610" s="21">
        <v>53393</v>
      </c>
      <c r="I610" s="21">
        <v>0</v>
      </c>
      <c r="J610" s="21">
        <v>53393</v>
      </c>
      <c r="K610" s="21">
        <v>50510.39</v>
      </c>
      <c r="L610" s="21">
        <v>50510.39</v>
      </c>
    </row>
    <row r="611" spans="1:12" x14ac:dyDescent="0.3">
      <c r="A611" s="19" t="s">
        <v>244</v>
      </c>
      <c r="B611" s="19" t="s">
        <v>254</v>
      </c>
      <c r="C611" s="2" t="str">
        <f>VLOOKUP(B611,Hoja1!B:C,2,FALSE)</f>
        <v>Dirección del Área de Educación</v>
      </c>
      <c r="D611" s="3" t="str">
        <f t="shared" si="20"/>
        <v>1</v>
      </c>
      <c r="E611" s="3" t="str">
        <f t="shared" si="21"/>
        <v>12</v>
      </c>
      <c r="F611" s="19" t="s">
        <v>23</v>
      </c>
      <c r="G611" s="20" t="s">
        <v>24</v>
      </c>
      <c r="H611" s="21">
        <v>132044</v>
      </c>
      <c r="I611" s="21">
        <v>0</v>
      </c>
      <c r="J611" s="21">
        <v>132044</v>
      </c>
      <c r="K611" s="21">
        <v>117585.87</v>
      </c>
      <c r="L611" s="21">
        <v>117585.87</v>
      </c>
    </row>
    <row r="612" spans="1:12" x14ac:dyDescent="0.3">
      <c r="A612" s="19" t="s">
        <v>244</v>
      </c>
      <c r="B612" s="19" t="s">
        <v>254</v>
      </c>
      <c r="C612" s="2" t="str">
        <f>VLOOKUP(B612,Hoja1!B:C,2,FALSE)</f>
        <v>Dirección del Área de Educación</v>
      </c>
      <c r="D612" s="3" t="str">
        <f t="shared" si="20"/>
        <v>1</v>
      </c>
      <c r="E612" s="3" t="str">
        <f t="shared" si="21"/>
        <v>12</v>
      </c>
      <c r="F612" s="19" t="s">
        <v>25</v>
      </c>
      <c r="G612" s="20" t="s">
        <v>26</v>
      </c>
      <c r="H612" s="21">
        <v>9184</v>
      </c>
      <c r="I612" s="21">
        <v>0</v>
      </c>
      <c r="J612" s="21">
        <v>9184</v>
      </c>
      <c r="K612" s="21">
        <v>11409.2</v>
      </c>
      <c r="L612" s="21">
        <v>11409.2</v>
      </c>
    </row>
    <row r="613" spans="1:12" x14ac:dyDescent="0.3">
      <c r="A613" s="19" t="s">
        <v>244</v>
      </c>
      <c r="B613" s="19" t="s">
        <v>254</v>
      </c>
      <c r="C613" s="2" t="str">
        <f>VLOOKUP(B613,Hoja1!B:C,2,FALSE)</f>
        <v>Dirección del Área de Educación</v>
      </c>
      <c r="D613" s="3" t="str">
        <f t="shared" si="20"/>
        <v>1</v>
      </c>
      <c r="E613" s="3" t="str">
        <f t="shared" si="21"/>
        <v>15</v>
      </c>
      <c r="F613" s="19" t="s">
        <v>75</v>
      </c>
      <c r="G613" s="20" t="s">
        <v>76</v>
      </c>
      <c r="H613" s="21">
        <v>3903</v>
      </c>
      <c r="I613" s="21">
        <v>0</v>
      </c>
      <c r="J613" s="21">
        <v>3903</v>
      </c>
      <c r="K613" s="21">
        <v>0</v>
      </c>
      <c r="L613" s="21">
        <v>0</v>
      </c>
    </row>
    <row r="614" spans="1:12" x14ac:dyDescent="0.3">
      <c r="A614" s="19" t="s">
        <v>244</v>
      </c>
      <c r="B614" s="19" t="s">
        <v>254</v>
      </c>
      <c r="C614" s="2" t="str">
        <f>VLOOKUP(B614,Hoja1!B:C,2,FALSE)</f>
        <v>Dirección del Área de Educación</v>
      </c>
      <c r="D614" s="3" t="str">
        <f t="shared" si="20"/>
        <v>2</v>
      </c>
      <c r="E614" s="3" t="str">
        <f t="shared" si="21"/>
        <v>21</v>
      </c>
      <c r="F614" s="19" t="s">
        <v>56</v>
      </c>
      <c r="G614" s="20" t="s">
        <v>57</v>
      </c>
      <c r="H614" s="21">
        <v>1500</v>
      </c>
      <c r="I614" s="21">
        <v>0</v>
      </c>
      <c r="J614" s="21">
        <v>1500</v>
      </c>
      <c r="K614" s="21">
        <v>899.87</v>
      </c>
      <c r="L614" s="21">
        <v>754.52</v>
      </c>
    </row>
    <row r="615" spans="1:12" x14ac:dyDescent="0.3">
      <c r="A615" s="19" t="s">
        <v>244</v>
      </c>
      <c r="B615" s="19" t="s">
        <v>254</v>
      </c>
      <c r="C615" s="2" t="str">
        <f>VLOOKUP(B615,Hoja1!B:C,2,FALSE)</f>
        <v>Dirección del Área de Educación</v>
      </c>
      <c r="D615" s="3" t="str">
        <f t="shared" si="20"/>
        <v>2</v>
      </c>
      <c r="E615" s="3" t="str">
        <f t="shared" si="21"/>
        <v>23</v>
      </c>
      <c r="F615" s="19" t="s">
        <v>39</v>
      </c>
      <c r="G615" s="20" t="s">
        <v>40</v>
      </c>
      <c r="H615" s="21">
        <v>1500</v>
      </c>
      <c r="I615" s="21">
        <v>0</v>
      </c>
      <c r="J615" s="21">
        <v>1500</v>
      </c>
      <c r="K615" s="21">
        <v>53.34</v>
      </c>
      <c r="L615" s="21">
        <v>0</v>
      </c>
    </row>
    <row r="616" spans="1:12" x14ac:dyDescent="0.3">
      <c r="A616" s="19" t="s">
        <v>244</v>
      </c>
      <c r="B616" s="19" t="s">
        <v>254</v>
      </c>
      <c r="C616" s="2" t="str">
        <f>VLOOKUP(B616,Hoja1!B:C,2,FALSE)</f>
        <v>Dirección del Área de Educación</v>
      </c>
      <c r="D616" s="3" t="str">
        <f t="shared" si="20"/>
        <v>2</v>
      </c>
      <c r="E616" s="3" t="str">
        <f t="shared" si="21"/>
        <v>23</v>
      </c>
      <c r="F616" s="19" t="s">
        <v>43</v>
      </c>
      <c r="G616" s="20" t="s">
        <v>44</v>
      </c>
      <c r="H616" s="21">
        <v>0</v>
      </c>
      <c r="I616" s="21">
        <v>0</v>
      </c>
      <c r="J616" s="21">
        <v>0</v>
      </c>
      <c r="K616" s="21">
        <v>116.45</v>
      </c>
      <c r="L616" s="21">
        <v>0</v>
      </c>
    </row>
    <row r="617" spans="1:12" x14ac:dyDescent="0.3">
      <c r="A617" s="19" t="s">
        <v>244</v>
      </c>
      <c r="B617" s="19" t="s">
        <v>255</v>
      </c>
      <c r="C617" s="2" t="str">
        <f>VLOOKUP(B617,Hoja1!B:C,2,FALSE)</f>
        <v>Escuelas Infantiles</v>
      </c>
      <c r="D617" s="3" t="str">
        <f t="shared" si="20"/>
        <v>1</v>
      </c>
      <c r="E617" s="3" t="str">
        <f t="shared" si="21"/>
        <v>12</v>
      </c>
      <c r="F617" s="19" t="s">
        <v>48</v>
      </c>
      <c r="G617" s="20" t="s">
        <v>49</v>
      </c>
      <c r="H617" s="21">
        <v>15197</v>
      </c>
      <c r="I617" s="21">
        <v>0</v>
      </c>
      <c r="J617" s="21">
        <v>15197</v>
      </c>
      <c r="K617" s="21">
        <v>15212.09</v>
      </c>
      <c r="L617" s="21">
        <v>15212.09</v>
      </c>
    </row>
    <row r="618" spans="1:12" x14ac:dyDescent="0.3">
      <c r="A618" s="19" t="s">
        <v>244</v>
      </c>
      <c r="B618" s="19" t="s">
        <v>255</v>
      </c>
      <c r="C618" s="2" t="str">
        <f>VLOOKUP(B618,Hoja1!B:C,2,FALSE)</f>
        <v>Escuelas Infantiles</v>
      </c>
      <c r="D618" s="3" t="str">
        <f t="shared" si="20"/>
        <v>1</v>
      </c>
      <c r="E618" s="3" t="str">
        <f t="shared" si="21"/>
        <v>12</v>
      </c>
      <c r="F618" s="19" t="s">
        <v>50</v>
      </c>
      <c r="G618" s="20" t="s">
        <v>51</v>
      </c>
      <c r="H618" s="21">
        <v>13363</v>
      </c>
      <c r="I618" s="21">
        <v>0</v>
      </c>
      <c r="J618" s="21">
        <v>13363</v>
      </c>
      <c r="K618" s="21">
        <v>13380.09</v>
      </c>
      <c r="L618" s="21">
        <v>13380.09</v>
      </c>
    </row>
    <row r="619" spans="1:12" x14ac:dyDescent="0.3">
      <c r="A619" s="19" t="s">
        <v>244</v>
      </c>
      <c r="B619" s="19" t="s">
        <v>255</v>
      </c>
      <c r="C619" s="2" t="str">
        <f>VLOOKUP(B619,Hoja1!B:C,2,FALSE)</f>
        <v>Escuelas Infantiles</v>
      </c>
      <c r="D619" s="3" t="str">
        <f t="shared" si="20"/>
        <v>1</v>
      </c>
      <c r="E619" s="3" t="str">
        <f t="shared" si="21"/>
        <v>12</v>
      </c>
      <c r="F619" s="19" t="s">
        <v>52</v>
      </c>
      <c r="G619" s="20" t="s">
        <v>53</v>
      </c>
      <c r="H619" s="21">
        <v>8675</v>
      </c>
      <c r="I619" s="21">
        <v>0</v>
      </c>
      <c r="J619" s="21">
        <v>8675</v>
      </c>
      <c r="K619" s="21">
        <v>8869.49</v>
      </c>
      <c r="L619" s="21">
        <v>8869.49</v>
      </c>
    </row>
    <row r="620" spans="1:12" x14ac:dyDescent="0.3">
      <c r="A620" s="19" t="s">
        <v>244</v>
      </c>
      <c r="B620" s="19" t="s">
        <v>255</v>
      </c>
      <c r="C620" s="2" t="str">
        <f>VLOOKUP(B620,Hoja1!B:C,2,FALSE)</f>
        <v>Escuelas Infantiles</v>
      </c>
      <c r="D620" s="3" t="str">
        <f t="shared" si="20"/>
        <v>1</v>
      </c>
      <c r="E620" s="3" t="str">
        <f t="shared" si="21"/>
        <v>12</v>
      </c>
      <c r="F620" s="19" t="s">
        <v>19</v>
      </c>
      <c r="G620" s="20" t="s">
        <v>20</v>
      </c>
      <c r="H620" s="21">
        <v>10301</v>
      </c>
      <c r="I620" s="21">
        <v>0</v>
      </c>
      <c r="J620" s="21">
        <v>10301</v>
      </c>
      <c r="K620" s="21">
        <v>10331.280000000001</v>
      </c>
      <c r="L620" s="21">
        <v>10331.280000000001</v>
      </c>
    </row>
    <row r="621" spans="1:12" x14ac:dyDescent="0.3">
      <c r="A621" s="19" t="s">
        <v>244</v>
      </c>
      <c r="B621" s="19" t="s">
        <v>255</v>
      </c>
      <c r="C621" s="2" t="str">
        <f>VLOOKUP(B621,Hoja1!B:C,2,FALSE)</f>
        <v>Escuelas Infantiles</v>
      </c>
      <c r="D621" s="3" t="str">
        <f t="shared" si="20"/>
        <v>1</v>
      </c>
      <c r="E621" s="3" t="str">
        <f t="shared" si="21"/>
        <v>12</v>
      </c>
      <c r="F621" s="19" t="s">
        <v>21</v>
      </c>
      <c r="G621" s="20" t="s">
        <v>22</v>
      </c>
      <c r="H621" s="21">
        <v>19733</v>
      </c>
      <c r="I621" s="21">
        <v>0</v>
      </c>
      <c r="J621" s="21">
        <v>19733</v>
      </c>
      <c r="K621" s="21">
        <v>19847.64</v>
      </c>
      <c r="L621" s="21">
        <v>19847.64</v>
      </c>
    </row>
    <row r="622" spans="1:12" x14ac:dyDescent="0.3">
      <c r="A622" s="19" t="s">
        <v>244</v>
      </c>
      <c r="B622" s="19" t="s">
        <v>255</v>
      </c>
      <c r="C622" s="2" t="str">
        <f>VLOOKUP(B622,Hoja1!B:C,2,FALSE)</f>
        <v>Escuelas Infantiles</v>
      </c>
      <c r="D622" s="3" t="str">
        <f t="shared" si="20"/>
        <v>1</v>
      </c>
      <c r="E622" s="3" t="str">
        <f t="shared" si="21"/>
        <v>12</v>
      </c>
      <c r="F622" s="19" t="s">
        <v>23</v>
      </c>
      <c r="G622" s="20" t="s">
        <v>24</v>
      </c>
      <c r="H622" s="21">
        <v>49496</v>
      </c>
      <c r="I622" s="21">
        <v>0</v>
      </c>
      <c r="J622" s="21">
        <v>49496</v>
      </c>
      <c r="K622" s="21">
        <v>49104.77</v>
      </c>
      <c r="L622" s="21">
        <v>49104.77</v>
      </c>
    </row>
    <row r="623" spans="1:12" x14ac:dyDescent="0.3">
      <c r="A623" s="19" t="s">
        <v>244</v>
      </c>
      <c r="B623" s="19" t="s">
        <v>255</v>
      </c>
      <c r="C623" s="2" t="str">
        <f>VLOOKUP(B623,Hoja1!B:C,2,FALSE)</f>
        <v>Escuelas Infantiles</v>
      </c>
      <c r="D623" s="3" t="str">
        <f t="shared" si="20"/>
        <v>1</v>
      </c>
      <c r="E623" s="3" t="str">
        <f t="shared" si="21"/>
        <v>12</v>
      </c>
      <c r="F623" s="19" t="s">
        <v>25</v>
      </c>
      <c r="G623" s="20" t="s">
        <v>26</v>
      </c>
      <c r="H623" s="21">
        <v>5364</v>
      </c>
      <c r="I623" s="21">
        <v>0</v>
      </c>
      <c r="J623" s="21">
        <v>5364</v>
      </c>
      <c r="K623" s="21">
        <v>5384.89</v>
      </c>
      <c r="L623" s="21">
        <v>5384.89</v>
      </c>
    </row>
    <row r="624" spans="1:12" x14ac:dyDescent="0.3">
      <c r="A624" s="19" t="s">
        <v>244</v>
      </c>
      <c r="B624" s="19" t="s">
        <v>255</v>
      </c>
      <c r="C624" s="2" t="str">
        <f>VLOOKUP(B624,Hoja1!B:C,2,FALSE)</f>
        <v>Escuelas Infantiles</v>
      </c>
      <c r="D624" s="3" t="str">
        <f t="shared" si="20"/>
        <v>2</v>
      </c>
      <c r="E624" s="3" t="str">
        <f t="shared" si="21"/>
        <v>21</v>
      </c>
      <c r="F624" s="19" t="s">
        <v>140</v>
      </c>
      <c r="G624" s="20" t="s">
        <v>141</v>
      </c>
      <c r="H624" s="21">
        <v>14000</v>
      </c>
      <c r="I624" s="21">
        <v>6000</v>
      </c>
      <c r="J624" s="21">
        <v>20000</v>
      </c>
      <c r="K624" s="21">
        <v>7701.32</v>
      </c>
      <c r="L624" s="21">
        <v>7662.54</v>
      </c>
    </row>
    <row r="625" spans="1:12" x14ac:dyDescent="0.3">
      <c r="A625" s="19" t="s">
        <v>244</v>
      </c>
      <c r="B625" s="19" t="s">
        <v>255</v>
      </c>
      <c r="C625" s="2" t="str">
        <f>VLOOKUP(B625,Hoja1!B:C,2,FALSE)</f>
        <v>Escuelas Infantiles</v>
      </c>
      <c r="D625" s="3" t="str">
        <f t="shared" si="20"/>
        <v>2</v>
      </c>
      <c r="E625" s="3" t="str">
        <f t="shared" si="21"/>
        <v>21</v>
      </c>
      <c r="F625" s="19" t="s">
        <v>56</v>
      </c>
      <c r="G625" s="20" t="s">
        <v>57</v>
      </c>
      <c r="H625" s="21">
        <v>23000</v>
      </c>
      <c r="I625" s="21">
        <v>4000</v>
      </c>
      <c r="J625" s="21">
        <v>27000</v>
      </c>
      <c r="K625" s="21">
        <v>36044.76</v>
      </c>
      <c r="L625" s="21">
        <v>33629.279999999999</v>
      </c>
    </row>
    <row r="626" spans="1:12" x14ac:dyDescent="0.3">
      <c r="A626" s="19" t="s">
        <v>244</v>
      </c>
      <c r="B626" s="19" t="s">
        <v>255</v>
      </c>
      <c r="C626" s="2" t="str">
        <f>VLOOKUP(B626,Hoja1!B:C,2,FALSE)</f>
        <v>Escuelas Infantiles</v>
      </c>
      <c r="D626" s="3" t="str">
        <f t="shared" si="20"/>
        <v>2</v>
      </c>
      <c r="E626" s="3" t="str">
        <f t="shared" si="21"/>
        <v>22</v>
      </c>
      <c r="F626" s="19" t="s">
        <v>92</v>
      </c>
      <c r="G626" s="20" t="s">
        <v>93</v>
      </c>
      <c r="H626" s="21">
        <v>50750</v>
      </c>
      <c r="I626" s="21">
        <v>0</v>
      </c>
      <c r="J626" s="21">
        <v>50750</v>
      </c>
      <c r="K626" s="21">
        <v>41484.58</v>
      </c>
      <c r="L626" s="21">
        <v>35943.129999999997</v>
      </c>
    </row>
    <row r="627" spans="1:12" x14ac:dyDescent="0.3">
      <c r="A627" s="19" t="s">
        <v>244</v>
      </c>
      <c r="B627" s="19" t="s">
        <v>255</v>
      </c>
      <c r="C627" s="2" t="str">
        <f>VLOOKUP(B627,Hoja1!B:C,2,FALSE)</f>
        <v>Escuelas Infantiles</v>
      </c>
      <c r="D627" s="3" t="str">
        <f t="shared" si="20"/>
        <v>2</v>
      </c>
      <c r="E627" s="3" t="str">
        <f t="shared" si="21"/>
        <v>22</v>
      </c>
      <c r="F627" s="19" t="s">
        <v>142</v>
      </c>
      <c r="G627" s="20" t="s">
        <v>143</v>
      </c>
      <c r="H627" s="21">
        <v>72663</v>
      </c>
      <c r="I627" s="21">
        <v>0</v>
      </c>
      <c r="J627" s="21">
        <v>72663</v>
      </c>
      <c r="K627" s="21">
        <v>49384.37</v>
      </c>
      <c r="L627" s="21">
        <v>46763.38</v>
      </c>
    </row>
    <row r="628" spans="1:12" x14ac:dyDescent="0.3">
      <c r="A628" s="19" t="s">
        <v>244</v>
      </c>
      <c r="B628" s="19" t="s">
        <v>255</v>
      </c>
      <c r="C628" s="2" t="str">
        <f>VLOOKUP(B628,Hoja1!B:C,2,FALSE)</f>
        <v>Escuelas Infantiles</v>
      </c>
      <c r="D628" s="3" t="str">
        <f t="shared" si="20"/>
        <v>2</v>
      </c>
      <c r="E628" s="3" t="str">
        <f t="shared" si="21"/>
        <v>22</v>
      </c>
      <c r="F628" s="19" t="s">
        <v>85</v>
      </c>
      <c r="G628" s="20" t="s">
        <v>86</v>
      </c>
      <c r="H628" s="21">
        <v>22000</v>
      </c>
      <c r="I628" s="21">
        <v>5000</v>
      </c>
      <c r="J628" s="21">
        <v>27000</v>
      </c>
      <c r="K628" s="21">
        <v>16514.54</v>
      </c>
      <c r="L628" s="21">
        <v>13366.85</v>
      </c>
    </row>
    <row r="629" spans="1:12" x14ac:dyDescent="0.3">
      <c r="A629" s="19" t="s">
        <v>244</v>
      </c>
      <c r="B629" s="19" t="s">
        <v>255</v>
      </c>
      <c r="C629" s="2" t="str">
        <f>VLOOKUP(B629,Hoja1!B:C,2,FALSE)</f>
        <v>Escuelas Infantiles</v>
      </c>
      <c r="D629" s="3" t="str">
        <f t="shared" si="20"/>
        <v>2</v>
      </c>
      <c r="E629" s="3" t="str">
        <f t="shared" si="21"/>
        <v>22</v>
      </c>
      <c r="F629" s="19" t="s">
        <v>87</v>
      </c>
      <c r="G629" s="20" t="s">
        <v>88</v>
      </c>
      <c r="H629" s="21">
        <v>1000</v>
      </c>
      <c r="I629" s="21">
        <v>0</v>
      </c>
      <c r="J629" s="21">
        <v>1000</v>
      </c>
      <c r="K629" s="21">
        <v>587.20000000000005</v>
      </c>
      <c r="L629" s="21">
        <v>587.20000000000005</v>
      </c>
    </row>
    <row r="630" spans="1:12" x14ac:dyDescent="0.3">
      <c r="A630" s="19" t="s">
        <v>244</v>
      </c>
      <c r="B630" s="19" t="s">
        <v>255</v>
      </c>
      <c r="C630" s="2" t="str">
        <f>VLOOKUP(B630,Hoja1!B:C,2,FALSE)</f>
        <v>Escuelas Infantiles</v>
      </c>
      <c r="D630" s="3" t="str">
        <f t="shared" si="20"/>
        <v>2</v>
      </c>
      <c r="E630" s="3" t="str">
        <f t="shared" si="21"/>
        <v>22</v>
      </c>
      <c r="F630" s="19" t="s">
        <v>62</v>
      </c>
      <c r="G630" s="20" t="s">
        <v>63</v>
      </c>
      <c r="H630" s="21">
        <v>2000</v>
      </c>
      <c r="I630" s="21">
        <v>0</v>
      </c>
      <c r="J630" s="21">
        <v>2000</v>
      </c>
      <c r="K630" s="21">
        <v>0</v>
      </c>
      <c r="L630" s="21">
        <v>0</v>
      </c>
    </row>
    <row r="631" spans="1:12" x14ac:dyDescent="0.3">
      <c r="A631" s="19" t="s">
        <v>244</v>
      </c>
      <c r="B631" s="19" t="s">
        <v>255</v>
      </c>
      <c r="C631" s="2" t="str">
        <f>VLOOKUP(B631,Hoja1!B:C,2,FALSE)</f>
        <v>Escuelas Infantiles</v>
      </c>
      <c r="D631" s="3" t="str">
        <f t="shared" si="20"/>
        <v>2</v>
      </c>
      <c r="E631" s="3" t="str">
        <f t="shared" si="21"/>
        <v>22</v>
      </c>
      <c r="F631" s="19" t="s">
        <v>144</v>
      </c>
      <c r="G631" s="20" t="s">
        <v>145</v>
      </c>
      <c r="H631" s="21">
        <v>266900</v>
      </c>
      <c r="I631" s="21">
        <v>-25000</v>
      </c>
      <c r="J631" s="21">
        <v>241900</v>
      </c>
      <c r="K631" s="21">
        <v>239708.26</v>
      </c>
      <c r="L631" s="21">
        <v>195566.3</v>
      </c>
    </row>
    <row r="632" spans="1:12" x14ac:dyDescent="0.3">
      <c r="A632" s="19" t="s">
        <v>244</v>
      </c>
      <c r="B632" s="19" t="s">
        <v>255</v>
      </c>
      <c r="C632" s="2" t="str">
        <f>VLOOKUP(B632,Hoja1!B:C,2,FALSE)</f>
        <v>Escuelas Infantiles</v>
      </c>
      <c r="D632" s="3" t="str">
        <f t="shared" si="20"/>
        <v>2</v>
      </c>
      <c r="E632" s="3" t="str">
        <f t="shared" si="21"/>
        <v>22</v>
      </c>
      <c r="F632" s="19" t="s">
        <v>95</v>
      </c>
      <c r="G632" s="20" t="s">
        <v>96</v>
      </c>
      <c r="H632" s="21">
        <v>10000</v>
      </c>
      <c r="I632" s="21">
        <v>-5000</v>
      </c>
      <c r="J632" s="21">
        <v>5000</v>
      </c>
      <c r="K632" s="21">
        <v>0</v>
      </c>
      <c r="L632" s="21">
        <v>0</v>
      </c>
    </row>
    <row r="633" spans="1:12" x14ac:dyDescent="0.3">
      <c r="A633" s="19" t="s">
        <v>244</v>
      </c>
      <c r="B633" s="19" t="s">
        <v>255</v>
      </c>
      <c r="C633" s="2" t="str">
        <f>VLOOKUP(B633,Hoja1!B:C,2,FALSE)</f>
        <v>Escuelas Infantiles</v>
      </c>
      <c r="D633" s="3" t="str">
        <f t="shared" si="20"/>
        <v>2</v>
      </c>
      <c r="E633" s="3" t="str">
        <f t="shared" si="21"/>
        <v>22</v>
      </c>
      <c r="F633" s="19" t="s">
        <v>64</v>
      </c>
      <c r="G633" s="20" t="s">
        <v>65</v>
      </c>
      <c r="H633" s="21">
        <v>2109795</v>
      </c>
      <c r="I633" s="21">
        <v>0</v>
      </c>
      <c r="J633" s="21">
        <v>2109795</v>
      </c>
      <c r="K633" s="21">
        <v>2053495.13</v>
      </c>
      <c r="L633" s="21">
        <v>1985884.44</v>
      </c>
    </row>
    <row r="634" spans="1:12" x14ac:dyDescent="0.3">
      <c r="A634" s="19" t="s">
        <v>244</v>
      </c>
      <c r="B634" s="19" t="s">
        <v>255</v>
      </c>
      <c r="C634" s="2" t="str">
        <f>VLOOKUP(B634,Hoja1!B:C,2,FALSE)</f>
        <v>Escuelas Infantiles</v>
      </c>
      <c r="D634" s="3" t="str">
        <f t="shared" si="20"/>
        <v>4</v>
      </c>
      <c r="E634" s="3" t="str">
        <f t="shared" si="21"/>
        <v>48</v>
      </c>
      <c r="F634" s="19" t="s">
        <v>45</v>
      </c>
      <c r="G634" s="20" t="s">
        <v>46</v>
      </c>
      <c r="H634" s="21">
        <v>27930</v>
      </c>
      <c r="I634" s="21">
        <v>0</v>
      </c>
      <c r="J634" s="21">
        <v>27930</v>
      </c>
      <c r="K634" s="21">
        <v>27930</v>
      </c>
      <c r="L634" s="21">
        <v>27930</v>
      </c>
    </row>
    <row r="635" spans="1:12" x14ac:dyDescent="0.3">
      <c r="A635" s="19" t="s">
        <v>244</v>
      </c>
      <c r="B635" s="19" t="s">
        <v>255</v>
      </c>
      <c r="C635" s="2" t="str">
        <f>VLOOKUP(B635,Hoja1!B:C,2,FALSE)</f>
        <v>Escuelas Infantiles</v>
      </c>
      <c r="D635" s="3" t="str">
        <f t="shared" si="20"/>
        <v>6</v>
      </c>
      <c r="E635" s="3" t="str">
        <f t="shared" si="21"/>
        <v>62</v>
      </c>
      <c r="F635" s="19" t="s">
        <v>125</v>
      </c>
      <c r="G635" s="20" t="s">
        <v>126</v>
      </c>
      <c r="H635" s="21">
        <v>0</v>
      </c>
      <c r="I635" s="21">
        <v>119180.1</v>
      </c>
      <c r="J635" s="21">
        <v>119180.1</v>
      </c>
      <c r="K635" s="21">
        <v>0</v>
      </c>
      <c r="L635" s="21">
        <v>0</v>
      </c>
    </row>
    <row r="636" spans="1:12" x14ac:dyDescent="0.3">
      <c r="A636" s="19" t="s">
        <v>244</v>
      </c>
      <c r="B636" s="19" t="s">
        <v>255</v>
      </c>
      <c r="C636" s="2" t="str">
        <f>VLOOKUP(B636,Hoja1!B:C,2,FALSE)</f>
        <v>Escuelas Infantiles</v>
      </c>
      <c r="D636" s="3" t="str">
        <f t="shared" si="20"/>
        <v>6</v>
      </c>
      <c r="E636" s="3" t="str">
        <f t="shared" si="21"/>
        <v>62</v>
      </c>
      <c r="F636" s="19" t="s">
        <v>97</v>
      </c>
      <c r="G636" s="20" t="s">
        <v>98</v>
      </c>
      <c r="H636" s="21">
        <v>0</v>
      </c>
      <c r="I636" s="21">
        <v>32000</v>
      </c>
      <c r="J636" s="21">
        <v>32000</v>
      </c>
      <c r="K636" s="21">
        <v>17478.57</v>
      </c>
      <c r="L636" s="21">
        <v>17478.57</v>
      </c>
    </row>
    <row r="637" spans="1:12" x14ac:dyDescent="0.3">
      <c r="A637" s="19" t="s">
        <v>244</v>
      </c>
      <c r="B637" s="19" t="s">
        <v>255</v>
      </c>
      <c r="C637" s="2" t="str">
        <f>VLOOKUP(B637,Hoja1!B:C,2,FALSE)</f>
        <v>Escuelas Infantiles</v>
      </c>
      <c r="D637" s="3" t="str">
        <f t="shared" si="20"/>
        <v>6</v>
      </c>
      <c r="E637" s="3" t="str">
        <f t="shared" si="21"/>
        <v>62</v>
      </c>
      <c r="F637" s="19" t="s">
        <v>170</v>
      </c>
      <c r="G637" s="20" t="s">
        <v>171</v>
      </c>
      <c r="H637" s="21">
        <v>35000</v>
      </c>
      <c r="I637" s="21">
        <v>0</v>
      </c>
      <c r="J637" s="21">
        <v>35000</v>
      </c>
      <c r="K637" s="21">
        <v>23797.65</v>
      </c>
      <c r="L637" s="21">
        <v>23797.65</v>
      </c>
    </row>
    <row r="638" spans="1:12" x14ac:dyDescent="0.3">
      <c r="A638" s="19" t="s">
        <v>244</v>
      </c>
      <c r="B638" s="19" t="s">
        <v>255</v>
      </c>
      <c r="C638" s="2" t="str">
        <f>VLOOKUP(B638,Hoja1!B:C,2,FALSE)</f>
        <v>Escuelas Infantiles</v>
      </c>
      <c r="D638" s="3" t="str">
        <f t="shared" si="20"/>
        <v>6</v>
      </c>
      <c r="E638" s="3" t="str">
        <f t="shared" si="21"/>
        <v>63</v>
      </c>
      <c r="F638" s="19" t="s">
        <v>127</v>
      </c>
      <c r="G638" s="20" t="s">
        <v>126</v>
      </c>
      <c r="H638" s="21">
        <v>599458</v>
      </c>
      <c r="I638" s="21">
        <v>-24103.79</v>
      </c>
      <c r="J638" s="21">
        <v>575354.21</v>
      </c>
      <c r="K638" s="21">
        <v>574052.65</v>
      </c>
      <c r="L638" s="21">
        <v>574052.65</v>
      </c>
    </row>
    <row r="639" spans="1:12" x14ac:dyDescent="0.3">
      <c r="A639" s="19" t="s">
        <v>244</v>
      </c>
      <c r="B639" s="19" t="s">
        <v>255</v>
      </c>
      <c r="C639" s="2" t="str">
        <f>VLOOKUP(B639,Hoja1!B:C,2,FALSE)</f>
        <v>Escuelas Infantiles</v>
      </c>
      <c r="D639" s="3" t="str">
        <f t="shared" si="20"/>
        <v>6</v>
      </c>
      <c r="E639" s="3" t="str">
        <f t="shared" si="21"/>
        <v>63</v>
      </c>
      <c r="F639" s="19" t="s">
        <v>128</v>
      </c>
      <c r="G639" s="20" t="s">
        <v>98</v>
      </c>
      <c r="H639" s="21">
        <v>15000</v>
      </c>
      <c r="I639" s="21">
        <v>24728.15</v>
      </c>
      <c r="J639" s="21">
        <v>39728.15</v>
      </c>
      <c r="K639" s="21">
        <v>4483.05</v>
      </c>
      <c r="L639" s="21">
        <v>4483.05</v>
      </c>
    </row>
    <row r="640" spans="1:12" x14ac:dyDescent="0.3">
      <c r="A640" s="19" t="s">
        <v>244</v>
      </c>
      <c r="B640" s="19" t="s">
        <v>255</v>
      </c>
      <c r="C640" s="2" t="str">
        <f>VLOOKUP(B640,Hoja1!B:C,2,FALSE)</f>
        <v>Escuelas Infantiles</v>
      </c>
      <c r="D640" s="3" t="str">
        <f t="shared" si="20"/>
        <v>8</v>
      </c>
      <c r="E640" s="3" t="str">
        <f t="shared" si="21"/>
        <v>83</v>
      </c>
      <c r="F640" s="19" t="s">
        <v>114</v>
      </c>
      <c r="G640" s="20" t="s">
        <v>408</v>
      </c>
      <c r="H640" s="21">
        <v>3000</v>
      </c>
      <c r="I640" s="21">
        <v>0</v>
      </c>
      <c r="J640" s="21">
        <v>3000</v>
      </c>
      <c r="K640" s="21">
        <v>150</v>
      </c>
      <c r="L640" s="21">
        <v>150</v>
      </c>
    </row>
    <row r="641" spans="1:12" x14ac:dyDescent="0.3">
      <c r="A641" s="19" t="s">
        <v>244</v>
      </c>
      <c r="B641" s="19" t="s">
        <v>414</v>
      </c>
      <c r="C641" s="2" t="str">
        <f>VLOOKUP(B641,Hoja1!B:C,2,FALSE)</f>
        <v>Conservación centros de educación infantil y primaria</v>
      </c>
      <c r="D641" s="3" t="str">
        <f t="shared" si="20"/>
        <v>1</v>
      </c>
      <c r="E641" s="3" t="str">
        <f t="shared" si="21"/>
        <v>12</v>
      </c>
      <c r="F641" s="19" t="s">
        <v>48</v>
      </c>
      <c r="G641" s="20" t="s">
        <v>49</v>
      </c>
      <c r="H641" s="21">
        <v>15197</v>
      </c>
      <c r="I641" s="21">
        <v>500</v>
      </c>
      <c r="J641" s="21">
        <v>15697</v>
      </c>
      <c r="K641" s="21">
        <v>15216.03</v>
      </c>
      <c r="L641" s="21">
        <v>15216.03</v>
      </c>
    </row>
    <row r="642" spans="1:12" x14ac:dyDescent="0.3">
      <c r="A642" s="19" t="s">
        <v>244</v>
      </c>
      <c r="B642" s="19" t="s">
        <v>414</v>
      </c>
      <c r="C642" s="2" t="str">
        <f>VLOOKUP(B642,Hoja1!B:C,2,FALSE)</f>
        <v>Conservación centros de educación infantil y primaria</v>
      </c>
      <c r="D642" s="3" t="str">
        <f t="shared" si="20"/>
        <v>1</v>
      </c>
      <c r="E642" s="3" t="str">
        <f t="shared" si="21"/>
        <v>12</v>
      </c>
      <c r="F642" s="19" t="s">
        <v>50</v>
      </c>
      <c r="G642" s="20" t="s">
        <v>51</v>
      </c>
      <c r="H642" s="21">
        <v>53454</v>
      </c>
      <c r="I642" s="21">
        <v>0</v>
      </c>
      <c r="J642" s="21">
        <v>53454</v>
      </c>
      <c r="K642" s="21">
        <v>32942.370000000003</v>
      </c>
      <c r="L642" s="21">
        <v>32942.370000000003</v>
      </c>
    </row>
    <row r="643" spans="1:12" x14ac:dyDescent="0.3">
      <c r="A643" s="19" t="s">
        <v>244</v>
      </c>
      <c r="B643" s="19" t="s">
        <v>414</v>
      </c>
      <c r="C643" s="2" t="str">
        <f>VLOOKUP(B643,Hoja1!B:C,2,FALSE)</f>
        <v>Conservación centros de educación infantil y primaria</v>
      </c>
      <c r="D643" s="3" t="str">
        <f t="shared" ref="D643:D706" si="22">LEFT(F643,1)</f>
        <v>1</v>
      </c>
      <c r="E643" s="3" t="str">
        <f t="shared" ref="E643:E706" si="23">LEFT(F643,2)</f>
        <v>12</v>
      </c>
      <c r="F643" s="19" t="s">
        <v>17</v>
      </c>
      <c r="G643" s="20" t="s">
        <v>18</v>
      </c>
      <c r="H643" s="21">
        <v>10235</v>
      </c>
      <c r="I643" s="21">
        <v>0</v>
      </c>
      <c r="J643" s="21">
        <v>10235</v>
      </c>
      <c r="K643" s="21">
        <v>7957.72</v>
      </c>
      <c r="L643" s="21">
        <v>7957.72</v>
      </c>
    </row>
    <row r="644" spans="1:12" x14ac:dyDescent="0.3">
      <c r="A644" s="19" t="s">
        <v>244</v>
      </c>
      <c r="B644" s="19" t="s">
        <v>414</v>
      </c>
      <c r="C644" s="2" t="str">
        <f>VLOOKUP(B644,Hoja1!B:C,2,FALSE)</f>
        <v>Conservación centros de educación infantil y primaria</v>
      </c>
      <c r="D644" s="3" t="str">
        <f t="shared" si="22"/>
        <v>1</v>
      </c>
      <c r="E644" s="3" t="str">
        <f t="shared" si="23"/>
        <v>12</v>
      </c>
      <c r="F644" s="19" t="s">
        <v>52</v>
      </c>
      <c r="G644" s="20" t="s">
        <v>53</v>
      </c>
      <c r="H644" s="21">
        <v>17351</v>
      </c>
      <c r="I644" s="21">
        <v>0</v>
      </c>
      <c r="J644" s="21">
        <v>17351</v>
      </c>
      <c r="K644" s="21">
        <v>23020.65</v>
      </c>
      <c r="L644" s="21">
        <v>23020.65</v>
      </c>
    </row>
    <row r="645" spans="1:12" x14ac:dyDescent="0.3">
      <c r="A645" s="19" t="s">
        <v>244</v>
      </c>
      <c r="B645" s="19" t="s">
        <v>414</v>
      </c>
      <c r="C645" s="2" t="str">
        <f>VLOOKUP(B645,Hoja1!B:C,2,FALSE)</f>
        <v>Conservación centros de educación infantil y primaria</v>
      </c>
      <c r="D645" s="3" t="str">
        <f t="shared" si="22"/>
        <v>1</v>
      </c>
      <c r="E645" s="3" t="str">
        <f t="shared" si="23"/>
        <v>12</v>
      </c>
      <c r="F645" s="19" t="s">
        <v>19</v>
      </c>
      <c r="G645" s="20" t="s">
        <v>20</v>
      </c>
      <c r="H645" s="21">
        <v>22999</v>
      </c>
      <c r="I645" s="21">
        <v>0</v>
      </c>
      <c r="J645" s="21">
        <v>22999</v>
      </c>
      <c r="K645" s="21">
        <v>19184.689999999999</v>
      </c>
      <c r="L645" s="21">
        <v>19184.689999999999</v>
      </c>
    </row>
    <row r="646" spans="1:12" x14ac:dyDescent="0.3">
      <c r="A646" s="19" t="s">
        <v>244</v>
      </c>
      <c r="B646" s="19" t="s">
        <v>414</v>
      </c>
      <c r="C646" s="2" t="str">
        <f>VLOOKUP(B646,Hoja1!B:C,2,FALSE)</f>
        <v>Conservación centros de educación infantil y primaria</v>
      </c>
      <c r="D646" s="3" t="str">
        <f t="shared" si="22"/>
        <v>1</v>
      </c>
      <c r="E646" s="3" t="str">
        <f t="shared" si="23"/>
        <v>12</v>
      </c>
      <c r="F646" s="19" t="s">
        <v>21</v>
      </c>
      <c r="G646" s="20" t="s">
        <v>22</v>
      </c>
      <c r="H646" s="21">
        <v>54204</v>
      </c>
      <c r="I646" s="21">
        <v>0</v>
      </c>
      <c r="J646" s="21">
        <v>54204</v>
      </c>
      <c r="K646" s="21">
        <v>45649.88</v>
      </c>
      <c r="L646" s="21">
        <v>45649.88</v>
      </c>
    </row>
    <row r="647" spans="1:12" x14ac:dyDescent="0.3">
      <c r="A647" s="19" t="s">
        <v>244</v>
      </c>
      <c r="B647" s="19" t="s">
        <v>414</v>
      </c>
      <c r="C647" s="2" t="str">
        <f>VLOOKUP(B647,Hoja1!B:C,2,FALSE)</f>
        <v>Conservación centros de educación infantil y primaria</v>
      </c>
      <c r="D647" s="3" t="str">
        <f t="shared" ref="D647:D648" si="24">LEFT(F647,1)</f>
        <v>1</v>
      </c>
      <c r="E647" s="3" t="str">
        <f t="shared" ref="E647:E648" si="25">LEFT(F647,2)</f>
        <v>12</v>
      </c>
      <c r="F647" s="19" t="s">
        <v>23</v>
      </c>
      <c r="G647" s="20" t="s">
        <v>24</v>
      </c>
      <c r="H647" s="21">
        <v>130680</v>
      </c>
      <c r="I647" s="21">
        <v>0</v>
      </c>
      <c r="J647" s="21">
        <v>130680</v>
      </c>
      <c r="K647" s="21">
        <v>148336.1</v>
      </c>
      <c r="L647" s="21">
        <v>148336.1</v>
      </c>
    </row>
    <row r="648" spans="1:12" x14ac:dyDescent="0.3">
      <c r="A648" s="19" t="s">
        <v>244</v>
      </c>
      <c r="B648" s="19" t="s">
        <v>414</v>
      </c>
      <c r="C648" s="2" t="str">
        <f>VLOOKUP(B648,Hoja1!B:C,2,FALSE)</f>
        <v>Conservación centros de educación infantil y primaria</v>
      </c>
      <c r="D648" s="3" t="str">
        <f t="shared" si="24"/>
        <v>1</v>
      </c>
      <c r="E648" s="3" t="str">
        <f t="shared" si="25"/>
        <v>12</v>
      </c>
      <c r="F648" s="19" t="s">
        <v>25</v>
      </c>
      <c r="G648" s="20" t="s">
        <v>26</v>
      </c>
      <c r="H648" s="21">
        <v>11857</v>
      </c>
      <c r="I648" s="21">
        <v>1500</v>
      </c>
      <c r="J648" s="21">
        <v>13357</v>
      </c>
      <c r="K648" s="21">
        <v>10376.370000000001</v>
      </c>
      <c r="L648" s="21">
        <v>10376.370000000001</v>
      </c>
    </row>
    <row r="649" spans="1:12" x14ac:dyDescent="0.3">
      <c r="A649" s="19" t="s">
        <v>244</v>
      </c>
      <c r="B649" s="19" t="s">
        <v>414</v>
      </c>
      <c r="C649" s="2" t="str">
        <f>VLOOKUP(B649,Hoja1!B:C,2,FALSE)</f>
        <v>Conservación centros de educación infantil y primaria</v>
      </c>
      <c r="D649" s="3" t="str">
        <f t="shared" si="22"/>
        <v>1</v>
      </c>
      <c r="E649" s="3" t="str">
        <f t="shared" si="23"/>
        <v>13</v>
      </c>
      <c r="F649" s="19" t="s">
        <v>69</v>
      </c>
      <c r="G649" s="20" t="s">
        <v>11</v>
      </c>
      <c r="H649" s="21">
        <v>755655</v>
      </c>
      <c r="I649" s="21">
        <v>0</v>
      </c>
      <c r="J649" s="21">
        <v>755655</v>
      </c>
      <c r="K649" s="21">
        <v>711598.72</v>
      </c>
      <c r="L649" s="21">
        <v>711598.72</v>
      </c>
    </row>
    <row r="650" spans="1:12" x14ac:dyDescent="0.3">
      <c r="A650" s="19" t="s">
        <v>244</v>
      </c>
      <c r="B650" s="19" t="s">
        <v>414</v>
      </c>
      <c r="C650" s="2" t="str">
        <f>VLOOKUP(B650,Hoja1!B:C,2,FALSE)</f>
        <v>Conservación centros de educación infantil y primaria</v>
      </c>
      <c r="D650" s="3" t="str">
        <f t="shared" si="22"/>
        <v>1</v>
      </c>
      <c r="E650" s="3" t="str">
        <f t="shared" si="23"/>
        <v>13</v>
      </c>
      <c r="F650" s="19" t="s">
        <v>72</v>
      </c>
      <c r="G650" s="20" t="s">
        <v>13</v>
      </c>
      <c r="H650" s="21">
        <v>657604</v>
      </c>
      <c r="I650" s="21">
        <v>0</v>
      </c>
      <c r="J650" s="21">
        <v>657604</v>
      </c>
      <c r="K650" s="21">
        <v>702726.09</v>
      </c>
      <c r="L650" s="21">
        <v>702726.09</v>
      </c>
    </row>
    <row r="651" spans="1:12" x14ac:dyDescent="0.3">
      <c r="A651" s="19" t="s">
        <v>244</v>
      </c>
      <c r="B651" s="19" t="s">
        <v>414</v>
      </c>
      <c r="C651" s="2" t="str">
        <f>VLOOKUP(B651,Hoja1!B:C,2,FALSE)</f>
        <v>Conservación centros de educación infantil y primaria</v>
      </c>
      <c r="D651" s="3" t="str">
        <f t="shared" si="22"/>
        <v>1</v>
      </c>
      <c r="E651" s="3" t="str">
        <f t="shared" si="23"/>
        <v>13</v>
      </c>
      <c r="F651" s="19" t="s">
        <v>73</v>
      </c>
      <c r="G651" s="20" t="s">
        <v>74</v>
      </c>
      <c r="H651" s="21">
        <v>39200</v>
      </c>
      <c r="I651" s="21">
        <v>0</v>
      </c>
      <c r="J651" s="21">
        <v>39200</v>
      </c>
      <c r="K651" s="21">
        <v>6039.14</v>
      </c>
      <c r="L651" s="21">
        <v>6039.14</v>
      </c>
    </row>
    <row r="652" spans="1:12" x14ac:dyDescent="0.3">
      <c r="A652" s="19" t="s">
        <v>244</v>
      </c>
      <c r="B652" s="19" t="s">
        <v>414</v>
      </c>
      <c r="C652" s="2" t="str">
        <f>VLOOKUP(B652,Hoja1!B:C,2,FALSE)</f>
        <v>Conservación centros de educación infantil y primaria</v>
      </c>
      <c r="D652" s="3" t="str">
        <f t="shared" si="22"/>
        <v>1</v>
      </c>
      <c r="E652" s="3" t="str">
        <f t="shared" si="23"/>
        <v>15</v>
      </c>
      <c r="F652" s="19" t="s">
        <v>75</v>
      </c>
      <c r="G652" s="20" t="s">
        <v>76</v>
      </c>
      <c r="H652" s="21">
        <v>3904</v>
      </c>
      <c r="I652" s="21">
        <v>0</v>
      </c>
      <c r="J652" s="21">
        <v>3904</v>
      </c>
      <c r="K652" s="21">
        <v>0</v>
      </c>
      <c r="L652" s="21">
        <v>0</v>
      </c>
    </row>
    <row r="653" spans="1:12" x14ac:dyDescent="0.3">
      <c r="A653" s="19" t="s">
        <v>244</v>
      </c>
      <c r="B653" s="19" t="s">
        <v>414</v>
      </c>
      <c r="C653" s="2" t="str">
        <f>VLOOKUP(B653,Hoja1!B:C,2,FALSE)</f>
        <v>Conservación centros de educación infantil y primaria</v>
      </c>
      <c r="D653" s="3" t="str">
        <f t="shared" si="22"/>
        <v>2</v>
      </c>
      <c r="E653" s="3" t="str">
        <f t="shared" si="23"/>
        <v>21</v>
      </c>
      <c r="F653" s="19" t="s">
        <v>140</v>
      </c>
      <c r="G653" s="20" t="s">
        <v>141</v>
      </c>
      <c r="H653" s="21">
        <v>192500</v>
      </c>
      <c r="I653" s="21">
        <v>70000</v>
      </c>
      <c r="J653" s="21">
        <v>262500</v>
      </c>
      <c r="K653" s="21">
        <v>240672.46</v>
      </c>
      <c r="L653" s="21">
        <v>224882.1</v>
      </c>
    </row>
    <row r="654" spans="1:12" x14ac:dyDescent="0.3">
      <c r="A654" s="19" t="s">
        <v>244</v>
      </c>
      <c r="B654" s="19" t="s">
        <v>414</v>
      </c>
      <c r="C654" s="2" t="str">
        <f>VLOOKUP(B654,Hoja1!B:C,2,FALSE)</f>
        <v>Conservación centros de educación infantil y primaria</v>
      </c>
      <c r="D654" s="3" t="str">
        <f t="shared" si="22"/>
        <v>2</v>
      </c>
      <c r="E654" s="3" t="str">
        <f t="shared" si="23"/>
        <v>21</v>
      </c>
      <c r="F654" s="19" t="s">
        <v>56</v>
      </c>
      <c r="G654" s="20" t="s">
        <v>57</v>
      </c>
      <c r="H654" s="21">
        <v>149000</v>
      </c>
      <c r="I654" s="21">
        <v>0</v>
      </c>
      <c r="J654" s="21">
        <v>149000</v>
      </c>
      <c r="K654" s="21">
        <v>170710.53</v>
      </c>
      <c r="L654" s="21">
        <v>156215.94</v>
      </c>
    </row>
    <row r="655" spans="1:12" x14ac:dyDescent="0.3">
      <c r="A655" s="19" t="s">
        <v>244</v>
      </c>
      <c r="B655" s="19" t="s">
        <v>414</v>
      </c>
      <c r="C655" s="2" t="str">
        <f>VLOOKUP(B655,Hoja1!B:C,2,FALSE)</f>
        <v>Conservación centros de educación infantil y primaria</v>
      </c>
      <c r="D655" s="3" t="str">
        <f t="shared" si="22"/>
        <v>2</v>
      </c>
      <c r="E655" s="3" t="str">
        <f t="shared" si="23"/>
        <v>22</v>
      </c>
      <c r="F655" s="19" t="s">
        <v>92</v>
      </c>
      <c r="G655" s="20" t="s">
        <v>93</v>
      </c>
      <c r="H655" s="21">
        <v>450000</v>
      </c>
      <c r="I655" s="21">
        <v>0</v>
      </c>
      <c r="J655" s="21">
        <v>450000</v>
      </c>
      <c r="K655" s="21">
        <v>365295.33</v>
      </c>
      <c r="L655" s="21">
        <v>324110.32</v>
      </c>
    </row>
    <row r="656" spans="1:12" x14ac:dyDescent="0.3">
      <c r="A656" s="19" t="s">
        <v>244</v>
      </c>
      <c r="B656" s="19" t="s">
        <v>414</v>
      </c>
      <c r="C656" s="2" t="str">
        <f>VLOOKUP(B656,Hoja1!B:C,2,FALSE)</f>
        <v>Conservación centros de educación infantil y primaria</v>
      </c>
      <c r="D656" s="3" t="str">
        <f t="shared" si="22"/>
        <v>2</v>
      </c>
      <c r="E656" s="3" t="str">
        <f t="shared" si="23"/>
        <v>22</v>
      </c>
      <c r="F656" s="19" t="s">
        <v>142</v>
      </c>
      <c r="G656" s="20" t="s">
        <v>143</v>
      </c>
      <c r="H656" s="21">
        <v>730000</v>
      </c>
      <c r="I656" s="21">
        <v>0</v>
      </c>
      <c r="J656" s="21">
        <v>730000</v>
      </c>
      <c r="K656" s="21">
        <v>526694.97</v>
      </c>
      <c r="L656" s="21">
        <v>484285.04</v>
      </c>
    </row>
    <row r="657" spans="1:12" x14ac:dyDescent="0.3">
      <c r="A657" s="19" t="s">
        <v>244</v>
      </c>
      <c r="B657" s="19" t="s">
        <v>414</v>
      </c>
      <c r="C657" s="2" t="str">
        <f>VLOOKUP(B657,Hoja1!B:C,2,FALSE)</f>
        <v>Conservación centros de educación infantil y primaria</v>
      </c>
      <c r="D657" s="3" t="str">
        <f t="shared" si="22"/>
        <v>2</v>
      </c>
      <c r="E657" s="3" t="str">
        <f t="shared" si="23"/>
        <v>22</v>
      </c>
      <c r="F657" s="19" t="s">
        <v>79</v>
      </c>
      <c r="G657" s="20" t="s">
        <v>80</v>
      </c>
      <c r="H657" s="21">
        <v>10000</v>
      </c>
      <c r="I657" s="21">
        <v>0</v>
      </c>
      <c r="J657" s="21">
        <v>10000</v>
      </c>
      <c r="K657" s="21">
        <v>4997.3</v>
      </c>
      <c r="L657" s="21">
        <v>4997.3</v>
      </c>
    </row>
    <row r="658" spans="1:12" x14ac:dyDescent="0.3">
      <c r="A658" s="19" t="s">
        <v>244</v>
      </c>
      <c r="B658" s="19" t="s">
        <v>414</v>
      </c>
      <c r="C658" s="2" t="str">
        <f>VLOOKUP(B658,Hoja1!B:C,2,FALSE)</f>
        <v>Conservación centros de educación infantil y primaria</v>
      </c>
      <c r="D658" s="3" t="str">
        <f t="shared" si="22"/>
        <v>2</v>
      </c>
      <c r="E658" s="3" t="str">
        <f t="shared" si="23"/>
        <v>22</v>
      </c>
      <c r="F658" s="19" t="s">
        <v>81</v>
      </c>
      <c r="G658" s="20" t="s">
        <v>82</v>
      </c>
      <c r="H658" s="21">
        <v>4000</v>
      </c>
      <c r="I658" s="21">
        <v>0</v>
      </c>
      <c r="J658" s="21">
        <v>4000</v>
      </c>
      <c r="K658" s="21">
        <v>3172.21</v>
      </c>
      <c r="L658" s="21">
        <v>3172.21</v>
      </c>
    </row>
    <row r="659" spans="1:12" x14ac:dyDescent="0.3">
      <c r="A659" s="19" t="s">
        <v>244</v>
      </c>
      <c r="B659" s="19" t="s">
        <v>414</v>
      </c>
      <c r="C659" s="2" t="str">
        <f>VLOOKUP(B659,Hoja1!B:C,2,FALSE)</f>
        <v>Conservación centros de educación infantil y primaria</v>
      </c>
      <c r="D659" s="3" t="str">
        <f t="shared" si="22"/>
        <v>2</v>
      </c>
      <c r="E659" s="3" t="str">
        <f t="shared" si="23"/>
        <v>22</v>
      </c>
      <c r="F659" s="19" t="s">
        <v>85</v>
      </c>
      <c r="G659" s="20" t="s">
        <v>86</v>
      </c>
      <c r="H659" s="21">
        <v>0</v>
      </c>
      <c r="I659" s="21">
        <v>0</v>
      </c>
      <c r="J659" s="21">
        <v>0</v>
      </c>
      <c r="K659" s="21">
        <v>714.34</v>
      </c>
      <c r="L659" s="21">
        <v>714.34</v>
      </c>
    </row>
    <row r="660" spans="1:12" x14ac:dyDescent="0.3">
      <c r="A660" s="19" t="s">
        <v>244</v>
      </c>
      <c r="B660" s="19" t="s">
        <v>414</v>
      </c>
      <c r="C660" s="2" t="str">
        <f>VLOOKUP(B660,Hoja1!B:C,2,FALSE)</f>
        <v>Conservación centros de educación infantil y primaria</v>
      </c>
      <c r="D660" s="3" t="str">
        <f t="shared" si="22"/>
        <v>2</v>
      </c>
      <c r="E660" s="3" t="str">
        <f t="shared" si="23"/>
        <v>22</v>
      </c>
      <c r="F660" s="19" t="s">
        <v>415</v>
      </c>
      <c r="G660" s="20" t="s">
        <v>416</v>
      </c>
      <c r="H660" s="21">
        <v>0</v>
      </c>
      <c r="I660" s="21">
        <v>0</v>
      </c>
      <c r="J660" s="21">
        <v>0</v>
      </c>
      <c r="K660" s="21">
        <v>3618.89</v>
      </c>
      <c r="L660" s="21">
        <v>2960.91</v>
      </c>
    </row>
    <row r="661" spans="1:12" x14ac:dyDescent="0.3">
      <c r="A661" s="19" t="s">
        <v>244</v>
      </c>
      <c r="B661" s="19" t="s">
        <v>414</v>
      </c>
      <c r="C661" s="2" t="str">
        <f>VLOOKUP(B661,Hoja1!B:C,2,FALSE)</f>
        <v>Conservación centros de educación infantil y primaria</v>
      </c>
      <c r="D661" s="3" t="str">
        <f t="shared" si="22"/>
        <v>2</v>
      </c>
      <c r="E661" s="3" t="str">
        <f t="shared" si="23"/>
        <v>22</v>
      </c>
      <c r="F661" s="19" t="s">
        <v>168</v>
      </c>
      <c r="G661" s="20" t="s">
        <v>169</v>
      </c>
      <c r="H661" s="21">
        <v>4000</v>
      </c>
      <c r="I661" s="21">
        <v>0</v>
      </c>
      <c r="J661" s="21">
        <v>4000</v>
      </c>
      <c r="K661" s="21">
        <v>0</v>
      </c>
      <c r="L661" s="21">
        <v>0</v>
      </c>
    </row>
    <row r="662" spans="1:12" x14ac:dyDescent="0.3">
      <c r="A662" s="19" t="s">
        <v>244</v>
      </c>
      <c r="B662" s="19" t="s">
        <v>414</v>
      </c>
      <c r="C662" s="2" t="str">
        <f>VLOOKUP(B662,Hoja1!B:C,2,FALSE)</f>
        <v>Conservación centros de educación infantil y primaria</v>
      </c>
      <c r="D662" s="3" t="str">
        <f t="shared" si="22"/>
        <v>2</v>
      </c>
      <c r="E662" s="3" t="str">
        <f t="shared" si="23"/>
        <v>22</v>
      </c>
      <c r="F662" s="19" t="s">
        <v>144</v>
      </c>
      <c r="G662" s="20" t="s">
        <v>145</v>
      </c>
      <c r="H662" s="21">
        <v>1660000</v>
      </c>
      <c r="I662" s="21">
        <v>0</v>
      </c>
      <c r="J662" s="21">
        <v>1660000</v>
      </c>
      <c r="K662" s="21">
        <v>1662221.72</v>
      </c>
      <c r="L662" s="21">
        <v>1511987.75</v>
      </c>
    </row>
    <row r="663" spans="1:12" x14ac:dyDescent="0.3">
      <c r="A663" s="19" t="s">
        <v>244</v>
      </c>
      <c r="B663" s="19" t="s">
        <v>414</v>
      </c>
      <c r="C663" s="2" t="str">
        <f>VLOOKUP(B663,Hoja1!B:C,2,FALSE)</f>
        <v>Conservación centros de educación infantil y primaria</v>
      </c>
      <c r="D663" s="3" t="str">
        <f t="shared" si="22"/>
        <v>2</v>
      </c>
      <c r="E663" s="3" t="str">
        <f t="shared" si="23"/>
        <v>22</v>
      </c>
      <c r="F663" s="19" t="s">
        <v>95</v>
      </c>
      <c r="G663" s="20" t="s">
        <v>96</v>
      </c>
      <c r="H663" s="21">
        <v>6000</v>
      </c>
      <c r="I663" s="21">
        <v>0</v>
      </c>
      <c r="J663" s="21">
        <v>6000</v>
      </c>
      <c r="K663" s="21">
        <v>8143.3</v>
      </c>
      <c r="L663" s="21">
        <v>1270.5</v>
      </c>
    </row>
    <row r="664" spans="1:12" x14ac:dyDescent="0.3">
      <c r="A664" s="19" t="s">
        <v>244</v>
      </c>
      <c r="B664" s="19" t="s">
        <v>414</v>
      </c>
      <c r="C664" s="2" t="str">
        <f>VLOOKUP(B664,Hoja1!B:C,2,FALSE)</f>
        <v>Conservación centros de educación infantil y primaria</v>
      </c>
      <c r="D664" s="3" t="str">
        <f t="shared" si="22"/>
        <v>2</v>
      </c>
      <c r="E664" s="3" t="str">
        <f t="shared" si="23"/>
        <v>22</v>
      </c>
      <c r="F664" s="19" t="s">
        <v>64</v>
      </c>
      <c r="G664" s="20" t="s">
        <v>65</v>
      </c>
      <c r="H664" s="21">
        <v>150000</v>
      </c>
      <c r="I664" s="21">
        <v>-40000</v>
      </c>
      <c r="J664" s="21">
        <v>110000</v>
      </c>
      <c r="K664" s="21">
        <v>93375.56</v>
      </c>
      <c r="L664" s="21">
        <v>77423.78</v>
      </c>
    </row>
    <row r="665" spans="1:12" x14ac:dyDescent="0.3">
      <c r="A665" s="19" t="s">
        <v>244</v>
      </c>
      <c r="B665" s="19" t="s">
        <v>414</v>
      </c>
      <c r="C665" s="2" t="str">
        <f>VLOOKUP(B665,Hoja1!B:C,2,FALSE)</f>
        <v>Conservación centros de educación infantil y primaria</v>
      </c>
      <c r="D665" s="3" t="str">
        <f t="shared" si="22"/>
        <v>6</v>
      </c>
      <c r="E665" s="3" t="str">
        <f t="shared" si="23"/>
        <v>63</v>
      </c>
      <c r="F665" s="19" t="s">
        <v>127</v>
      </c>
      <c r="G665" s="20" t="s">
        <v>126</v>
      </c>
      <c r="H665" s="21">
        <v>182000</v>
      </c>
      <c r="I665" s="21">
        <v>2300000</v>
      </c>
      <c r="J665" s="21">
        <v>2482000</v>
      </c>
      <c r="K665" s="21">
        <v>157917.35</v>
      </c>
      <c r="L665" s="21">
        <v>86320.95</v>
      </c>
    </row>
    <row r="666" spans="1:12" x14ac:dyDescent="0.3">
      <c r="A666" s="19" t="s">
        <v>244</v>
      </c>
      <c r="B666" s="19" t="s">
        <v>414</v>
      </c>
      <c r="C666" s="2" t="str">
        <f>VLOOKUP(B666,Hoja1!B:C,2,FALSE)</f>
        <v>Conservación centros de educación infantil y primaria</v>
      </c>
      <c r="D666" s="3" t="str">
        <f t="shared" si="22"/>
        <v>6</v>
      </c>
      <c r="E666" s="3" t="str">
        <f t="shared" si="23"/>
        <v>63</v>
      </c>
      <c r="F666" s="19" t="s">
        <v>128</v>
      </c>
      <c r="G666" s="20" t="s">
        <v>98</v>
      </c>
      <c r="H666" s="21">
        <v>0</v>
      </c>
      <c r="I666" s="21">
        <v>90000</v>
      </c>
      <c r="J666" s="21">
        <v>90000</v>
      </c>
      <c r="K666" s="21">
        <v>0</v>
      </c>
      <c r="L666" s="21">
        <v>0</v>
      </c>
    </row>
    <row r="667" spans="1:12" x14ac:dyDescent="0.3">
      <c r="A667" s="19" t="s">
        <v>244</v>
      </c>
      <c r="B667" s="19" t="s">
        <v>414</v>
      </c>
      <c r="C667" s="2" t="str">
        <f>VLOOKUP(B667,Hoja1!B:C,2,FALSE)</f>
        <v>Conservación centros de educación infantil y primaria</v>
      </c>
      <c r="D667" s="3" t="str">
        <f t="shared" si="22"/>
        <v>8</v>
      </c>
      <c r="E667" s="3" t="str">
        <f t="shared" si="23"/>
        <v>83</v>
      </c>
      <c r="F667" s="19" t="s">
        <v>114</v>
      </c>
      <c r="G667" s="20" t="s">
        <v>408</v>
      </c>
      <c r="H667" s="21">
        <v>3000</v>
      </c>
      <c r="I667" s="21">
        <v>0</v>
      </c>
      <c r="J667" s="21">
        <v>3000</v>
      </c>
      <c r="K667" s="21">
        <v>146.4</v>
      </c>
      <c r="L667" s="21">
        <v>146.4</v>
      </c>
    </row>
    <row r="668" spans="1:12" x14ac:dyDescent="0.3">
      <c r="A668" s="19" t="s">
        <v>244</v>
      </c>
      <c r="B668" s="19" t="s">
        <v>256</v>
      </c>
      <c r="C668" s="2" t="str">
        <f>VLOOKUP(B668,Hoja1!B:C,2,FALSE)</f>
        <v>Servicios Complementarios Educación</v>
      </c>
      <c r="D668" s="3" t="str">
        <f t="shared" si="22"/>
        <v>2</v>
      </c>
      <c r="E668" s="3" t="str">
        <f t="shared" si="23"/>
        <v>21</v>
      </c>
      <c r="F668" s="19" t="s">
        <v>77</v>
      </c>
      <c r="G668" s="20" t="s">
        <v>78</v>
      </c>
      <c r="H668" s="21">
        <v>800</v>
      </c>
      <c r="I668" s="21">
        <v>0</v>
      </c>
      <c r="J668" s="21">
        <v>800</v>
      </c>
      <c r="K668" s="21">
        <v>609.9</v>
      </c>
      <c r="L668" s="21">
        <v>609.9</v>
      </c>
    </row>
    <row r="669" spans="1:12" x14ac:dyDescent="0.3">
      <c r="A669" s="19" t="s">
        <v>244</v>
      </c>
      <c r="B669" s="19" t="s">
        <v>256</v>
      </c>
      <c r="C669" s="2" t="str">
        <f>VLOOKUP(B669,Hoja1!B:C,2,FALSE)</f>
        <v>Servicios Complementarios Educación</v>
      </c>
      <c r="D669" s="3" t="str">
        <f t="shared" si="22"/>
        <v>2</v>
      </c>
      <c r="E669" s="3" t="str">
        <f t="shared" si="23"/>
        <v>22</v>
      </c>
      <c r="F669" s="19" t="s">
        <v>79</v>
      </c>
      <c r="G669" s="20" t="s">
        <v>80</v>
      </c>
      <c r="H669" s="21">
        <v>1300</v>
      </c>
      <c r="I669" s="21">
        <v>0</v>
      </c>
      <c r="J669" s="21">
        <v>1300</v>
      </c>
      <c r="K669" s="21">
        <v>0</v>
      </c>
      <c r="L669" s="21">
        <v>0</v>
      </c>
    </row>
    <row r="670" spans="1:12" x14ac:dyDescent="0.3">
      <c r="A670" s="19" t="s">
        <v>244</v>
      </c>
      <c r="B670" s="19" t="s">
        <v>256</v>
      </c>
      <c r="C670" s="2" t="str">
        <f>VLOOKUP(B670,Hoja1!B:C,2,FALSE)</f>
        <v>Servicios Complementarios Educación</v>
      </c>
      <c r="D670" s="3" t="str">
        <f t="shared" si="22"/>
        <v>2</v>
      </c>
      <c r="E670" s="3" t="str">
        <f t="shared" si="23"/>
        <v>22</v>
      </c>
      <c r="F670" s="19" t="s">
        <v>87</v>
      </c>
      <c r="G670" s="20" t="s">
        <v>88</v>
      </c>
      <c r="H670" s="21">
        <v>1000</v>
      </c>
      <c r="I670" s="21">
        <v>0</v>
      </c>
      <c r="J670" s="21">
        <v>1000</v>
      </c>
      <c r="K670" s="21">
        <v>328.93</v>
      </c>
      <c r="L670" s="21">
        <v>328.93</v>
      </c>
    </row>
    <row r="671" spans="1:12" x14ac:dyDescent="0.3">
      <c r="A671" s="19" t="s">
        <v>244</v>
      </c>
      <c r="B671" s="19" t="s">
        <v>256</v>
      </c>
      <c r="C671" s="2" t="str">
        <f>VLOOKUP(B671,Hoja1!B:C,2,FALSE)</f>
        <v>Servicios Complementarios Educación</v>
      </c>
      <c r="D671" s="3" t="str">
        <f t="shared" si="22"/>
        <v>2</v>
      </c>
      <c r="E671" s="3" t="str">
        <f t="shared" si="23"/>
        <v>22</v>
      </c>
      <c r="F671" s="19" t="s">
        <v>62</v>
      </c>
      <c r="G671" s="20" t="s">
        <v>63</v>
      </c>
      <c r="H671" s="21">
        <v>40000</v>
      </c>
      <c r="I671" s="21">
        <v>0</v>
      </c>
      <c r="J671" s="21">
        <v>40000</v>
      </c>
      <c r="K671" s="21">
        <v>30734.51</v>
      </c>
      <c r="L671" s="21">
        <v>17720.060000000001</v>
      </c>
    </row>
    <row r="672" spans="1:12" x14ac:dyDescent="0.3">
      <c r="A672" s="19" t="s">
        <v>244</v>
      </c>
      <c r="B672" s="19" t="s">
        <v>256</v>
      </c>
      <c r="C672" s="2" t="str">
        <f>VLOOKUP(B672,Hoja1!B:C,2,FALSE)</f>
        <v>Servicios Complementarios Educación</v>
      </c>
      <c r="D672" s="3" t="str">
        <f t="shared" si="22"/>
        <v>2</v>
      </c>
      <c r="E672" s="3" t="str">
        <f t="shared" si="23"/>
        <v>22</v>
      </c>
      <c r="F672" s="19" t="s">
        <v>144</v>
      </c>
      <c r="G672" s="20" t="s">
        <v>145</v>
      </c>
      <c r="H672" s="21">
        <v>10000</v>
      </c>
      <c r="I672" s="21">
        <v>0</v>
      </c>
      <c r="J672" s="21">
        <v>10000</v>
      </c>
      <c r="K672" s="21">
        <v>9704.9599999999991</v>
      </c>
      <c r="L672" s="21">
        <v>9704.9599999999991</v>
      </c>
    </row>
    <row r="673" spans="1:12" x14ac:dyDescent="0.3">
      <c r="A673" s="19" t="s">
        <v>244</v>
      </c>
      <c r="B673" s="19" t="s">
        <v>256</v>
      </c>
      <c r="C673" s="2" t="str">
        <f>VLOOKUP(B673,Hoja1!B:C,2,FALSE)</f>
        <v>Servicios Complementarios Educación</v>
      </c>
      <c r="D673" s="3" t="str">
        <f t="shared" si="22"/>
        <v>2</v>
      </c>
      <c r="E673" s="3" t="str">
        <f t="shared" si="23"/>
        <v>22</v>
      </c>
      <c r="F673" s="19" t="s">
        <v>64</v>
      </c>
      <c r="G673" s="20" t="s">
        <v>65</v>
      </c>
      <c r="H673" s="21">
        <v>712000</v>
      </c>
      <c r="I673" s="21">
        <v>0</v>
      </c>
      <c r="J673" s="21">
        <v>712000</v>
      </c>
      <c r="K673" s="21">
        <v>639314.94999999995</v>
      </c>
      <c r="L673" s="21">
        <v>556618.6</v>
      </c>
    </row>
    <row r="674" spans="1:12" x14ac:dyDescent="0.3">
      <c r="A674" s="19" t="s">
        <v>244</v>
      </c>
      <c r="B674" s="19" t="s">
        <v>256</v>
      </c>
      <c r="C674" s="2" t="str">
        <f>VLOOKUP(B674,Hoja1!B:C,2,FALSE)</f>
        <v>Servicios Complementarios Educación</v>
      </c>
      <c r="D674" s="3" t="str">
        <f t="shared" si="22"/>
        <v>2</v>
      </c>
      <c r="E674" s="3" t="str">
        <f t="shared" si="23"/>
        <v>23</v>
      </c>
      <c r="F674" s="19" t="s">
        <v>39</v>
      </c>
      <c r="G674" s="20" t="s">
        <v>40</v>
      </c>
      <c r="H674" s="21">
        <v>1000</v>
      </c>
      <c r="I674" s="21">
        <v>0</v>
      </c>
      <c r="J674" s="21">
        <v>1000</v>
      </c>
      <c r="K674" s="21">
        <v>0</v>
      </c>
      <c r="L674" s="21">
        <v>0</v>
      </c>
    </row>
    <row r="675" spans="1:12" x14ac:dyDescent="0.3">
      <c r="A675" s="19" t="s">
        <v>244</v>
      </c>
      <c r="B675" s="19" t="s">
        <v>256</v>
      </c>
      <c r="C675" s="2" t="str">
        <f>VLOOKUP(B675,Hoja1!B:C,2,FALSE)</f>
        <v>Servicios Complementarios Educación</v>
      </c>
      <c r="D675" s="3" t="str">
        <f t="shared" si="22"/>
        <v>4</v>
      </c>
      <c r="E675" s="3" t="str">
        <f t="shared" si="23"/>
        <v>48</v>
      </c>
      <c r="F675" s="19" t="s">
        <v>148</v>
      </c>
      <c r="G675" s="20" t="s">
        <v>149</v>
      </c>
      <c r="H675" s="21">
        <v>19000</v>
      </c>
      <c r="I675" s="21">
        <v>0</v>
      </c>
      <c r="J675" s="21">
        <v>19000</v>
      </c>
      <c r="K675" s="21">
        <v>19000</v>
      </c>
      <c r="L675" s="21">
        <v>19000</v>
      </c>
    </row>
    <row r="676" spans="1:12" x14ac:dyDescent="0.3">
      <c r="A676" s="19" t="s">
        <v>244</v>
      </c>
      <c r="B676" s="19" t="s">
        <v>256</v>
      </c>
      <c r="C676" s="2" t="str">
        <f>VLOOKUP(B676,Hoja1!B:C,2,FALSE)</f>
        <v>Servicios Complementarios Educación</v>
      </c>
      <c r="D676" s="3" t="str">
        <f t="shared" si="22"/>
        <v>4</v>
      </c>
      <c r="E676" s="3" t="str">
        <f t="shared" si="23"/>
        <v>48</v>
      </c>
      <c r="F676" s="19" t="s">
        <v>45</v>
      </c>
      <c r="G676" s="20" t="s">
        <v>46</v>
      </c>
      <c r="H676" s="21">
        <v>75000</v>
      </c>
      <c r="I676" s="21">
        <v>0</v>
      </c>
      <c r="J676" s="21">
        <v>75000</v>
      </c>
      <c r="K676" s="21">
        <v>63240</v>
      </c>
      <c r="L676" s="21">
        <v>62040</v>
      </c>
    </row>
    <row r="677" spans="1:12" x14ac:dyDescent="0.3">
      <c r="A677" s="19" t="s">
        <v>244</v>
      </c>
      <c r="B677" s="19" t="s">
        <v>256</v>
      </c>
      <c r="C677" s="2" t="str">
        <f>VLOOKUP(B677,Hoja1!B:C,2,FALSE)</f>
        <v>Servicios Complementarios Educación</v>
      </c>
      <c r="D677" s="3" t="str">
        <f t="shared" si="22"/>
        <v>6</v>
      </c>
      <c r="E677" s="3" t="str">
        <f t="shared" si="23"/>
        <v>63</v>
      </c>
      <c r="F677" s="19" t="s">
        <v>128</v>
      </c>
      <c r="G677" s="20" t="s">
        <v>98</v>
      </c>
      <c r="H677" s="21">
        <v>0</v>
      </c>
      <c r="I677" s="21">
        <v>0</v>
      </c>
      <c r="J677" s="21">
        <v>0</v>
      </c>
      <c r="K677" s="21">
        <v>7260</v>
      </c>
      <c r="L677" s="21">
        <v>0</v>
      </c>
    </row>
    <row r="678" spans="1:12" x14ac:dyDescent="0.3">
      <c r="A678" s="19" t="s">
        <v>244</v>
      </c>
      <c r="B678" s="19" t="s">
        <v>256</v>
      </c>
      <c r="C678" s="2" t="str">
        <f>VLOOKUP(B678,Hoja1!B:C,2,FALSE)</f>
        <v>Servicios Complementarios Educación</v>
      </c>
      <c r="D678" s="3" t="str">
        <f t="shared" si="22"/>
        <v>6</v>
      </c>
      <c r="E678" s="3" t="str">
        <f t="shared" si="23"/>
        <v>63</v>
      </c>
      <c r="F678" s="19" t="s">
        <v>252</v>
      </c>
      <c r="G678" s="20" t="s">
        <v>253</v>
      </c>
      <c r="H678" s="21">
        <v>18000</v>
      </c>
      <c r="I678" s="21">
        <v>0</v>
      </c>
      <c r="J678" s="21">
        <v>18000</v>
      </c>
      <c r="K678" s="21">
        <v>10700</v>
      </c>
      <c r="L678" s="21">
        <v>5500</v>
      </c>
    </row>
    <row r="679" spans="1:12" x14ac:dyDescent="0.3">
      <c r="A679" s="19" t="s">
        <v>244</v>
      </c>
      <c r="B679" s="19" t="s">
        <v>256</v>
      </c>
      <c r="C679" s="2" t="str">
        <f>VLOOKUP(B679,Hoja1!B:C,2,FALSE)</f>
        <v>Servicios Complementarios Educación</v>
      </c>
      <c r="D679" s="3" t="str">
        <f t="shared" si="22"/>
        <v>8</v>
      </c>
      <c r="E679" s="3" t="str">
        <f t="shared" si="23"/>
        <v>83</v>
      </c>
      <c r="F679" s="19" t="s">
        <v>114</v>
      </c>
      <c r="G679" s="20" t="s">
        <v>408</v>
      </c>
      <c r="H679" s="21">
        <v>1000</v>
      </c>
      <c r="I679" s="21">
        <v>0</v>
      </c>
      <c r="J679" s="21">
        <v>1000</v>
      </c>
      <c r="K679" s="21">
        <v>304.8</v>
      </c>
      <c r="L679" s="21">
        <v>304.8</v>
      </c>
    </row>
    <row r="680" spans="1:12" x14ac:dyDescent="0.3">
      <c r="A680" s="19" t="s">
        <v>244</v>
      </c>
      <c r="B680" s="19" t="s">
        <v>257</v>
      </c>
      <c r="C680" s="2" t="str">
        <f>VLOOKUP(B680,Hoja1!B:C,2,FALSE)</f>
        <v>Bibliotecas Públicas</v>
      </c>
      <c r="D680" s="3" t="str">
        <f t="shared" si="22"/>
        <v>1</v>
      </c>
      <c r="E680" s="3" t="str">
        <f t="shared" si="23"/>
        <v>12</v>
      </c>
      <c r="F680" s="19" t="s">
        <v>50</v>
      </c>
      <c r="G680" s="20" t="s">
        <v>51</v>
      </c>
      <c r="H680" s="21">
        <v>93544</v>
      </c>
      <c r="I680" s="21">
        <v>0</v>
      </c>
      <c r="J680" s="21">
        <v>93544</v>
      </c>
      <c r="K680" s="21">
        <v>73818</v>
      </c>
      <c r="L680" s="21">
        <v>73818</v>
      </c>
    </row>
    <row r="681" spans="1:12" x14ac:dyDescent="0.3">
      <c r="A681" s="19" t="s">
        <v>244</v>
      </c>
      <c r="B681" s="19" t="s">
        <v>257</v>
      </c>
      <c r="C681" s="2" t="str">
        <f>VLOOKUP(B681,Hoja1!B:C,2,FALSE)</f>
        <v>Bibliotecas Públicas</v>
      </c>
      <c r="D681" s="3" t="str">
        <f t="shared" si="22"/>
        <v>1</v>
      </c>
      <c r="E681" s="3" t="str">
        <f t="shared" si="23"/>
        <v>12</v>
      </c>
      <c r="F681" s="19" t="s">
        <v>17</v>
      </c>
      <c r="G681" s="20" t="s">
        <v>18</v>
      </c>
      <c r="H681" s="21">
        <v>133056</v>
      </c>
      <c r="I681" s="21">
        <v>0</v>
      </c>
      <c r="J681" s="21">
        <v>133056</v>
      </c>
      <c r="K681" s="21">
        <v>137259.5</v>
      </c>
      <c r="L681" s="21">
        <v>137259.5</v>
      </c>
    </row>
    <row r="682" spans="1:12" x14ac:dyDescent="0.3">
      <c r="A682" s="19" t="s">
        <v>244</v>
      </c>
      <c r="B682" s="19" t="s">
        <v>257</v>
      </c>
      <c r="C682" s="2" t="str">
        <f>VLOOKUP(B682,Hoja1!B:C,2,FALSE)</f>
        <v>Bibliotecas Públicas</v>
      </c>
      <c r="D682" s="3" t="str">
        <f t="shared" si="22"/>
        <v>1</v>
      </c>
      <c r="E682" s="3" t="str">
        <f t="shared" si="23"/>
        <v>12</v>
      </c>
      <c r="F682" s="19" t="s">
        <v>52</v>
      </c>
      <c r="G682" s="20" t="s">
        <v>53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</row>
    <row r="683" spans="1:12" x14ac:dyDescent="0.3">
      <c r="A683" s="19" t="s">
        <v>244</v>
      </c>
      <c r="B683" s="19" t="s">
        <v>257</v>
      </c>
      <c r="C683" s="2" t="str">
        <f>VLOOKUP(B683,Hoja1!B:C,2,FALSE)</f>
        <v>Bibliotecas Públicas</v>
      </c>
      <c r="D683" s="3" t="str">
        <f t="shared" si="22"/>
        <v>1</v>
      </c>
      <c r="E683" s="3" t="str">
        <f t="shared" si="23"/>
        <v>12</v>
      </c>
      <c r="F683" s="19" t="s">
        <v>19</v>
      </c>
      <c r="G683" s="20" t="s">
        <v>20</v>
      </c>
      <c r="H683" s="21">
        <v>54504</v>
      </c>
      <c r="I683" s="21">
        <v>0</v>
      </c>
      <c r="J683" s="21">
        <v>54504</v>
      </c>
      <c r="K683" s="21">
        <v>55867.28</v>
      </c>
      <c r="L683" s="21">
        <v>55867.28</v>
      </c>
    </row>
    <row r="684" spans="1:12" x14ac:dyDescent="0.3">
      <c r="A684" s="19" t="s">
        <v>244</v>
      </c>
      <c r="B684" s="19" t="s">
        <v>257</v>
      </c>
      <c r="C684" s="2" t="str">
        <f>VLOOKUP(B684,Hoja1!B:C,2,FALSE)</f>
        <v>Bibliotecas Públicas</v>
      </c>
      <c r="D684" s="3" t="str">
        <f t="shared" si="22"/>
        <v>1</v>
      </c>
      <c r="E684" s="3" t="str">
        <f t="shared" si="23"/>
        <v>12</v>
      </c>
      <c r="F684" s="19" t="s">
        <v>21</v>
      </c>
      <c r="G684" s="20" t="s">
        <v>22</v>
      </c>
      <c r="H684" s="21">
        <v>127970</v>
      </c>
      <c r="I684" s="21">
        <v>30000</v>
      </c>
      <c r="J684" s="21">
        <v>157970</v>
      </c>
      <c r="K684" s="21">
        <v>120824.9</v>
      </c>
      <c r="L684" s="21">
        <v>120824.9</v>
      </c>
    </row>
    <row r="685" spans="1:12" x14ac:dyDescent="0.3">
      <c r="A685" s="19" t="s">
        <v>244</v>
      </c>
      <c r="B685" s="19" t="s">
        <v>257</v>
      </c>
      <c r="C685" s="2" t="str">
        <f>VLOOKUP(B685,Hoja1!B:C,2,FALSE)</f>
        <v>Bibliotecas Públicas</v>
      </c>
      <c r="D685" s="3" t="str">
        <f t="shared" si="22"/>
        <v>1</v>
      </c>
      <c r="E685" s="3" t="str">
        <f t="shared" si="23"/>
        <v>12</v>
      </c>
      <c r="F685" s="19" t="s">
        <v>23</v>
      </c>
      <c r="G685" s="20" t="s">
        <v>24</v>
      </c>
      <c r="H685" s="21">
        <v>299271</v>
      </c>
      <c r="I685" s="21">
        <v>0</v>
      </c>
      <c r="J685" s="21">
        <v>299271</v>
      </c>
      <c r="K685" s="21">
        <v>308624</v>
      </c>
      <c r="L685" s="21">
        <v>308624</v>
      </c>
    </row>
    <row r="686" spans="1:12" x14ac:dyDescent="0.3">
      <c r="A686" s="19" t="s">
        <v>244</v>
      </c>
      <c r="B686" s="19" t="s">
        <v>257</v>
      </c>
      <c r="C686" s="2" t="str">
        <f>VLOOKUP(B686,Hoja1!B:C,2,FALSE)</f>
        <v>Bibliotecas Públicas</v>
      </c>
      <c r="D686" s="3" t="str">
        <f t="shared" si="22"/>
        <v>1</v>
      </c>
      <c r="E686" s="3" t="str">
        <f t="shared" si="23"/>
        <v>12</v>
      </c>
      <c r="F686" s="19" t="s">
        <v>25</v>
      </c>
      <c r="G686" s="20" t="s">
        <v>26</v>
      </c>
      <c r="H686" s="21">
        <v>24809</v>
      </c>
      <c r="I686" s="21">
        <v>0</v>
      </c>
      <c r="J686" s="21">
        <v>24809</v>
      </c>
      <c r="K686" s="21">
        <v>25542.15</v>
      </c>
      <c r="L686" s="21">
        <v>25542.15</v>
      </c>
    </row>
    <row r="687" spans="1:12" x14ac:dyDescent="0.3">
      <c r="A687" s="19" t="s">
        <v>244</v>
      </c>
      <c r="B687" s="19" t="s">
        <v>257</v>
      </c>
      <c r="C687" s="2" t="str">
        <f>VLOOKUP(B687,Hoja1!B:C,2,FALSE)</f>
        <v>Bibliotecas Públicas</v>
      </c>
      <c r="D687" s="3" t="str">
        <f t="shared" si="22"/>
        <v>1</v>
      </c>
      <c r="E687" s="3" t="str">
        <f t="shared" si="23"/>
        <v>13</v>
      </c>
      <c r="F687" s="19" t="s">
        <v>69</v>
      </c>
      <c r="G687" s="20" t="s">
        <v>11</v>
      </c>
      <c r="H687" s="21">
        <v>129709</v>
      </c>
      <c r="I687" s="21">
        <v>0</v>
      </c>
      <c r="J687" s="21">
        <v>129709</v>
      </c>
      <c r="K687" s="21">
        <v>121724.98</v>
      </c>
      <c r="L687" s="21">
        <v>121724.98</v>
      </c>
    </row>
    <row r="688" spans="1:12" x14ac:dyDescent="0.3">
      <c r="A688" s="19" t="s">
        <v>244</v>
      </c>
      <c r="B688" s="19" t="s">
        <v>257</v>
      </c>
      <c r="C688" s="2" t="str">
        <f>VLOOKUP(B688,Hoja1!B:C,2,FALSE)</f>
        <v>Bibliotecas Públicas</v>
      </c>
      <c r="D688" s="3" t="str">
        <f t="shared" si="22"/>
        <v>1</v>
      </c>
      <c r="E688" s="3" t="str">
        <f t="shared" si="23"/>
        <v>13</v>
      </c>
      <c r="F688" s="19" t="s">
        <v>72</v>
      </c>
      <c r="G688" s="20" t="s">
        <v>13</v>
      </c>
      <c r="H688" s="21">
        <v>116132</v>
      </c>
      <c r="I688" s="21">
        <v>0</v>
      </c>
      <c r="J688" s="21">
        <v>116132</v>
      </c>
      <c r="K688" s="21">
        <v>121247.84</v>
      </c>
      <c r="L688" s="21">
        <v>121247.84</v>
      </c>
    </row>
    <row r="689" spans="1:12" x14ac:dyDescent="0.3">
      <c r="A689" s="19" t="s">
        <v>244</v>
      </c>
      <c r="B689" s="19" t="s">
        <v>257</v>
      </c>
      <c r="C689" s="2" t="str">
        <f>VLOOKUP(B689,Hoja1!B:C,2,FALSE)</f>
        <v>Bibliotecas Públicas</v>
      </c>
      <c r="D689" s="3" t="str">
        <f t="shared" si="22"/>
        <v>1</v>
      </c>
      <c r="E689" s="3" t="str">
        <f t="shared" si="23"/>
        <v>13</v>
      </c>
      <c r="F689" s="19" t="s">
        <v>73</v>
      </c>
      <c r="G689" s="20" t="s">
        <v>74</v>
      </c>
      <c r="H689" s="21">
        <v>192045</v>
      </c>
      <c r="I689" s="21">
        <v>-75000</v>
      </c>
      <c r="J689" s="21">
        <v>117045</v>
      </c>
      <c r="K689" s="21">
        <v>33481.54</v>
      </c>
      <c r="L689" s="21">
        <v>33481.54</v>
      </c>
    </row>
    <row r="690" spans="1:12" x14ac:dyDescent="0.3">
      <c r="A690" s="19" t="s">
        <v>244</v>
      </c>
      <c r="B690" s="19" t="s">
        <v>257</v>
      </c>
      <c r="C690" s="2" t="str">
        <f>VLOOKUP(B690,Hoja1!B:C,2,FALSE)</f>
        <v>Bibliotecas Públicas</v>
      </c>
      <c r="D690" s="3" t="str">
        <f t="shared" si="22"/>
        <v>1</v>
      </c>
      <c r="E690" s="3" t="str">
        <f t="shared" si="23"/>
        <v>15</v>
      </c>
      <c r="F690" s="19" t="s">
        <v>75</v>
      </c>
      <c r="G690" s="20" t="s">
        <v>76</v>
      </c>
      <c r="H690" s="21">
        <v>1260</v>
      </c>
      <c r="I690" s="21">
        <v>0</v>
      </c>
      <c r="J690" s="21">
        <v>1260</v>
      </c>
      <c r="K690" s="21">
        <v>993.84</v>
      </c>
      <c r="L690" s="21">
        <v>993.84</v>
      </c>
    </row>
    <row r="691" spans="1:12" x14ac:dyDescent="0.3">
      <c r="A691" s="19" t="s">
        <v>244</v>
      </c>
      <c r="B691" s="19" t="s">
        <v>257</v>
      </c>
      <c r="C691" s="2" t="str">
        <f>VLOOKUP(B691,Hoja1!B:C,2,FALSE)</f>
        <v>Bibliotecas Públicas</v>
      </c>
      <c r="D691" s="3" t="str">
        <f t="shared" si="22"/>
        <v>2</v>
      </c>
      <c r="E691" s="3" t="str">
        <f t="shared" si="23"/>
        <v>21</v>
      </c>
      <c r="F691" s="19" t="s">
        <v>140</v>
      </c>
      <c r="G691" s="20" t="s">
        <v>141</v>
      </c>
      <c r="H691" s="21">
        <v>8200</v>
      </c>
      <c r="I691" s="21">
        <v>6000</v>
      </c>
      <c r="J691" s="21">
        <v>14200</v>
      </c>
      <c r="K691" s="21">
        <v>15034.51</v>
      </c>
      <c r="L691" s="21">
        <v>13086.24</v>
      </c>
    </row>
    <row r="692" spans="1:12" x14ac:dyDescent="0.3">
      <c r="A692" s="19" t="s">
        <v>244</v>
      </c>
      <c r="B692" s="19" t="s">
        <v>257</v>
      </c>
      <c r="C692" s="2" t="str">
        <f>VLOOKUP(B692,Hoja1!B:C,2,FALSE)</f>
        <v>Bibliotecas Públicas</v>
      </c>
      <c r="D692" s="3" t="str">
        <f t="shared" si="22"/>
        <v>2</v>
      </c>
      <c r="E692" s="3" t="str">
        <f t="shared" si="23"/>
        <v>21</v>
      </c>
      <c r="F692" s="19" t="s">
        <v>56</v>
      </c>
      <c r="G692" s="20" t="s">
        <v>57</v>
      </c>
      <c r="H692" s="21">
        <v>3000</v>
      </c>
      <c r="I692" s="21">
        <v>2000</v>
      </c>
      <c r="J692" s="21">
        <v>5000</v>
      </c>
      <c r="K692" s="21">
        <v>5694.6</v>
      </c>
      <c r="L692" s="21">
        <v>5694.6</v>
      </c>
    </row>
    <row r="693" spans="1:12" x14ac:dyDescent="0.3">
      <c r="A693" s="19" t="s">
        <v>244</v>
      </c>
      <c r="B693" s="19" t="s">
        <v>257</v>
      </c>
      <c r="C693" s="2" t="str">
        <f>VLOOKUP(B693,Hoja1!B:C,2,FALSE)</f>
        <v>Bibliotecas Públicas</v>
      </c>
      <c r="D693" s="3" t="str">
        <f t="shared" si="22"/>
        <v>2</v>
      </c>
      <c r="E693" s="3" t="str">
        <f t="shared" si="23"/>
        <v>21</v>
      </c>
      <c r="F693" s="19" t="s">
        <v>239</v>
      </c>
      <c r="G693" s="20" t="s">
        <v>171</v>
      </c>
      <c r="H693" s="21">
        <v>2000</v>
      </c>
      <c r="I693" s="21">
        <v>0</v>
      </c>
      <c r="J693" s="21">
        <v>2000</v>
      </c>
      <c r="K693" s="21">
        <v>0</v>
      </c>
      <c r="L693" s="21">
        <v>0</v>
      </c>
    </row>
    <row r="694" spans="1:12" x14ac:dyDescent="0.3">
      <c r="A694" s="19" t="s">
        <v>244</v>
      </c>
      <c r="B694" s="19" t="s">
        <v>257</v>
      </c>
      <c r="C694" s="2" t="str">
        <f>VLOOKUP(B694,Hoja1!B:C,2,FALSE)</f>
        <v>Bibliotecas Públicas</v>
      </c>
      <c r="D694" s="3" t="str">
        <f t="shared" si="22"/>
        <v>2</v>
      </c>
      <c r="E694" s="3" t="str">
        <f t="shared" si="23"/>
        <v>22</v>
      </c>
      <c r="F694" s="19" t="s">
        <v>29</v>
      </c>
      <c r="G694" s="20" t="s">
        <v>30</v>
      </c>
      <c r="H694" s="21">
        <v>44000</v>
      </c>
      <c r="I694" s="21">
        <v>0</v>
      </c>
      <c r="J694" s="21">
        <v>44000</v>
      </c>
      <c r="K694" s="21">
        <v>43829.279999999999</v>
      </c>
      <c r="L694" s="21">
        <v>43654.64</v>
      </c>
    </row>
    <row r="695" spans="1:12" x14ac:dyDescent="0.3">
      <c r="A695" s="19" t="s">
        <v>244</v>
      </c>
      <c r="B695" s="19" t="s">
        <v>257</v>
      </c>
      <c r="C695" s="2" t="str">
        <f>VLOOKUP(B695,Hoja1!B:C,2,FALSE)</f>
        <v>Bibliotecas Públicas</v>
      </c>
      <c r="D695" s="3" t="str">
        <f t="shared" si="22"/>
        <v>2</v>
      </c>
      <c r="E695" s="3" t="str">
        <f t="shared" si="23"/>
        <v>22</v>
      </c>
      <c r="F695" s="19" t="s">
        <v>92</v>
      </c>
      <c r="G695" s="20" t="s">
        <v>93</v>
      </c>
      <c r="H695" s="21">
        <v>6000</v>
      </c>
      <c r="I695" s="21">
        <v>0</v>
      </c>
      <c r="J695" s="21">
        <v>6000</v>
      </c>
      <c r="K695" s="21">
        <v>3092.33</v>
      </c>
      <c r="L695" s="21">
        <v>2800.04</v>
      </c>
    </row>
    <row r="696" spans="1:12" x14ac:dyDescent="0.3">
      <c r="A696" s="19" t="s">
        <v>244</v>
      </c>
      <c r="B696" s="19" t="s">
        <v>257</v>
      </c>
      <c r="C696" s="2" t="str">
        <f>VLOOKUP(B696,Hoja1!B:C,2,FALSE)</f>
        <v>Bibliotecas Públicas</v>
      </c>
      <c r="D696" s="3" t="str">
        <f t="shared" si="22"/>
        <v>2</v>
      </c>
      <c r="E696" s="3" t="str">
        <f t="shared" si="23"/>
        <v>22</v>
      </c>
      <c r="F696" s="19" t="s">
        <v>142</v>
      </c>
      <c r="G696" s="20" t="s">
        <v>143</v>
      </c>
      <c r="H696" s="21">
        <v>12500</v>
      </c>
      <c r="I696" s="21">
        <v>0</v>
      </c>
      <c r="J696" s="21">
        <v>12500</v>
      </c>
      <c r="K696" s="21">
        <v>4618.6400000000003</v>
      </c>
      <c r="L696" s="21">
        <v>4288.74</v>
      </c>
    </row>
    <row r="697" spans="1:12" x14ac:dyDescent="0.3">
      <c r="A697" s="19" t="s">
        <v>244</v>
      </c>
      <c r="B697" s="19" t="s">
        <v>257</v>
      </c>
      <c r="C697" s="2" t="str">
        <f>VLOOKUP(B697,Hoja1!B:C,2,FALSE)</f>
        <v>Bibliotecas Públicas</v>
      </c>
      <c r="D697" s="3" t="str">
        <f t="shared" si="22"/>
        <v>2</v>
      </c>
      <c r="E697" s="3" t="str">
        <f t="shared" si="23"/>
        <v>22</v>
      </c>
      <c r="F697" s="19" t="s">
        <v>85</v>
      </c>
      <c r="G697" s="20" t="s">
        <v>86</v>
      </c>
      <c r="H697" s="21">
        <v>4000</v>
      </c>
      <c r="I697" s="21">
        <v>5000</v>
      </c>
      <c r="J697" s="21">
        <v>9000</v>
      </c>
      <c r="K697" s="21">
        <v>11390.89</v>
      </c>
      <c r="L697" s="21">
        <v>9868.23</v>
      </c>
    </row>
    <row r="698" spans="1:12" x14ac:dyDescent="0.3">
      <c r="A698" s="19" t="s">
        <v>244</v>
      </c>
      <c r="B698" s="19" t="s">
        <v>257</v>
      </c>
      <c r="C698" s="2" t="str">
        <f>VLOOKUP(B698,Hoja1!B:C,2,FALSE)</f>
        <v>Bibliotecas Públicas</v>
      </c>
      <c r="D698" s="3" t="str">
        <f t="shared" si="22"/>
        <v>2</v>
      </c>
      <c r="E698" s="3" t="str">
        <f t="shared" si="23"/>
        <v>22</v>
      </c>
      <c r="F698" s="19" t="s">
        <v>31</v>
      </c>
      <c r="G698" s="20" t="s">
        <v>32</v>
      </c>
      <c r="H698" s="21">
        <v>1500</v>
      </c>
      <c r="I698" s="21">
        <v>0</v>
      </c>
      <c r="J698" s="21">
        <v>1500</v>
      </c>
      <c r="K698" s="21">
        <v>1505.94</v>
      </c>
      <c r="L698" s="21">
        <v>1376.35</v>
      </c>
    </row>
    <row r="699" spans="1:12" x14ac:dyDescent="0.3">
      <c r="A699" s="19" t="s">
        <v>244</v>
      </c>
      <c r="B699" s="19" t="s">
        <v>257</v>
      </c>
      <c r="C699" s="2" t="str">
        <f>VLOOKUP(B699,Hoja1!B:C,2,FALSE)</f>
        <v>Bibliotecas Públicas</v>
      </c>
      <c r="D699" s="3" t="str">
        <f t="shared" si="22"/>
        <v>2</v>
      </c>
      <c r="E699" s="3" t="str">
        <f t="shared" si="23"/>
        <v>22</v>
      </c>
      <c r="F699" s="19" t="s">
        <v>87</v>
      </c>
      <c r="G699" s="20" t="s">
        <v>88</v>
      </c>
      <c r="H699" s="21">
        <v>2000</v>
      </c>
      <c r="I699" s="21">
        <v>0</v>
      </c>
      <c r="J699" s="21">
        <v>2000</v>
      </c>
      <c r="K699" s="21">
        <v>1452</v>
      </c>
      <c r="L699" s="21">
        <v>1452</v>
      </c>
    </row>
    <row r="700" spans="1:12" x14ac:dyDescent="0.3">
      <c r="A700" s="19" t="s">
        <v>244</v>
      </c>
      <c r="B700" s="19" t="s">
        <v>257</v>
      </c>
      <c r="C700" s="2" t="str">
        <f>VLOOKUP(B700,Hoja1!B:C,2,FALSE)</f>
        <v>Bibliotecas Públicas</v>
      </c>
      <c r="D700" s="3" t="str">
        <f t="shared" si="22"/>
        <v>2</v>
      </c>
      <c r="E700" s="3" t="str">
        <f t="shared" si="23"/>
        <v>22</v>
      </c>
      <c r="F700" s="19" t="s">
        <v>62</v>
      </c>
      <c r="G700" s="20" t="s">
        <v>63</v>
      </c>
      <c r="H700" s="21">
        <v>4000</v>
      </c>
      <c r="I700" s="21">
        <v>0</v>
      </c>
      <c r="J700" s="21">
        <v>4000</v>
      </c>
      <c r="K700" s="21">
        <v>1849.63</v>
      </c>
      <c r="L700" s="21">
        <v>1849.63</v>
      </c>
    </row>
    <row r="701" spans="1:12" x14ac:dyDescent="0.3">
      <c r="A701" s="19" t="s">
        <v>244</v>
      </c>
      <c r="B701" s="19" t="s">
        <v>257</v>
      </c>
      <c r="C701" s="2" t="str">
        <f>VLOOKUP(B701,Hoja1!B:C,2,FALSE)</f>
        <v>Bibliotecas Públicas</v>
      </c>
      <c r="D701" s="3" t="str">
        <f t="shared" si="22"/>
        <v>2</v>
      </c>
      <c r="E701" s="3" t="str">
        <f t="shared" si="23"/>
        <v>22</v>
      </c>
      <c r="F701" s="19" t="s">
        <v>144</v>
      </c>
      <c r="G701" s="20" t="s">
        <v>145</v>
      </c>
      <c r="H701" s="21">
        <v>16500</v>
      </c>
      <c r="I701" s="21">
        <v>0</v>
      </c>
      <c r="J701" s="21">
        <v>16500</v>
      </c>
      <c r="K701" s="21">
        <v>16884.79</v>
      </c>
      <c r="L701" s="21">
        <v>15527.71</v>
      </c>
    </row>
    <row r="702" spans="1:12" x14ac:dyDescent="0.3">
      <c r="A702" s="19" t="s">
        <v>244</v>
      </c>
      <c r="B702" s="19" t="s">
        <v>257</v>
      </c>
      <c r="C702" s="2" t="str">
        <f>VLOOKUP(B702,Hoja1!B:C,2,FALSE)</f>
        <v>Bibliotecas Públicas</v>
      </c>
      <c r="D702" s="3" t="str">
        <f t="shared" si="22"/>
        <v>2</v>
      </c>
      <c r="E702" s="3" t="str">
        <f t="shared" si="23"/>
        <v>22</v>
      </c>
      <c r="F702" s="19" t="s">
        <v>64</v>
      </c>
      <c r="G702" s="20" t="s">
        <v>65</v>
      </c>
      <c r="H702" s="21">
        <v>294100</v>
      </c>
      <c r="I702" s="21">
        <v>-8000</v>
      </c>
      <c r="J702" s="21">
        <v>286100</v>
      </c>
      <c r="K702" s="21">
        <v>244624.71</v>
      </c>
      <c r="L702" s="21">
        <v>152601.99</v>
      </c>
    </row>
    <row r="703" spans="1:12" x14ac:dyDescent="0.3">
      <c r="A703" s="19" t="s">
        <v>244</v>
      </c>
      <c r="B703" s="19" t="s">
        <v>257</v>
      </c>
      <c r="C703" s="2" t="str">
        <f>VLOOKUP(B703,Hoja1!B:C,2,FALSE)</f>
        <v>Bibliotecas Públicas</v>
      </c>
      <c r="D703" s="3" t="str">
        <f t="shared" si="22"/>
        <v>6</v>
      </c>
      <c r="E703" s="3" t="str">
        <f t="shared" si="23"/>
        <v>62</v>
      </c>
      <c r="F703" s="19" t="s">
        <v>97</v>
      </c>
      <c r="G703" s="20" t="s">
        <v>98</v>
      </c>
      <c r="H703" s="21">
        <v>0</v>
      </c>
      <c r="I703" s="21">
        <v>12760</v>
      </c>
      <c r="J703" s="21">
        <v>12760</v>
      </c>
      <c r="K703" s="21">
        <v>12414.6</v>
      </c>
      <c r="L703" s="21">
        <v>12414.6</v>
      </c>
    </row>
    <row r="704" spans="1:12" x14ac:dyDescent="0.3">
      <c r="A704" s="19" t="s">
        <v>244</v>
      </c>
      <c r="B704" s="19" t="s">
        <v>257</v>
      </c>
      <c r="C704" s="2" t="str">
        <f>VLOOKUP(B704,Hoja1!B:C,2,FALSE)</f>
        <v>Bibliotecas Públicas</v>
      </c>
      <c r="D704" s="3" t="str">
        <f t="shared" si="22"/>
        <v>6</v>
      </c>
      <c r="E704" s="3" t="str">
        <f t="shared" si="23"/>
        <v>62</v>
      </c>
      <c r="F704" s="19" t="s">
        <v>170</v>
      </c>
      <c r="G704" s="20" t="s">
        <v>171</v>
      </c>
      <c r="H704" s="21">
        <v>15000</v>
      </c>
      <c r="I704" s="21">
        <v>7000</v>
      </c>
      <c r="J704" s="21">
        <v>22000</v>
      </c>
      <c r="K704" s="21">
        <v>21999.01</v>
      </c>
      <c r="L704" s="21">
        <v>4959.79</v>
      </c>
    </row>
    <row r="705" spans="1:12" x14ac:dyDescent="0.3">
      <c r="A705" s="19" t="s">
        <v>244</v>
      </c>
      <c r="B705" s="19" t="s">
        <v>257</v>
      </c>
      <c r="C705" s="2" t="str">
        <f>VLOOKUP(B705,Hoja1!B:C,2,FALSE)</f>
        <v>Bibliotecas Públicas</v>
      </c>
      <c r="D705" s="3" t="str">
        <f t="shared" si="22"/>
        <v>6</v>
      </c>
      <c r="E705" s="3" t="str">
        <f t="shared" si="23"/>
        <v>62</v>
      </c>
      <c r="F705" s="19" t="s">
        <v>258</v>
      </c>
      <c r="G705" s="20" t="s">
        <v>259</v>
      </c>
      <c r="H705" s="21">
        <v>114352</v>
      </c>
      <c r="I705" s="21">
        <v>0</v>
      </c>
      <c r="J705" s="21">
        <v>114352</v>
      </c>
      <c r="K705" s="21">
        <v>114350.22</v>
      </c>
      <c r="L705" s="21">
        <v>91646.09</v>
      </c>
    </row>
    <row r="706" spans="1:12" x14ac:dyDescent="0.3">
      <c r="A706" s="19" t="s">
        <v>244</v>
      </c>
      <c r="B706" s="19" t="s">
        <v>257</v>
      </c>
      <c r="C706" s="2" t="str">
        <f>VLOOKUP(B706,Hoja1!B:C,2,FALSE)</f>
        <v>Bibliotecas Públicas</v>
      </c>
      <c r="D706" s="3" t="str">
        <f t="shared" si="22"/>
        <v>8</v>
      </c>
      <c r="E706" s="3" t="str">
        <f t="shared" si="23"/>
        <v>83</v>
      </c>
      <c r="F706" s="19" t="s">
        <v>114</v>
      </c>
      <c r="G706" s="20" t="s">
        <v>408</v>
      </c>
      <c r="H706" s="21">
        <v>1000</v>
      </c>
      <c r="I706" s="21">
        <v>0</v>
      </c>
      <c r="J706" s="21">
        <v>1000</v>
      </c>
      <c r="K706" s="21">
        <v>36</v>
      </c>
      <c r="L706" s="21">
        <v>36</v>
      </c>
    </row>
    <row r="707" spans="1:12" x14ac:dyDescent="0.3">
      <c r="A707" s="19" t="s">
        <v>244</v>
      </c>
      <c r="B707" s="19" t="s">
        <v>260</v>
      </c>
      <c r="C707" s="2" t="str">
        <f>VLOOKUP(B707,Hoja1!B:C,2,FALSE)</f>
        <v>Patrimonio I.F.S. Area 06</v>
      </c>
      <c r="D707" s="3" t="str">
        <f t="shared" ref="D707:D770" si="26">LEFT(F707,1)</f>
        <v>6</v>
      </c>
      <c r="E707" s="3" t="str">
        <f t="shared" ref="E707:E770" si="27">LEFT(F707,2)</f>
        <v>63</v>
      </c>
      <c r="F707" s="19" t="s">
        <v>127</v>
      </c>
      <c r="G707" s="20" t="s">
        <v>126</v>
      </c>
      <c r="H707" s="21">
        <v>0</v>
      </c>
      <c r="I707" s="21">
        <v>2078144.06</v>
      </c>
      <c r="J707" s="21">
        <v>2078144.06</v>
      </c>
      <c r="K707" s="21">
        <v>1405522.73</v>
      </c>
      <c r="L707" s="21">
        <v>901601.28000000003</v>
      </c>
    </row>
    <row r="708" spans="1:12" x14ac:dyDescent="0.3">
      <c r="A708" s="19" t="s">
        <v>244</v>
      </c>
      <c r="B708" s="19" t="s">
        <v>260</v>
      </c>
      <c r="C708" s="2" t="str">
        <f>VLOOKUP(B708,Hoja1!B:C,2,FALSE)</f>
        <v>Patrimonio I.F.S. Area 06</v>
      </c>
      <c r="D708" s="3" t="str">
        <f t="shared" si="26"/>
        <v>6</v>
      </c>
      <c r="E708" s="3" t="str">
        <f t="shared" si="27"/>
        <v>63</v>
      </c>
      <c r="F708" s="19" t="s">
        <v>128</v>
      </c>
      <c r="G708" s="20" t="s">
        <v>98</v>
      </c>
      <c r="H708" s="21">
        <v>0</v>
      </c>
      <c r="I708" s="21">
        <v>899282.94</v>
      </c>
      <c r="J708" s="21">
        <v>899282.94</v>
      </c>
      <c r="K708" s="21">
        <v>629299.31999999995</v>
      </c>
      <c r="L708" s="21">
        <v>629299.31999999995</v>
      </c>
    </row>
    <row r="709" spans="1:12" x14ac:dyDescent="0.3">
      <c r="A709" s="19" t="s">
        <v>261</v>
      </c>
      <c r="B709" s="19" t="s">
        <v>262</v>
      </c>
      <c r="C709" s="2" t="str">
        <f>VLOOKUP(B709,Hoja1!B:C,2,FALSE)</f>
        <v>Control del Ciclo Integral del Agua</v>
      </c>
      <c r="D709" s="3" t="str">
        <f t="shared" si="26"/>
        <v>1</v>
      </c>
      <c r="E709" s="3" t="str">
        <f t="shared" si="27"/>
        <v>12</v>
      </c>
      <c r="F709" s="19" t="s">
        <v>50</v>
      </c>
      <c r="G709" s="20" t="s">
        <v>51</v>
      </c>
      <c r="H709" s="21">
        <v>0</v>
      </c>
      <c r="I709" s="21">
        <v>0</v>
      </c>
      <c r="J709" s="21">
        <v>0</v>
      </c>
      <c r="K709" s="21">
        <v>0</v>
      </c>
      <c r="L709" s="21">
        <v>0</v>
      </c>
    </row>
    <row r="710" spans="1:12" x14ac:dyDescent="0.3">
      <c r="A710" s="19" t="s">
        <v>261</v>
      </c>
      <c r="B710" s="19" t="s">
        <v>262</v>
      </c>
      <c r="C710" s="2" t="str">
        <f>VLOOKUP(B710,Hoja1!B:C,2,FALSE)</f>
        <v>Control del Ciclo Integral del Agua</v>
      </c>
      <c r="D710" s="3" t="str">
        <f t="shared" si="26"/>
        <v>1</v>
      </c>
      <c r="E710" s="3" t="str">
        <f t="shared" si="27"/>
        <v>12</v>
      </c>
      <c r="F710" s="19" t="s">
        <v>19</v>
      </c>
      <c r="G710" s="20" t="s">
        <v>20</v>
      </c>
      <c r="H710" s="21">
        <v>0</v>
      </c>
      <c r="I710" s="21">
        <v>0</v>
      </c>
      <c r="J710" s="21">
        <v>0</v>
      </c>
      <c r="K710" s="21">
        <v>0</v>
      </c>
      <c r="L710" s="21">
        <v>0</v>
      </c>
    </row>
    <row r="711" spans="1:12" x14ac:dyDescent="0.3">
      <c r="A711" s="19" t="s">
        <v>261</v>
      </c>
      <c r="B711" s="19" t="s">
        <v>262</v>
      </c>
      <c r="C711" s="2" t="str">
        <f>VLOOKUP(B711,Hoja1!B:C,2,FALSE)</f>
        <v>Control del Ciclo Integral del Agua</v>
      </c>
      <c r="D711" s="3" t="str">
        <f t="shared" si="26"/>
        <v>1</v>
      </c>
      <c r="E711" s="3" t="str">
        <f t="shared" si="27"/>
        <v>12</v>
      </c>
      <c r="F711" s="19" t="s">
        <v>21</v>
      </c>
      <c r="G711" s="20" t="s">
        <v>22</v>
      </c>
      <c r="H711" s="21">
        <v>0</v>
      </c>
      <c r="I711" s="21">
        <v>0</v>
      </c>
      <c r="J711" s="21">
        <v>0</v>
      </c>
      <c r="K711" s="21">
        <v>0</v>
      </c>
      <c r="L711" s="21">
        <v>0</v>
      </c>
    </row>
    <row r="712" spans="1:12" x14ac:dyDescent="0.3">
      <c r="A712" s="19" t="s">
        <v>261</v>
      </c>
      <c r="B712" s="19" t="s">
        <v>262</v>
      </c>
      <c r="C712" s="2" t="str">
        <f>VLOOKUP(B712,Hoja1!B:C,2,FALSE)</f>
        <v>Control del Ciclo Integral del Agua</v>
      </c>
      <c r="D712" s="3" t="str">
        <f t="shared" si="26"/>
        <v>1</v>
      </c>
      <c r="E712" s="3" t="str">
        <f t="shared" si="27"/>
        <v>12</v>
      </c>
      <c r="F712" s="19" t="s">
        <v>23</v>
      </c>
      <c r="G712" s="20" t="s">
        <v>24</v>
      </c>
      <c r="H712" s="21">
        <v>0</v>
      </c>
      <c r="I712" s="21">
        <v>0</v>
      </c>
      <c r="J712" s="21">
        <v>0</v>
      </c>
      <c r="K712" s="21">
        <v>0</v>
      </c>
      <c r="L712" s="21">
        <v>0</v>
      </c>
    </row>
    <row r="713" spans="1:12" x14ac:dyDescent="0.3">
      <c r="A713" s="19" t="s">
        <v>261</v>
      </c>
      <c r="B713" s="19" t="s">
        <v>262</v>
      </c>
      <c r="C713" s="2" t="str">
        <f>VLOOKUP(B713,Hoja1!B:C,2,FALSE)</f>
        <v>Control del Ciclo Integral del Agua</v>
      </c>
      <c r="D713" s="3" t="str">
        <f t="shared" si="26"/>
        <v>1</v>
      </c>
      <c r="E713" s="3" t="str">
        <f t="shared" si="27"/>
        <v>12</v>
      </c>
      <c r="F713" s="19" t="s">
        <v>25</v>
      </c>
      <c r="G713" s="20" t="s">
        <v>26</v>
      </c>
      <c r="H713" s="21">
        <v>0</v>
      </c>
      <c r="I713" s="21">
        <v>0</v>
      </c>
      <c r="J713" s="21">
        <v>0</v>
      </c>
      <c r="K713" s="21">
        <v>0</v>
      </c>
      <c r="L713" s="21">
        <v>0</v>
      </c>
    </row>
    <row r="714" spans="1:12" x14ac:dyDescent="0.3">
      <c r="A714" s="19" t="s">
        <v>261</v>
      </c>
      <c r="B714" s="19" t="s">
        <v>262</v>
      </c>
      <c r="C714" s="2" t="str">
        <f>VLOOKUP(B714,Hoja1!B:C,2,FALSE)</f>
        <v>Control del Ciclo Integral del Agua</v>
      </c>
      <c r="D714" s="3" t="str">
        <f t="shared" si="26"/>
        <v>1</v>
      </c>
      <c r="E714" s="3" t="str">
        <f t="shared" si="27"/>
        <v>13</v>
      </c>
      <c r="F714" s="19" t="s">
        <v>73</v>
      </c>
      <c r="G714" s="20" t="s">
        <v>74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</row>
    <row r="715" spans="1:12" x14ac:dyDescent="0.3">
      <c r="A715" s="19" t="s">
        <v>261</v>
      </c>
      <c r="B715" s="19" t="s">
        <v>262</v>
      </c>
      <c r="C715" s="2" t="str">
        <f>VLOOKUP(B715,Hoja1!B:C,2,FALSE)</f>
        <v>Control del Ciclo Integral del Agua</v>
      </c>
      <c r="D715" s="3" t="str">
        <f t="shared" si="26"/>
        <v>2</v>
      </c>
      <c r="E715" s="3" t="str">
        <f t="shared" si="27"/>
        <v>20</v>
      </c>
      <c r="F715" s="19" t="s">
        <v>417</v>
      </c>
      <c r="G715" s="20" t="s">
        <v>418</v>
      </c>
      <c r="H715" s="21">
        <v>0</v>
      </c>
      <c r="I715" s="21">
        <v>0</v>
      </c>
      <c r="J715" s="21">
        <v>0</v>
      </c>
      <c r="K715" s="21">
        <v>0</v>
      </c>
      <c r="L715" s="21">
        <v>0</v>
      </c>
    </row>
    <row r="716" spans="1:12" x14ac:dyDescent="0.3">
      <c r="A716" s="19" t="s">
        <v>261</v>
      </c>
      <c r="B716" s="19" t="s">
        <v>262</v>
      </c>
      <c r="C716" s="2" t="str">
        <f>VLOOKUP(B716,Hoja1!B:C,2,FALSE)</f>
        <v>Control del Ciclo Integral del Agua</v>
      </c>
      <c r="D716" s="3" t="str">
        <f t="shared" si="26"/>
        <v>2</v>
      </c>
      <c r="E716" s="3" t="str">
        <f t="shared" si="27"/>
        <v>22</v>
      </c>
      <c r="F716" s="19" t="s">
        <v>263</v>
      </c>
      <c r="G716" s="20" t="s">
        <v>264</v>
      </c>
      <c r="H716" s="21">
        <v>0</v>
      </c>
      <c r="I716" s="21">
        <v>0</v>
      </c>
      <c r="J716" s="21">
        <v>0</v>
      </c>
      <c r="K716" s="21">
        <v>0</v>
      </c>
      <c r="L716" s="21">
        <v>0</v>
      </c>
    </row>
    <row r="717" spans="1:12" x14ac:dyDescent="0.3">
      <c r="A717" s="19" t="s">
        <v>261</v>
      </c>
      <c r="B717" s="19" t="s">
        <v>262</v>
      </c>
      <c r="C717" s="2" t="str">
        <f>VLOOKUP(B717,Hoja1!B:C,2,FALSE)</f>
        <v>Control del Ciclo Integral del Agua</v>
      </c>
      <c r="D717" s="3" t="str">
        <f t="shared" si="26"/>
        <v>2</v>
      </c>
      <c r="E717" s="3" t="str">
        <f t="shared" si="27"/>
        <v>22</v>
      </c>
      <c r="F717" s="19" t="s">
        <v>62</v>
      </c>
      <c r="G717" s="20" t="s">
        <v>63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</row>
    <row r="718" spans="1:12" x14ac:dyDescent="0.3">
      <c r="A718" s="19" t="s">
        <v>261</v>
      </c>
      <c r="B718" s="19" t="s">
        <v>262</v>
      </c>
      <c r="C718" s="2" t="str">
        <f>VLOOKUP(B718,Hoja1!B:C,2,FALSE)</f>
        <v>Control del Ciclo Integral del Agua</v>
      </c>
      <c r="D718" s="3" t="str">
        <f t="shared" si="26"/>
        <v>2</v>
      </c>
      <c r="E718" s="3" t="str">
        <f t="shared" si="27"/>
        <v>22</v>
      </c>
      <c r="F718" s="19" t="s">
        <v>95</v>
      </c>
      <c r="G718" s="20" t="s">
        <v>96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</row>
    <row r="719" spans="1:12" x14ac:dyDescent="0.3">
      <c r="A719" s="19" t="s">
        <v>261</v>
      </c>
      <c r="B719" s="19" t="s">
        <v>262</v>
      </c>
      <c r="C719" s="2" t="str">
        <f>VLOOKUP(B719,Hoja1!B:C,2,FALSE)</f>
        <v>Control del Ciclo Integral del Agua</v>
      </c>
      <c r="D719" s="3" t="str">
        <f t="shared" si="26"/>
        <v>8</v>
      </c>
      <c r="E719" s="3" t="str">
        <f t="shared" si="27"/>
        <v>85</v>
      </c>
      <c r="F719" s="19" t="s">
        <v>419</v>
      </c>
      <c r="G719" s="20" t="s">
        <v>654</v>
      </c>
      <c r="H719" s="21">
        <v>0</v>
      </c>
      <c r="I719" s="21">
        <v>0</v>
      </c>
      <c r="J719" s="21">
        <v>0</v>
      </c>
      <c r="K719" s="21">
        <v>0</v>
      </c>
      <c r="L719" s="21">
        <v>0</v>
      </c>
    </row>
    <row r="720" spans="1:12" x14ac:dyDescent="0.3">
      <c r="A720" s="19" t="s">
        <v>261</v>
      </c>
      <c r="B720" s="19" t="s">
        <v>265</v>
      </c>
      <c r="C720" s="2" t="str">
        <f>VLOOKUP(B720,Hoja1!B:C,2,FALSE)</f>
        <v>Servicio de Limpieza</v>
      </c>
      <c r="D720" s="3" t="str">
        <f t="shared" si="26"/>
        <v>1</v>
      </c>
      <c r="E720" s="3" t="str">
        <f t="shared" si="27"/>
        <v>12</v>
      </c>
      <c r="F720" s="19" t="s">
        <v>17</v>
      </c>
      <c r="G720" s="20" t="s">
        <v>18</v>
      </c>
      <c r="H720" s="21">
        <v>10235</v>
      </c>
      <c r="I720" s="21">
        <v>0</v>
      </c>
      <c r="J720" s="21">
        <v>10235</v>
      </c>
      <c r="K720" s="21">
        <v>0</v>
      </c>
      <c r="L720" s="21">
        <v>0</v>
      </c>
    </row>
    <row r="721" spans="1:12" x14ac:dyDescent="0.3">
      <c r="A721" s="19" t="s">
        <v>261</v>
      </c>
      <c r="B721" s="19" t="s">
        <v>265</v>
      </c>
      <c r="C721" s="2" t="str">
        <f>VLOOKUP(B721,Hoja1!B:C,2,FALSE)</f>
        <v>Servicio de Limpieza</v>
      </c>
      <c r="D721" s="3" t="str">
        <f t="shared" si="26"/>
        <v>1</v>
      </c>
      <c r="E721" s="3" t="str">
        <f t="shared" si="27"/>
        <v>12</v>
      </c>
      <c r="F721" s="19" t="s">
        <v>52</v>
      </c>
      <c r="G721" s="20" t="s">
        <v>53</v>
      </c>
      <c r="H721" s="21">
        <v>17351</v>
      </c>
      <c r="I721" s="21">
        <v>0</v>
      </c>
      <c r="J721" s="21">
        <v>17351</v>
      </c>
      <c r="K721" s="21">
        <v>17760.98</v>
      </c>
      <c r="L721" s="21">
        <v>17760.98</v>
      </c>
    </row>
    <row r="722" spans="1:12" x14ac:dyDescent="0.3">
      <c r="A722" s="19" t="s">
        <v>261</v>
      </c>
      <c r="B722" s="19" t="s">
        <v>265</v>
      </c>
      <c r="C722" s="2" t="str">
        <f>VLOOKUP(B722,Hoja1!B:C,2,FALSE)</f>
        <v>Servicio de Limpieza</v>
      </c>
      <c r="D722" s="3" t="str">
        <f t="shared" si="26"/>
        <v>1</v>
      </c>
      <c r="E722" s="3" t="str">
        <f t="shared" si="27"/>
        <v>12</v>
      </c>
      <c r="F722" s="19" t="s">
        <v>19</v>
      </c>
      <c r="G722" s="20" t="s">
        <v>20</v>
      </c>
      <c r="H722" s="21">
        <v>2593</v>
      </c>
      <c r="I722" s="21">
        <v>0</v>
      </c>
      <c r="J722" s="21">
        <v>2593</v>
      </c>
      <c r="K722" s="21">
        <v>2540.65</v>
      </c>
      <c r="L722" s="21">
        <v>2540.65</v>
      </c>
    </row>
    <row r="723" spans="1:12" x14ac:dyDescent="0.3">
      <c r="A723" s="19" t="s">
        <v>261</v>
      </c>
      <c r="B723" s="19" t="s">
        <v>265</v>
      </c>
      <c r="C723" s="2" t="str">
        <f>VLOOKUP(B723,Hoja1!B:C,2,FALSE)</f>
        <v>Servicio de Limpieza</v>
      </c>
      <c r="D723" s="3" t="str">
        <f t="shared" si="26"/>
        <v>1</v>
      </c>
      <c r="E723" s="3" t="str">
        <f t="shared" si="27"/>
        <v>12</v>
      </c>
      <c r="F723" s="19" t="s">
        <v>21</v>
      </c>
      <c r="G723" s="20" t="s">
        <v>22</v>
      </c>
      <c r="H723" s="21">
        <v>14566</v>
      </c>
      <c r="I723" s="21">
        <v>0</v>
      </c>
      <c r="J723" s="21">
        <v>14566</v>
      </c>
      <c r="K723" s="21">
        <v>9052.26</v>
      </c>
      <c r="L723" s="21">
        <v>9052.26</v>
      </c>
    </row>
    <row r="724" spans="1:12" x14ac:dyDescent="0.3">
      <c r="A724" s="19" t="s">
        <v>261</v>
      </c>
      <c r="B724" s="19" t="s">
        <v>265</v>
      </c>
      <c r="C724" s="2" t="str">
        <f>VLOOKUP(B724,Hoja1!B:C,2,FALSE)</f>
        <v>Servicio de Limpieza</v>
      </c>
      <c r="D724" s="3" t="str">
        <f t="shared" si="26"/>
        <v>1</v>
      </c>
      <c r="E724" s="3" t="str">
        <f t="shared" si="27"/>
        <v>12</v>
      </c>
      <c r="F724" s="19" t="s">
        <v>23</v>
      </c>
      <c r="G724" s="20" t="s">
        <v>24</v>
      </c>
      <c r="H724" s="21">
        <v>32650</v>
      </c>
      <c r="I724" s="21">
        <v>0</v>
      </c>
      <c r="J724" s="21">
        <v>32650</v>
      </c>
      <c r="K724" s="21">
        <v>21529.3</v>
      </c>
      <c r="L724" s="21">
        <v>21529.3</v>
      </c>
    </row>
    <row r="725" spans="1:12" x14ac:dyDescent="0.3">
      <c r="A725" s="19" t="s">
        <v>261</v>
      </c>
      <c r="B725" s="19" t="s">
        <v>265</v>
      </c>
      <c r="C725" s="2" t="str">
        <f>VLOOKUP(B725,Hoja1!B:C,2,FALSE)</f>
        <v>Servicio de Limpieza</v>
      </c>
      <c r="D725" s="3" t="str">
        <f t="shared" si="26"/>
        <v>1</v>
      </c>
      <c r="E725" s="3" t="str">
        <f t="shared" si="27"/>
        <v>12</v>
      </c>
      <c r="F725" s="19" t="s">
        <v>25</v>
      </c>
      <c r="G725" s="20" t="s">
        <v>26</v>
      </c>
      <c r="H725" s="21">
        <v>2824</v>
      </c>
      <c r="I725" s="21">
        <v>0</v>
      </c>
      <c r="J725" s="21">
        <v>2824</v>
      </c>
      <c r="K725" s="21">
        <v>2765.53</v>
      </c>
      <c r="L725" s="21">
        <v>2765.53</v>
      </c>
    </row>
    <row r="726" spans="1:12" x14ac:dyDescent="0.3">
      <c r="A726" s="19" t="s">
        <v>261</v>
      </c>
      <c r="B726" s="19" t="s">
        <v>265</v>
      </c>
      <c r="C726" s="2" t="str">
        <f>VLOOKUP(B726,Hoja1!B:C,2,FALSE)</f>
        <v>Servicio de Limpieza</v>
      </c>
      <c r="D726" s="3" t="str">
        <f t="shared" si="26"/>
        <v>1</v>
      </c>
      <c r="E726" s="3" t="str">
        <f t="shared" si="27"/>
        <v>13</v>
      </c>
      <c r="F726" s="19" t="s">
        <v>69</v>
      </c>
      <c r="G726" s="20" t="s">
        <v>11</v>
      </c>
      <c r="H726" s="21">
        <v>2491007</v>
      </c>
      <c r="I726" s="21">
        <v>-100000</v>
      </c>
      <c r="J726" s="21">
        <v>2391007</v>
      </c>
      <c r="K726" s="21">
        <v>1985373.62</v>
      </c>
      <c r="L726" s="21">
        <v>1985373.62</v>
      </c>
    </row>
    <row r="727" spans="1:12" x14ac:dyDescent="0.3">
      <c r="A727" s="19" t="s">
        <v>261</v>
      </c>
      <c r="B727" s="19" t="s">
        <v>265</v>
      </c>
      <c r="C727" s="2" t="str">
        <f>VLOOKUP(B727,Hoja1!B:C,2,FALSE)</f>
        <v>Servicio de Limpieza</v>
      </c>
      <c r="D727" s="3" t="str">
        <f t="shared" si="26"/>
        <v>1</v>
      </c>
      <c r="E727" s="3" t="str">
        <f t="shared" si="27"/>
        <v>13</v>
      </c>
      <c r="F727" s="19" t="s">
        <v>70</v>
      </c>
      <c r="G727" s="20" t="s">
        <v>71</v>
      </c>
      <c r="H727" s="21">
        <v>80800</v>
      </c>
      <c r="I727" s="21">
        <v>0</v>
      </c>
      <c r="J727" s="21">
        <v>80800</v>
      </c>
      <c r="K727" s="21">
        <v>80921.77</v>
      </c>
      <c r="L727" s="21">
        <v>80921.77</v>
      </c>
    </row>
    <row r="728" spans="1:12" x14ac:dyDescent="0.3">
      <c r="A728" s="19" t="s">
        <v>261</v>
      </c>
      <c r="B728" s="19" t="s">
        <v>265</v>
      </c>
      <c r="C728" s="2" t="str">
        <f>VLOOKUP(B728,Hoja1!B:C,2,FALSE)</f>
        <v>Servicio de Limpieza</v>
      </c>
      <c r="D728" s="3" t="str">
        <f t="shared" si="26"/>
        <v>1</v>
      </c>
      <c r="E728" s="3" t="str">
        <f t="shared" si="27"/>
        <v>13</v>
      </c>
      <c r="F728" s="19" t="s">
        <v>72</v>
      </c>
      <c r="G728" s="20" t="s">
        <v>13</v>
      </c>
      <c r="H728" s="21">
        <v>2864139</v>
      </c>
      <c r="I728" s="21">
        <v>-100000</v>
      </c>
      <c r="J728" s="21">
        <v>2764139</v>
      </c>
      <c r="K728" s="21">
        <v>2658758.63</v>
      </c>
      <c r="L728" s="21">
        <v>2658758.63</v>
      </c>
    </row>
    <row r="729" spans="1:12" x14ac:dyDescent="0.3">
      <c r="A729" s="19" t="s">
        <v>261</v>
      </c>
      <c r="B729" s="19" t="s">
        <v>265</v>
      </c>
      <c r="C729" s="2" t="str">
        <f>VLOOKUP(B729,Hoja1!B:C,2,FALSE)</f>
        <v>Servicio de Limpieza</v>
      </c>
      <c r="D729" s="3" t="str">
        <f t="shared" si="26"/>
        <v>1</v>
      </c>
      <c r="E729" s="3" t="str">
        <f t="shared" si="27"/>
        <v>13</v>
      </c>
      <c r="F729" s="19" t="s">
        <v>73</v>
      </c>
      <c r="G729" s="20" t="s">
        <v>74</v>
      </c>
      <c r="H729" s="21">
        <v>487351</v>
      </c>
      <c r="I729" s="21">
        <v>-100000</v>
      </c>
      <c r="J729" s="21">
        <v>387351</v>
      </c>
      <c r="K729" s="21">
        <v>243005.74</v>
      </c>
      <c r="L729" s="21">
        <v>243005.74</v>
      </c>
    </row>
    <row r="730" spans="1:12" x14ac:dyDescent="0.3">
      <c r="A730" s="19" t="s">
        <v>261</v>
      </c>
      <c r="B730" s="19" t="s">
        <v>265</v>
      </c>
      <c r="C730" s="2" t="str">
        <f>VLOOKUP(B730,Hoja1!B:C,2,FALSE)</f>
        <v>Servicio de Limpieza</v>
      </c>
      <c r="D730" s="3" t="str">
        <f t="shared" si="26"/>
        <v>1</v>
      </c>
      <c r="E730" s="3" t="str">
        <f t="shared" si="27"/>
        <v>15</v>
      </c>
      <c r="F730" s="19" t="s">
        <v>212</v>
      </c>
      <c r="G730" s="20" t="s">
        <v>213</v>
      </c>
      <c r="H730" s="21">
        <v>52020</v>
      </c>
      <c r="I730" s="21">
        <v>0</v>
      </c>
      <c r="J730" s="21">
        <v>52020</v>
      </c>
      <c r="K730" s="21">
        <v>48111.87</v>
      </c>
      <c r="L730" s="21">
        <v>48111.87</v>
      </c>
    </row>
    <row r="731" spans="1:12" x14ac:dyDescent="0.3">
      <c r="A731" s="19" t="s">
        <v>261</v>
      </c>
      <c r="B731" s="19" t="s">
        <v>265</v>
      </c>
      <c r="C731" s="2" t="str">
        <f>VLOOKUP(B731,Hoja1!B:C,2,FALSE)</f>
        <v>Servicio de Limpieza</v>
      </c>
      <c r="D731" s="3" t="str">
        <f t="shared" si="26"/>
        <v>2</v>
      </c>
      <c r="E731" s="3" t="str">
        <f t="shared" si="27"/>
        <v>20</v>
      </c>
      <c r="F731" s="19" t="s">
        <v>54</v>
      </c>
      <c r="G731" s="20" t="s">
        <v>55</v>
      </c>
      <c r="H731" s="21">
        <v>1000</v>
      </c>
      <c r="I731" s="21">
        <v>0</v>
      </c>
      <c r="J731" s="21">
        <v>1000</v>
      </c>
      <c r="K731" s="21">
        <v>710.76</v>
      </c>
      <c r="L731" s="21">
        <v>592.29999999999995</v>
      </c>
    </row>
    <row r="732" spans="1:12" x14ac:dyDescent="0.3">
      <c r="A732" s="19" t="s">
        <v>261</v>
      </c>
      <c r="B732" s="19" t="s">
        <v>265</v>
      </c>
      <c r="C732" s="2" t="str">
        <f>VLOOKUP(B732,Hoja1!B:C,2,FALSE)</f>
        <v>Servicio de Limpieza</v>
      </c>
      <c r="D732" s="3" t="str">
        <f t="shared" si="26"/>
        <v>2</v>
      </c>
      <c r="E732" s="3" t="str">
        <f t="shared" si="27"/>
        <v>20</v>
      </c>
      <c r="F732" s="19" t="s">
        <v>266</v>
      </c>
      <c r="G732" s="20" t="s">
        <v>267</v>
      </c>
      <c r="H732" s="21">
        <v>1000</v>
      </c>
      <c r="I732" s="21">
        <v>0</v>
      </c>
      <c r="J732" s="21">
        <v>1000</v>
      </c>
      <c r="K732" s="21">
        <v>0</v>
      </c>
      <c r="L732" s="21">
        <v>0</v>
      </c>
    </row>
    <row r="733" spans="1:12" x14ac:dyDescent="0.3">
      <c r="A733" s="19" t="s">
        <v>261</v>
      </c>
      <c r="B733" s="19" t="s">
        <v>265</v>
      </c>
      <c r="C733" s="2" t="str">
        <f>VLOOKUP(B733,Hoja1!B:C,2,FALSE)</f>
        <v>Servicio de Limpieza</v>
      </c>
      <c r="D733" s="3" t="str">
        <f t="shared" si="26"/>
        <v>2</v>
      </c>
      <c r="E733" s="3" t="str">
        <f t="shared" si="27"/>
        <v>21</v>
      </c>
      <c r="F733" s="19" t="s">
        <v>140</v>
      </c>
      <c r="G733" s="20" t="s">
        <v>141</v>
      </c>
      <c r="H733" s="21">
        <v>10000</v>
      </c>
      <c r="I733" s="21">
        <v>0</v>
      </c>
      <c r="J733" s="21">
        <v>10000</v>
      </c>
      <c r="K733" s="21">
        <v>6673.18</v>
      </c>
      <c r="L733" s="21">
        <v>1585.16</v>
      </c>
    </row>
    <row r="734" spans="1:12" x14ac:dyDescent="0.3">
      <c r="A734" s="19" t="s">
        <v>261</v>
      </c>
      <c r="B734" s="19" t="s">
        <v>265</v>
      </c>
      <c r="C734" s="2" t="str">
        <f>VLOOKUP(B734,Hoja1!B:C,2,FALSE)</f>
        <v>Servicio de Limpieza</v>
      </c>
      <c r="D734" s="3" t="str">
        <f t="shared" si="26"/>
        <v>2</v>
      </c>
      <c r="E734" s="3" t="str">
        <f t="shared" si="27"/>
        <v>21</v>
      </c>
      <c r="F734" s="19" t="s">
        <v>56</v>
      </c>
      <c r="G734" s="20" t="s">
        <v>57</v>
      </c>
      <c r="H734" s="21">
        <v>20000</v>
      </c>
      <c r="I734" s="21">
        <v>0</v>
      </c>
      <c r="J734" s="21">
        <v>20000</v>
      </c>
      <c r="K734" s="21">
        <v>15984.08</v>
      </c>
      <c r="L734" s="21">
        <v>14677.35</v>
      </c>
    </row>
    <row r="735" spans="1:12" x14ac:dyDescent="0.3">
      <c r="A735" s="19" t="s">
        <v>261</v>
      </c>
      <c r="B735" s="19" t="s">
        <v>265</v>
      </c>
      <c r="C735" s="2" t="str">
        <f>VLOOKUP(B735,Hoja1!B:C,2,FALSE)</f>
        <v>Servicio de Limpieza</v>
      </c>
      <c r="D735" s="3" t="str">
        <f t="shared" si="26"/>
        <v>2</v>
      </c>
      <c r="E735" s="3" t="str">
        <f t="shared" si="27"/>
        <v>21</v>
      </c>
      <c r="F735" s="19" t="s">
        <v>77</v>
      </c>
      <c r="G735" s="20" t="s">
        <v>78</v>
      </c>
      <c r="H735" s="21">
        <v>250000</v>
      </c>
      <c r="I735" s="21">
        <v>0</v>
      </c>
      <c r="J735" s="21">
        <v>250000</v>
      </c>
      <c r="K735" s="21">
        <v>247885.93</v>
      </c>
      <c r="L735" s="21">
        <v>223280.58</v>
      </c>
    </row>
    <row r="736" spans="1:12" x14ac:dyDescent="0.3">
      <c r="A736" s="19" t="s">
        <v>261</v>
      </c>
      <c r="B736" s="19" t="s">
        <v>265</v>
      </c>
      <c r="C736" s="2" t="str">
        <f>VLOOKUP(B736,Hoja1!B:C,2,FALSE)</f>
        <v>Servicio de Limpieza</v>
      </c>
      <c r="D736" s="3" t="str">
        <f t="shared" si="26"/>
        <v>2</v>
      </c>
      <c r="E736" s="3" t="str">
        <f t="shared" si="27"/>
        <v>21</v>
      </c>
      <c r="F736" s="19" t="s">
        <v>268</v>
      </c>
      <c r="G736" s="20" t="s">
        <v>269</v>
      </c>
      <c r="H736" s="21">
        <v>25000</v>
      </c>
      <c r="I736" s="21">
        <v>0</v>
      </c>
      <c r="J736" s="21">
        <v>25000</v>
      </c>
      <c r="K736" s="21">
        <v>15257.38</v>
      </c>
      <c r="L736" s="21">
        <v>8961.39</v>
      </c>
    </row>
    <row r="737" spans="1:12" x14ac:dyDescent="0.3">
      <c r="A737" s="19" t="s">
        <v>261</v>
      </c>
      <c r="B737" s="19" t="s">
        <v>265</v>
      </c>
      <c r="C737" s="2" t="str">
        <f>VLOOKUP(B737,Hoja1!B:C,2,FALSE)</f>
        <v>Servicio de Limpieza</v>
      </c>
      <c r="D737" s="3" t="str">
        <f t="shared" si="26"/>
        <v>2</v>
      </c>
      <c r="E737" s="3" t="str">
        <f t="shared" si="27"/>
        <v>22</v>
      </c>
      <c r="F737" s="19" t="s">
        <v>92</v>
      </c>
      <c r="G737" s="20" t="s">
        <v>93</v>
      </c>
      <c r="H737" s="21">
        <v>46000</v>
      </c>
      <c r="I737" s="21">
        <v>0</v>
      </c>
      <c r="J737" s="21">
        <v>46000</v>
      </c>
      <c r="K737" s="21">
        <v>30399.59</v>
      </c>
      <c r="L737" s="21">
        <v>27677.4</v>
      </c>
    </row>
    <row r="738" spans="1:12" x14ac:dyDescent="0.3">
      <c r="A738" s="19" t="s">
        <v>261</v>
      </c>
      <c r="B738" s="19" t="s">
        <v>265</v>
      </c>
      <c r="C738" s="2" t="str">
        <f>VLOOKUP(B738,Hoja1!B:C,2,FALSE)</f>
        <v>Servicio de Limpieza</v>
      </c>
      <c r="D738" s="3" t="str">
        <f t="shared" si="26"/>
        <v>2</v>
      </c>
      <c r="E738" s="3" t="str">
        <f t="shared" si="27"/>
        <v>22</v>
      </c>
      <c r="F738" s="19" t="s">
        <v>142</v>
      </c>
      <c r="G738" s="20" t="s">
        <v>143</v>
      </c>
      <c r="H738" s="21">
        <v>28000</v>
      </c>
      <c r="I738" s="21">
        <v>0</v>
      </c>
      <c r="J738" s="21">
        <v>28000</v>
      </c>
      <c r="K738" s="21">
        <v>20553.75</v>
      </c>
      <c r="L738" s="21">
        <v>18927.41</v>
      </c>
    </row>
    <row r="739" spans="1:12" x14ac:dyDescent="0.3">
      <c r="A739" s="19" t="s">
        <v>261</v>
      </c>
      <c r="B739" s="19" t="s">
        <v>265</v>
      </c>
      <c r="C739" s="2" t="str">
        <f>VLOOKUP(B739,Hoja1!B:C,2,FALSE)</f>
        <v>Servicio de Limpieza</v>
      </c>
      <c r="D739" s="3" t="str">
        <f t="shared" si="26"/>
        <v>2</v>
      </c>
      <c r="E739" s="3" t="str">
        <f t="shared" si="27"/>
        <v>22</v>
      </c>
      <c r="F739" s="19" t="s">
        <v>79</v>
      </c>
      <c r="G739" s="20" t="s">
        <v>80</v>
      </c>
      <c r="H739" s="21">
        <v>810000</v>
      </c>
      <c r="I739" s="21">
        <v>0</v>
      </c>
      <c r="J739" s="21">
        <v>810000</v>
      </c>
      <c r="K739" s="21">
        <v>640482.81999999995</v>
      </c>
      <c r="L739" s="21">
        <v>560088.18999999994</v>
      </c>
    </row>
    <row r="740" spans="1:12" x14ac:dyDescent="0.3">
      <c r="A740" s="19" t="s">
        <v>261</v>
      </c>
      <c r="B740" s="19" t="s">
        <v>265</v>
      </c>
      <c r="C740" s="2" t="str">
        <f>VLOOKUP(B740,Hoja1!B:C,2,FALSE)</f>
        <v>Servicio de Limpieza</v>
      </c>
      <c r="D740" s="3" t="str">
        <f t="shared" si="26"/>
        <v>2</v>
      </c>
      <c r="E740" s="3" t="str">
        <f t="shared" si="27"/>
        <v>22</v>
      </c>
      <c r="F740" s="19" t="s">
        <v>81</v>
      </c>
      <c r="G740" s="20" t="s">
        <v>82</v>
      </c>
      <c r="H740" s="21">
        <v>75000</v>
      </c>
      <c r="I740" s="21">
        <v>0</v>
      </c>
      <c r="J740" s="21">
        <v>75000</v>
      </c>
      <c r="K740" s="21">
        <v>63789.55</v>
      </c>
      <c r="L740" s="21">
        <v>52280.68</v>
      </c>
    </row>
    <row r="741" spans="1:12" x14ac:dyDescent="0.3">
      <c r="A741" s="19" t="s">
        <v>261</v>
      </c>
      <c r="B741" s="19" t="s">
        <v>265</v>
      </c>
      <c r="C741" s="2" t="str">
        <f>VLOOKUP(B741,Hoja1!B:C,2,FALSE)</f>
        <v>Servicio de Limpieza</v>
      </c>
      <c r="D741" s="3" t="str">
        <f t="shared" si="26"/>
        <v>2</v>
      </c>
      <c r="E741" s="3" t="str">
        <f t="shared" si="27"/>
        <v>22</v>
      </c>
      <c r="F741" s="19" t="s">
        <v>83</v>
      </c>
      <c r="G741" s="20" t="s">
        <v>84</v>
      </c>
      <c r="H741" s="21">
        <v>3000</v>
      </c>
      <c r="I741" s="21">
        <v>0</v>
      </c>
      <c r="J741" s="21">
        <v>3000</v>
      </c>
      <c r="K741" s="21">
        <v>1273.1199999999999</v>
      </c>
      <c r="L741" s="21">
        <v>1273.1199999999999</v>
      </c>
    </row>
    <row r="742" spans="1:12" x14ac:dyDescent="0.3">
      <c r="A742" s="19" t="s">
        <v>261</v>
      </c>
      <c r="B742" s="19" t="s">
        <v>265</v>
      </c>
      <c r="C742" s="2" t="str">
        <f>VLOOKUP(B742,Hoja1!B:C,2,FALSE)</f>
        <v>Servicio de Limpieza</v>
      </c>
      <c r="D742" s="3" t="str">
        <f t="shared" si="26"/>
        <v>2</v>
      </c>
      <c r="E742" s="3" t="str">
        <f t="shared" si="27"/>
        <v>22</v>
      </c>
      <c r="F742" s="19" t="s">
        <v>85</v>
      </c>
      <c r="G742" s="20" t="s">
        <v>86</v>
      </c>
      <c r="H742" s="21">
        <v>35000</v>
      </c>
      <c r="I742" s="21">
        <v>0</v>
      </c>
      <c r="J742" s="21">
        <v>35000</v>
      </c>
      <c r="K742" s="21">
        <v>29787.71</v>
      </c>
      <c r="L742" s="21">
        <v>27607.17</v>
      </c>
    </row>
    <row r="743" spans="1:12" x14ac:dyDescent="0.3">
      <c r="A743" s="19" t="s">
        <v>261</v>
      </c>
      <c r="B743" s="19" t="s">
        <v>265</v>
      </c>
      <c r="C743" s="2" t="str">
        <f>VLOOKUP(B743,Hoja1!B:C,2,FALSE)</f>
        <v>Servicio de Limpieza</v>
      </c>
      <c r="D743" s="3" t="str">
        <f t="shared" si="26"/>
        <v>2</v>
      </c>
      <c r="E743" s="3" t="str">
        <f t="shared" si="27"/>
        <v>22</v>
      </c>
      <c r="F743" s="19" t="s">
        <v>168</v>
      </c>
      <c r="G743" s="20" t="s">
        <v>169</v>
      </c>
      <c r="H743" s="21">
        <v>3000</v>
      </c>
      <c r="I743" s="21">
        <v>0</v>
      </c>
      <c r="J743" s="21">
        <v>3000</v>
      </c>
      <c r="K743" s="21">
        <v>0</v>
      </c>
      <c r="L743" s="21">
        <v>0</v>
      </c>
    </row>
    <row r="744" spans="1:12" x14ac:dyDescent="0.3">
      <c r="A744" s="19" t="s">
        <v>261</v>
      </c>
      <c r="B744" s="19" t="s">
        <v>265</v>
      </c>
      <c r="C744" s="2" t="str">
        <f>VLOOKUP(B744,Hoja1!B:C,2,FALSE)</f>
        <v>Servicio de Limpieza</v>
      </c>
      <c r="D744" s="3" t="str">
        <f t="shared" si="26"/>
        <v>2</v>
      </c>
      <c r="E744" s="3" t="str">
        <f t="shared" si="27"/>
        <v>22</v>
      </c>
      <c r="F744" s="19" t="s">
        <v>236</v>
      </c>
      <c r="G744" s="20" t="s">
        <v>237</v>
      </c>
      <c r="H744" s="21">
        <v>12000</v>
      </c>
      <c r="I744" s="21">
        <v>0</v>
      </c>
      <c r="J744" s="21">
        <v>12000</v>
      </c>
      <c r="K744" s="21">
        <v>9436.0400000000009</v>
      </c>
      <c r="L744" s="21">
        <v>7405.11</v>
      </c>
    </row>
    <row r="745" spans="1:12" x14ac:dyDescent="0.3">
      <c r="A745" s="19" t="s">
        <v>261</v>
      </c>
      <c r="B745" s="19" t="s">
        <v>265</v>
      </c>
      <c r="C745" s="2" t="str">
        <f>VLOOKUP(B745,Hoja1!B:C,2,FALSE)</f>
        <v>Servicio de Limpieza</v>
      </c>
      <c r="D745" s="3" t="str">
        <f t="shared" si="26"/>
        <v>2</v>
      </c>
      <c r="E745" s="3" t="str">
        <f t="shared" si="27"/>
        <v>22</v>
      </c>
      <c r="F745" s="19" t="s">
        <v>62</v>
      </c>
      <c r="G745" s="20" t="s">
        <v>63</v>
      </c>
      <c r="H745" s="21">
        <v>5000</v>
      </c>
      <c r="I745" s="21">
        <v>0</v>
      </c>
      <c r="J745" s="21">
        <v>5000</v>
      </c>
      <c r="K745" s="21">
        <v>2068.11</v>
      </c>
      <c r="L745" s="21">
        <v>2068.11</v>
      </c>
    </row>
    <row r="746" spans="1:12" x14ac:dyDescent="0.3">
      <c r="A746" s="19" t="s">
        <v>261</v>
      </c>
      <c r="B746" s="19" t="s">
        <v>265</v>
      </c>
      <c r="C746" s="2" t="str">
        <f>VLOOKUP(B746,Hoja1!B:C,2,FALSE)</f>
        <v>Servicio de Limpieza</v>
      </c>
      <c r="D746" s="3" t="str">
        <f t="shared" si="26"/>
        <v>2</v>
      </c>
      <c r="E746" s="3" t="str">
        <f t="shared" si="27"/>
        <v>22</v>
      </c>
      <c r="F746" s="19" t="s">
        <v>144</v>
      </c>
      <c r="G746" s="20" t="s">
        <v>145</v>
      </c>
      <c r="H746" s="21">
        <v>700000</v>
      </c>
      <c r="I746" s="21">
        <v>0</v>
      </c>
      <c r="J746" s="21">
        <v>700000</v>
      </c>
      <c r="K746" s="21">
        <v>638359.06999999995</v>
      </c>
      <c r="L746" s="21">
        <v>585187.46</v>
      </c>
    </row>
    <row r="747" spans="1:12" x14ac:dyDescent="0.3">
      <c r="A747" s="19" t="s">
        <v>261</v>
      </c>
      <c r="B747" s="19" t="s">
        <v>265</v>
      </c>
      <c r="C747" s="2" t="str">
        <f>VLOOKUP(B747,Hoja1!B:C,2,FALSE)</f>
        <v>Servicio de Limpieza</v>
      </c>
      <c r="D747" s="3" t="str">
        <f t="shared" si="26"/>
        <v>2</v>
      </c>
      <c r="E747" s="3" t="str">
        <f t="shared" si="27"/>
        <v>22</v>
      </c>
      <c r="F747" s="19" t="s">
        <v>95</v>
      </c>
      <c r="G747" s="20" t="s">
        <v>96</v>
      </c>
      <c r="H747" s="21">
        <v>20000</v>
      </c>
      <c r="I747" s="21">
        <v>0</v>
      </c>
      <c r="J747" s="21">
        <v>20000</v>
      </c>
      <c r="K747" s="21">
        <v>32017.95</v>
      </c>
      <c r="L747" s="21">
        <v>12443.72</v>
      </c>
    </row>
    <row r="748" spans="1:12" x14ac:dyDescent="0.3">
      <c r="A748" s="19" t="s">
        <v>261</v>
      </c>
      <c r="B748" s="19" t="s">
        <v>265</v>
      </c>
      <c r="C748" s="2" t="str">
        <f>VLOOKUP(B748,Hoja1!B:C,2,FALSE)</f>
        <v>Servicio de Limpieza</v>
      </c>
      <c r="D748" s="3" t="str">
        <f t="shared" si="26"/>
        <v>2</v>
      </c>
      <c r="E748" s="3" t="str">
        <f t="shared" si="27"/>
        <v>22</v>
      </c>
      <c r="F748" s="19" t="s">
        <v>64</v>
      </c>
      <c r="G748" s="20" t="s">
        <v>65</v>
      </c>
      <c r="H748" s="21">
        <v>385000</v>
      </c>
      <c r="I748" s="21">
        <v>19428.5</v>
      </c>
      <c r="J748" s="21">
        <v>404428.5</v>
      </c>
      <c r="K748" s="21">
        <v>376329.64</v>
      </c>
      <c r="L748" s="21">
        <v>329689.93</v>
      </c>
    </row>
    <row r="749" spans="1:12" x14ac:dyDescent="0.3">
      <c r="A749" s="19" t="s">
        <v>261</v>
      </c>
      <c r="B749" s="19" t="s">
        <v>265</v>
      </c>
      <c r="C749" s="2" t="str">
        <f>VLOOKUP(B749,Hoja1!B:C,2,FALSE)</f>
        <v>Servicio de Limpieza</v>
      </c>
      <c r="D749" s="3" t="str">
        <f t="shared" si="26"/>
        <v>2</v>
      </c>
      <c r="E749" s="3" t="str">
        <f t="shared" si="27"/>
        <v>23</v>
      </c>
      <c r="F749" s="19" t="s">
        <v>39</v>
      </c>
      <c r="G749" s="20" t="s">
        <v>40</v>
      </c>
      <c r="H749" s="21">
        <v>1000</v>
      </c>
      <c r="I749" s="21">
        <v>0</v>
      </c>
      <c r="J749" s="21">
        <v>1000</v>
      </c>
      <c r="K749" s="21">
        <v>318.94</v>
      </c>
      <c r="L749" s="21">
        <v>318.94</v>
      </c>
    </row>
    <row r="750" spans="1:12" x14ac:dyDescent="0.3">
      <c r="A750" s="19" t="s">
        <v>261</v>
      </c>
      <c r="B750" s="19" t="s">
        <v>265</v>
      </c>
      <c r="C750" s="2" t="str">
        <f>VLOOKUP(B750,Hoja1!B:C,2,FALSE)</f>
        <v>Servicio de Limpieza</v>
      </c>
      <c r="D750" s="3" t="str">
        <f t="shared" si="26"/>
        <v>2</v>
      </c>
      <c r="E750" s="3" t="str">
        <f t="shared" si="27"/>
        <v>23</v>
      </c>
      <c r="F750" s="19" t="s">
        <v>43</v>
      </c>
      <c r="G750" s="20" t="s">
        <v>44</v>
      </c>
      <c r="H750" s="21">
        <v>1000</v>
      </c>
      <c r="I750" s="21">
        <v>0</v>
      </c>
      <c r="J750" s="21">
        <v>1000</v>
      </c>
      <c r="K750" s="21">
        <v>588.15</v>
      </c>
      <c r="L750" s="21">
        <v>588.15</v>
      </c>
    </row>
    <row r="751" spans="1:12" x14ac:dyDescent="0.3">
      <c r="A751" s="19" t="s">
        <v>261</v>
      </c>
      <c r="B751" s="19" t="s">
        <v>265</v>
      </c>
      <c r="C751" s="2" t="str">
        <f>VLOOKUP(B751,Hoja1!B:C,2,FALSE)</f>
        <v>Servicio de Limpieza</v>
      </c>
      <c r="D751" s="3" t="str">
        <f t="shared" si="26"/>
        <v>6</v>
      </c>
      <c r="E751" s="3" t="str">
        <f t="shared" si="27"/>
        <v>61</v>
      </c>
      <c r="F751" s="19" t="s">
        <v>136</v>
      </c>
      <c r="G751" s="20" t="s">
        <v>137</v>
      </c>
      <c r="H751" s="21">
        <v>0</v>
      </c>
      <c r="I751" s="21">
        <v>46103.89</v>
      </c>
      <c r="J751" s="21">
        <v>46103.89</v>
      </c>
      <c r="K751" s="21">
        <v>46103.89</v>
      </c>
      <c r="L751" s="21">
        <v>46103.89</v>
      </c>
    </row>
    <row r="752" spans="1:12" x14ac:dyDescent="0.3">
      <c r="A752" s="19" t="s">
        <v>261</v>
      </c>
      <c r="B752" s="19" t="s">
        <v>265</v>
      </c>
      <c r="C752" s="2" t="str">
        <f>VLOOKUP(B752,Hoja1!B:C,2,FALSE)</f>
        <v>Servicio de Limpieza</v>
      </c>
      <c r="D752" s="3" t="str">
        <f t="shared" si="26"/>
        <v>6</v>
      </c>
      <c r="E752" s="3" t="str">
        <f t="shared" si="27"/>
        <v>62</v>
      </c>
      <c r="F752" s="19" t="s">
        <v>125</v>
      </c>
      <c r="G752" s="20" t="s">
        <v>126</v>
      </c>
      <c r="H752" s="21">
        <v>0</v>
      </c>
      <c r="I752" s="21">
        <v>436285.3</v>
      </c>
      <c r="J752" s="21">
        <v>436285.3</v>
      </c>
      <c r="K752" s="21">
        <v>283098.43</v>
      </c>
      <c r="L752" s="21">
        <v>140627.66</v>
      </c>
    </row>
    <row r="753" spans="1:12" x14ac:dyDescent="0.3">
      <c r="A753" s="19" t="s">
        <v>261</v>
      </c>
      <c r="B753" s="19" t="s">
        <v>265</v>
      </c>
      <c r="C753" s="2" t="str">
        <f>VLOOKUP(B753,Hoja1!B:C,2,FALSE)</f>
        <v>Servicio de Limpieza</v>
      </c>
      <c r="D753" s="3" t="str">
        <f t="shared" si="26"/>
        <v>6</v>
      </c>
      <c r="E753" s="3" t="str">
        <f t="shared" si="27"/>
        <v>62</v>
      </c>
      <c r="F753" s="19" t="s">
        <v>97</v>
      </c>
      <c r="G753" s="20" t="s">
        <v>98</v>
      </c>
      <c r="H753" s="21">
        <v>0</v>
      </c>
      <c r="I753" s="21">
        <v>1446057.48</v>
      </c>
      <c r="J753" s="21">
        <v>1446057.48</v>
      </c>
      <c r="K753" s="21">
        <v>529256.19999999995</v>
      </c>
      <c r="L753" s="21">
        <v>529256.19999999995</v>
      </c>
    </row>
    <row r="754" spans="1:12" x14ac:dyDescent="0.3">
      <c r="A754" s="19" t="s">
        <v>261</v>
      </c>
      <c r="B754" s="19" t="s">
        <v>265</v>
      </c>
      <c r="C754" s="2" t="str">
        <f>VLOOKUP(B754,Hoja1!B:C,2,FALSE)</f>
        <v>Servicio de Limpieza</v>
      </c>
      <c r="D754" s="3" t="str">
        <f t="shared" si="26"/>
        <v>6</v>
      </c>
      <c r="E754" s="3" t="str">
        <f t="shared" si="27"/>
        <v>62</v>
      </c>
      <c r="F754" s="19" t="s">
        <v>203</v>
      </c>
      <c r="G754" s="20" t="s">
        <v>204</v>
      </c>
      <c r="H754" s="21">
        <v>1198500</v>
      </c>
      <c r="I754" s="21">
        <v>2527506.71</v>
      </c>
      <c r="J754" s="21">
        <v>3726006.71</v>
      </c>
      <c r="K754" s="21">
        <v>857618.96</v>
      </c>
      <c r="L754" s="21">
        <v>852506.71</v>
      </c>
    </row>
    <row r="755" spans="1:12" x14ac:dyDescent="0.3">
      <c r="A755" s="19" t="s">
        <v>261</v>
      </c>
      <c r="B755" s="19" t="s">
        <v>265</v>
      </c>
      <c r="C755" s="2" t="str">
        <f>VLOOKUP(B755,Hoja1!B:C,2,FALSE)</f>
        <v>Servicio de Limpieza</v>
      </c>
      <c r="D755" s="3" t="str">
        <f t="shared" si="26"/>
        <v>6</v>
      </c>
      <c r="E755" s="3" t="str">
        <f t="shared" si="27"/>
        <v>63</v>
      </c>
      <c r="F755" s="19" t="s">
        <v>128</v>
      </c>
      <c r="G755" s="20" t="s">
        <v>98</v>
      </c>
      <c r="H755" s="21">
        <v>0</v>
      </c>
      <c r="I755" s="21">
        <v>350000</v>
      </c>
      <c r="J755" s="21">
        <v>350000</v>
      </c>
      <c r="K755" s="21">
        <v>0</v>
      </c>
      <c r="L755" s="21">
        <v>0</v>
      </c>
    </row>
    <row r="756" spans="1:12" x14ac:dyDescent="0.3">
      <c r="A756" s="19" t="s">
        <v>261</v>
      </c>
      <c r="B756" s="19" t="s">
        <v>265</v>
      </c>
      <c r="C756" s="2" t="str">
        <f>VLOOKUP(B756,Hoja1!B:C,2,FALSE)</f>
        <v>Servicio de Limpieza</v>
      </c>
      <c r="D756" s="3" t="str">
        <f t="shared" si="26"/>
        <v>6</v>
      </c>
      <c r="E756" s="3" t="str">
        <f t="shared" si="27"/>
        <v>63</v>
      </c>
      <c r="F756" s="19" t="s">
        <v>270</v>
      </c>
      <c r="G756" s="20" t="s">
        <v>204</v>
      </c>
      <c r="H756" s="21">
        <v>250000</v>
      </c>
      <c r="I756" s="21">
        <v>0</v>
      </c>
      <c r="J756" s="21">
        <v>250000</v>
      </c>
      <c r="K756" s="21">
        <v>207687.09</v>
      </c>
      <c r="L756" s="21">
        <v>186805.93</v>
      </c>
    </row>
    <row r="757" spans="1:12" x14ac:dyDescent="0.3">
      <c r="A757" s="19" t="s">
        <v>261</v>
      </c>
      <c r="B757" s="19" t="s">
        <v>265</v>
      </c>
      <c r="C757" s="2" t="str">
        <f>VLOOKUP(B757,Hoja1!B:C,2,FALSE)</f>
        <v>Servicio de Limpieza</v>
      </c>
      <c r="D757" s="3" t="str">
        <f t="shared" si="26"/>
        <v>6</v>
      </c>
      <c r="E757" s="3" t="str">
        <f t="shared" si="27"/>
        <v>64</v>
      </c>
      <c r="F757" s="19" t="s">
        <v>107</v>
      </c>
      <c r="G757" s="20" t="s">
        <v>108</v>
      </c>
      <c r="H757" s="21">
        <v>0</v>
      </c>
      <c r="I757" s="21">
        <v>7924.53</v>
      </c>
      <c r="J757" s="21">
        <v>7924.53</v>
      </c>
      <c r="K757" s="21">
        <v>7924.53</v>
      </c>
      <c r="L757" s="21">
        <v>7924.53</v>
      </c>
    </row>
    <row r="758" spans="1:12" x14ac:dyDescent="0.3">
      <c r="A758" s="19" t="s">
        <v>261</v>
      </c>
      <c r="B758" s="19" t="s">
        <v>265</v>
      </c>
      <c r="C758" s="2" t="str">
        <f>VLOOKUP(B758,Hoja1!B:C,2,FALSE)</f>
        <v>Servicio de Limpieza</v>
      </c>
      <c r="D758" s="3" t="str">
        <f t="shared" si="26"/>
        <v>8</v>
      </c>
      <c r="E758" s="3" t="str">
        <f t="shared" si="27"/>
        <v>83</v>
      </c>
      <c r="F758" s="19" t="s">
        <v>114</v>
      </c>
      <c r="G758" s="20" t="s">
        <v>408</v>
      </c>
      <c r="H758" s="21">
        <v>5000</v>
      </c>
      <c r="I758" s="21">
        <v>0</v>
      </c>
      <c r="J758" s="21">
        <v>5000</v>
      </c>
      <c r="K758" s="21">
        <v>4928.38</v>
      </c>
      <c r="L758" s="21">
        <v>4928.38</v>
      </c>
    </row>
    <row r="759" spans="1:12" x14ac:dyDescent="0.3">
      <c r="A759" s="19" t="s">
        <v>261</v>
      </c>
      <c r="B759" s="19" t="s">
        <v>271</v>
      </c>
      <c r="C759" s="2" t="str">
        <f>VLOOKUP(B759,Hoja1!B:C,2,FALSE)</f>
        <v>Tratamiento de residuos</v>
      </c>
      <c r="D759" s="3" t="str">
        <f t="shared" si="26"/>
        <v>2</v>
      </c>
      <c r="E759" s="3" t="str">
        <f t="shared" si="27"/>
        <v>22</v>
      </c>
      <c r="F759" s="19" t="s">
        <v>144</v>
      </c>
      <c r="G759" s="20" t="s">
        <v>145</v>
      </c>
      <c r="H759" s="21">
        <v>4875000</v>
      </c>
      <c r="I759" s="21">
        <v>-70000</v>
      </c>
      <c r="J759" s="21">
        <v>4805000</v>
      </c>
      <c r="K759" s="21">
        <v>4830114.91</v>
      </c>
      <c r="L759" s="21">
        <v>3878770.42</v>
      </c>
    </row>
    <row r="760" spans="1:12" x14ac:dyDescent="0.3">
      <c r="A760" s="19" t="s">
        <v>261</v>
      </c>
      <c r="B760" s="19" t="s">
        <v>271</v>
      </c>
      <c r="C760" s="2" t="str">
        <f>VLOOKUP(B760,Hoja1!B:C,2,FALSE)</f>
        <v>Tratamiento de residuos</v>
      </c>
      <c r="D760" s="3" t="str">
        <f t="shared" si="26"/>
        <v>6</v>
      </c>
      <c r="E760" s="3" t="str">
        <f t="shared" si="27"/>
        <v>63</v>
      </c>
      <c r="F760" s="19" t="s">
        <v>128</v>
      </c>
      <c r="G760" s="20" t="s">
        <v>98</v>
      </c>
      <c r="H760" s="21">
        <v>310000</v>
      </c>
      <c r="I760" s="21">
        <v>0</v>
      </c>
      <c r="J760" s="21">
        <v>310000</v>
      </c>
      <c r="K760" s="21">
        <v>310782.84000000003</v>
      </c>
      <c r="L760" s="21">
        <v>235506.27</v>
      </c>
    </row>
    <row r="761" spans="1:12" x14ac:dyDescent="0.3">
      <c r="A761" s="19" t="s">
        <v>261</v>
      </c>
      <c r="B761" s="19" t="s">
        <v>272</v>
      </c>
      <c r="C761" s="2" t="str">
        <f>VLOOKUP(B761,Hoja1!B:C,2,FALSE)</f>
        <v>Limpieza viaria</v>
      </c>
      <c r="D761" s="3" t="str">
        <f t="shared" si="26"/>
        <v>1</v>
      </c>
      <c r="E761" s="3" t="str">
        <f t="shared" si="27"/>
        <v>12</v>
      </c>
      <c r="F761" s="19" t="s">
        <v>48</v>
      </c>
      <c r="G761" s="20" t="s">
        <v>49</v>
      </c>
      <c r="H761" s="21">
        <v>15197</v>
      </c>
      <c r="I761" s="21">
        <v>0</v>
      </c>
      <c r="J761" s="21">
        <v>15197</v>
      </c>
      <c r="K761" s="21">
        <v>9272.2999999999993</v>
      </c>
      <c r="L761" s="21">
        <v>9272.2999999999993</v>
      </c>
    </row>
    <row r="762" spans="1:12" x14ac:dyDescent="0.3">
      <c r="A762" s="19" t="s">
        <v>261</v>
      </c>
      <c r="B762" s="19" t="s">
        <v>272</v>
      </c>
      <c r="C762" s="2" t="str">
        <f>VLOOKUP(B762,Hoja1!B:C,2,FALSE)</f>
        <v>Limpieza viaria</v>
      </c>
      <c r="D762" s="3" t="str">
        <f t="shared" si="26"/>
        <v>1</v>
      </c>
      <c r="E762" s="3" t="str">
        <f t="shared" si="27"/>
        <v>12</v>
      </c>
      <c r="F762" s="19" t="s">
        <v>17</v>
      </c>
      <c r="G762" s="20" t="s">
        <v>18</v>
      </c>
      <c r="H762" s="21">
        <v>10235</v>
      </c>
      <c r="I762" s="21">
        <v>0</v>
      </c>
      <c r="J762" s="21">
        <v>10235</v>
      </c>
      <c r="K762" s="21">
        <v>10247.69</v>
      </c>
      <c r="L762" s="21">
        <v>10247.69</v>
      </c>
    </row>
    <row r="763" spans="1:12" x14ac:dyDescent="0.3">
      <c r="A763" s="19" t="s">
        <v>261</v>
      </c>
      <c r="B763" s="19" t="s">
        <v>272</v>
      </c>
      <c r="C763" s="2" t="str">
        <f>VLOOKUP(B763,Hoja1!B:C,2,FALSE)</f>
        <v>Limpieza viaria</v>
      </c>
      <c r="D763" s="3" t="str">
        <f t="shared" si="26"/>
        <v>1</v>
      </c>
      <c r="E763" s="3" t="str">
        <f t="shared" si="27"/>
        <v>12</v>
      </c>
      <c r="F763" s="19" t="s">
        <v>52</v>
      </c>
      <c r="G763" s="20" t="s">
        <v>53</v>
      </c>
      <c r="H763" s="21">
        <v>26026</v>
      </c>
      <c r="I763" s="21">
        <v>0</v>
      </c>
      <c r="J763" s="21">
        <v>26026</v>
      </c>
      <c r="K763" s="21">
        <v>25768.75</v>
      </c>
      <c r="L763" s="21">
        <v>25768.75</v>
      </c>
    </row>
    <row r="764" spans="1:12" x14ac:dyDescent="0.3">
      <c r="A764" s="19" t="s">
        <v>261</v>
      </c>
      <c r="B764" s="19" t="s">
        <v>272</v>
      </c>
      <c r="C764" s="2" t="str">
        <f>VLOOKUP(B764,Hoja1!B:C,2,FALSE)</f>
        <v>Limpieza viaria</v>
      </c>
      <c r="D764" s="3" t="str">
        <f t="shared" si="26"/>
        <v>1</v>
      </c>
      <c r="E764" s="3" t="str">
        <f t="shared" si="27"/>
        <v>12</v>
      </c>
      <c r="F764" s="19" t="s">
        <v>19</v>
      </c>
      <c r="G764" s="20" t="s">
        <v>20</v>
      </c>
      <c r="H764" s="21">
        <v>4607</v>
      </c>
      <c r="I764" s="21">
        <v>0</v>
      </c>
      <c r="J764" s="21">
        <v>4607</v>
      </c>
      <c r="K764" s="21">
        <v>7413.57</v>
      </c>
      <c r="L764" s="21">
        <v>7413.57</v>
      </c>
    </row>
    <row r="765" spans="1:12" x14ac:dyDescent="0.3">
      <c r="A765" s="19" t="s">
        <v>261</v>
      </c>
      <c r="B765" s="19" t="s">
        <v>272</v>
      </c>
      <c r="C765" s="2" t="str">
        <f>VLOOKUP(B765,Hoja1!B:C,2,FALSE)</f>
        <v>Limpieza viaria</v>
      </c>
      <c r="D765" s="3" t="str">
        <f t="shared" si="26"/>
        <v>1</v>
      </c>
      <c r="E765" s="3" t="str">
        <f t="shared" si="27"/>
        <v>12</v>
      </c>
      <c r="F765" s="19" t="s">
        <v>21</v>
      </c>
      <c r="G765" s="20" t="s">
        <v>22</v>
      </c>
      <c r="H765" s="21">
        <v>31705</v>
      </c>
      <c r="I765" s="21">
        <v>0</v>
      </c>
      <c r="J765" s="21">
        <v>31705</v>
      </c>
      <c r="K765" s="21">
        <v>26827.84</v>
      </c>
      <c r="L765" s="21">
        <v>26827.84</v>
      </c>
    </row>
    <row r="766" spans="1:12" x14ac:dyDescent="0.3">
      <c r="A766" s="19" t="s">
        <v>261</v>
      </c>
      <c r="B766" s="19" t="s">
        <v>272</v>
      </c>
      <c r="C766" s="2" t="str">
        <f>VLOOKUP(B766,Hoja1!B:C,2,FALSE)</f>
        <v>Limpieza viaria</v>
      </c>
      <c r="D766" s="3" t="str">
        <f t="shared" si="26"/>
        <v>1</v>
      </c>
      <c r="E766" s="3" t="str">
        <f t="shared" si="27"/>
        <v>12</v>
      </c>
      <c r="F766" s="19" t="s">
        <v>23</v>
      </c>
      <c r="G766" s="20" t="s">
        <v>24</v>
      </c>
      <c r="H766" s="21">
        <v>72667</v>
      </c>
      <c r="I766" s="21">
        <v>0</v>
      </c>
      <c r="J766" s="21">
        <v>72667</v>
      </c>
      <c r="K766" s="21">
        <v>61856.26</v>
      </c>
      <c r="L766" s="21">
        <v>61856.26</v>
      </c>
    </row>
    <row r="767" spans="1:12" x14ac:dyDescent="0.3">
      <c r="A767" s="19" t="s">
        <v>261</v>
      </c>
      <c r="B767" s="19" t="s">
        <v>272</v>
      </c>
      <c r="C767" s="2" t="str">
        <f>VLOOKUP(B767,Hoja1!B:C,2,FALSE)</f>
        <v>Limpieza viaria</v>
      </c>
      <c r="D767" s="3" t="str">
        <f t="shared" si="26"/>
        <v>1</v>
      </c>
      <c r="E767" s="3" t="str">
        <f t="shared" si="27"/>
        <v>12</v>
      </c>
      <c r="F767" s="19" t="s">
        <v>25</v>
      </c>
      <c r="G767" s="20" t="s">
        <v>26</v>
      </c>
      <c r="H767" s="21">
        <v>4094</v>
      </c>
      <c r="I767" s="21">
        <v>0</v>
      </c>
      <c r="J767" s="21">
        <v>4094</v>
      </c>
      <c r="K767" s="21">
        <v>5645.28</v>
      </c>
      <c r="L767" s="21">
        <v>5645.28</v>
      </c>
    </row>
    <row r="768" spans="1:12" x14ac:dyDescent="0.3">
      <c r="A768" s="19" t="s">
        <v>261</v>
      </c>
      <c r="B768" s="19" t="s">
        <v>272</v>
      </c>
      <c r="C768" s="2" t="str">
        <f>VLOOKUP(B768,Hoja1!B:C,2,FALSE)</f>
        <v>Limpieza viaria</v>
      </c>
      <c r="D768" s="3" t="str">
        <f t="shared" si="26"/>
        <v>1</v>
      </c>
      <c r="E768" s="3" t="str">
        <f t="shared" si="27"/>
        <v>13</v>
      </c>
      <c r="F768" s="19" t="s">
        <v>69</v>
      </c>
      <c r="G768" s="20" t="s">
        <v>11</v>
      </c>
      <c r="H768" s="21">
        <v>3486289</v>
      </c>
      <c r="I768" s="21">
        <v>0</v>
      </c>
      <c r="J768" s="21">
        <v>3486289</v>
      </c>
      <c r="K768" s="21">
        <v>2938723.18</v>
      </c>
      <c r="L768" s="21">
        <v>2938723.18</v>
      </c>
    </row>
    <row r="769" spans="1:12" x14ac:dyDescent="0.3">
      <c r="A769" s="19" t="s">
        <v>261</v>
      </c>
      <c r="B769" s="19" t="s">
        <v>272</v>
      </c>
      <c r="C769" s="2" t="str">
        <f>VLOOKUP(B769,Hoja1!B:C,2,FALSE)</f>
        <v>Limpieza viaria</v>
      </c>
      <c r="D769" s="3" t="str">
        <f t="shared" si="26"/>
        <v>1</v>
      </c>
      <c r="E769" s="3" t="str">
        <f t="shared" si="27"/>
        <v>13</v>
      </c>
      <c r="F769" s="19" t="s">
        <v>70</v>
      </c>
      <c r="G769" s="20" t="s">
        <v>71</v>
      </c>
      <c r="H769" s="21">
        <v>108000</v>
      </c>
      <c r="I769" s="21">
        <v>0</v>
      </c>
      <c r="J769" s="21">
        <v>108000</v>
      </c>
      <c r="K769" s="21">
        <v>107777.29</v>
      </c>
      <c r="L769" s="21">
        <v>107777.29</v>
      </c>
    </row>
    <row r="770" spans="1:12" x14ac:dyDescent="0.3">
      <c r="A770" s="19" t="s">
        <v>261</v>
      </c>
      <c r="B770" s="19" t="s">
        <v>272</v>
      </c>
      <c r="C770" s="2" t="str">
        <f>VLOOKUP(B770,Hoja1!B:C,2,FALSE)</f>
        <v>Limpieza viaria</v>
      </c>
      <c r="D770" s="3" t="str">
        <f t="shared" si="26"/>
        <v>1</v>
      </c>
      <c r="E770" s="3" t="str">
        <f t="shared" si="27"/>
        <v>13</v>
      </c>
      <c r="F770" s="19" t="s">
        <v>72</v>
      </c>
      <c r="G770" s="20" t="s">
        <v>13</v>
      </c>
      <c r="H770" s="21">
        <v>3694703</v>
      </c>
      <c r="I770" s="21">
        <v>-75000</v>
      </c>
      <c r="J770" s="21">
        <v>3619703</v>
      </c>
      <c r="K770" s="21">
        <v>3512940.33</v>
      </c>
      <c r="L770" s="21">
        <v>3512940.33</v>
      </c>
    </row>
    <row r="771" spans="1:12" x14ac:dyDescent="0.3">
      <c r="A771" s="19" t="s">
        <v>261</v>
      </c>
      <c r="B771" s="19" t="s">
        <v>272</v>
      </c>
      <c r="C771" s="2" t="str">
        <f>VLOOKUP(B771,Hoja1!B:C,2,FALSE)</f>
        <v>Limpieza viaria</v>
      </c>
      <c r="D771" s="3" t="str">
        <f t="shared" ref="D771:D834" si="28">LEFT(F771,1)</f>
        <v>1</v>
      </c>
      <c r="E771" s="3" t="str">
        <f t="shared" ref="E771:E834" si="29">LEFT(F771,2)</f>
        <v>13</v>
      </c>
      <c r="F771" s="19" t="s">
        <v>73</v>
      </c>
      <c r="G771" s="20" t="s">
        <v>74</v>
      </c>
      <c r="H771" s="21">
        <v>566764</v>
      </c>
      <c r="I771" s="21">
        <v>0</v>
      </c>
      <c r="J771" s="21">
        <v>566764</v>
      </c>
      <c r="K771" s="21">
        <v>625190.94999999995</v>
      </c>
      <c r="L771" s="21">
        <v>625190.94999999995</v>
      </c>
    </row>
    <row r="772" spans="1:12" x14ac:dyDescent="0.3">
      <c r="A772" s="19" t="s">
        <v>261</v>
      </c>
      <c r="B772" s="19" t="s">
        <v>272</v>
      </c>
      <c r="C772" s="2" t="str">
        <f>VLOOKUP(B772,Hoja1!B:C,2,FALSE)</f>
        <v>Limpieza viaria</v>
      </c>
      <c r="D772" s="3" t="str">
        <f t="shared" si="28"/>
        <v>1</v>
      </c>
      <c r="E772" s="3" t="str">
        <f t="shared" si="29"/>
        <v>15</v>
      </c>
      <c r="F772" s="19" t="s">
        <v>212</v>
      </c>
      <c r="G772" s="20" t="s">
        <v>213</v>
      </c>
      <c r="H772" s="21">
        <v>119340</v>
      </c>
      <c r="I772" s="21">
        <v>0</v>
      </c>
      <c r="J772" s="21">
        <v>119340</v>
      </c>
      <c r="K772" s="21">
        <v>79013.39</v>
      </c>
      <c r="L772" s="21">
        <v>79013.39</v>
      </c>
    </row>
    <row r="773" spans="1:12" x14ac:dyDescent="0.3">
      <c r="A773" s="19" t="s">
        <v>261</v>
      </c>
      <c r="B773" s="19" t="s">
        <v>272</v>
      </c>
      <c r="C773" s="2" t="str">
        <f>VLOOKUP(B773,Hoja1!B:C,2,FALSE)</f>
        <v>Limpieza viaria</v>
      </c>
      <c r="D773" s="3" t="str">
        <f t="shared" si="28"/>
        <v>2</v>
      </c>
      <c r="E773" s="3" t="str">
        <f t="shared" si="29"/>
        <v>20</v>
      </c>
      <c r="F773" s="19" t="s">
        <v>176</v>
      </c>
      <c r="G773" s="20" t="s">
        <v>177</v>
      </c>
      <c r="H773" s="21">
        <v>15000</v>
      </c>
      <c r="I773" s="21">
        <v>0</v>
      </c>
      <c r="J773" s="21">
        <v>15000</v>
      </c>
      <c r="K773" s="21">
        <v>11476.56</v>
      </c>
      <c r="L773" s="21">
        <v>11476.56</v>
      </c>
    </row>
    <row r="774" spans="1:12" x14ac:dyDescent="0.3">
      <c r="A774" s="19" t="s">
        <v>261</v>
      </c>
      <c r="B774" s="19" t="s">
        <v>272</v>
      </c>
      <c r="C774" s="2" t="str">
        <f>VLOOKUP(B774,Hoja1!B:C,2,FALSE)</f>
        <v>Limpieza viaria</v>
      </c>
      <c r="D774" s="3" t="str">
        <f t="shared" si="28"/>
        <v>2</v>
      </c>
      <c r="E774" s="3" t="str">
        <f t="shared" si="29"/>
        <v>20</v>
      </c>
      <c r="F774" s="19" t="s">
        <v>266</v>
      </c>
      <c r="G774" s="20" t="s">
        <v>267</v>
      </c>
      <c r="H774" s="21">
        <v>1000</v>
      </c>
      <c r="I774" s="21">
        <v>0</v>
      </c>
      <c r="J774" s="21">
        <v>1000</v>
      </c>
      <c r="K774" s="21">
        <v>0</v>
      </c>
      <c r="L774" s="21">
        <v>0</v>
      </c>
    </row>
    <row r="775" spans="1:12" x14ac:dyDescent="0.3">
      <c r="A775" s="19" t="s">
        <v>261</v>
      </c>
      <c r="B775" s="19" t="s">
        <v>272</v>
      </c>
      <c r="C775" s="2" t="str">
        <f>VLOOKUP(B775,Hoja1!B:C,2,FALSE)</f>
        <v>Limpieza viaria</v>
      </c>
      <c r="D775" s="3" t="str">
        <f t="shared" si="28"/>
        <v>2</v>
      </c>
      <c r="E775" s="3" t="str">
        <f t="shared" si="29"/>
        <v>21</v>
      </c>
      <c r="F775" s="19" t="s">
        <v>140</v>
      </c>
      <c r="G775" s="20" t="s">
        <v>141</v>
      </c>
      <c r="H775" s="21">
        <v>10000</v>
      </c>
      <c r="I775" s="21">
        <v>0</v>
      </c>
      <c r="J775" s="21">
        <v>10000</v>
      </c>
      <c r="K775" s="21">
        <v>126.61</v>
      </c>
      <c r="L775" s="21">
        <v>126.61</v>
      </c>
    </row>
    <row r="776" spans="1:12" x14ac:dyDescent="0.3">
      <c r="A776" s="19" t="s">
        <v>261</v>
      </c>
      <c r="B776" s="19" t="s">
        <v>272</v>
      </c>
      <c r="C776" s="2" t="str">
        <f>VLOOKUP(B776,Hoja1!B:C,2,FALSE)</f>
        <v>Limpieza viaria</v>
      </c>
      <c r="D776" s="3" t="str">
        <f t="shared" si="28"/>
        <v>2</v>
      </c>
      <c r="E776" s="3" t="str">
        <f t="shared" si="29"/>
        <v>21</v>
      </c>
      <c r="F776" s="19" t="s">
        <v>56</v>
      </c>
      <c r="G776" s="20" t="s">
        <v>57</v>
      </c>
      <c r="H776" s="21">
        <v>5000</v>
      </c>
      <c r="I776" s="21">
        <v>0</v>
      </c>
      <c r="J776" s="21">
        <v>5000</v>
      </c>
      <c r="K776" s="21">
        <v>3162.28</v>
      </c>
      <c r="L776" s="21">
        <v>2773.28</v>
      </c>
    </row>
    <row r="777" spans="1:12" x14ac:dyDescent="0.3">
      <c r="A777" s="19" t="s">
        <v>261</v>
      </c>
      <c r="B777" s="19" t="s">
        <v>272</v>
      </c>
      <c r="C777" s="2" t="str">
        <f>VLOOKUP(B777,Hoja1!B:C,2,FALSE)</f>
        <v>Limpieza viaria</v>
      </c>
      <c r="D777" s="3" t="str">
        <f t="shared" si="28"/>
        <v>2</v>
      </c>
      <c r="E777" s="3" t="str">
        <f t="shared" si="29"/>
        <v>21</v>
      </c>
      <c r="F777" s="19" t="s">
        <v>77</v>
      </c>
      <c r="G777" s="20" t="s">
        <v>78</v>
      </c>
      <c r="H777" s="21">
        <v>100000</v>
      </c>
      <c r="I777" s="21">
        <v>0</v>
      </c>
      <c r="J777" s="21">
        <v>100000</v>
      </c>
      <c r="K777" s="21">
        <v>110222.47</v>
      </c>
      <c r="L777" s="21">
        <v>97272.17</v>
      </c>
    </row>
    <row r="778" spans="1:12" x14ac:dyDescent="0.3">
      <c r="A778" s="19" t="s">
        <v>261</v>
      </c>
      <c r="B778" s="19" t="s">
        <v>272</v>
      </c>
      <c r="C778" s="2" t="str">
        <f>VLOOKUP(B778,Hoja1!B:C,2,FALSE)</f>
        <v>Limpieza viaria</v>
      </c>
      <c r="D778" s="3" t="str">
        <f t="shared" si="28"/>
        <v>2</v>
      </c>
      <c r="E778" s="3" t="str">
        <f t="shared" si="29"/>
        <v>21</v>
      </c>
      <c r="F778" s="19" t="s">
        <v>268</v>
      </c>
      <c r="G778" s="20" t="s">
        <v>269</v>
      </c>
      <c r="H778" s="21">
        <v>5000</v>
      </c>
      <c r="I778" s="21">
        <v>0</v>
      </c>
      <c r="J778" s="21">
        <v>5000</v>
      </c>
      <c r="K778" s="21">
        <v>2367.12</v>
      </c>
      <c r="L778" s="21">
        <v>2367.12</v>
      </c>
    </row>
    <row r="779" spans="1:12" x14ac:dyDescent="0.3">
      <c r="A779" s="19" t="s">
        <v>261</v>
      </c>
      <c r="B779" s="19" t="s">
        <v>272</v>
      </c>
      <c r="C779" s="2" t="str">
        <f>VLOOKUP(B779,Hoja1!B:C,2,FALSE)</f>
        <v>Limpieza viaria</v>
      </c>
      <c r="D779" s="3" t="str">
        <f t="shared" si="28"/>
        <v>2</v>
      </c>
      <c r="E779" s="3" t="str">
        <f t="shared" si="29"/>
        <v>22</v>
      </c>
      <c r="F779" s="19" t="s">
        <v>92</v>
      </c>
      <c r="G779" s="20" t="s">
        <v>93</v>
      </c>
      <c r="H779" s="21">
        <v>58000</v>
      </c>
      <c r="I779" s="21">
        <v>0</v>
      </c>
      <c r="J779" s="21">
        <v>58000</v>
      </c>
      <c r="K779" s="21">
        <v>44725.57</v>
      </c>
      <c r="L779" s="21">
        <v>40775.160000000003</v>
      </c>
    </row>
    <row r="780" spans="1:12" x14ac:dyDescent="0.3">
      <c r="A780" s="19" t="s">
        <v>261</v>
      </c>
      <c r="B780" s="19" t="s">
        <v>272</v>
      </c>
      <c r="C780" s="2" t="str">
        <f>VLOOKUP(B780,Hoja1!B:C,2,FALSE)</f>
        <v>Limpieza viaria</v>
      </c>
      <c r="D780" s="3" t="str">
        <f t="shared" si="28"/>
        <v>2</v>
      </c>
      <c r="E780" s="3" t="str">
        <f t="shared" si="29"/>
        <v>22</v>
      </c>
      <c r="F780" s="19" t="s">
        <v>79</v>
      </c>
      <c r="G780" s="20" t="s">
        <v>80</v>
      </c>
      <c r="H780" s="21">
        <v>205000</v>
      </c>
      <c r="I780" s="21">
        <v>0</v>
      </c>
      <c r="J780" s="21">
        <v>205000</v>
      </c>
      <c r="K780" s="21">
        <v>183994.79</v>
      </c>
      <c r="L780" s="21">
        <v>182719.56</v>
      </c>
    </row>
    <row r="781" spans="1:12" x14ac:dyDescent="0.3">
      <c r="A781" s="19" t="s">
        <v>261</v>
      </c>
      <c r="B781" s="19" t="s">
        <v>272</v>
      </c>
      <c r="C781" s="2" t="str">
        <f>VLOOKUP(B781,Hoja1!B:C,2,FALSE)</f>
        <v>Limpieza viaria</v>
      </c>
      <c r="D781" s="3" t="str">
        <f t="shared" si="28"/>
        <v>2</v>
      </c>
      <c r="E781" s="3" t="str">
        <f t="shared" si="29"/>
        <v>22</v>
      </c>
      <c r="F781" s="19" t="s">
        <v>81</v>
      </c>
      <c r="G781" s="20" t="s">
        <v>82</v>
      </c>
      <c r="H781" s="21">
        <v>145000</v>
      </c>
      <c r="I781" s="21">
        <v>0</v>
      </c>
      <c r="J781" s="21">
        <v>145000</v>
      </c>
      <c r="K781" s="21">
        <v>134766.73000000001</v>
      </c>
      <c r="L781" s="21">
        <v>107822.19</v>
      </c>
    </row>
    <row r="782" spans="1:12" x14ac:dyDescent="0.3">
      <c r="A782" s="19" t="s">
        <v>261</v>
      </c>
      <c r="B782" s="19" t="s">
        <v>272</v>
      </c>
      <c r="C782" s="2" t="str">
        <f>VLOOKUP(B782,Hoja1!B:C,2,FALSE)</f>
        <v>Limpieza viaria</v>
      </c>
      <c r="D782" s="3" t="str">
        <f t="shared" si="28"/>
        <v>2</v>
      </c>
      <c r="E782" s="3" t="str">
        <f t="shared" si="29"/>
        <v>22</v>
      </c>
      <c r="F782" s="19" t="s">
        <v>206</v>
      </c>
      <c r="G782" s="20" t="s">
        <v>207</v>
      </c>
      <c r="H782" s="21">
        <v>3000</v>
      </c>
      <c r="I782" s="21">
        <v>0</v>
      </c>
      <c r="J782" s="21">
        <v>3000</v>
      </c>
      <c r="K782" s="21">
        <v>3000</v>
      </c>
      <c r="L782" s="21">
        <v>3000</v>
      </c>
    </row>
    <row r="783" spans="1:12" x14ac:dyDescent="0.3">
      <c r="A783" s="19" t="s">
        <v>261</v>
      </c>
      <c r="B783" s="19" t="s">
        <v>272</v>
      </c>
      <c r="C783" s="2" t="str">
        <f>VLOOKUP(B783,Hoja1!B:C,2,FALSE)</f>
        <v>Limpieza viaria</v>
      </c>
      <c r="D783" s="3" t="str">
        <f t="shared" si="28"/>
        <v>2</v>
      </c>
      <c r="E783" s="3" t="str">
        <f t="shared" si="29"/>
        <v>22</v>
      </c>
      <c r="F783" s="19" t="s">
        <v>83</v>
      </c>
      <c r="G783" s="20" t="s">
        <v>84</v>
      </c>
      <c r="H783" s="21">
        <v>50000</v>
      </c>
      <c r="I783" s="21">
        <v>0</v>
      </c>
      <c r="J783" s="21">
        <v>50000</v>
      </c>
      <c r="K783" s="21">
        <v>35044.71</v>
      </c>
      <c r="L783" s="21">
        <v>30054.94</v>
      </c>
    </row>
    <row r="784" spans="1:12" x14ac:dyDescent="0.3">
      <c r="A784" s="19" t="s">
        <v>261</v>
      </c>
      <c r="B784" s="19" t="s">
        <v>272</v>
      </c>
      <c r="C784" s="2" t="str">
        <f>VLOOKUP(B784,Hoja1!B:C,2,FALSE)</f>
        <v>Limpieza viaria</v>
      </c>
      <c r="D784" s="3" t="str">
        <f t="shared" si="28"/>
        <v>2</v>
      </c>
      <c r="E784" s="3" t="str">
        <f t="shared" si="29"/>
        <v>22</v>
      </c>
      <c r="F784" s="19" t="s">
        <v>85</v>
      </c>
      <c r="G784" s="20" t="s">
        <v>86</v>
      </c>
      <c r="H784" s="21">
        <v>10000</v>
      </c>
      <c r="I784" s="21">
        <v>0</v>
      </c>
      <c r="J784" s="21">
        <v>10000</v>
      </c>
      <c r="K784" s="21">
        <v>14359</v>
      </c>
      <c r="L784" s="21">
        <v>10227.530000000001</v>
      </c>
    </row>
    <row r="785" spans="1:12" x14ac:dyDescent="0.3">
      <c r="A785" s="19" t="s">
        <v>261</v>
      </c>
      <c r="B785" s="19" t="s">
        <v>272</v>
      </c>
      <c r="C785" s="2" t="str">
        <f>VLOOKUP(B785,Hoja1!B:C,2,FALSE)</f>
        <v>Limpieza viaria</v>
      </c>
      <c r="D785" s="3" t="str">
        <f t="shared" si="28"/>
        <v>2</v>
      </c>
      <c r="E785" s="3" t="str">
        <f t="shared" si="29"/>
        <v>22</v>
      </c>
      <c r="F785" s="19" t="s">
        <v>168</v>
      </c>
      <c r="G785" s="20" t="s">
        <v>169</v>
      </c>
      <c r="H785" s="21">
        <v>1000</v>
      </c>
      <c r="I785" s="21">
        <v>0</v>
      </c>
      <c r="J785" s="21">
        <v>1000</v>
      </c>
      <c r="K785" s="21">
        <v>0</v>
      </c>
      <c r="L785" s="21">
        <v>0</v>
      </c>
    </row>
    <row r="786" spans="1:12" x14ac:dyDescent="0.3">
      <c r="A786" s="19" t="s">
        <v>261</v>
      </c>
      <c r="B786" s="19" t="s">
        <v>272</v>
      </c>
      <c r="C786" s="2" t="str">
        <f>VLOOKUP(B786,Hoja1!B:C,2,FALSE)</f>
        <v>Limpieza viaria</v>
      </c>
      <c r="D786" s="3" t="str">
        <f t="shared" si="28"/>
        <v>2</v>
      </c>
      <c r="E786" s="3" t="str">
        <f t="shared" si="29"/>
        <v>22</v>
      </c>
      <c r="F786" s="19" t="s">
        <v>144</v>
      </c>
      <c r="G786" s="20" t="s">
        <v>145</v>
      </c>
      <c r="H786" s="21">
        <v>100000</v>
      </c>
      <c r="I786" s="21">
        <v>0</v>
      </c>
      <c r="J786" s="21">
        <v>100000</v>
      </c>
      <c r="K786" s="21">
        <v>89714.07</v>
      </c>
      <c r="L786" s="21">
        <v>84679.08</v>
      </c>
    </row>
    <row r="787" spans="1:12" x14ac:dyDescent="0.3">
      <c r="A787" s="19" t="s">
        <v>261</v>
      </c>
      <c r="B787" s="19" t="s">
        <v>272</v>
      </c>
      <c r="C787" s="2" t="str">
        <f>VLOOKUP(B787,Hoja1!B:C,2,FALSE)</f>
        <v>Limpieza viaria</v>
      </c>
      <c r="D787" s="3" t="str">
        <f t="shared" si="28"/>
        <v>6</v>
      </c>
      <c r="E787" s="3" t="str">
        <f t="shared" si="29"/>
        <v>61</v>
      </c>
      <c r="F787" s="19" t="s">
        <v>136</v>
      </c>
      <c r="G787" s="20" t="s">
        <v>137</v>
      </c>
      <c r="H787" s="21">
        <v>12000</v>
      </c>
      <c r="I787" s="21">
        <v>-12000</v>
      </c>
      <c r="J787" s="21">
        <v>0</v>
      </c>
      <c r="K787" s="21">
        <v>0</v>
      </c>
      <c r="L787" s="21">
        <v>0</v>
      </c>
    </row>
    <row r="788" spans="1:12" x14ac:dyDescent="0.3">
      <c r="A788" s="19" t="s">
        <v>261</v>
      </c>
      <c r="B788" s="19" t="s">
        <v>272</v>
      </c>
      <c r="C788" s="2" t="str">
        <f>VLOOKUP(B788,Hoja1!B:C,2,FALSE)</f>
        <v>Limpieza viaria</v>
      </c>
      <c r="D788" s="3" t="str">
        <f t="shared" si="28"/>
        <v>6</v>
      </c>
      <c r="E788" s="3" t="str">
        <f t="shared" si="29"/>
        <v>62</v>
      </c>
      <c r="F788" s="19" t="s">
        <v>97</v>
      </c>
      <c r="G788" s="20" t="s">
        <v>98</v>
      </c>
      <c r="H788" s="21">
        <v>0</v>
      </c>
      <c r="I788" s="21">
        <v>12000</v>
      </c>
      <c r="J788" s="21">
        <v>12000</v>
      </c>
      <c r="K788" s="21">
        <v>10324.23</v>
      </c>
      <c r="L788" s="21">
        <v>10324.23</v>
      </c>
    </row>
    <row r="789" spans="1:12" x14ac:dyDescent="0.3">
      <c r="A789" s="19" t="s">
        <v>261</v>
      </c>
      <c r="B789" s="19" t="s">
        <v>272</v>
      </c>
      <c r="C789" s="2" t="str">
        <f>VLOOKUP(B789,Hoja1!B:C,2,FALSE)</f>
        <v>Limpieza viaria</v>
      </c>
      <c r="D789" s="3" t="str">
        <f t="shared" si="28"/>
        <v>6</v>
      </c>
      <c r="E789" s="3" t="str">
        <f t="shared" si="29"/>
        <v>62</v>
      </c>
      <c r="F789" s="19" t="s">
        <v>203</v>
      </c>
      <c r="G789" s="20" t="s">
        <v>204</v>
      </c>
      <c r="H789" s="21">
        <v>760000</v>
      </c>
      <c r="I789" s="21">
        <v>509150.68</v>
      </c>
      <c r="J789" s="21">
        <v>1269150.68</v>
      </c>
      <c r="K789" s="21">
        <v>509150.68</v>
      </c>
      <c r="L789" s="21">
        <v>509150.68</v>
      </c>
    </row>
    <row r="790" spans="1:12" x14ac:dyDescent="0.3">
      <c r="A790" s="19" t="s">
        <v>261</v>
      </c>
      <c r="B790" s="19" t="s">
        <v>272</v>
      </c>
      <c r="C790" s="2" t="str">
        <f>VLOOKUP(B790,Hoja1!B:C,2,FALSE)</f>
        <v>Limpieza viaria</v>
      </c>
      <c r="D790" s="3" t="str">
        <f t="shared" si="28"/>
        <v>6</v>
      </c>
      <c r="E790" s="3" t="str">
        <f t="shared" si="29"/>
        <v>63</v>
      </c>
      <c r="F790" s="19" t="s">
        <v>127</v>
      </c>
      <c r="G790" s="20" t="s">
        <v>126</v>
      </c>
      <c r="H790" s="21">
        <v>0</v>
      </c>
      <c r="I790" s="21">
        <v>70000</v>
      </c>
      <c r="J790" s="21">
        <v>70000</v>
      </c>
      <c r="K790" s="21">
        <v>47952.47</v>
      </c>
      <c r="L790" s="21">
        <v>27188.7</v>
      </c>
    </row>
    <row r="791" spans="1:12" x14ac:dyDescent="0.3">
      <c r="A791" s="19" t="s">
        <v>261</v>
      </c>
      <c r="B791" s="19" t="s">
        <v>272</v>
      </c>
      <c r="C791" s="2" t="str">
        <f>VLOOKUP(B791,Hoja1!B:C,2,FALSE)</f>
        <v>Limpieza viaria</v>
      </c>
      <c r="D791" s="3" t="str">
        <f t="shared" si="28"/>
        <v>6</v>
      </c>
      <c r="E791" s="3" t="str">
        <f t="shared" si="29"/>
        <v>63</v>
      </c>
      <c r="F791" s="19" t="s">
        <v>270</v>
      </c>
      <c r="G791" s="20" t="s">
        <v>204</v>
      </c>
      <c r="H791" s="21">
        <v>50000</v>
      </c>
      <c r="I791" s="21">
        <v>0</v>
      </c>
      <c r="J791" s="21">
        <v>50000</v>
      </c>
      <c r="K791" s="21">
        <v>23892.49</v>
      </c>
      <c r="L791" s="21">
        <v>12614.21</v>
      </c>
    </row>
    <row r="792" spans="1:12" x14ac:dyDescent="0.3">
      <c r="A792" s="19" t="s">
        <v>261</v>
      </c>
      <c r="B792" s="19" t="s">
        <v>273</v>
      </c>
      <c r="C792" s="2" t="str">
        <f>VLOOKUP(B792,Hoja1!B:C,2,FALSE)</f>
        <v>Dirección del Área de M. Ambiente</v>
      </c>
      <c r="D792" s="3" t="str">
        <f t="shared" si="28"/>
        <v>1</v>
      </c>
      <c r="E792" s="3" t="str">
        <f t="shared" si="29"/>
        <v>12</v>
      </c>
      <c r="F792" s="19" t="s">
        <v>48</v>
      </c>
      <c r="G792" s="20" t="s">
        <v>49</v>
      </c>
      <c r="H792" s="21">
        <v>91183</v>
      </c>
      <c r="I792" s="21">
        <v>0</v>
      </c>
      <c r="J792" s="21">
        <v>91183</v>
      </c>
      <c r="K792" s="21">
        <v>80600.350000000006</v>
      </c>
      <c r="L792" s="21">
        <v>80600.350000000006</v>
      </c>
    </row>
    <row r="793" spans="1:12" x14ac:dyDescent="0.3">
      <c r="A793" s="19" t="s">
        <v>261</v>
      </c>
      <c r="B793" s="19" t="s">
        <v>273</v>
      </c>
      <c r="C793" s="2" t="str">
        <f>VLOOKUP(B793,Hoja1!B:C,2,FALSE)</f>
        <v>Dirección del Área de M. Ambiente</v>
      </c>
      <c r="D793" s="3" t="str">
        <f t="shared" si="28"/>
        <v>1</v>
      </c>
      <c r="E793" s="3" t="str">
        <f t="shared" si="29"/>
        <v>12</v>
      </c>
      <c r="F793" s="19" t="s">
        <v>50</v>
      </c>
      <c r="G793" s="20" t="s">
        <v>51</v>
      </c>
      <c r="H793" s="21">
        <v>26727</v>
      </c>
      <c r="I793" s="21">
        <v>0</v>
      </c>
      <c r="J793" s="21">
        <v>26727</v>
      </c>
      <c r="K793" s="21">
        <v>26760.18</v>
      </c>
      <c r="L793" s="21">
        <v>26760.18</v>
      </c>
    </row>
    <row r="794" spans="1:12" x14ac:dyDescent="0.3">
      <c r="A794" s="19" t="s">
        <v>261</v>
      </c>
      <c r="B794" s="19" t="s">
        <v>273</v>
      </c>
      <c r="C794" s="2" t="str">
        <f>VLOOKUP(B794,Hoja1!B:C,2,FALSE)</f>
        <v>Dirección del Área de M. Ambiente</v>
      </c>
      <c r="D794" s="3" t="str">
        <f t="shared" si="28"/>
        <v>1</v>
      </c>
      <c r="E794" s="3" t="str">
        <f t="shared" si="29"/>
        <v>12</v>
      </c>
      <c r="F794" s="19" t="s">
        <v>17</v>
      </c>
      <c r="G794" s="20" t="s">
        <v>18</v>
      </c>
      <c r="H794" s="21">
        <v>30705</v>
      </c>
      <c r="I794" s="21">
        <v>0</v>
      </c>
      <c r="J794" s="21">
        <v>30705</v>
      </c>
      <c r="K794" s="21">
        <v>30743.07</v>
      </c>
      <c r="L794" s="21">
        <v>30743.07</v>
      </c>
    </row>
    <row r="795" spans="1:12" x14ac:dyDescent="0.3">
      <c r="A795" s="19" t="s">
        <v>261</v>
      </c>
      <c r="B795" s="19" t="s">
        <v>273</v>
      </c>
      <c r="C795" s="2" t="str">
        <f>VLOOKUP(B795,Hoja1!B:C,2,FALSE)</f>
        <v>Dirección del Área de M. Ambiente</v>
      </c>
      <c r="D795" s="3" t="str">
        <f t="shared" si="28"/>
        <v>1</v>
      </c>
      <c r="E795" s="3" t="str">
        <f t="shared" si="29"/>
        <v>12</v>
      </c>
      <c r="F795" s="19" t="s">
        <v>19</v>
      </c>
      <c r="G795" s="20" t="s">
        <v>20</v>
      </c>
      <c r="H795" s="21">
        <v>51619</v>
      </c>
      <c r="I795" s="21">
        <v>0</v>
      </c>
      <c r="J795" s="21">
        <v>51619</v>
      </c>
      <c r="K795" s="21">
        <v>46946.17</v>
      </c>
      <c r="L795" s="21">
        <v>46946.17</v>
      </c>
    </row>
    <row r="796" spans="1:12" x14ac:dyDescent="0.3">
      <c r="A796" s="19" t="s">
        <v>261</v>
      </c>
      <c r="B796" s="19" t="s">
        <v>273</v>
      </c>
      <c r="C796" s="2" t="str">
        <f>VLOOKUP(B796,Hoja1!B:C,2,FALSE)</f>
        <v>Dirección del Área de M. Ambiente</v>
      </c>
      <c r="D796" s="3" t="str">
        <f t="shared" si="28"/>
        <v>1</v>
      </c>
      <c r="E796" s="3" t="str">
        <f t="shared" si="29"/>
        <v>12</v>
      </c>
      <c r="F796" s="19" t="s">
        <v>21</v>
      </c>
      <c r="G796" s="20" t="s">
        <v>22</v>
      </c>
      <c r="H796" s="21">
        <v>104560</v>
      </c>
      <c r="I796" s="21">
        <v>0</v>
      </c>
      <c r="J796" s="21">
        <v>104560</v>
      </c>
      <c r="K796" s="21">
        <v>95786.32</v>
      </c>
      <c r="L796" s="21">
        <v>95786.32</v>
      </c>
    </row>
    <row r="797" spans="1:12" x14ac:dyDescent="0.3">
      <c r="A797" s="19" t="s">
        <v>261</v>
      </c>
      <c r="B797" s="19" t="s">
        <v>273</v>
      </c>
      <c r="C797" s="2" t="str">
        <f>VLOOKUP(B797,Hoja1!B:C,2,FALSE)</f>
        <v>Dirección del Área de M. Ambiente</v>
      </c>
      <c r="D797" s="3" t="str">
        <f t="shared" si="28"/>
        <v>1</v>
      </c>
      <c r="E797" s="3" t="str">
        <f t="shared" si="29"/>
        <v>12</v>
      </c>
      <c r="F797" s="19" t="s">
        <v>23</v>
      </c>
      <c r="G797" s="20" t="s">
        <v>24</v>
      </c>
      <c r="H797" s="21">
        <v>254982</v>
      </c>
      <c r="I797" s="21">
        <v>0</v>
      </c>
      <c r="J797" s="21">
        <v>254982</v>
      </c>
      <c r="K797" s="21">
        <v>258352.28</v>
      </c>
      <c r="L797" s="21">
        <v>258352.28</v>
      </c>
    </row>
    <row r="798" spans="1:12" x14ac:dyDescent="0.3">
      <c r="A798" s="19" t="s">
        <v>261</v>
      </c>
      <c r="B798" s="19" t="s">
        <v>273</v>
      </c>
      <c r="C798" s="2" t="str">
        <f>VLOOKUP(B798,Hoja1!B:C,2,FALSE)</f>
        <v>Dirección del Área de M. Ambiente</v>
      </c>
      <c r="D798" s="3" t="str">
        <f t="shared" si="28"/>
        <v>1</v>
      </c>
      <c r="E798" s="3" t="str">
        <f t="shared" si="29"/>
        <v>12</v>
      </c>
      <c r="F798" s="19" t="s">
        <v>25</v>
      </c>
      <c r="G798" s="20" t="s">
        <v>26</v>
      </c>
      <c r="H798" s="21">
        <v>25542</v>
      </c>
      <c r="I798" s="21">
        <v>0</v>
      </c>
      <c r="J798" s="21">
        <v>25542</v>
      </c>
      <c r="K798" s="21">
        <v>23274.37</v>
      </c>
      <c r="L798" s="21">
        <v>23274.37</v>
      </c>
    </row>
    <row r="799" spans="1:12" x14ac:dyDescent="0.3">
      <c r="A799" s="19" t="s">
        <v>261</v>
      </c>
      <c r="B799" s="19" t="s">
        <v>273</v>
      </c>
      <c r="C799" s="2" t="str">
        <f>VLOOKUP(B799,Hoja1!B:C,2,FALSE)</f>
        <v>Dirección del Área de M. Ambiente</v>
      </c>
      <c r="D799" s="3" t="str">
        <f t="shared" si="28"/>
        <v>1</v>
      </c>
      <c r="E799" s="3" t="str">
        <f t="shared" si="29"/>
        <v>13</v>
      </c>
      <c r="F799" s="19" t="s">
        <v>73</v>
      </c>
      <c r="G799" s="20" t="s">
        <v>74</v>
      </c>
      <c r="H799" s="21">
        <v>34991</v>
      </c>
      <c r="I799" s="21">
        <v>0</v>
      </c>
      <c r="J799" s="21">
        <v>34991</v>
      </c>
      <c r="K799" s="21">
        <v>0</v>
      </c>
      <c r="L799" s="21">
        <v>0</v>
      </c>
    </row>
    <row r="800" spans="1:12" x14ac:dyDescent="0.3">
      <c r="A800" s="19" t="s">
        <v>261</v>
      </c>
      <c r="B800" s="19" t="s">
        <v>273</v>
      </c>
      <c r="C800" s="2" t="str">
        <f>VLOOKUP(B800,Hoja1!B:C,2,FALSE)</f>
        <v>Dirección del Área de M. Ambiente</v>
      </c>
      <c r="D800" s="3" t="str">
        <f t="shared" si="28"/>
        <v>2</v>
      </c>
      <c r="E800" s="3" t="str">
        <f t="shared" si="29"/>
        <v>21</v>
      </c>
      <c r="F800" s="19" t="s">
        <v>56</v>
      </c>
      <c r="G800" s="20" t="s">
        <v>57</v>
      </c>
      <c r="H800" s="21">
        <v>9020</v>
      </c>
      <c r="I800" s="21">
        <v>650</v>
      </c>
      <c r="J800" s="21">
        <v>9670</v>
      </c>
      <c r="K800" s="21">
        <v>9539.2000000000007</v>
      </c>
      <c r="L800" s="21">
        <v>9539.2000000000007</v>
      </c>
    </row>
    <row r="801" spans="1:12" x14ac:dyDescent="0.3">
      <c r="A801" s="19" t="s">
        <v>261</v>
      </c>
      <c r="B801" s="19" t="s">
        <v>273</v>
      </c>
      <c r="C801" s="2" t="str">
        <f>VLOOKUP(B801,Hoja1!B:C,2,FALSE)</f>
        <v>Dirección del Área de M. Ambiente</v>
      </c>
      <c r="D801" s="3" t="str">
        <f t="shared" si="28"/>
        <v>2</v>
      </c>
      <c r="E801" s="3" t="str">
        <f t="shared" si="29"/>
        <v>22</v>
      </c>
      <c r="F801" s="19" t="s">
        <v>92</v>
      </c>
      <c r="G801" s="20" t="s">
        <v>93</v>
      </c>
      <c r="H801" s="21">
        <v>13800</v>
      </c>
      <c r="I801" s="21">
        <v>0</v>
      </c>
      <c r="J801" s="21">
        <v>13800</v>
      </c>
      <c r="K801" s="21">
        <v>7976.64</v>
      </c>
      <c r="L801" s="21">
        <v>7224.42</v>
      </c>
    </row>
    <row r="802" spans="1:12" x14ac:dyDescent="0.3">
      <c r="A802" s="19" t="s">
        <v>261</v>
      </c>
      <c r="B802" s="19" t="s">
        <v>273</v>
      </c>
      <c r="C802" s="2" t="str">
        <f>VLOOKUP(B802,Hoja1!B:C,2,FALSE)</f>
        <v>Dirección del Área de M. Ambiente</v>
      </c>
      <c r="D802" s="3" t="str">
        <f t="shared" si="28"/>
        <v>2</v>
      </c>
      <c r="E802" s="3" t="str">
        <f t="shared" si="29"/>
        <v>22</v>
      </c>
      <c r="F802" s="19" t="s">
        <v>142</v>
      </c>
      <c r="G802" s="20" t="s">
        <v>143</v>
      </c>
      <c r="H802" s="21">
        <v>15710</v>
      </c>
      <c r="I802" s="21">
        <v>0</v>
      </c>
      <c r="J802" s="21">
        <v>15710</v>
      </c>
      <c r="K802" s="21">
        <v>17317.45</v>
      </c>
      <c r="L802" s="21">
        <v>12988.11</v>
      </c>
    </row>
    <row r="803" spans="1:12" x14ac:dyDescent="0.3">
      <c r="A803" s="19" t="s">
        <v>261</v>
      </c>
      <c r="B803" s="19" t="s">
        <v>273</v>
      </c>
      <c r="C803" s="2" t="str">
        <f>VLOOKUP(B803,Hoja1!B:C,2,FALSE)</f>
        <v>Dirección del Área de M. Ambiente</v>
      </c>
      <c r="D803" s="3" t="str">
        <f t="shared" si="28"/>
        <v>2</v>
      </c>
      <c r="E803" s="3" t="str">
        <f t="shared" si="29"/>
        <v>22</v>
      </c>
      <c r="F803" s="19" t="s">
        <v>83</v>
      </c>
      <c r="G803" s="20" t="s">
        <v>84</v>
      </c>
      <c r="H803" s="21">
        <v>1575</v>
      </c>
      <c r="I803" s="21">
        <v>0</v>
      </c>
      <c r="J803" s="21">
        <v>1575</v>
      </c>
      <c r="K803" s="21">
        <v>1398.53</v>
      </c>
      <c r="L803" s="21">
        <v>1192.33</v>
      </c>
    </row>
    <row r="804" spans="1:12" x14ac:dyDescent="0.3">
      <c r="A804" s="19" t="s">
        <v>261</v>
      </c>
      <c r="B804" s="19" t="s">
        <v>273</v>
      </c>
      <c r="C804" s="2" t="str">
        <f>VLOOKUP(B804,Hoja1!B:C,2,FALSE)</f>
        <v>Dirección del Área de M. Ambiente</v>
      </c>
      <c r="D804" s="3" t="str">
        <f t="shared" si="28"/>
        <v>2</v>
      </c>
      <c r="E804" s="3" t="str">
        <f t="shared" si="29"/>
        <v>22</v>
      </c>
      <c r="F804" s="19" t="s">
        <v>87</v>
      </c>
      <c r="G804" s="20" t="s">
        <v>88</v>
      </c>
      <c r="H804" s="21">
        <v>5000</v>
      </c>
      <c r="I804" s="21">
        <v>0</v>
      </c>
      <c r="J804" s="21">
        <v>5000</v>
      </c>
      <c r="K804" s="21">
        <v>1105.95</v>
      </c>
      <c r="L804" s="21">
        <v>1105.95</v>
      </c>
    </row>
    <row r="805" spans="1:12" x14ac:dyDescent="0.3">
      <c r="A805" s="19" t="s">
        <v>261</v>
      </c>
      <c r="B805" s="19" t="s">
        <v>273</v>
      </c>
      <c r="C805" s="2" t="str">
        <f>VLOOKUP(B805,Hoja1!B:C,2,FALSE)</f>
        <v>Dirección del Área de M. Ambiente</v>
      </c>
      <c r="D805" s="3" t="str">
        <f t="shared" si="28"/>
        <v>2</v>
      </c>
      <c r="E805" s="3" t="str">
        <f t="shared" si="29"/>
        <v>22</v>
      </c>
      <c r="F805" s="19" t="s">
        <v>89</v>
      </c>
      <c r="G805" s="20" t="s">
        <v>90</v>
      </c>
      <c r="H805" s="21">
        <v>30000</v>
      </c>
      <c r="I805" s="21">
        <v>0</v>
      </c>
      <c r="J805" s="21">
        <v>30000</v>
      </c>
      <c r="K805" s="21">
        <v>204.49</v>
      </c>
      <c r="L805" s="21">
        <v>204.49</v>
      </c>
    </row>
    <row r="806" spans="1:12" x14ac:dyDescent="0.3">
      <c r="A806" s="19" t="s">
        <v>261</v>
      </c>
      <c r="B806" s="19" t="s">
        <v>273</v>
      </c>
      <c r="C806" s="2" t="str">
        <f>VLOOKUP(B806,Hoja1!B:C,2,FALSE)</f>
        <v>Dirección del Área de M. Ambiente</v>
      </c>
      <c r="D806" s="3" t="str">
        <f t="shared" si="28"/>
        <v>2</v>
      </c>
      <c r="E806" s="3" t="str">
        <f t="shared" si="29"/>
        <v>22</v>
      </c>
      <c r="F806" s="19" t="s">
        <v>62</v>
      </c>
      <c r="G806" s="20" t="s">
        <v>63</v>
      </c>
      <c r="H806" s="21">
        <v>33000</v>
      </c>
      <c r="I806" s="21">
        <v>-650</v>
      </c>
      <c r="J806" s="21">
        <v>32350</v>
      </c>
      <c r="K806" s="21">
        <v>4368.79</v>
      </c>
      <c r="L806" s="21">
        <v>2098.98</v>
      </c>
    </row>
    <row r="807" spans="1:12" x14ac:dyDescent="0.3">
      <c r="A807" s="19" t="s">
        <v>261</v>
      </c>
      <c r="B807" s="19" t="s">
        <v>273</v>
      </c>
      <c r="C807" s="2" t="str">
        <f>VLOOKUP(B807,Hoja1!B:C,2,FALSE)</f>
        <v>Dirección del Área de M. Ambiente</v>
      </c>
      <c r="D807" s="3" t="str">
        <f t="shared" si="28"/>
        <v>2</v>
      </c>
      <c r="E807" s="3" t="str">
        <f t="shared" si="29"/>
        <v>22</v>
      </c>
      <c r="F807" s="19" t="s">
        <v>144</v>
      </c>
      <c r="G807" s="20" t="s">
        <v>145</v>
      </c>
      <c r="H807" s="21">
        <v>57730</v>
      </c>
      <c r="I807" s="21">
        <v>0</v>
      </c>
      <c r="J807" s="21">
        <v>57730</v>
      </c>
      <c r="K807" s="21">
        <v>52921.11</v>
      </c>
      <c r="L807" s="21">
        <v>52921.11</v>
      </c>
    </row>
    <row r="808" spans="1:12" x14ac:dyDescent="0.3">
      <c r="A808" s="19" t="s">
        <v>261</v>
      </c>
      <c r="B808" s="19" t="s">
        <v>273</v>
      </c>
      <c r="C808" s="2" t="str">
        <f>VLOOKUP(B808,Hoja1!B:C,2,FALSE)</f>
        <v>Dirección del Área de M. Ambiente</v>
      </c>
      <c r="D808" s="3" t="str">
        <f t="shared" si="28"/>
        <v>2</v>
      </c>
      <c r="E808" s="3" t="str">
        <f t="shared" si="29"/>
        <v>22</v>
      </c>
      <c r="F808" s="19" t="s">
        <v>95</v>
      </c>
      <c r="G808" s="20" t="s">
        <v>96</v>
      </c>
      <c r="H808" s="21">
        <v>38000</v>
      </c>
      <c r="I808" s="21">
        <v>21250</v>
      </c>
      <c r="J808" s="21">
        <v>59250</v>
      </c>
      <c r="K808" s="21">
        <v>15021.55</v>
      </c>
      <c r="L808" s="21">
        <v>0</v>
      </c>
    </row>
    <row r="809" spans="1:12" x14ac:dyDescent="0.3">
      <c r="A809" s="19" t="s">
        <v>261</v>
      </c>
      <c r="B809" s="19" t="s">
        <v>273</v>
      </c>
      <c r="C809" s="2" t="str">
        <f>VLOOKUP(B809,Hoja1!B:C,2,FALSE)</f>
        <v>Dirección del Área de M. Ambiente</v>
      </c>
      <c r="D809" s="3" t="str">
        <f t="shared" si="28"/>
        <v>2</v>
      </c>
      <c r="E809" s="3" t="str">
        <f t="shared" si="29"/>
        <v>23</v>
      </c>
      <c r="F809" s="19" t="s">
        <v>39</v>
      </c>
      <c r="G809" s="20" t="s">
        <v>40</v>
      </c>
      <c r="H809" s="21">
        <v>1000</v>
      </c>
      <c r="I809" s="21">
        <v>0</v>
      </c>
      <c r="J809" s="21">
        <v>1000</v>
      </c>
      <c r="K809" s="21">
        <v>74.8</v>
      </c>
      <c r="L809" s="21">
        <v>74.8</v>
      </c>
    </row>
    <row r="810" spans="1:12" x14ac:dyDescent="0.3">
      <c r="A810" s="19" t="s">
        <v>261</v>
      </c>
      <c r="B810" s="19" t="s">
        <v>273</v>
      </c>
      <c r="C810" s="2" t="str">
        <f>VLOOKUP(B810,Hoja1!B:C,2,FALSE)</f>
        <v>Dirección del Área de M. Ambiente</v>
      </c>
      <c r="D810" s="3" t="str">
        <f t="shared" si="28"/>
        <v>2</v>
      </c>
      <c r="E810" s="3" t="str">
        <f t="shared" si="29"/>
        <v>23</v>
      </c>
      <c r="F810" s="19" t="s">
        <v>43</v>
      </c>
      <c r="G810" s="20" t="s">
        <v>44</v>
      </c>
      <c r="H810" s="21">
        <v>1000</v>
      </c>
      <c r="I810" s="21">
        <v>0</v>
      </c>
      <c r="J810" s="21">
        <v>1000</v>
      </c>
      <c r="K810" s="21">
        <v>273.7</v>
      </c>
      <c r="L810" s="21">
        <v>273.7</v>
      </c>
    </row>
    <row r="811" spans="1:12" x14ac:dyDescent="0.3">
      <c r="A811" s="19" t="s">
        <v>261</v>
      </c>
      <c r="B811" s="19" t="s">
        <v>273</v>
      </c>
      <c r="C811" s="2" t="str">
        <f>VLOOKUP(B811,Hoja1!B:C,2,FALSE)</f>
        <v>Dirección del Área de M. Ambiente</v>
      </c>
      <c r="D811" s="3" t="str">
        <f t="shared" si="28"/>
        <v>8</v>
      </c>
      <c r="E811" s="3" t="str">
        <f t="shared" si="29"/>
        <v>83</v>
      </c>
      <c r="F811" s="19" t="s">
        <v>114</v>
      </c>
      <c r="G811" s="20" t="s">
        <v>408</v>
      </c>
      <c r="H811" s="21">
        <v>10000</v>
      </c>
      <c r="I811" s="21">
        <v>0</v>
      </c>
      <c r="J811" s="21">
        <v>10000</v>
      </c>
      <c r="K811" s="21">
        <v>1194</v>
      </c>
      <c r="L811" s="21">
        <v>1154.4000000000001</v>
      </c>
    </row>
    <row r="812" spans="1:12" x14ac:dyDescent="0.3">
      <c r="A812" s="19" t="s">
        <v>261</v>
      </c>
      <c r="B812" s="19" t="s">
        <v>274</v>
      </c>
      <c r="C812" s="2" t="str">
        <f>VLOOKUP(B812,Hoja1!B:C,2,FALSE)</f>
        <v>Parques y Jardines</v>
      </c>
      <c r="D812" s="3" t="str">
        <f t="shared" si="28"/>
        <v>1</v>
      </c>
      <c r="E812" s="3" t="str">
        <f t="shared" si="29"/>
        <v>12</v>
      </c>
      <c r="F812" s="19" t="s">
        <v>17</v>
      </c>
      <c r="G812" s="20" t="s">
        <v>18</v>
      </c>
      <c r="H812" s="21">
        <v>20470</v>
      </c>
      <c r="I812" s="21">
        <v>0</v>
      </c>
      <c r="J812" s="21">
        <v>20470</v>
      </c>
      <c r="K812" s="21">
        <v>20495.38</v>
      </c>
      <c r="L812" s="21">
        <v>20495.38</v>
      </c>
    </row>
    <row r="813" spans="1:12" x14ac:dyDescent="0.3">
      <c r="A813" s="19" t="s">
        <v>261</v>
      </c>
      <c r="B813" s="19" t="s">
        <v>274</v>
      </c>
      <c r="C813" s="2" t="str">
        <f>VLOOKUP(B813,Hoja1!B:C,2,FALSE)</f>
        <v>Parques y Jardines</v>
      </c>
      <c r="D813" s="3" t="str">
        <f t="shared" si="28"/>
        <v>1</v>
      </c>
      <c r="E813" s="3" t="str">
        <f t="shared" si="29"/>
        <v>12</v>
      </c>
      <c r="F813" s="19" t="s">
        <v>52</v>
      </c>
      <c r="G813" s="20" t="s">
        <v>53</v>
      </c>
      <c r="H813" s="21">
        <v>8675</v>
      </c>
      <c r="I813" s="21">
        <v>0</v>
      </c>
      <c r="J813" s="21">
        <v>8675</v>
      </c>
      <c r="K813" s="21">
        <v>4214.68</v>
      </c>
      <c r="L813" s="21">
        <v>4214.68</v>
      </c>
    </row>
    <row r="814" spans="1:12" x14ac:dyDescent="0.3">
      <c r="A814" s="19" t="s">
        <v>261</v>
      </c>
      <c r="B814" s="19" t="s">
        <v>274</v>
      </c>
      <c r="C814" s="2" t="str">
        <f>VLOOKUP(B814,Hoja1!B:C,2,FALSE)</f>
        <v>Parques y Jardines</v>
      </c>
      <c r="D814" s="3" t="str">
        <f t="shared" si="28"/>
        <v>1</v>
      </c>
      <c r="E814" s="3" t="str">
        <f t="shared" si="29"/>
        <v>12</v>
      </c>
      <c r="F814" s="19" t="s">
        <v>19</v>
      </c>
      <c r="G814" s="20" t="s">
        <v>20</v>
      </c>
      <c r="H814" s="21">
        <v>8260</v>
      </c>
      <c r="I814" s="21">
        <v>0</v>
      </c>
      <c r="J814" s="21">
        <v>8260</v>
      </c>
      <c r="K814" s="21">
        <v>7832.53</v>
      </c>
      <c r="L814" s="21">
        <v>7832.53</v>
      </c>
    </row>
    <row r="815" spans="1:12" x14ac:dyDescent="0.3">
      <c r="A815" s="19" t="s">
        <v>261</v>
      </c>
      <c r="B815" s="19" t="s">
        <v>274</v>
      </c>
      <c r="C815" s="2" t="str">
        <f>VLOOKUP(B815,Hoja1!B:C,2,FALSE)</f>
        <v>Parques y Jardines</v>
      </c>
      <c r="D815" s="3" t="str">
        <f t="shared" si="28"/>
        <v>1</v>
      </c>
      <c r="E815" s="3" t="str">
        <f t="shared" si="29"/>
        <v>12</v>
      </c>
      <c r="F815" s="19" t="s">
        <v>21</v>
      </c>
      <c r="G815" s="20" t="s">
        <v>22</v>
      </c>
      <c r="H815" s="21">
        <v>17169</v>
      </c>
      <c r="I815" s="21">
        <v>0</v>
      </c>
      <c r="J815" s="21">
        <v>17169</v>
      </c>
      <c r="K815" s="21">
        <v>14911.85</v>
      </c>
      <c r="L815" s="21">
        <v>14911.85</v>
      </c>
    </row>
    <row r="816" spans="1:12" x14ac:dyDescent="0.3">
      <c r="A816" s="19" t="s">
        <v>261</v>
      </c>
      <c r="B816" s="19" t="s">
        <v>274</v>
      </c>
      <c r="C816" s="2" t="str">
        <f>VLOOKUP(B816,Hoja1!B:C,2,FALSE)</f>
        <v>Parques y Jardines</v>
      </c>
      <c r="D816" s="3" t="str">
        <f t="shared" si="28"/>
        <v>1</v>
      </c>
      <c r="E816" s="3" t="str">
        <f t="shared" si="29"/>
        <v>12</v>
      </c>
      <c r="F816" s="19" t="s">
        <v>23</v>
      </c>
      <c r="G816" s="20" t="s">
        <v>24</v>
      </c>
      <c r="H816" s="21">
        <v>35385</v>
      </c>
      <c r="I816" s="21">
        <v>2000</v>
      </c>
      <c r="J816" s="21">
        <v>37385</v>
      </c>
      <c r="K816" s="21">
        <v>31631.58</v>
      </c>
      <c r="L816" s="21">
        <v>31631.58</v>
      </c>
    </row>
    <row r="817" spans="1:12" x14ac:dyDescent="0.3">
      <c r="A817" s="19" t="s">
        <v>261</v>
      </c>
      <c r="B817" s="19" t="s">
        <v>274</v>
      </c>
      <c r="C817" s="2" t="str">
        <f>VLOOKUP(B817,Hoja1!B:C,2,FALSE)</f>
        <v>Parques y Jardines</v>
      </c>
      <c r="D817" s="3" t="str">
        <f t="shared" si="28"/>
        <v>1</v>
      </c>
      <c r="E817" s="3" t="str">
        <f t="shared" si="29"/>
        <v>12</v>
      </c>
      <c r="F817" s="19" t="s">
        <v>25</v>
      </c>
      <c r="G817" s="20" t="s">
        <v>26</v>
      </c>
      <c r="H817" s="21">
        <v>4369</v>
      </c>
      <c r="I817" s="21">
        <v>0</v>
      </c>
      <c r="J817" s="21">
        <v>4369</v>
      </c>
      <c r="K817" s="21">
        <v>3893.5</v>
      </c>
      <c r="L817" s="21">
        <v>3893.5</v>
      </c>
    </row>
    <row r="818" spans="1:12" x14ac:dyDescent="0.3">
      <c r="A818" s="19" t="s">
        <v>261</v>
      </c>
      <c r="B818" s="19" t="s">
        <v>274</v>
      </c>
      <c r="C818" s="2" t="str">
        <f>VLOOKUP(B818,Hoja1!B:C,2,FALSE)</f>
        <v>Parques y Jardines</v>
      </c>
      <c r="D818" s="3" t="str">
        <f t="shared" si="28"/>
        <v>1</v>
      </c>
      <c r="E818" s="3" t="str">
        <f t="shared" si="29"/>
        <v>13</v>
      </c>
      <c r="F818" s="19" t="s">
        <v>69</v>
      </c>
      <c r="G818" s="20" t="s">
        <v>11</v>
      </c>
      <c r="H818" s="21">
        <v>1787037</v>
      </c>
      <c r="I818" s="21">
        <v>-150000</v>
      </c>
      <c r="J818" s="21">
        <v>1637037</v>
      </c>
      <c r="K818" s="21">
        <v>1370310.35</v>
      </c>
      <c r="L818" s="21">
        <v>1370310.35</v>
      </c>
    </row>
    <row r="819" spans="1:12" x14ac:dyDescent="0.3">
      <c r="A819" s="19" t="s">
        <v>261</v>
      </c>
      <c r="B819" s="19" t="s">
        <v>274</v>
      </c>
      <c r="C819" s="2" t="str">
        <f>VLOOKUP(B819,Hoja1!B:C,2,FALSE)</f>
        <v>Parques y Jardines</v>
      </c>
      <c r="D819" s="3" t="str">
        <f t="shared" si="28"/>
        <v>1</v>
      </c>
      <c r="E819" s="3" t="str">
        <f t="shared" si="29"/>
        <v>13</v>
      </c>
      <c r="F819" s="19" t="s">
        <v>70</v>
      </c>
      <c r="G819" s="20" t="s">
        <v>71</v>
      </c>
      <c r="H819" s="21">
        <v>12000</v>
      </c>
      <c r="I819" s="21">
        <v>0</v>
      </c>
      <c r="J819" s="21">
        <v>12000</v>
      </c>
      <c r="K819" s="21">
        <v>11810.22</v>
      </c>
      <c r="L819" s="21">
        <v>11810.22</v>
      </c>
    </row>
    <row r="820" spans="1:12" x14ac:dyDescent="0.3">
      <c r="A820" s="19" t="s">
        <v>261</v>
      </c>
      <c r="B820" s="19" t="s">
        <v>274</v>
      </c>
      <c r="C820" s="2" t="str">
        <f>VLOOKUP(B820,Hoja1!B:C,2,FALSE)</f>
        <v>Parques y Jardines</v>
      </c>
      <c r="D820" s="3" t="str">
        <f t="shared" si="28"/>
        <v>1</v>
      </c>
      <c r="E820" s="3" t="str">
        <f t="shared" si="29"/>
        <v>13</v>
      </c>
      <c r="F820" s="19" t="s">
        <v>72</v>
      </c>
      <c r="G820" s="20" t="s">
        <v>13</v>
      </c>
      <c r="H820" s="21">
        <v>1650750</v>
      </c>
      <c r="I820" s="21">
        <v>-150000</v>
      </c>
      <c r="J820" s="21">
        <v>1500750</v>
      </c>
      <c r="K820" s="21">
        <v>1359176</v>
      </c>
      <c r="L820" s="21">
        <v>1359176</v>
      </c>
    </row>
    <row r="821" spans="1:12" x14ac:dyDescent="0.3">
      <c r="A821" s="19" t="s">
        <v>261</v>
      </c>
      <c r="B821" s="19" t="s">
        <v>274</v>
      </c>
      <c r="C821" s="2" t="str">
        <f>VLOOKUP(B821,Hoja1!B:C,2,FALSE)</f>
        <v>Parques y Jardines</v>
      </c>
      <c r="D821" s="3" t="str">
        <f t="shared" si="28"/>
        <v>1</v>
      </c>
      <c r="E821" s="3" t="str">
        <f t="shared" si="29"/>
        <v>13</v>
      </c>
      <c r="F821" s="19" t="s">
        <v>73</v>
      </c>
      <c r="G821" s="20" t="s">
        <v>74</v>
      </c>
      <c r="H821" s="21">
        <v>89838</v>
      </c>
      <c r="I821" s="21">
        <v>0</v>
      </c>
      <c r="J821" s="21">
        <v>89838</v>
      </c>
      <c r="K821" s="21">
        <v>0</v>
      </c>
      <c r="L821" s="21">
        <v>0</v>
      </c>
    </row>
    <row r="822" spans="1:12" x14ac:dyDescent="0.3">
      <c r="A822" s="19" t="s">
        <v>261</v>
      </c>
      <c r="B822" s="19" t="s">
        <v>274</v>
      </c>
      <c r="C822" s="2" t="str">
        <f>VLOOKUP(B822,Hoja1!B:C,2,FALSE)</f>
        <v>Parques y Jardines</v>
      </c>
      <c r="D822" s="3" t="str">
        <f t="shared" si="28"/>
        <v>2</v>
      </c>
      <c r="E822" s="3" t="str">
        <f t="shared" si="29"/>
        <v>20</v>
      </c>
      <c r="F822" s="19" t="s">
        <v>54</v>
      </c>
      <c r="G822" s="20" t="s">
        <v>55</v>
      </c>
      <c r="H822" s="21">
        <v>5000</v>
      </c>
      <c r="I822" s="21">
        <v>0</v>
      </c>
      <c r="J822" s="21">
        <v>5000</v>
      </c>
      <c r="K822" s="21">
        <v>4591.13</v>
      </c>
      <c r="L822" s="21">
        <v>4591.13</v>
      </c>
    </row>
    <row r="823" spans="1:12" x14ac:dyDescent="0.3">
      <c r="A823" s="19" t="s">
        <v>261</v>
      </c>
      <c r="B823" s="19" t="s">
        <v>274</v>
      </c>
      <c r="C823" s="2" t="str">
        <f>VLOOKUP(B823,Hoja1!B:C,2,FALSE)</f>
        <v>Parques y Jardines</v>
      </c>
      <c r="D823" s="3" t="str">
        <f t="shared" si="28"/>
        <v>2</v>
      </c>
      <c r="E823" s="3" t="str">
        <f t="shared" si="29"/>
        <v>21</v>
      </c>
      <c r="F823" s="19" t="s">
        <v>134</v>
      </c>
      <c r="G823" s="20" t="s">
        <v>135</v>
      </c>
      <c r="H823" s="21">
        <v>1500</v>
      </c>
      <c r="I823" s="21">
        <v>0</v>
      </c>
      <c r="J823" s="21">
        <v>1500</v>
      </c>
      <c r="K823" s="21">
        <v>0</v>
      </c>
      <c r="L823" s="21">
        <v>0</v>
      </c>
    </row>
    <row r="824" spans="1:12" x14ac:dyDescent="0.3">
      <c r="A824" s="19" t="s">
        <v>261</v>
      </c>
      <c r="B824" s="19" t="s">
        <v>274</v>
      </c>
      <c r="C824" s="2" t="str">
        <f>VLOOKUP(B824,Hoja1!B:C,2,FALSE)</f>
        <v>Parques y Jardines</v>
      </c>
      <c r="D824" s="3" t="str">
        <f t="shared" si="28"/>
        <v>2</v>
      </c>
      <c r="E824" s="3" t="str">
        <f t="shared" si="29"/>
        <v>21</v>
      </c>
      <c r="F824" s="19" t="s">
        <v>140</v>
      </c>
      <c r="G824" s="20" t="s">
        <v>141</v>
      </c>
      <c r="H824" s="21">
        <v>3000</v>
      </c>
      <c r="I824" s="21">
        <v>0</v>
      </c>
      <c r="J824" s="21">
        <v>3000</v>
      </c>
      <c r="K824" s="21">
        <v>0</v>
      </c>
      <c r="L824" s="21">
        <v>0</v>
      </c>
    </row>
    <row r="825" spans="1:12" x14ac:dyDescent="0.3">
      <c r="A825" s="19" t="s">
        <v>261</v>
      </c>
      <c r="B825" s="19" t="s">
        <v>274</v>
      </c>
      <c r="C825" s="2" t="str">
        <f>VLOOKUP(B825,Hoja1!B:C,2,FALSE)</f>
        <v>Parques y Jardines</v>
      </c>
      <c r="D825" s="3" t="str">
        <f t="shared" si="28"/>
        <v>2</v>
      </c>
      <c r="E825" s="3" t="str">
        <f t="shared" si="29"/>
        <v>21</v>
      </c>
      <c r="F825" s="19" t="s">
        <v>56</v>
      </c>
      <c r="G825" s="20" t="s">
        <v>57</v>
      </c>
      <c r="H825" s="21">
        <v>73000</v>
      </c>
      <c r="I825" s="21">
        <v>0</v>
      </c>
      <c r="J825" s="21">
        <v>73000</v>
      </c>
      <c r="K825" s="21">
        <v>89370.47</v>
      </c>
      <c r="L825" s="21">
        <v>71144.38</v>
      </c>
    </row>
    <row r="826" spans="1:12" x14ac:dyDescent="0.3">
      <c r="A826" s="19" t="s">
        <v>261</v>
      </c>
      <c r="B826" s="19" t="s">
        <v>274</v>
      </c>
      <c r="C826" s="2" t="str">
        <f>VLOOKUP(B826,Hoja1!B:C,2,FALSE)</f>
        <v>Parques y Jardines</v>
      </c>
      <c r="D826" s="3" t="str">
        <f t="shared" si="28"/>
        <v>2</v>
      </c>
      <c r="E826" s="3" t="str">
        <f t="shared" si="29"/>
        <v>21</v>
      </c>
      <c r="F826" s="19" t="s">
        <v>77</v>
      </c>
      <c r="G826" s="20" t="s">
        <v>78</v>
      </c>
      <c r="H826" s="21">
        <v>70000</v>
      </c>
      <c r="I826" s="21">
        <v>0</v>
      </c>
      <c r="J826" s="21">
        <v>70000</v>
      </c>
      <c r="K826" s="21">
        <v>42222.92</v>
      </c>
      <c r="L826" s="21">
        <v>35600.33</v>
      </c>
    </row>
    <row r="827" spans="1:12" x14ac:dyDescent="0.3">
      <c r="A827" s="19" t="s">
        <v>261</v>
      </c>
      <c r="B827" s="19" t="s">
        <v>274</v>
      </c>
      <c r="C827" s="2" t="str">
        <f>VLOOKUP(B827,Hoja1!B:C,2,FALSE)</f>
        <v>Parques y Jardines</v>
      </c>
      <c r="D827" s="3" t="str">
        <f t="shared" si="28"/>
        <v>2</v>
      </c>
      <c r="E827" s="3" t="str">
        <f t="shared" si="29"/>
        <v>22</v>
      </c>
      <c r="F827" s="19" t="s">
        <v>92</v>
      </c>
      <c r="G827" s="20" t="s">
        <v>93</v>
      </c>
      <c r="H827" s="21">
        <v>375000</v>
      </c>
      <c r="I827" s="21">
        <v>0</v>
      </c>
      <c r="J827" s="21">
        <v>375000</v>
      </c>
      <c r="K827" s="21">
        <v>340612.05</v>
      </c>
      <c r="L827" s="21">
        <v>314037.73</v>
      </c>
    </row>
    <row r="828" spans="1:12" x14ac:dyDescent="0.3">
      <c r="A828" s="19" t="s">
        <v>261</v>
      </c>
      <c r="B828" s="19" t="s">
        <v>274</v>
      </c>
      <c r="C828" s="2" t="str">
        <f>VLOOKUP(B828,Hoja1!B:C,2,FALSE)</f>
        <v>Parques y Jardines</v>
      </c>
      <c r="D828" s="3" t="str">
        <f t="shared" si="28"/>
        <v>2</v>
      </c>
      <c r="E828" s="3" t="str">
        <f t="shared" si="29"/>
        <v>22</v>
      </c>
      <c r="F828" s="19" t="s">
        <v>142</v>
      </c>
      <c r="G828" s="20" t="s">
        <v>143</v>
      </c>
      <c r="H828" s="21">
        <v>6500</v>
      </c>
      <c r="I828" s="21">
        <v>0</v>
      </c>
      <c r="J828" s="21">
        <v>6500</v>
      </c>
      <c r="K828" s="21">
        <v>5533.6</v>
      </c>
      <c r="L828" s="21">
        <v>5533.6</v>
      </c>
    </row>
    <row r="829" spans="1:12" x14ac:dyDescent="0.3">
      <c r="A829" s="19" t="s">
        <v>261</v>
      </c>
      <c r="B829" s="19" t="s">
        <v>274</v>
      </c>
      <c r="C829" s="2" t="str">
        <f>VLOOKUP(B829,Hoja1!B:C,2,FALSE)</f>
        <v>Parques y Jardines</v>
      </c>
      <c r="D829" s="3" t="str">
        <f t="shared" si="28"/>
        <v>2</v>
      </c>
      <c r="E829" s="3" t="str">
        <f t="shared" si="29"/>
        <v>22</v>
      </c>
      <c r="F829" s="19" t="s">
        <v>79</v>
      </c>
      <c r="G829" s="20" t="s">
        <v>80</v>
      </c>
      <c r="H829" s="21">
        <v>75000</v>
      </c>
      <c r="I829" s="21">
        <v>0</v>
      </c>
      <c r="J829" s="21">
        <v>75000</v>
      </c>
      <c r="K829" s="21">
        <v>56057.85</v>
      </c>
      <c r="L829" s="21">
        <v>49406.99</v>
      </c>
    </row>
    <row r="830" spans="1:12" x14ac:dyDescent="0.3">
      <c r="A830" s="19" t="s">
        <v>261</v>
      </c>
      <c r="B830" s="19" t="s">
        <v>274</v>
      </c>
      <c r="C830" s="2" t="str">
        <f>VLOOKUP(B830,Hoja1!B:C,2,FALSE)</f>
        <v>Parques y Jardines</v>
      </c>
      <c r="D830" s="3" t="str">
        <f t="shared" si="28"/>
        <v>2</v>
      </c>
      <c r="E830" s="3" t="str">
        <f t="shared" si="29"/>
        <v>22</v>
      </c>
      <c r="F830" s="19" t="s">
        <v>81</v>
      </c>
      <c r="G830" s="20" t="s">
        <v>82</v>
      </c>
      <c r="H830" s="21">
        <v>35000</v>
      </c>
      <c r="I830" s="21">
        <v>0</v>
      </c>
      <c r="J830" s="21">
        <v>35000</v>
      </c>
      <c r="K830" s="21">
        <v>2631.18</v>
      </c>
      <c r="L830" s="21">
        <v>2038.85</v>
      </c>
    </row>
    <row r="831" spans="1:12" x14ac:dyDescent="0.3">
      <c r="A831" s="19" t="s">
        <v>261</v>
      </c>
      <c r="B831" s="19" t="s">
        <v>274</v>
      </c>
      <c r="C831" s="2" t="str">
        <f>VLOOKUP(B831,Hoja1!B:C,2,FALSE)</f>
        <v>Parques y Jardines</v>
      </c>
      <c r="D831" s="3" t="str">
        <f t="shared" si="28"/>
        <v>2</v>
      </c>
      <c r="E831" s="3" t="str">
        <f t="shared" si="29"/>
        <v>22</v>
      </c>
      <c r="F831" s="19" t="s">
        <v>206</v>
      </c>
      <c r="G831" s="20" t="s">
        <v>207</v>
      </c>
      <c r="H831" s="21">
        <v>15000</v>
      </c>
      <c r="I831" s="21">
        <v>0</v>
      </c>
      <c r="J831" s="21">
        <v>15000</v>
      </c>
      <c r="K831" s="21">
        <v>4913.7299999999996</v>
      </c>
      <c r="L831" s="21">
        <v>3041.15</v>
      </c>
    </row>
    <row r="832" spans="1:12" x14ac:dyDescent="0.3">
      <c r="A832" s="19" t="s">
        <v>261</v>
      </c>
      <c r="B832" s="19" t="s">
        <v>274</v>
      </c>
      <c r="C832" s="2" t="str">
        <f>VLOOKUP(B832,Hoja1!B:C,2,FALSE)</f>
        <v>Parques y Jardines</v>
      </c>
      <c r="D832" s="3" t="str">
        <f t="shared" si="28"/>
        <v>2</v>
      </c>
      <c r="E832" s="3" t="str">
        <f t="shared" si="29"/>
        <v>22</v>
      </c>
      <c r="F832" s="19" t="s">
        <v>83</v>
      </c>
      <c r="G832" s="20" t="s">
        <v>84</v>
      </c>
      <c r="H832" s="21">
        <v>2500</v>
      </c>
      <c r="I832" s="21">
        <v>0</v>
      </c>
      <c r="J832" s="21">
        <v>2500</v>
      </c>
      <c r="K832" s="21">
        <v>1848.05</v>
      </c>
      <c r="L832" s="21">
        <v>1848.05</v>
      </c>
    </row>
    <row r="833" spans="1:12" x14ac:dyDescent="0.3">
      <c r="A833" s="19" t="s">
        <v>261</v>
      </c>
      <c r="B833" s="19" t="s">
        <v>274</v>
      </c>
      <c r="C833" s="2" t="str">
        <f>VLOOKUP(B833,Hoja1!B:C,2,FALSE)</f>
        <v>Parques y Jardines</v>
      </c>
      <c r="D833" s="3" t="str">
        <f t="shared" si="28"/>
        <v>2</v>
      </c>
      <c r="E833" s="3" t="str">
        <f t="shared" si="29"/>
        <v>22</v>
      </c>
      <c r="F833" s="19" t="s">
        <v>275</v>
      </c>
      <c r="G833" s="20" t="s">
        <v>276</v>
      </c>
      <c r="H833" s="21">
        <v>6500</v>
      </c>
      <c r="I833" s="21">
        <v>0</v>
      </c>
      <c r="J833" s="21">
        <v>6500</v>
      </c>
      <c r="K833" s="21">
        <v>3937.8</v>
      </c>
      <c r="L833" s="21">
        <v>3657.85</v>
      </c>
    </row>
    <row r="834" spans="1:12" x14ac:dyDescent="0.3">
      <c r="A834" s="19" t="s">
        <v>261</v>
      </c>
      <c r="B834" s="19" t="s">
        <v>274</v>
      </c>
      <c r="C834" s="2" t="str">
        <f>VLOOKUP(B834,Hoja1!B:C,2,FALSE)</f>
        <v>Parques y Jardines</v>
      </c>
      <c r="D834" s="3" t="str">
        <f t="shared" si="28"/>
        <v>2</v>
      </c>
      <c r="E834" s="3" t="str">
        <f t="shared" si="29"/>
        <v>22</v>
      </c>
      <c r="F834" s="19" t="s">
        <v>85</v>
      </c>
      <c r="G834" s="20" t="s">
        <v>86</v>
      </c>
      <c r="H834" s="21">
        <v>90000</v>
      </c>
      <c r="I834" s="21">
        <v>0</v>
      </c>
      <c r="J834" s="21">
        <v>90000</v>
      </c>
      <c r="K834" s="21">
        <v>74923</v>
      </c>
      <c r="L834" s="21">
        <v>66543.570000000007</v>
      </c>
    </row>
    <row r="835" spans="1:12" x14ac:dyDescent="0.3">
      <c r="A835" s="19" t="s">
        <v>261</v>
      </c>
      <c r="B835" s="19" t="s">
        <v>274</v>
      </c>
      <c r="C835" s="2" t="str">
        <f>VLOOKUP(B835,Hoja1!B:C,2,FALSE)</f>
        <v>Parques y Jardines</v>
      </c>
      <c r="D835" s="3" t="str">
        <f t="shared" ref="D835:D898" si="30">LEFT(F835,1)</f>
        <v>2</v>
      </c>
      <c r="E835" s="3" t="str">
        <f t="shared" ref="E835:E898" si="31">LEFT(F835,2)</f>
        <v>22</v>
      </c>
      <c r="F835" s="19" t="s">
        <v>193</v>
      </c>
      <c r="G835" s="20" t="s">
        <v>194</v>
      </c>
      <c r="H835" s="21">
        <v>0</v>
      </c>
      <c r="I835" s="21">
        <v>0</v>
      </c>
      <c r="J835" s="21">
        <v>0</v>
      </c>
      <c r="K835" s="21">
        <v>1372.74</v>
      </c>
      <c r="L835" s="21">
        <v>1372.74</v>
      </c>
    </row>
    <row r="836" spans="1:12" x14ac:dyDescent="0.3">
      <c r="A836" s="19" t="s">
        <v>261</v>
      </c>
      <c r="B836" s="19" t="s">
        <v>274</v>
      </c>
      <c r="C836" s="2" t="str">
        <f>VLOOKUP(B836,Hoja1!B:C,2,FALSE)</f>
        <v>Parques y Jardines</v>
      </c>
      <c r="D836" s="3" t="str">
        <f t="shared" si="30"/>
        <v>2</v>
      </c>
      <c r="E836" s="3" t="str">
        <f t="shared" si="31"/>
        <v>22</v>
      </c>
      <c r="F836" s="19" t="s">
        <v>236</v>
      </c>
      <c r="G836" s="20" t="s">
        <v>237</v>
      </c>
      <c r="H836" s="21">
        <v>0</v>
      </c>
      <c r="I836" s="21">
        <v>0</v>
      </c>
      <c r="J836" s="21">
        <v>0</v>
      </c>
      <c r="K836" s="21">
        <v>7757.18</v>
      </c>
      <c r="L836" s="21">
        <v>7757.18</v>
      </c>
    </row>
    <row r="837" spans="1:12" x14ac:dyDescent="0.3">
      <c r="A837" s="19" t="s">
        <v>261</v>
      </c>
      <c r="B837" s="19" t="s">
        <v>274</v>
      </c>
      <c r="C837" s="2" t="str">
        <f>VLOOKUP(B837,Hoja1!B:C,2,FALSE)</f>
        <v>Parques y Jardines</v>
      </c>
      <c r="D837" s="3" t="str">
        <f t="shared" si="30"/>
        <v>2</v>
      </c>
      <c r="E837" s="3" t="str">
        <f t="shared" si="31"/>
        <v>22</v>
      </c>
      <c r="F837" s="19" t="s">
        <v>62</v>
      </c>
      <c r="G837" s="20" t="s">
        <v>63</v>
      </c>
      <c r="H837" s="21">
        <v>12000</v>
      </c>
      <c r="I837" s="21">
        <v>0</v>
      </c>
      <c r="J837" s="21">
        <v>12000</v>
      </c>
      <c r="K837" s="21">
        <v>9404.9599999999991</v>
      </c>
      <c r="L837" s="21">
        <v>8026.51</v>
      </c>
    </row>
    <row r="838" spans="1:12" x14ac:dyDescent="0.3">
      <c r="A838" s="19" t="s">
        <v>261</v>
      </c>
      <c r="B838" s="19" t="s">
        <v>274</v>
      </c>
      <c r="C838" s="2" t="str">
        <f>VLOOKUP(B838,Hoja1!B:C,2,FALSE)</f>
        <v>Parques y Jardines</v>
      </c>
      <c r="D838" s="3" t="str">
        <f t="shared" si="30"/>
        <v>2</v>
      </c>
      <c r="E838" s="3" t="str">
        <f t="shared" si="31"/>
        <v>22</v>
      </c>
      <c r="F838" s="19" t="s">
        <v>144</v>
      </c>
      <c r="G838" s="20" t="s">
        <v>145</v>
      </c>
      <c r="H838" s="21">
        <v>18000</v>
      </c>
      <c r="I838" s="21">
        <v>0</v>
      </c>
      <c r="J838" s="21">
        <v>18000</v>
      </c>
      <c r="K838" s="21">
        <v>16032.5</v>
      </c>
      <c r="L838" s="21">
        <v>13360.5</v>
      </c>
    </row>
    <row r="839" spans="1:12" x14ac:dyDescent="0.3">
      <c r="A839" s="19" t="s">
        <v>261</v>
      </c>
      <c r="B839" s="19" t="s">
        <v>274</v>
      </c>
      <c r="C839" s="2" t="str">
        <f>VLOOKUP(B839,Hoja1!B:C,2,FALSE)</f>
        <v>Parques y Jardines</v>
      </c>
      <c r="D839" s="3" t="str">
        <f t="shared" si="30"/>
        <v>2</v>
      </c>
      <c r="E839" s="3" t="str">
        <f t="shared" si="31"/>
        <v>22</v>
      </c>
      <c r="F839" s="19" t="s">
        <v>95</v>
      </c>
      <c r="G839" s="20" t="s">
        <v>96</v>
      </c>
      <c r="H839" s="21">
        <v>20000</v>
      </c>
      <c r="I839" s="21">
        <v>0</v>
      </c>
      <c r="J839" s="21">
        <v>20000</v>
      </c>
      <c r="K839" s="21">
        <v>0</v>
      </c>
      <c r="L839" s="21">
        <v>0</v>
      </c>
    </row>
    <row r="840" spans="1:12" x14ac:dyDescent="0.3">
      <c r="A840" s="19" t="s">
        <v>261</v>
      </c>
      <c r="B840" s="19" t="s">
        <v>274</v>
      </c>
      <c r="C840" s="2" t="str">
        <f>VLOOKUP(B840,Hoja1!B:C,2,FALSE)</f>
        <v>Parques y Jardines</v>
      </c>
      <c r="D840" s="3" t="str">
        <f t="shared" si="30"/>
        <v>2</v>
      </c>
      <c r="E840" s="3" t="str">
        <f t="shared" si="31"/>
        <v>22</v>
      </c>
      <c r="F840" s="19" t="s">
        <v>64</v>
      </c>
      <c r="G840" s="20" t="s">
        <v>65</v>
      </c>
      <c r="H840" s="21">
        <v>926060</v>
      </c>
      <c r="I840" s="21">
        <v>0</v>
      </c>
      <c r="J840" s="21">
        <v>926060</v>
      </c>
      <c r="K840" s="21">
        <v>762820.32</v>
      </c>
      <c r="L840" s="21">
        <v>549101.97</v>
      </c>
    </row>
    <row r="841" spans="1:12" x14ac:dyDescent="0.3">
      <c r="A841" s="19" t="s">
        <v>261</v>
      </c>
      <c r="B841" s="19" t="s">
        <v>274</v>
      </c>
      <c r="C841" s="2" t="str">
        <f>VLOOKUP(B841,Hoja1!B:C,2,FALSE)</f>
        <v>Parques y Jardines</v>
      </c>
      <c r="D841" s="3" t="str">
        <f t="shared" si="30"/>
        <v>4</v>
      </c>
      <c r="E841" s="3" t="str">
        <f t="shared" si="31"/>
        <v>48</v>
      </c>
      <c r="F841" s="19" t="s">
        <v>45</v>
      </c>
      <c r="G841" s="20" t="s">
        <v>46</v>
      </c>
      <c r="H841" s="21">
        <v>55535</v>
      </c>
      <c r="I841" s="21">
        <v>0</v>
      </c>
      <c r="J841" s="21">
        <v>55535</v>
      </c>
      <c r="K841" s="21">
        <v>55423</v>
      </c>
      <c r="L841" s="21">
        <v>198</v>
      </c>
    </row>
    <row r="842" spans="1:12" x14ac:dyDescent="0.3">
      <c r="A842" s="19" t="s">
        <v>261</v>
      </c>
      <c r="B842" s="19" t="s">
        <v>274</v>
      </c>
      <c r="C842" s="2" t="str">
        <f>VLOOKUP(B842,Hoja1!B:C,2,FALSE)</f>
        <v>Parques y Jardines</v>
      </c>
      <c r="D842" s="3" t="str">
        <f t="shared" si="30"/>
        <v>6</v>
      </c>
      <c r="E842" s="3" t="str">
        <f t="shared" si="31"/>
        <v>61</v>
      </c>
      <c r="F842" s="19" t="s">
        <v>124</v>
      </c>
      <c r="G842" s="20" t="s">
        <v>121</v>
      </c>
      <c r="H842" s="21">
        <v>4315525</v>
      </c>
      <c r="I842" s="21">
        <v>340000</v>
      </c>
      <c r="J842" s="21">
        <v>4655525</v>
      </c>
      <c r="K842" s="21">
        <v>4251913.9000000004</v>
      </c>
      <c r="L842" s="21">
        <v>3054491.72</v>
      </c>
    </row>
    <row r="843" spans="1:12" x14ac:dyDescent="0.3">
      <c r="A843" s="19" t="s">
        <v>261</v>
      </c>
      <c r="B843" s="19" t="s">
        <v>274</v>
      </c>
      <c r="C843" s="2" t="str">
        <f>VLOOKUP(B843,Hoja1!B:C,2,FALSE)</f>
        <v>Parques y Jardines</v>
      </c>
      <c r="D843" s="3" t="str">
        <f t="shared" si="30"/>
        <v>6</v>
      </c>
      <c r="E843" s="3" t="str">
        <f t="shared" si="31"/>
        <v>61</v>
      </c>
      <c r="F843" s="19" t="s">
        <v>136</v>
      </c>
      <c r="G843" s="20" t="s">
        <v>137</v>
      </c>
      <c r="H843" s="21">
        <v>1534970</v>
      </c>
      <c r="I843" s="21">
        <v>2186348.96</v>
      </c>
      <c r="J843" s="21">
        <v>3721318.96</v>
      </c>
      <c r="K843" s="21">
        <v>2111997.6800000002</v>
      </c>
      <c r="L843" s="21">
        <v>887172.12</v>
      </c>
    </row>
    <row r="844" spans="1:12" x14ac:dyDescent="0.3">
      <c r="A844" s="19" t="s">
        <v>261</v>
      </c>
      <c r="B844" s="19" t="s">
        <v>274</v>
      </c>
      <c r="C844" s="2" t="str">
        <f>VLOOKUP(B844,Hoja1!B:C,2,FALSE)</f>
        <v>Parques y Jardines</v>
      </c>
      <c r="D844" s="3" t="str">
        <f t="shared" si="30"/>
        <v>6</v>
      </c>
      <c r="E844" s="3" t="str">
        <f t="shared" si="31"/>
        <v>62</v>
      </c>
      <c r="F844" s="19" t="s">
        <v>97</v>
      </c>
      <c r="G844" s="20" t="s">
        <v>98</v>
      </c>
      <c r="H844" s="21">
        <v>0</v>
      </c>
      <c r="I844" s="21">
        <v>266714.75</v>
      </c>
      <c r="J844" s="21">
        <v>266714.75</v>
      </c>
      <c r="K844" s="21">
        <v>227428.58</v>
      </c>
      <c r="L844" s="21">
        <v>194449.16</v>
      </c>
    </row>
    <row r="845" spans="1:12" x14ac:dyDescent="0.3">
      <c r="A845" s="19" t="s">
        <v>261</v>
      </c>
      <c r="B845" s="19" t="s">
        <v>274</v>
      </c>
      <c r="C845" s="2" t="str">
        <f>VLOOKUP(B845,Hoja1!B:C,2,FALSE)</f>
        <v>Parques y Jardines</v>
      </c>
      <c r="D845" s="3" t="str">
        <f t="shared" si="30"/>
        <v>6</v>
      </c>
      <c r="E845" s="3" t="str">
        <f t="shared" si="31"/>
        <v>62</v>
      </c>
      <c r="F845" s="19" t="s">
        <v>203</v>
      </c>
      <c r="G845" s="20" t="s">
        <v>204</v>
      </c>
      <c r="H845" s="21">
        <v>114000</v>
      </c>
      <c r="I845" s="21">
        <v>182528.5</v>
      </c>
      <c r="J845" s="21">
        <v>296528.5</v>
      </c>
      <c r="K845" s="21">
        <v>194951.51</v>
      </c>
      <c r="L845" s="21">
        <v>194951.51</v>
      </c>
    </row>
    <row r="846" spans="1:12" x14ac:dyDescent="0.3">
      <c r="A846" s="19" t="s">
        <v>261</v>
      </c>
      <c r="B846" s="19" t="s">
        <v>274</v>
      </c>
      <c r="C846" s="2" t="str">
        <f>VLOOKUP(B846,Hoja1!B:C,2,FALSE)</f>
        <v>Parques y Jardines</v>
      </c>
      <c r="D846" s="3" t="str">
        <f t="shared" si="30"/>
        <v>6</v>
      </c>
      <c r="E846" s="3" t="str">
        <f t="shared" si="31"/>
        <v>63</v>
      </c>
      <c r="F846" s="19" t="s">
        <v>127</v>
      </c>
      <c r="G846" s="20" t="s">
        <v>126</v>
      </c>
      <c r="H846" s="21">
        <v>0</v>
      </c>
      <c r="I846" s="21">
        <v>58547.65</v>
      </c>
      <c r="J846" s="21">
        <v>58547.65</v>
      </c>
      <c r="K846" s="21">
        <v>58547.65</v>
      </c>
      <c r="L846" s="21">
        <v>2807.8</v>
      </c>
    </row>
    <row r="847" spans="1:12" x14ac:dyDescent="0.3">
      <c r="A847" s="19" t="s">
        <v>261</v>
      </c>
      <c r="B847" s="19" t="s">
        <v>277</v>
      </c>
      <c r="C847" s="2" t="str">
        <f>VLOOKUP(B847,Hoja1!B:C,2,FALSE)</f>
        <v>Protección del Medio Ambiente</v>
      </c>
      <c r="D847" s="3" t="str">
        <f t="shared" si="30"/>
        <v>1</v>
      </c>
      <c r="E847" s="3" t="str">
        <f t="shared" si="31"/>
        <v>12</v>
      </c>
      <c r="F847" s="19" t="s">
        <v>48</v>
      </c>
      <c r="G847" s="20" t="s">
        <v>49</v>
      </c>
      <c r="H847" s="21">
        <v>75986</v>
      </c>
      <c r="I847" s="21">
        <v>0</v>
      </c>
      <c r="J847" s="21">
        <v>75986</v>
      </c>
      <c r="K847" s="21">
        <v>60864.12</v>
      </c>
      <c r="L847" s="21">
        <v>60864.12</v>
      </c>
    </row>
    <row r="848" spans="1:12" x14ac:dyDescent="0.3">
      <c r="A848" s="19" t="s">
        <v>261</v>
      </c>
      <c r="B848" s="19" t="s">
        <v>277</v>
      </c>
      <c r="C848" s="2" t="str">
        <f>VLOOKUP(B848,Hoja1!B:C,2,FALSE)</f>
        <v>Protección del Medio Ambiente</v>
      </c>
      <c r="D848" s="3" t="str">
        <f t="shared" si="30"/>
        <v>1</v>
      </c>
      <c r="E848" s="3" t="str">
        <f t="shared" si="31"/>
        <v>12</v>
      </c>
      <c r="F848" s="19" t="s">
        <v>50</v>
      </c>
      <c r="G848" s="20" t="s">
        <v>51</v>
      </c>
      <c r="H848" s="21">
        <v>53454</v>
      </c>
      <c r="I848" s="21">
        <v>0</v>
      </c>
      <c r="J848" s="21">
        <v>53454</v>
      </c>
      <c r="K848" s="21">
        <v>53520.36</v>
      </c>
      <c r="L848" s="21">
        <v>53520.36</v>
      </c>
    </row>
    <row r="849" spans="1:12" x14ac:dyDescent="0.3">
      <c r="A849" s="19" t="s">
        <v>261</v>
      </c>
      <c r="B849" s="19" t="s">
        <v>277</v>
      </c>
      <c r="C849" s="2" t="str">
        <f>VLOOKUP(B849,Hoja1!B:C,2,FALSE)</f>
        <v>Protección del Medio Ambiente</v>
      </c>
      <c r="D849" s="3" t="str">
        <f t="shared" si="30"/>
        <v>1</v>
      </c>
      <c r="E849" s="3" t="str">
        <f t="shared" si="31"/>
        <v>12</v>
      </c>
      <c r="F849" s="19" t="s">
        <v>17</v>
      </c>
      <c r="G849" s="20" t="s">
        <v>18</v>
      </c>
      <c r="H849" s="21">
        <v>51175</v>
      </c>
      <c r="I849" s="21">
        <v>0</v>
      </c>
      <c r="J849" s="21">
        <v>51175</v>
      </c>
      <c r="K849" s="21">
        <v>39922.160000000003</v>
      </c>
      <c r="L849" s="21">
        <v>39922.160000000003</v>
      </c>
    </row>
    <row r="850" spans="1:12" x14ac:dyDescent="0.3">
      <c r="A850" s="19" t="s">
        <v>261</v>
      </c>
      <c r="B850" s="19" t="s">
        <v>277</v>
      </c>
      <c r="C850" s="2" t="str">
        <f>VLOOKUP(B850,Hoja1!B:C,2,FALSE)</f>
        <v>Protección del Medio Ambiente</v>
      </c>
      <c r="D850" s="3" t="str">
        <f t="shared" si="30"/>
        <v>1</v>
      </c>
      <c r="E850" s="3" t="str">
        <f t="shared" si="31"/>
        <v>12</v>
      </c>
      <c r="F850" s="19" t="s">
        <v>19</v>
      </c>
      <c r="G850" s="20" t="s">
        <v>20</v>
      </c>
      <c r="H850" s="21">
        <v>47552</v>
      </c>
      <c r="I850" s="21">
        <v>0</v>
      </c>
      <c r="J850" s="21">
        <v>47552</v>
      </c>
      <c r="K850" s="21">
        <v>48108.24</v>
      </c>
      <c r="L850" s="21">
        <v>48108.24</v>
      </c>
    </row>
    <row r="851" spans="1:12" x14ac:dyDescent="0.3">
      <c r="A851" s="19" t="s">
        <v>261</v>
      </c>
      <c r="B851" s="19" t="s">
        <v>277</v>
      </c>
      <c r="C851" s="2" t="str">
        <f>VLOOKUP(B851,Hoja1!B:C,2,FALSE)</f>
        <v>Protección del Medio Ambiente</v>
      </c>
      <c r="D851" s="3" t="str">
        <f t="shared" si="30"/>
        <v>1</v>
      </c>
      <c r="E851" s="3" t="str">
        <f t="shared" si="31"/>
        <v>12</v>
      </c>
      <c r="F851" s="19" t="s">
        <v>21</v>
      </c>
      <c r="G851" s="20" t="s">
        <v>22</v>
      </c>
      <c r="H851" s="21">
        <v>106762</v>
      </c>
      <c r="I851" s="21">
        <v>0</v>
      </c>
      <c r="J851" s="21">
        <v>106762</v>
      </c>
      <c r="K851" s="21">
        <v>92460.45</v>
      </c>
      <c r="L851" s="21">
        <v>92460.45</v>
      </c>
    </row>
    <row r="852" spans="1:12" x14ac:dyDescent="0.3">
      <c r="A852" s="19" t="s">
        <v>261</v>
      </c>
      <c r="B852" s="19" t="s">
        <v>277</v>
      </c>
      <c r="C852" s="2" t="str">
        <f>VLOOKUP(B852,Hoja1!B:C,2,FALSE)</f>
        <v>Protección del Medio Ambiente</v>
      </c>
      <c r="D852" s="3" t="str">
        <f t="shared" si="30"/>
        <v>1</v>
      </c>
      <c r="E852" s="3" t="str">
        <f t="shared" si="31"/>
        <v>12</v>
      </c>
      <c r="F852" s="19" t="s">
        <v>23</v>
      </c>
      <c r="G852" s="20" t="s">
        <v>24</v>
      </c>
      <c r="H852" s="21">
        <v>256745</v>
      </c>
      <c r="I852" s="21">
        <v>0</v>
      </c>
      <c r="J852" s="21">
        <v>256745</v>
      </c>
      <c r="K852" s="21">
        <v>226682.44</v>
      </c>
      <c r="L852" s="21">
        <v>226682.44</v>
      </c>
    </row>
    <row r="853" spans="1:12" x14ac:dyDescent="0.3">
      <c r="A853" s="19" t="s">
        <v>261</v>
      </c>
      <c r="B853" s="19" t="s">
        <v>277</v>
      </c>
      <c r="C853" s="2" t="str">
        <f>VLOOKUP(B853,Hoja1!B:C,2,FALSE)</f>
        <v>Protección del Medio Ambiente</v>
      </c>
      <c r="D853" s="3" t="str">
        <f t="shared" si="30"/>
        <v>1</v>
      </c>
      <c r="E853" s="3" t="str">
        <f t="shared" si="31"/>
        <v>12</v>
      </c>
      <c r="F853" s="19" t="s">
        <v>25</v>
      </c>
      <c r="G853" s="20" t="s">
        <v>26</v>
      </c>
      <c r="H853" s="21">
        <v>22832</v>
      </c>
      <c r="I853" s="21">
        <v>0</v>
      </c>
      <c r="J853" s="21">
        <v>22832</v>
      </c>
      <c r="K853" s="21">
        <v>23120.02</v>
      </c>
      <c r="L853" s="21">
        <v>23120.02</v>
      </c>
    </row>
    <row r="854" spans="1:12" x14ac:dyDescent="0.3">
      <c r="A854" s="19" t="s">
        <v>261</v>
      </c>
      <c r="B854" s="19" t="s">
        <v>277</v>
      </c>
      <c r="C854" s="2" t="str">
        <f>VLOOKUP(B854,Hoja1!B:C,2,FALSE)</f>
        <v>Protección del Medio Ambiente</v>
      </c>
      <c r="D854" s="3" t="str">
        <f t="shared" si="30"/>
        <v>1</v>
      </c>
      <c r="E854" s="3" t="str">
        <f t="shared" si="31"/>
        <v>13</v>
      </c>
      <c r="F854" s="19" t="s">
        <v>69</v>
      </c>
      <c r="G854" s="20" t="s">
        <v>11</v>
      </c>
      <c r="H854" s="21">
        <v>27768</v>
      </c>
      <c r="I854" s="21">
        <v>0</v>
      </c>
      <c r="J854" s="21">
        <v>27768</v>
      </c>
      <c r="K854" s="21">
        <v>16187.43</v>
      </c>
      <c r="L854" s="21">
        <v>16187.43</v>
      </c>
    </row>
    <row r="855" spans="1:12" x14ac:dyDescent="0.3">
      <c r="A855" s="19" t="s">
        <v>261</v>
      </c>
      <c r="B855" s="19" t="s">
        <v>277</v>
      </c>
      <c r="C855" s="2" t="str">
        <f>VLOOKUP(B855,Hoja1!B:C,2,FALSE)</f>
        <v>Protección del Medio Ambiente</v>
      </c>
      <c r="D855" s="3" t="str">
        <f t="shared" si="30"/>
        <v>1</v>
      </c>
      <c r="E855" s="3" t="str">
        <f t="shared" si="31"/>
        <v>13</v>
      </c>
      <c r="F855" s="19" t="s">
        <v>72</v>
      </c>
      <c r="G855" s="20" t="s">
        <v>13</v>
      </c>
      <c r="H855" s="21">
        <v>27344</v>
      </c>
      <c r="I855" s="21">
        <v>0</v>
      </c>
      <c r="J855" s="21">
        <v>27344</v>
      </c>
      <c r="K855" s="21">
        <v>13124.85</v>
      </c>
      <c r="L855" s="21">
        <v>13124.85</v>
      </c>
    </row>
    <row r="856" spans="1:12" x14ac:dyDescent="0.3">
      <c r="A856" s="19" t="s">
        <v>261</v>
      </c>
      <c r="B856" s="19" t="s">
        <v>277</v>
      </c>
      <c r="C856" s="2" t="str">
        <f>VLOOKUP(B856,Hoja1!B:C,2,FALSE)</f>
        <v>Protección del Medio Ambiente</v>
      </c>
      <c r="D856" s="3" t="str">
        <f t="shared" si="30"/>
        <v>1</v>
      </c>
      <c r="E856" s="3" t="str">
        <f t="shared" si="31"/>
        <v>15</v>
      </c>
      <c r="F856" s="19" t="s">
        <v>75</v>
      </c>
      <c r="G856" s="20" t="s">
        <v>76</v>
      </c>
      <c r="H856" s="21">
        <v>11000</v>
      </c>
      <c r="I856" s="21">
        <v>0</v>
      </c>
      <c r="J856" s="21">
        <v>11000</v>
      </c>
      <c r="K856" s="21">
        <v>0</v>
      </c>
      <c r="L856" s="21">
        <v>0</v>
      </c>
    </row>
    <row r="857" spans="1:12" x14ac:dyDescent="0.3">
      <c r="A857" s="19" t="s">
        <v>261</v>
      </c>
      <c r="B857" s="19" t="s">
        <v>277</v>
      </c>
      <c r="C857" s="2" t="str">
        <f>VLOOKUP(B857,Hoja1!B:C,2,FALSE)</f>
        <v>Protección del Medio Ambiente</v>
      </c>
      <c r="D857" s="3" t="str">
        <f t="shared" si="30"/>
        <v>2</v>
      </c>
      <c r="E857" s="3" t="str">
        <f t="shared" si="31"/>
        <v>20</v>
      </c>
      <c r="F857" s="19" t="s">
        <v>54</v>
      </c>
      <c r="G857" s="20" t="s">
        <v>55</v>
      </c>
      <c r="H857" s="21">
        <v>14000</v>
      </c>
      <c r="I857" s="21">
        <v>0</v>
      </c>
      <c r="J857" s="21">
        <v>14000</v>
      </c>
      <c r="K857" s="21">
        <v>6487.37</v>
      </c>
      <c r="L857" s="21">
        <v>5580.14</v>
      </c>
    </row>
    <row r="858" spans="1:12" x14ac:dyDescent="0.3">
      <c r="A858" s="19" t="s">
        <v>261</v>
      </c>
      <c r="B858" s="19" t="s">
        <v>277</v>
      </c>
      <c r="C858" s="2" t="str">
        <f>VLOOKUP(B858,Hoja1!B:C,2,FALSE)</f>
        <v>Protección del Medio Ambiente</v>
      </c>
      <c r="D858" s="3" t="str">
        <f t="shared" si="30"/>
        <v>2</v>
      </c>
      <c r="E858" s="3" t="str">
        <f t="shared" si="31"/>
        <v>21</v>
      </c>
      <c r="F858" s="19" t="s">
        <v>56</v>
      </c>
      <c r="G858" s="20" t="s">
        <v>57</v>
      </c>
      <c r="H858" s="21">
        <v>37695</v>
      </c>
      <c r="I858" s="21">
        <v>0</v>
      </c>
      <c r="J858" s="21">
        <v>37695</v>
      </c>
      <c r="K858" s="21">
        <v>35512.28</v>
      </c>
      <c r="L858" s="21">
        <v>34120.25</v>
      </c>
    </row>
    <row r="859" spans="1:12" x14ac:dyDescent="0.3">
      <c r="A859" s="19" t="s">
        <v>261</v>
      </c>
      <c r="B859" s="19" t="s">
        <v>277</v>
      </c>
      <c r="C859" s="2" t="str">
        <f>VLOOKUP(B859,Hoja1!B:C,2,FALSE)</f>
        <v>Protección del Medio Ambiente</v>
      </c>
      <c r="D859" s="3" t="str">
        <f t="shared" ref="D859" si="32">LEFT(F859,1)</f>
        <v>2</v>
      </c>
      <c r="E859" s="3" t="str">
        <f t="shared" ref="E859" si="33">LEFT(F859,2)</f>
        <v>21</v>
      </c>
      <c r="F859" s="19" t="s">
        <v>77</v>
      </c>
      <c r="G859" s="20" t="s">
        <v>78</v>
      </c>
      <c r="H859" s="21">
        <v>1135</v>
      </c>
      <c r="I859" s="21">
        <v>0</v>
      </c>
      <c r="J859" s="21">
        <v>1135</v>
      </c>
      <c r="K859" s="21">
        <v>209.66</v>
      </c>
      <c r="L859" s="21">
        <v>0</v>
      </c>
    </row>
    <row r="860" spans="1:12" x14ac:dyDescent="0.3">
      <c r="A860" s="19" t="s">
        <v>261</v>
      </c>
      <c r="B860" s="19" t="s">
        <v>277</v>
      </c>
      <c r="C860" s="2" t="str">
        <f>VLOOKUP(B860,Hoja1!B:C,2,FALSE)</f>
        <v>Protección del Medio Ambiente</v>
      </c>
      <c r="D860" s="3" t="str">
        <f t="shared" si="30"/>
        <v>2</v>
      </c>
      <c r="E860" s="3" t="str">
        <f t="shared" si="31"/>
        <v>22</v>
      </c>
      <c r="F860" s="19" t="s">
        <v>92</v>
      </c>
      <c r="G860" s="20" t="s">
        <v>93</v>
      </c>
      <c r="H860" s="21">
        <v>18025</v>
      </c>
      <c r="I860" s="21">
        <v>0</v>
      </c>
      <c r="J860" s="21">
        <v>18025</v>
      </c>
      <c r="K860" s="21">
        <v>18032.91</v>
      </c>
      <c r="L860" s="21">
        <v>16760.759999999998</v>
      </c>
    </row>
    <row r="861" spans="1:12" x14ac:dyDescent="0.3">
      <c r="A861" s="19" t="s">
        <v>261</v>
      </c>
      <c r="B861" s="19" t="s">
        <v>277</v>
      </c>
      <c r="C861" s="2" t="str">
        <f>VLOOKUP(B861,Hoja1!B:C,2,FALSE)</f>
        <v>Protección del Medio Ambiente</v>
      </c>
      <c r="D861" s="3" t="str">
        <f t="shared" si="30"/>
        <v>2</v>
      </c>
      <c r="E861" s="3" t="str">
        <f t="shared" si="31"/>
        <v>22</v>
      </c>
      <c r="F861" s="19" t="s">
        <v>79</v>
      </c>
      <c r="G861" s="20" t="s">
        <v>80</v>
      </c>
      <c r="H861" s="21">
        <v>3640</v>
      </c>
      <c r="I861" s="21">
        <v>0</v>
      </c>
      <c r="J861" s="21">
        <v>3640</v>
      </c>
      <c r="K861" s="21">
        <v>560.49</v>
      </c>
      <c r="L861" s="21">
        <v>465.52</v>
      </c>
    </row>
    <row r="862" spans="1:12" x14ac:dyDescent="0.3">
      <c r="A862" s="19" t="s">
        <v>261</v>
      </c>
      <c r="B862" s="19" t="s">
        <v>277</v>
      </c>
      <c r="C862" s="2" t="str">
        <f>VLOOKUP(B862,Hoja1!B:C,2,FALSE)</f>
        <v>Protección del Medio Ambiente</v>
      </c>
      <c r="D862" s="3" t="str">
        <f t="shared" si="30"/>
        <v>2</v>
      </c>
      <c r="E862" s="3" t="str">
        <f t="shared" si="31"/>
        <v>22</v>
      </c>
      <c r="F862" s="19" t="s">
        <v>81</v>
      </c>
      <c r="G862" s="20" t="s">
        <v>82</v>
      </c>
      <c r="H862" s="21">
        <v>1080</v>
      </c>
      <c r="I862" s="21">
        <v>0</v>
      </c>
      <c r="J862" s="21">
        <v>1080</v>
      </c>
      <c r="K862" s="21">
        <v>38.840000000000003</v>
      </c>
      <c r="L862" s="21">
        <v>38.840000000000003</v>
      </c>
    </row>
    <row r="863" spans="1:12" x14ac:dyDescent="0.3">
      <c r="A863" s="19" t="s">
        <v>261</v>
      </c>
      <c r="B863" s="19" t="s">
        <v>277</v>
      </c>
      <c r="C863" s="2" t="str">
        <f>VLOOKUP(B863,Hoja1!B:C,2,FALSE)</f>
        <v>Protección del Medio Ambiente</v>
      </c>
      <c r="D863" s="3" t="str">
        <f t="shared" si="30"/>
        <v>2</v>
      </c>
      <c r="E863" s="3" t="str">
        <f t="shared" si="31"/>
        <v>22</v>
      </c>
      <c r="F863" s="19" t="s">
        <v>85</v>
      </c>
      <c r="G863" s="20" t="s">
        <v>86</v>
      </c>
      <c r="H863" s="21">
        <v>10650</v>
      </c>
      <c r="I863" s="21">
        <v>7500</v>
      </c>
      <c r="J863" s="21">
        <v>18150</v>
      </c>
      <c r="K863" s="21">
        <v>26759.29</v>
      </c>
      <c r="L863" s="21">
        <v>16361.18</v>
      </c>
    </row>
    <row r="864" spans="1:12" x14ac:dyDescent="0.3">
      <c r="A864" s="19" t="s">
        <v>261</v>
      </c>
      <c r="B864" s="19" t="s">
        <v>277</v>
      </c>
      <c r="C864" s="2" t="str">
        <f>VLOOKUP(B864,Hoja1!B:C,2,FALSE)</f>
        <v>Protección del Medio Ambiente</v>
      </c>
      <c r="D864" s="3" t="str">
        <f t="shared" si="30"/>
        <v>2</v>
      </c>
      <c r="E864" s="3" t="str">
        <f t="shared" si="31"/>
        <v>22</v>
      </c>
      <c r="F864" s="19" t="s">
        <v>31</v>
      </c>
      <c r="G864" s="20" t="s">
        <v>32</v>
      </c>
      <c r="H864" s="21">
        <v>845</v>
      </c>
      <c r="I864" s="21">
        <v>0</v>
      </c>
      <c r="J864" s="21">
        <v>845</v>
      </c>
      <c r="K864" s="21">
        <v>1410.66</v>
      </c>
      <c r="L864" s="21">
        <v>1185.83</v>
      </c>
    </row>
    <row r="865" spans="1:12" x14ac:dyDescent="0.3">
      <c r="A865" s="19" t="s">
        <v>261</v>
      </c>
      <c r="B865" s="19" t="s">
        <v>277</v>
      </c>
      <c r="C865" s="2" t="str">
        <f>VLOOKUP(B865,Hoja1!B:C,2,FALSE)</f>
        <v>Protección del Medio Ambiente</v>
      </c>
      <c r="D865" s="3" t="str">
        <f t="shared" si="30"/>
        <v>2</v>
      </c>
      <c r="E865" s="3" t="str">
        <f t="shared" si="31"/>
        <v>22</v>
      </c>
      <c r="F865" s="19" t="s">
        <v>236</v>
      </c>
      <c r="G865" s="20" t="s">
        <v>237</v>
      </c>
      <c r="H865" s="21">
        <v>0</v>
      </c>
      <c r="I865" s="21">
        <v>18500</v>
      </c>
      <c r="J865" s="21">
        <v>18500</v>
      </c>
      <c r="K865" s="21">
        <v>9650.66</v>
      </c>
      <c r="L865" s="21">
        <v>9650.66</v>
      </c>
    </row>
    <row r="866" spans="1:12" x14ac:dyDescent="0.3">
      <c r="A866" s="19" t="s">
        <v>261</v>
      </c>
      <c r="B866" s="19" t="s">
        <v>277</v>
      </c>
      <c r="C866" s="2" t="str">
        <f>VLOOKUP(B866,Hoja1!B:C,2,FALSE)</f>
        <v>Protección del Medio Ambiente</v>
      </c>
      <c r="D866" s="3" t="str">
        <f t="shared" si="30"/>
        <v>2</v>
      </c>
      <c r="E866" s="3" t="str">
        <f t="shared" si="31"/>
        <v>22</v>
      </c>
      <c r="F866" s="19" t="s">
        <v>87</v>
      </c>
      <c r="G866" s="20" t="s">
        <v>88</v>
      </c>
      <c r="H866" s="21">
        <v>2120</v>
      </c>
      <c r="I866" s="21">
        <v>0</v>
      </c>
      <c r="J866" s="21">
        <v>2120</v>
      </c>
      <c r="K866" s="21">
        <v>0</v>
      </c>
      <c r="L866" s="21">
        <v>0</v>
      </c>
    </row>
    <row r="867" spans="1:12" x14ac:dyDescent="0.3">
      <c r="A867" s="19" t="s">
        <v>261</v>
      </c>
      <c r="B867" s="19" t="s">
        <v>277</v>
      </c>
      <c r="C867" s="2" t="str">
        <f>VLOOKUP(B867,Hoja1!B:C,2,FALSE)</f>
        <v>Protección del Medio Ambiente</v>
      </c>
      <c r="D867" s="3" t="str">
        <f t="shared" si="30"/>
        <v>2</v>
      </c>
      <c r="E867" s="3" t="str">
        <f t="shared" si="31"/>
        <v>22</v>
      </c>
      <c r="F867" s="19" t="s">
        <v>144</v>
      </c>
      <c r="G867" s="20" t="s">
        <v>145</v>
      </c>
      <c r="H867" s="21">
        <v>4870</v>
      </c>
      <c r="I867" s="21">
        <v>0</v>
      </c>
      <c r="J867" s="21">
        <v>4870</v>
      </c>
      <c r="K867" s="21">
        <v>2823.94</v>
      </c>
      <c r="L867" s="21">
        <v>2823.94</v>
      </c>
    </row>
    <row r="868" spans="1:12" x14ac:dyDescent="0.3">
      <c r="A868" s="19" t="s">
        <v>261</v>
      </c>
      <c r="B868" s="19" t="s">
        <v>277</v>
      </c>
      <c r="C868" s="2" t="str">
        <f>VLOOKUP(B868,Hoja1!B:C,2,FALSE)</f>
        <v>Protección del Medio Ambiente</v>
      </c>
      <c r="D868" s="3" t="str">
        <f t="shared" si="30"/>
        <v>2</v>
      </c>
      <c r="E868" s="3" t="str">
        <f t="shared" si="31"/>
        <v>22</v>
      </c>
      <c r="F868" s="19" t="s">
        <v>95</v>
      </c>
      <c r="G868" s="20" t="s">
        <v>96</v>
      </c>
      <c r="H868" s="21">
        <v>73940</v>
      </c>
      <c r="I868" s="21">
        <v>-15000</v>
      </c>
      <c r="J868" s="21">
        <v>58940</v>
      </c>
      <c r="K868" s="21">
        <v>0</v>
      </c>
      <c r="L868" s="21">
        <v>0</v>
      </c>
    </row>
    <row r="869" spans="1:12" x14ac:dyDescent="0.3">
      <c r="A869" s="19" t="s">
        <v>261</v>
      </c>
      <c r="B869" s="19" t="s">
        <v>277</v>
      </c>
      <c r="C869" s="2" t="str">
        <f>VLOOKUP(B869,Hoja1!B:C,2,FALSE)</f>
        <v>Protección del Medio Ambiente</v>
      </c>
      <c r="D869" s="3" t="str">
        <f t="shared" si="30"/>
        <v>2</v>
      </c>
      <c r="E869" s="3" t="str">
        <f t="shared" si="31"/>
        <v>22</v>
      </c>
      <c r="F869" s="19" t="s">
        <v>64</v>
      </c>
      <c r="G869" s="20" t="s">
        <v>65</v>
      </c>
      <c r="H869" s="21">
        <v>163990</v>
      </c>
      <c r="I869" s="21">
        <v>-11000</v>
      </c>
      <c r="J869" s="21">
        <v>152990</v>
      </c>
      <c r="K869" s="21">
        <v>102408.17</v>
      </c>
      <c r="L869" s="21">
        <v>81620.52</v>
      </c>
    </row>
    <row r="870" spans="1:12" x14ac:dyDescent="0.3">
      <c r="A870" s="19" t="s">
        <v>261</v>
      </c>
      <c r="B870" s="19" t="s">
        <v>277</v>
      </c>
      <c r="C870" s="2" t="str">
        <f>VLOOKUP(B870,Hoja1!B:C,2,FALSE)</f>
        <v>Protección del Medio Ambiente</v>
      </c>
      <c r="D870" s="3" t="str">
        <f t="shared" si="30"/>
        <v>2</v>
      </c>
      <c r="E870" s="3" t="str">
        <f t="shared" si="31"/>
        <v>23</v>
      </c>
      <c r="F870" s="19" t="s">
        <v>39</v>
      </c>
      <c r="G870" s="20" t="s">
        <v>40</v>
      </c>
      <c r="H870" s="21">
        <v>670</v>
      </c>
      <c r="I870" s="21">
        <v>0</v>
      </c>
      <c r="J870" s="21">
        <v>670</v>
      </c>
      <c r="K870" s="21">
        <v>587.5</v>
      </c>
      <c r="L870" s="21">
        <v>587.5</v>
      </c>
    </row>
    <row r="871" spans="1:12" x14ac:dyDescent="0.3">
      <c r="A871" s="19" t="s">
        <v>261</v>
      </c>
      <c r="B871" s="19" t="s">
        <v>277</v>
      </c>
      <c r="C871" s="2" t="str">
        <f>VLOOKUP(B871,Hoja1!B:C,2,FALSE)</f>
        <v>Protección del Medio Ambiente</v>
      </c>
      <c r="D871" s="3" t="str">
        <f t="shared" si="30"/>
        <v>2</v>
      </c>
      <c r="E871" s="3" t="str">
        <f t="shared" si="31"/>
        <v>23</v>
      </c>
      <c r="F871" s="19" t="s">
        <v>43</v>
      </c>
      <c r="G871" s="20" t="s">
        <v>44</v>
      </c>
      <c r="H871" s="21">
        <v>315</v>
      </c>
      <c r="I871" s="21">
        <v>0</v>
      </c>
      <c r="J871" s="21">
        <v>315</v>
      </c>
      <c r="K871" s="21">
        <v>315.7</v>
      </c>
      <c r="L871" s="21">
        <v>315.7</v>
      </c>
    </row>
    <row r="872" spans="1:12" x14ac:dyDescent="0.3">
      <c r="A872" s="19" t="s">
        <v>261</v>
      </c>
      <c r="B872" s="19" t="s">
        <v>277</v>
      </c>
      <c r="C872" s="2" t="str">
        <f>VLOOKUP(B872,Hoja1!B:C,2,FALSE)</f>
        <v>Protección del Medio Ambiente</v>
      </c>
      <c r="D872" s="3" t="str">
        <f t="shared" si="30"/>
        <v>4</v>
      </c>
      <c r="E872" s="3" t="str">
        <f t="shared" si="31"/>
        <v>48</v>
      </c>
      <c r="F872" s="19" t="s">
        <v>45</v>
      </c>
      <c r="G872" s="20" t="s">
        <v>46</v>
      </c>
      <c r="H872" s="21">
        <v>5500</v>
      </c>
      <c r="I872" s="21">
        <v>0</v>
      </c>
      <c r="J872" s="21">
        <v>5500</v>
      </c>
      <c r="K872" s="21">
        <v>2300</v>
      </c>
      <c r="L872" s="21">
        <v>2300</v>
      </c>
    </row>
    <row r="873" spans="1:12" x14ac:dyDescent="0.3">
      <c r="A873" s="19" t="s">
        <v>261</v>
      </c>
      <c r="B873" s="19" t="s">
        <v>277</v>
      </c>
      <c r="C873" s="2" t="str">
        <f>VLOOKUP(B873,Hoja1!B:C,2,FALSE)</f>
        <v>Protección del Medio Ambiente</v>
      </c>
      <c r="D873" s="3" t="str">
        <f t="shared" si="30"/>
        <v>6</v>
      </c>
      <c r="E873" s="3" t="str">
        <f t="shared" si="31"/>
        <v>63</v>
      </c>
      <c r="F873" s="19" t="s">
        <v>128</v>
      </c>
      <c r="G873" s="20" t="s">
        <v>98</v>
      </c>
      <c r="H873" s="21">
        <v>503175</v>
      </c>
      <c r="I873" s="21">
        <v>275809.95</v>
      </c>
      <c r="J873" s="21">
        <v>778984.95</v>
      </c>
      <c r="K873" s="21">
        <v>619026.32999999996</v>
      </c>
      <c r="L873" s="21">
        <v>555499.19999999995</v>
      </c>
    </row>
    <row r="874" spans="1:12" x14ac:dyDescent="0.3">
      <c r="A874" s="19" t="s">
        <v>261</v>
      </c>
      <c r="B874" s="19" t="s">
        <v>277</v>
      </c>
      <c r="C874" s="2" t="str">
        <f>VLOOKUP(B874,Hoja1!B:C,2,FALSE)</f>
        <v>Protección del Medio Ambiente</v>
      </c>
      <c r="D874" s="3" t="str">
        <f t="shared" si="30"/>
        <v>6</v>
      </c>
      <c r="E874" s="3" t="str">
        <f t="shared" si="31"/>
        <v>63</v>
      </c>
      <c r="F874" s="19" t="s">
        <v>270</v>
      </c>
      <c r="G874" s="20" t="s">
        <v>204</v>
      </c>
      <c r="H874" s="21">
        <v>0</v>
      </c>
      <c r="I874" s="21">
        <v>19467</v>
      </c>
      <c r="J874" s="21">
        <v>19467</v>
      </c>
      <c r="K874" s="21">
        <v>19467</v>
      </c>
      <c r="L874" s="21">
        <v>19467</v>
      </c>
    </row>
    <row r="875" spans="1:12" x14ac:dyDescent="0.3">
      <c r="A875" s="19" t="s">
        <v>261</v>
      </c>
      <c r="B875" s="19" t="s">
        <v>277</v>
      </c>
      <c r="C875" s="2" t="str">
        <f>VLOOKUP(B875,Hoja1!B:C,2,FALSE)</f>
        <v>Protección del Medio Ambiente</v>
      </c>
      <c r="D875" s="3" t="str">
        <f t="shared" si="30"/>
        <v>6</v>
      </c>
      <c r="E875" s="3" t="str">
        <f t="shared" si="31"/>
        <v>63</v>
      </c>
      <c r="F875" s="19" t="s">
        <v>160</v>
      </c>
      <c r="G875" s="20" t="s">
        <v>159</v>
      </c>
      <c r="H875" s="21">
        <v>0</v>
      </c>
      <c r="I875" s="21">
        <v>38311.81</v>
      </c>
      <c r="J875" s="21">
        <v>38311.81</v>
      </c>
      <c r="K875" s="21">
        <v>38311.81</v>
      </c>
      <c r="L875" s="21">
        <v>30695.360000000001</v>
      </c>
    </row>
    <row r="876" spans="1:12" x14ac:dyDescent="0.3">
      <c r="A876" s="19" t="s">
        <v>261</v>
      </c>
      <c r="B876" s="19" t="s">
        <v>277</v>
      </c>
      <c r="C876" s="2" t="str">
        <f>VLOOKUP(B876,Hoja1!B:C,2,FALSE)</f>
        <v>Protección del Medio Ambiente</v>
      </c>
      <c r="D876" s="3" t="str">
        <f t="shared" si="30"/>
        <v>6</v>
      </c>
      <c r="E876" s="3" t="str">
        <f t="shared" si="31"/>
        <v>63</v>
      </c>
      <c r="F876" s="19" t="s">
        <v>252</v>
      </c>
      <c r="G876" s="20" t="s">
        <v>253</v>
      </c>
      <c r="H876" s="21">
        <v>0</v>
      </c>
      <c r="I876" s="21">
        <v>120595.41</v>
      </c>
      <c r="J876" s="21">
        <v>120595.41</v>
      </c>
      <c r="K876" s="21">
        <v>120595.05</v>
      </c>
      <c r="L876" s="21">
        <v>114566.54</v>
      </c>
    </row>
    <row r="877" spans="1:12" x14ac:dyDescent="0.3">
      <c r="A877" s="19" t="s">
        <v>261</v>
      </c>
      <c r="B877" s="19" t="s">
        <v>277</v>
      </c>
      <c r="C877" s="2" t="str">
        <f>VLOOKUP(B877,Hoja1!B:C,2,FALSE)</f>
        <v>Protección del Medio Ambiente</v>
      </c>
      <c r="D877" s="3" t="str">
        <f t="shared" si="30"/>
        <v>6</v>
      </c>
      <c r="E877" s="3" t="str">
        <f t="shared" si="31"/>
        <v>64</v>
      </c>
      <c r="F877" s="19" t="s">
        <v>107</v>
      </c>
      <c r="G877" s="20" t="s">
        <v>108</v>
      </c>
      <c r="H877" s="21">
        <v>0</v>
      </c>
      <c r="I877" s="21">
        <v>21538</v>
      </c>
      <c r="J877" s="21">
        <v>21538</v>
      </c>
      <c r="K877" s="21">
        <v>21538</v>
      </c>
      <c r="L877" s="21">
        <v>21538</v>
      </c>
    </row>
    <row r="878" spans="1:12" x14ac:dyDescent="0.3">
      <c r="A878" s="19" t="s">
        <v>261</v>
      </c>
      <c r="B878" s="19" t="s">
        <v>277</v>
      </c>
      <c r="C878" s="2" t="str">
        <f>VLOOKUP(B878,Hoja1!B:C,2,FALSE)</f>
        <v>Protección del Medio Ambiente</v>
      </c>
      <c r="D878" s="3" t="str">
        <f t="shared" si="30"/>
        <v>8</v>
      </c>
      <c r="E878" s="3" t="str">
        <f t="shared" si="31"/>
        <v>83</v>
      </c>
      <c r="F878" s="19" t="s">
        <v>114</v>
      </c>
      <c r="G878" s="20" t="s">
        <v>408</v>
      </c>
      <c r="H878" s="21">
        <v>0</v>
      </c>
      <c r="I878" s="21">
        <v>0</v>
      </c>
      <c r="J878" s="21">
        <v>0</v>
      </c>
      <c r="K878" s="21">
        <v>0</v>
      </c>
      <c r="L878" s="21">
        <v>0</v>
      </c>
    </row>
    <row r="879" spans="1:12" x14ac:dyDescent="0.3">
      <c r="A879" s="19" t="s">
        <v>261</v>
      </c>
      <c r="B879" s="19" t="s">
        <v>278</v>
      </c>
      <c r="C879" s="2" t="str">
        <f>VLOOKUP(B879,Hoja1!B:C,2,FALSE)</f>
        <v>Protección de la Salubridad Pública</v>
      </c>
      <c r="D879" s="3" t="str">
        <f t="shared" si="30"/>
        <v>1</v>
      </c>
      <c r="E879" s="3" t="str">
        <f t="shared" si="31"/>
        <v>12</v>
      </c>
      <c r="F879" s="19" t="s">
        <v>48</v>
      </c>
      <c r="G879" s="20" t="s">
        <v>49</v>
      </c>
      <c r="H879" s="21">
        <v>106380</v>
      </c>
      <c r="I879" s="21">
        <v>0</v>
      </c>
      <c r="J879" s="21">
        <v>106380</v>
      </c>
      <c r="K879" s="21">
        <v>86478.85</v>
      </c>
      <c r="L879" s="21">
        <v>86478.85</v>
      </c>
    </row>
    <row r="880" spans="1:12" x14ac:dyDescent="0.3">
      <c r="A880" s="19" t="s">
        <v>261</v>
      </c>
      <c r="B880" s="19" t="s">
        <v>278</v>
      </c>
      <c r="C880" s="2" t="str">
        <f>VLOOKUP(B880,Hoja1!B:C,2,FALSE)</f>
        <v>Protección de la Salubridad Pública</v>
      </c>
      <c r="D880" s="3" t="str">
        <f t="shared" si="30"/>
        <v>1</v>
      </c>
      <c r="E880" s="3" t="str">
        <f t="shared" si="31"/>
        <v>12</v>
      </c>
      <c r="F880" s="19" t="s">
        <v>50</v>
      </c>
      <c r="G880" s="20" t="s">
        <v>51</v>
      </c>
      <c r="H880" s="21">
        <v>26727</v>
      </c>
      <c r="I880" s="21">
        <v>0</v>
      </c>
      <c r="J880" s="21">
        <v>26727</v>
      </c>
      <c r="K880" s="21">
        <v>13115.31</v>
      </c>
      <c r="L880" s="21">
        <v>13115.31</v>
      </c>
    </row>
    <row r="881" spans="1:12" x14ac:dyDescent="0.3">
      <c r="A881" s="19" t="s">
        <v>261</v>
      </c>
      <c r="B881" s="19" t="s">
        <v>278</v>
      </c>
      <c r="C881" s="2" t="str">
        <f>VLOOKUP(B881,Hoja1!B:C,2,FALSE)</f>
        <v>Protección de la Salubridad Pública</v>
      </c>
      <c r="D881" s="3" t="str">
        <f t="shared" si="30"/>
        <v>1</v>
      </c>
      <c r="E881" s="3" t="str">
        <f t="shared" si="31"/>
        <v>12</v>
      </c>
      <c r="F881" s="19" t="s">
        <v>17</v>
      </c>
      <c r="G881" s="20" t="s">
        <v>18</v>
      </c>
      <c r="H881" s="21">
        <v>20470</v>
      </c>
      <c r="I881" s="21">
        <v>0</v>
      </c>
      <c r="J881" s="21">
        <v>20470</v>
      </c>
      <c r="K881" s="21">
        <v>20495.38</v>
      </c>
      <c r="L881" s="21">
        <v>20495.38</v>
      </c>
    </row>
    <row r="882" spans="1:12" x14ac:dyDescent="0.3">
      <c r="A882" s="19" t="s">
        <v>261</v>
      </c>
      <c r="B882" s="19" t="s">
        <v>278</v>
      </c>
      <c r="C882" s="2" t="str">
        <f>VLOOKUP(B882,Hoja1!B:C,2,FALSE)</f>
        <v>Protección de la Salubridad Pública</v>
      </c>
      <c r="D882" s="3" t="str">
        <f t="shared" si="30"/>
        <v>1</v>
      </c>
      <c r="E882" s="3" t="str">
        <f t="shared" si="31"/>
        <v>12</v>
      </c>
      <c r="F882" s="19" t="s">
        <v>52</v>
      </c>
      <c r="G882" s="20" t="s">
        <v>53</v>
      </c>
      <c r="H882" s="21">
        <v>17351</v>
      </c>
      <c r="I882" s="21">
        <v>0</v>
      </c>
      <c r="J882" s="21">
        <v>17351</v>
      </c>
      <c r="K882" s="21">
        <v>13448.08</v>
      </c>
      <c r="L882" s="21">
        <v>13448.08</v>
      </c>
    </row>
    <row r="883" spans="1:12" x14ac:dyDescent="0.3">
      <c r="A883" s="19" t="s">
        <v>261</v>
      </c>
      <c r="B883" s="19" t="s">
        <v>278</v>
      </c>
      <c r="C883" s="2" t="str">
        <f>VLOOKUP(B883,Hoja1!B:C,2,FALSE)</f>
        <v>Protección de la Salubridad Pública</v>
      </c>
      <c r="D883" s="3" t="str">
        <f t="shared" si="30"/>
        <v>1</v>
      </c>
      <c r="E883" s="3" t="str">
        <f t="shared" si="31"/>
        <v>12</v>
      </c>
      <c r="F883" s="19" t="s">
        <v>19</v>
      </c>
      <c r="G883" s="20" t="s">
        <v>20</v>
      </c>
      <c r="H883" s="21">
        <v>52416</v>
      </c>
      <c r="I883" s="21">
        <v>0</v>
      </c>
      <c r="J883" s="21">
        <v>52416</v>
      </c>
      <c r="K883" s="21">
        <v>45489.63</v>
      </c>
      <c r="L883" s="21">
        <v>45489.63</v>
      </c>
    </row>
    <row r="884" spans="1:12" x14ac:dyDescent="0.3">
      <c r="A884" s="19" t="s">
        <v>261</v>
      </c>
      <c r="B884" s="19" t="s">
        <v>278</v>
      </c>
      <c r="C884" s="2" t="str">
        <f>VLOOKUP(B884,Hoja1!B:C,2,FALSE)</f>
        <v>Protección de la Salubridad Pública</v>
      </c>
      <c r="D884" s="3" t="str">
        <f t="shared" si="30"/>
        <v>1</v>
      </c>
      <c r="E884" s="3" t="str">
        <f t="shared" si="31"/>
        <v>12</v>
      </c>
      <c r="F884" s="19" t="s">
        <v>21</v>
      </c>
      <c r="G884" s="20" t="s">
        <v>22</v>
      </c>
      <c r="H884" s="21">
        <v>92827</v>
      </c>
      <c r="I884" s="21">
        <v>0</v>
      </c>
      <c r="J884" s="21">
        <v>92827</v>
      </c>
      <c r="K884" s="21">
        <v>75158.45</v>
      </c>
      <c r="L884" s="21">
        <v>75158.45</v>
      </c>
    </row>
    <row r="885" spans="1:12" x14ac:dyDescent="0.3">
      <c r="A885" s="19" t="s">
        <v>261</v>
      </c>
      <c r="B885" s="19" t="s">
        <v>278</v>
      </c>
      <c r="C885" s="2" t="str">
        <f>VLOOKUP(B885,Hoja1!B:C,2,FALSE)</f>
        <v>Protección de la Salubridad Pública</v>
      </c>
      <c r="D885" s="3" t="str">
        <f t="shared" si="30"/>
        <v>1</v>
      </c>
      <c r="E885" s="3" t="str">
        <f t="shared" si="31"/>
        <v>12</v>
      </c>
      <c r="F885" s="19" t="s">
        <v>23</v>
      </c>
      <c r="G885" s="20" t="s">
        <v>24</v>
      </c>
      <c r="H885" s="21">
        <v>231950</v>
      </c>
      <c r="I885" s="21">
        <v>0</v>
      </c>
      <c r="J885" s="21">
        <v>231950</v>
      </c>
      <c r="K885" s="21">
        <v>207299.6</v>
      </c>
      <c r="L885" s="21">
        <v>207299.6</v>
      </c>
    </row>
    <row r="886" spans="1:12" x14ac:dyDescent="0.3">
      <c r="A886" s="19" t="s">
        <v>261</v>
      </c>
      <c r="B886" s="19" t="s">
        <v>278</v>
      </c>
      <c r="C886" s="2" t="str">
        <f>VLOOKUP(B886,Hoja1!B:C,2,FALSE)</f>
        <v>Protección de la Salubridad Pública</v>
      </c>
      <c r="D886" s="3" t="str">
        <f t="shared" si="30"/>
        <v>1</v>
      </c>
      <c r="E886" s="3" t="str">
        <f t="shared" si="31"/>
        <v>12</v>
      </c>
      <c r="F886" s="19" t="s">
        <v>25</v>
      </c>
      <c r="G886" s="20" t="s">
        <v>26</v>
      </c>
      <c r="H886" s="21">
        <v>27989</v>
      </c>
      <c r="I886" s="21">
        <v>0</v>
      </c>
      <c r="J886" s="21">
        <v>27989</v>
      </c>
      <c r="K886" s="21">
        <v>24773.599999999999</v>
      </c>
      <c r="L886" s="21">
        <v>24773.599999999999</v>
      </c>
    </row>
    <row r="887" spans="1:12" x14ac:dyDescent="0.3">
      <c r="A887" s="19" t="s">
        <v>261</v>
      </c>
      <c r="B887" s="19" t="s">
        <v>278</v>
      </c>
      <c r="C887" s="2" t="str">
        <f>VLOOKUP(B887,Hoja1!B:C,2,FALSE)</f>
        <v>Protección de la Salubridad Pública</v>
      </c>
      <c r="D887" s="3" t="str">
        <f t="shared" si="30"/>
        <v>1</v>
      </c>
      <c r="E887" s="3" t="str">
        <f t="shared" si="31"/>
        <v>13</v>
      </c>
      <c r="F887" s="19" t="s">
        <v>69</v>
      </c>
      <c r="G887" s="20" t="s">
        <v>11</v>
      </c>
      <c r="H887" s="21">
        <v>200025</v>
      </c>
      <c r="I887" s="21">
        <v>0</v>
      </c>
      <c r="J887" s="21">
        <v>200025</v>
      </c>
      <c r="K887" s="21">
        <v>153018.65</v>
      </c>
      <c r="L887" s="21">
        <v>153018.65</v>
      </c>
    </row>
    <row r="888" spans="1:12" x14ac:dyDescent="0.3">
      <c r="A888" s="19" t="s">
        <v>261</v>
      </c>
      <c r="B888" s="19" t="s">
        <v>278</v>
      </c>
      <c r="C888" s="2" t="str">
        <f>VLOOKUP(B888,Hoja1!B:C,2,FALSE)</f>
        <v>Protección de la Salubridad Pública</v>
      </c>
      <c r="D888" s="3" t="str">
        <f t="shared" si="30"/>
        <v>1</v>
      </c>
      <c r="E888" s="3" t="str">
        <f t="shared" si="31"/>
        <v>13</v>
      </c>
      <c r="F888" s="19" t="s">
        <v>70</v>
      </c>
      <c r="G888" s="20" t="s">
        <v>71</v>
      </c>
      <c r="H888" s="21">
        <v>7000</v>
      </c>
      <c r="I888" s="21">
        <v>0</v>
      </c>
      <c r="J888" s="21">
        <v>7000</v>
      </c>
      <c r="K888" s="21">
        <v>1615.4</v>
      </c>
      <c r="L888" s="21">
        <v>1615.4</v>
      </c>
    </row>
    <row r="889" spans="1:12" x14ac:dyDescent="0.3">
      <c r="A889" s="19" t="s">
        <v>261</v>
      </c>
      <c r="B889" s="19" t="s">
        <v>278</v>
      </c>
      <c r="C889" s="2" t="str">
        <f>VLOOKUP(B889,Hoja1!B:C,2,FALSE)</f>
        <v>Protección de la Salubridad Pública</v>
      </c>
      <c r="D889" s="3" t="str">
        <f t="shared" si="30"/>
        <v>1</v>
      </c>
      <c r="E889" s="3" t="str">
        <f t="shared" si="31"/>
        <v>13</v>
      </c>
      <c r="F889" s="19" t="s">
        <v>72</v>
      </c>
      <c r="G889" s="20" t="s">
        <v>13</v>
      </c>
      <c r="H889" s="21">
        <v>203889</v>
      </c>
      <c r="I889" s="21">
        <v>0</v>
      </c>
      <c r="J889" s="21">
        <v>203889</v>
      </c>
      <c r="K889" s="21">
        <v>164860.13</v>
      </c>
      <c r="L889" s="21">
        <v>164860.13</v>
      </c>
    </row>
    <row r="890" spans="1:12" x14ac:dyDescent="0.3">
      <c r="A890" s="19" t="s">
        <v>261</v>
      </c>
      <c r="B890" s="19" t="s">
        <v>278</v>
      </c>
      <c r="C890" s="2" t="str">
        <f>VLOOKUP(B890,Hoja1!B:C,2,FALSE)</f>
        <v>Protección de la Salubridad Pública</v>
      </c>
      <c r="D890" s="3" t="str">
        <f t="shared" si="30"/>
        <v>1</v>
      </c>
      <c r="E890" s="3" t="str">
        <f t="shared" si="31"/>
        <v>13</v>
      </c>
      <c r="F890" s="19" t="s">
        <v>73</v>
      </c>
      <c r="G890" s="20" t="s">
        <v>74</v>
      </c>
      <c r="H890" s="21">
        <v>65621</v>
      </c>
      <c r="I890" s="21">
        <v>0</v>
      </c>
      <c r="J890" s="21">
        <v>65621</v>
      </c>
      <c r="K890" s="21">
        <v>0</v>
      </c>
      <c r="L890" s="21">
        <v>0</v>
      </c>
    </row>
    <row r="891" spans="1:12" x14ac:dyDescent="0.3">
      <c r="A891" s="19" t="s">
        <v>261</v>
      </c>
      <c r="B891" s="19" t="s">
        <v>278</v>
      </c>
      <c r="C891" s="2" t="str">
        <f>VLOOKUP(B891,Hoja1!B:C,2,FALSE)</f>
        <v>Protección de la Salubridad Pública</v>
      </c>
      <c r="D891" s="3" t="str">
        <f t="shared" si="30"/>
        <v>2</v>
      </c>
      <c r="E891" s="3" t="str">
        <f t="shared" si="31"/>
        <v>20</v>
      </c>
      <c r="F891" s="19" t="s">
        <v>54</v>
      </c>
      <c r="G891" s="20" t="s">
        <v>55</v>
      </c>
      <c r="H891" s="21">
        <v>3500</v>
      </c>
      <c r="I891" s="21">
        <v>0</v>
      </c>
      <c r="J891" s="21">
        <v>3500</v>
      </c>
      <c r="K891" s="21">
        <v>2172.89</v>
      </c>
      <c r="L891" s="21">
        <v>1729.12</v>
      </c>
    </row>
    <row r="892" spans="1:12" x14ac:dyDescent="0.3">
      <c r="A892" s="19" t="s">
        <v>261</v>
      </c>
      <c r="B892" s="19" t="s">
        <v>278</v>
      </c>
      <c r="C892" s="2" t="str">
        <f>VLOOKUP(B892,Hoja1!B:C,2,FALSE)</f>
        <v>Protección de la Salubridad Pública</v>
      </c>
      <c r="D892" s="3" t="str">
        <f t="shared" si="30"/>
        <v>2</v>
      </c>
      <c r="E892" s="3" t="str">
        <f t="shared" si="31"/>
        <v>21</v>
      </c>
      <c r="F892" s="19" t="s">
        <v>140</v>
      </c>
      <c r="G892" s="20" t="s">
        <v>141</v>
      </c>
      <c r="H892" s="21">
        <v>5064</v>
      </c>
      <c r="I892" s="21">
        <v>0</v>
      </c>
      <c r="J892" s="21">
        <v>5064</v>
      </c>
      <c r="K892" s="21">
        <v>7418.77</v>
      </c>
      <c r="L892" s="21">
        <v>6466.5</v>
      </c>
    </row>
    <row r="893" spans="1:12" x14ac:dyDescent="0.3">
      <c r="A893" s="19" t="s">
        <v>261</v>
      </c>
      <c r="B893" s="19" t="s">
        <v>278</v>
      </c>
      <c r="C893" s="2" t="str">
        <f>VLOOKUP(B893,Hoja1!B:C,2,FALSE)</f>
        <v>Protección de la Salubridad Pública</v>
      </c>
      <c r="D893" s="3" t="str">
        <f t="shared" si="30"/>
        <v>2</v>
      </c>
      <c r="E893" s="3" t="str">
        <f t="shared" si="31"/>
        <v>21</v>
      </c>
      <c r="F893" s="19" t="s">
        <v>56</v>
      </c>
      <c r="G893" s="20" t="s">
        <v>57</v>
      </c>
      <c r="H893" s="21">
        <v>4000</v>
      </c>
      <c r="I893" s="21">
        <v>0</v>
      </c>
      <c r="J893" s="21">
        <v>4000</v>
      </c>
      <c r="K893" s="21">
        <v>2187.0500000000002</v>
      </c>
      <c r="L893" s="21">
        <v>2187.0500000000002</v>
      </c>
    </row>
    <row r="894" spans="1:12" x14ac:dyDescent="0.3">
      <c r="A894" s="19" t="s">
        <v>261</v>
      </c>
      <c r="B894" s="19" t="s">
        <v>278</v>
      </c>
      <c r="C894" s="2" t="str">
        <f>VLOOKUP(B894,Hoja1!B:C,2,FALSE)</f>
        <v>Protección de la Salubridad Pública</v>
      </c>
      <c r="D894" s="3" t="str">
        <f t="shared" si="30"/>
        <v>2</v>
      </c>
      <c r="E894" s="3" t="str">
        <f t="shared" si="31"/>
        <v>21</v>
      </c>
      <c r="F894" s="19" t="s">
        <v>77</v>
      </c>
      <c r="G894" s="20" t="s">
        <v>78</v>
      </c>
      <c r="H894" s="21">
        <v>6282</v>
      </c>
      <c r="I894" s="21">
        <v>0</v>
      </c>
      <c r="J894" s="21">
        <v>6282</v>
      </c>
      <c r="K894" s="21">
        <v>3986.85</v>
      </c>
      <c r="L894" s="21">
        <v>3986.85</v>
      </c>
    </row>
    <row r="895" spans="1:12" x14ac:dyDescent="0.3">
      <c r="A895" s="19" t="s">
        <v>261</v>
      </c>
      <c r="B895" s="19" t="s">
        <v>278</v>
      </c>
      <c r="C895" s="2" t="str">
        <f>VLOOKUP(B895,Hoja1!B:C,2,FALSE)</f>
        <v>Protección de la Salubridad Pública</v>
      </c>
      <c r="D895" s="3" t="str">
        <f t="shared" si="30"/>
        <v>2</v>
      </c>
      <c r="E895" s="3" t="str">
        <f t="shared" si="31"/>
        <v>22</v>
      </c>
      <c r="F895" s="19" t="s">
        <v>92</v>
      </c>
      <c r="G895" s="20" t="s">
        <v>93</v>
      </c>
      <c r="H895" s="21">
        <v>6000</v>
      </c>
      <c r="I895" s="21">
        <v>0</v>
      </c>
      <c r="J895" s="21">
        <v>6000</v>
      </c>
      <c r="K895" s="21">
        <v>13215.6</v>
      </c>
      <c r="L895" s="21">
        <v>12000.32</v>
      </c>
    </row>
    <row r="896" spans="1:12" x14ac:dyDescent="0.3">
      <c r="A896" s="19" t="s">
        <v>261</v>
      </c>
      <c r="B896" s="19" t="s">
        <v>278</v>
      </c>
      <c r="C896" s="2" t="str">
        <f>VLOOKUP(B896,Hoja1!B:C,2,FALSE)</f>
        <v>Protección de la Salubridad Pública</v>
      </c>
      <c r="D896" s="3" t="str">
        <f t="shared" si="30"/>
        <v>2</v>
      </c>
      <c r="E896" s="3" t="str">
        <f t="shared" si="31"/>
        <v>22</v>
      </c>
      <c r="F896" s="19" t="s">
        <v>142</v>
      </c>
      <c r="G896" s="20" t="s">
        <v>143</v>
      </c>
      <c r="H896" s="21">
        <v>2050</v>
      </c>
      <c r="I896" s="21">
        <v>0</v>
      </c>
      <c r="J896" s="21">
        <v>2050</v>
      </c>
      <c r="K896" s="21">
        <v>1019.3</v>
      </c>
      <c r="L896" s="21">
        <v>1019.3</v>
      </c>
    </row>
    <row r="897" spans="1:12" x14ac:dyDescent="0.3">
      <c r="A897" s="19" t="s">
        <v>261</v>
      </c>
      <c r="B897" s="19" t="s">
        <v>278</v>
      </c>
      <c r="C897" s="2" t="str">
        <f>VLOOKUP(B897,Hoja1!B:C,2,FALSE)</f>
        <v>Protección de la Salubridad Pública</v>
      </c>
      <c r="D897" s="3" t="str">
        <f t="shared" si="30"/>
        <v>2</v>
      </c>
      <c r="E897" s="3" t="str">
        <f t="shared" si="31"/>
        <v>22</v>
      </c>
      <c r="F897" s="19" t="s">
        <v>79</v>
      </c>
      <c r="G897" s="20" t="s">
        <v>80</v>
      </c>
      <c r="H897" s="21">
        <v>14642</v>
      </c>
      <c r="I897" s="21">
        <v>0</v>
      </c>
      <c r="J897" s="21">
        <v>14642</v>
      </c>
      <c r="K897" s="21">
        <v>9711.48</v>
      </c>
      <c r="L897" s="21">
        <v>9508.27</v>
      </c>
    </row>
    <row r="898" spans="1:12" x14ac:dyDescent="0.3">
      <c r="A898" s="19" t="s">
        <v>261</v>
      </c>
      <c r="B898" s="19" t="s">
        <v>278</v>
      </c>
      <c r="C898" s="2" t="str">
        <f>VLOOKUP(B898,Hoja1!B:C,2,FALSE)</f>
        <v>Protección de la Salubridad Pública</v>
      </c>
      <c r="D898" s="3" t="str">
        <f t="shared" si="30"/>
        <v>2</v>
      </c>
      <c r="E898" s="3" t="str">
        <f t="shared" si="31"/>
        <v>22</v>
      </c>
      <c r="F898" s="19" t="s">
        <v>81</v>
      </c>
      <c r="G898" s="20" t="s">
        <v>82</v>
      </c>
      <c r="H898" s="21">
        <v>4567</v>
      </c>
      <c r="I898" s="21">
        <v>0</v>
      </c>
      <c r="J898" s="21">
        <v>4567</v>
      </c>
      <c r="K898" s="21">
        <v>3852.37</v>
      </c>
      <c r="L898" s="21">
        <v>2436.2399999999998</v>
      </c>
    </row>
    <row r="899" spans="1:12" x14ac:dyDescent="0.3">
      <c r="A899" s="19" t="s">
        <v>261</v>
      </c>
      <c r="B899" s="19" t="s">
        <v>278</v>
      </c>
      <c r="C899" s="2" t="str">
        <f>VLOOKUP(B899,Hoja1!B:C,2,FALSE)</f>
        <v>Protección de la Salubridad Pública</v>
      </c>
      <c r="D899" s="3" t="str">
        <f t="shared" ref="D899:D959" si="34">LEFT(F899,1)</f>
        <v>2</v>
      </c>
      <c r="E899" s="3" t="str">
        <f t="shared" ref="E899:E959" si="35">LEFT(F899,2)</f>
        <v>22</v>
      </c>
      <c r="F899" s="19" t="s">
        <v>206</v>
      </c>
      <c r="G899" s="20" t="s">
        <v>207</v>
      </c>
      <c r="H899" s="21">
        <v>17000</v>
      </c>
      <c r="I899" s="21">
        <v>0</v>
      </c>
      <c r="J899" s="21">
        <v>17000</v>
      </c>
      <c r="K899" s="21">
        <v>18505.88</v>
      </c>
      <c r="L899" s="21">
        <v>11157.58</v>
      </c>
    </row>
    <row r="900" spans="1:12" x14ac:dyDescent="0.3">
      <c r="A900" s="19" t="s">
        <v>261</v>
      </c>
      <c r="B900" s="19" t="s">
        <v>278</v>
      </c>
      <c r="C900" s="2" t="str">
        <f>VLOOKUP(B900,Hoja1!B:C,2,FALSE)</f>
        <v>Protección de la Salubridad Pública</v>
      </c>
      <c r="D900" s="3" t="str">
        <f t="shared" si="34"/>
        <v>2</v>
      </c>
      <c r="E900" s="3" t="str">
        <f t="shared" si="35"/>
        <v>22</v>
      </c>
      <c r="F900" s="19" t="s">
        <v>275</v>
      </c>
      <c r="G900" s="20" t="s">
        <v>276</v>
      </c>
      <c r="H900" s="21">
        <v>12000</v>
      </c>
      <c r="I900" s="21">
        <v>0</v>
      </c>
      <c r="J900" s="21">
        <v>12000</v>
      </c>
      <c r="K900" s="21">
        <v>10013.6</v>
      </c>
      <c r="L900" s="21">
        <v>8742.16</v>
      </c>
    </row>
    <row r="901" spans="1:12" x14ac:dyDescent="0.3">
      <c r="A901" s="19" t="s">
        <v>261</v>
      </c>
      <c r="B901" s="19" t="s">
        <v>278</v>
      </c>
      <c r="C901" s="2" t="str">
        <f>VLOOKUP(B901,Hoja1!B:C,2,FALSE)</f>
        <v>Protección de la Salubridad Pública</v>
      </c>
      <c r="D901" s="3" t="str">
        <f t="shared" si="34"/>
        <v>2</v>
      </c>
      <c r="E901" s="3" t="str">
        <f t="shared" si="35"/>
        <v>22</v>
      </c>
      <c r="F901" s="19" t="s">
        <v>85</v>
      </c>
      <c r="G901" s="20" t="s">
        <v>86</v>
      </c>
      <c r="H901" s="21">
        <v>7800</v>
      </c>
      <c r="I901" s="21">
        <v>0</v>
      </c>
      <c r="J901" s="21">
        <v>7800</v>
      </c>
      <c r="K901" s="21">
        <v>11347.1</v>
      </c>
      <c r="L901" s="21">
        <v>9629.01</v>
      </c>
    </row>
    <row r="902" spans="1:12" x14ac:dyDescent="0.3">
      <c r="A902" s="19" t="s">
        <v>261</v>
      </c>
      <c r="B902" s="19" t="s">
        <v>278</v>
      </c>
      <c r="C902" s="2" t="str">
        <f>VLOOKUP(B902,Hoja1!B:C,2,FALSE)</f>
        <v>Protección de la Salubridad Pública</v>
      </c>
      <c r="D902" s="3" t="str">
        <f t="shared" si="34"/>
        <v>2</v>
      </c>
      <c r="E902" s="3" t="str">
        <f t="shared" si="35"/>
        <v>22</v>
      </c>
      <c r="F902" s="19" t="s">
        <v>87</v>
      </c>
      <c r="G902" s="20" t="s">
        <v>88</v>
      </c>
      <c r="H902" s="21">
        <v>3000</v>
      </c>
      <c r="I902" s="21">
        <v>0</v>
      </c>
      <c r="J902" s="21">
        <v>3000</v>
      </c>
      <c r="K902" s="21">
        <v>0</v>
      </c>
      <c r="L902" s="21">
        <v>0</v>
      </c>
    </row>
    <row r="903" spans="1:12" x14ac:dyDescent="0.3">
      <c r="A903" s="19" t="s">
        <v>261</v>
      </c>
      <c r="B903" s="19" t="s">
        <v>278</v>
      </c>
      <c r="C903" s="2" t="str">
        <f>VLOOKUP(B903,Hoja1!B:C,2,FALSE)</f>
        <v>Protección de la Salubridad Pública</v>
      </c>
      <c r="D903" s="3" t="str">
        <f t="shared" si="34"/>
        <v>2</v>
      </c>
      <c r="E903" s="3" t="str">
        <f t="shared" si="35"/>
        <v>22</v>
      </c>
      <c r="F903" s="19" t="s">
        <v>89</v>
      </c>
      <c r="G903" s="20" t="s">
        <v>90</v>
      </c>
      <c r="H903" s="21">
        <v>5000</v>
      </c>
      <c r="I903" s="21">
        <v>0</v>
      </c>
      <c r="J903" s="21">
        <v>5000</v>
      </c>
      <c r="K903" s="21">
        <v>0</v>
      </c>
      <c r="L903" s="21">
        <v>0</v>
      </c>
    </row>
    <row r="904" spans="1:12" x14ac:dyDescent="0.3">
      <c r="A904" s="19" t="s">
        <v>261</v>
      </c>
      <c r="B904" s="19" t="s">
        <v>278</v>
      </c>
      <c r="C904" s="2" t="str">
        <f>VLOOKUP(B904,Hoja1!B:C,2,FALSE)</f>
        <v>Protección de la Salubridad Pública</v>
      </c>
      <c r="D904" s="3" t="str">
        <f t="shared" si="34"/>
        <v>2</v>
      </c>
      <c r="E904" s="3" t="str">
        <f t="shared" si="35"/>
        <v>22</v>
      </c>
      <c r="F904" s="19" t="s">
        <v>62</v>
      </c>
      <c r="G904" s="20" t="s">
        <v>63</v>
      </c>
      <c r="H904" s="21">
        <v>15000</v>
      </c>
      <c r="I904" s="21">
        <v>0</v>
      </c>
      <c r="J904" s="21">
        <v>15000</v>
      </c>
      <c r="K904" s="21">
        <v>8060</v>
      </c>
      <c r="L904" s="21">
        <v>4430</v>
      </c>
    </row>
    <row r="905" spans="1:12" x14ac:dyDescent="0.3">
      <c r="A905" s="19" t="s">
        <v>261</v>
      </c>
      <c r="B905" s="19" t="s">
        <v>278</v>
      </c>
      <c r="C905" s="2" t="str">
        <f>VLOOKUP(B905,Hoja1!B:C,2,FALSE)</f>
        <v>Protección de la Salubridad Pública</v>
      </c>
      <c r="D905" s="3" t="str">
        <f t="shared" si="34"/>
        <v>2</v>
      </c>
      <c r="E905" s="3" t="str">
        <f t="shared" si="35"/>
        <v>22</v>
      </c>
      <c r="F905" s="19" t="s">
        <v>144</v>
      </c>
      <c r="G905" s="20" t="s">
        <v>145</v>
      </c>
      <c r="H905" s="21">
        <v>9650</v>
      </c>
      <c r="I905" s="21">
        <v>0</v>
      </c>
      <c r="J905" s="21">
        <v>9650</v>
      </c>
      <c r="K905" s="21">
        <v>8820.02</v>
      </c>
      <c r="L905" s="21">
        <v>8820.02</v>
      </c>
    </row>
    <row r="906" spans="1:12" x14ac:dyDescent="0.3">
      <c r="A906" s="19" t="s">
        <v>261</v>
      </c>
      <c r="B906" s="19" t="s">
        <v>278</v>
      </c>
      <c r="C906" s="2" t="str">
        <f>VLOOKUP(B906,Hoja1!B:C,2,FALSE)</f>
        <v>Protección de la Salubridad Pública</v>
      </c>
      <c r="D906" s="3" t="str">
        <f t="shared" si="34"/>
        <v>2</v>
      </c>
      <c r="E906" s="3" t="str">
        <f t="shared" si="35"/>
        <v>22</v>
      </c>
      <c r="F906" s="19" t="s">
        <v>95</v>
      </c>
      <c r="G906" s="20" t="s">
        <v>96</v>
      </c>
      <c r="H906" s="21">
        <v>67000</v>
      </c>
      <c r="I906" s="21">
        <v>0</v>
      </c>
      <c r="J906" s="21">
        <v>67000</v>
      </c>
      <c r="K906" s="21">
        <v>34056.49</v>
      </c>
      <c r="L906" s="21">
        <v>2196</v>
      </c>
    </row>
    <row r="907" spans="1:12" x14ac:dyDescent="0.3">
      <c r="A907" s="19" t="s">
        <v>261</v>
      </c>
      <c r="B907" s="19" t="s">
        <v>278</v>
      </c>
      <c r="C907" s="2" t="str">
        <f>VLOOKUP(B907,Hoja1!B:C,2,FALSE)</f>
        <v>Protección de la Salubridad Pública</v>
      </c>
      <c r="D907" s="3" t="str">
        <f t="shared" si="34"/>
        <v>2</v>
      </c>
      <c r="E907" s="3" t="str">
        <f t="shared" si="35"/>
        <v>22</v>
      </c>
      <c r="F907" s="19" t="s">
        <v>64</v>
      </c>
      <c r="G907" s="20" t="s">
        <v>65</v>
      </c>
      <c r="H907" s="21">
        <v>40000</v>
      </c>
      <c r="I907" s="21">
        <v>0</v>
      </c>
      <c r="J907" s="21">
        <v>40000</v>
      </c>
      <c r="K907" s="21">
        <v>52945.71</v>
      </c>
      <c r="L907" s="21">
        <v>26516.3</v>
      </c>
    </row>
    <row r="908" spans="1:12" x14ac:dyDescent="0.3">
      <c r="A908" s="19" t="s">
        <v>261</v>
      </c>
      <c r="B908" s="19" t="s">
        <v>278</v>
      </c>
      <c r="C908" s="2" t="str">
        <f>VLOOKUP(B908,Hoja1!B:C,2,FALSE)</f>
        <v>Protección de la Salubridad Pública</v>
      </c>
      <c r="D908" s="3" t="str">
        <f t="shared" si="34"/>
        <v>2</v>
      </c>
      <c r="E908" s="3" t="str">
        <f t="shared" si="35"/>
        <v>23</v>
      </c>
      <c r="F908" s="19" t="s">
        <v>39</v>
      </c>
      <c r="G908" s="20" t="s">
        <v>40</v>
      </c>
      <c r="H908" s="21">
        <v>500</v>
      </c>
      <c r="I908" s="21">
        <v>0</v>
      </c>
      <c r="J908" s="21">
        <v>500</v>
      </c>
      <c r="K908" s="21">
        <v>0</v>
      </c>
      <c r="L908" s="21">
        <v>0</v>
      </c>
    </row>
    <row r="909" spans="1:12" x14ac:dyDescent="0.3">
      <c r="A909" s="19" t="s">
        <v>261</v>
      </c>
      <c r="B909" s="19" t="s">
        <v>278</v>
      </c>
      <c r="C909" s="2" t="str">
        <f>VLOOKUP(B909,Hoja1!B:C,2,FALSE)</f>
        <v>Protección de la Salubridad Pública</v>
      </c>
      <c r="D909" s="3" t="str">
        <f t="shared" si="34"/>
        <v>2</v>
      </c>
      <c r="E909" s="3" t="str">
        <f t="shared" si="35"/>
        <v>23</v>
      </c>
      <c r="F909" s="19" t="s">
        <v>43</v>
      </c>
      <c r="G909" s="20" t="s">
        <v>44</v>
      </c>
      <c r="H909" s="21">
        <v>500</v>
      </c>
      <c r="I909" s="21">
        <v>0</v>
      </c>
      <c r="J909" s="21">
        <v>500</v>
      </c>
      <c r="K909" s="21">
        <v>0</v>
      </c>
      <c r="L909" s="21">
        <v>0</v>
      </c>
    </row>
    <row r="910" spans="1:12" x14ac:dyDescent="0.3">
      <c r="A910" s="19" t="s">
        <v>261</v>
      </c>
      <c r="B910" s="19" t="s">
        <v>278</v>
      </c>
      <c r="C910" s="2" t="str">
        <f>VLOOKUP(B910,Hoja1!B:C,2,FALSE)</f>
        <v>Protección de la Salubridad Pública</v>
      </c>
      <c r="D910" s="3" t="str">
        <f t="shared" si="34"/>
        <v>4</v>
      </c>
      <c r="E910" s="3" t="str">
        <f t="shared" si="35"/>
        <v>46</v>
      </c>
      <c r="F910" s="19" t="s">
        <v>104</v>
      </c>
      <c r="G910" s="20" t="s">
        <v>105</v>
      </c>
      <c r="H910" s="21">
        <v>3000</v>
      </c>
      <c r="I910" s="21">
        <v>0</v>
      </c>
      <c r="J910" s="21">
        <v>3000</v>
      </c>
      <c r="K910" s="21">
        <v>3000</v>
      </c>
      <c r="L910" s="21">
        <v>0</v>
      </c>
    </row>
    <row r="911" spans="1:12" x14ac:dyDescent="0.3">
      <c r="A911" s="19" t="s">
        <v>261</v>
      </c>
      <c r="B911" s="19" t="s">
        <v>278</v>
      </c>
      <c r="C911" s="2" t="str">
        <f>VLOOKUP(B911,Hoja1!B:C,2,FALSE)</f>
        <v>Protección de la Salubridad Pública</v>
      </c>
      <c r="D911" s="3" t="str">
        <f t="shared" si="34"/>
        <v>4</v>
      </c>
      <c r="E911" s="3" t="str">
        <f t="shared" si="35"/>
        <v>48</v>
      </c>
      <c r="F911" s="19" t="s">
        <v>45</v>
      </c>
      <c r="G911" s="20" t="s">
        <v>46</v>
      </c>
      <c r="H911" s="21">
        <v>85415</v>
      </c>
      <c r="I911" s="21">
        <v>0</v>
      </c>
      <c r="J911" s="21">
        <v>85415</v>
      </c>
      <c r="K911" s="21">
        <v>77131.38</v>
      </c>
      <c r="L911" s="21">
        <v>74235.38</v>
      </c>
    </row>
    <row r="912" spans="1:12" x14ac:dyDescent="0.3">
      <c r="A912" s="19" t="s">
        <v>261</v>
      </c>
      <c r="B912" s="19" t="s">
        <v>278</v>
      </c>
      <c r="C912" s="2" t="str">
        <f>VLOOKUP(B912,Hoja1!B:C,2,FALSE)</f>
        <v>Protección de la Salubridad Pública</v>
      </c>
      <c r="D912" s="3" t="str">
        <f t="shared" si="34"/>
        <v>6</v>
      </c>
      <c r="E912" s="3" t="str">
        <f t="shared" si="35"/>
        <v>62</v>
      </c>
      <c r="F912" s="19" t="s">
        <v>203</v>
      </c>
      <c r="G912" s="20" t="s">
        <v>204</v>
      </c>
      <c r="H912" s="21">
        <v>25000</v>
      </c>
      <c r="I912" s="21">
        <v>0</v>
      </c>
      <c r="J912" s="21">
        <v>25000</v>
      </c>
      <c r="K912" s="21">
        <v>0</v>
      </c>
      <c r="L912" s="21">
        <v>0</v>
      </c>
    </row>
    <row r="913" spans="1:12" x14ac:dyDescent="0.3">
      <c r="A913" s="19" t="s">
        <v>261</v>
      </c>
      <c r="B913" s="19" t="s">
        <v>278</v>
      </c>
      <c r="C913" s="2" t="str">
        <f>VLOOKUP(B913,Hoja1!B:C,2,FALSE)</f>
        <v>Protección de la Salubridad Pública</v>
      </c>
      <c r="D913" s="3" t="str">
        <f t="shared" si="34"/>
        <v>6</v>
      </c>
      <c r="E913" s="3" t="str">
        <f t="shared" si="35"/>
        <v>63</v>
      </c>
      <c r="F913" s="19" t="s">
        <v>127</v>
      </c>
      <c r="G913" s="20" t="s">
        <v>126</v>
      </c>
      <c r="H913" s="21">
        <v>50000</v>
      </c>
      <c r="I913" s="21">
        <v>0</v>
      </c>
      <c r="J913" s="21">
        <v>50000</v>
      </c>
      <c r="K913" s="21">
        <v>42821.96</v>
      </c>
      <c r="L913" s="21">
        <v>7767.28</v>
      </c>
    </row>
    <row r="914" spans="1:12" x14ac:dyDescent="0.3">
      <c r="A914" s="19" t="s">
        <v>261</v>
      </c>
      <c r="B914" s="19" t="s">
        <v>279</v>
      </c>
      <c r="C914" s="2" t="str">
        <f>VLOOKUP(B914,Hoja1!B:C,2,FALSE)</f>
        <v>Mercados, abastos y lonjas</v>
      </c>
      <c r="D914" s="3" t="str">
        <f t="shared" si="34"/>
        <v>1</v>
      </c>
      <c r="E914" s="3" t="str">
        <f t="shared" si="35"/>
        <v>12</v>
      </c>
      <c r="F914" s="19" t="s">
        <v>50</v>
      </c>
      <c r="G914" s="20" t="s">
        <v>51</v>
      </c>
      <c r="H914" s="21">
        <v>80181</v>
      </c>
      <c r="I914" s="21">
        <v>0</v>
      </c>
      <c r="J914" s="21">
        <v>80181</v>
      </c>
      <c r="K914" s="21">
        <v>38532.42</v>
      </c>
      <c r="L914" s="21">
        <v>38532.42</v>
      </c>
    </row>
    <row r="915" spans="1:12" x14ac:dyDescent="0.3">
      <c r="A915" s="19" t="s">
        <v>261</v>
      </c>
      <c r="B915" s="19" t="s">
        <v>279</v>
      </c>
      <c r="C915" s="2" t="str">
        <f>VLOOKUP(B915,Hoja1!B:C,2,FALSE)</f>
        <v>Mercados, abastos y lonjas</v>
      </c>
      <c r="D915" s="3" t="str">
        <f t="shared" si="34"/>
        <v>1</v>
      </c>
      <c r="E915" s="3" t="str">
        <f t="shared" si="35"/>
        <v>12</v>
      </c>
      <c r="F915" s="19" t="s">
        <v>17</v>
      </c>
      <c r="G915" s="20" t="s">
        <v>18</v>
      </c>
      <c r="H915" s="21">
        <v>30705</v>
      </c>
      <c r="I915" s="21">
        <v>0</v>
      </c>
      <c r="J915" s="21">
        <v>30705</v>
      </c>
      <c r="K915" s="21">
        <v>22637.040000000001</v>
      </c>
      <c r="L915" s="21">
        <v>22637.040000000001</v>
      </c>
    </row>
    <row r="916" spans="1:12" x14ac:dyDescent="0.3">
      <c r="A916" s="19" t="s">
        <v>261</v>
      </c>
      <c r="B916" s="19" t="s">
        <v>279</v>
      </c>
      <c r="C916" s="2" t="str">
        <f>VLOOKUP(B916,Hoja1!B:C,2,FALSE)</f>
        <v>Mercados, abastos y lonjas</v>
      </c>
      <c r="D916" s="3" t="str">
        <f t="shared" si="34"/>
        <v>1</v>
      </c>
      <c r="E916" s="3" t="str">
        <f t="shared" si="35"/>
        <v>12</v>
      </c>
      <c r="F916" s="19" t="s">
        <v>52</v>
      </c>
      <c r="G916" s="20" t="s">
        <v>53</v>
      </c>
      <c r="H916" s="21">
        <v>34702</v>
      </c>
      <c r="I916" s="21">
        <v>0</v>
      </c>
      <c r="J916" s="21">
        <v>34702</v>
      </c>
      <c r="K916" s="21">
        <v>30952.400000000001</v>
      </c>
      <c r="L916" s="21">
        <v>30952.400000000001</v>
      </c>
    </row>
    <row r="917" spans="1:12" x14ac:dyDescent="0.3">
      <c r="A917" s="19" t="s">
        <v>261</v>
      </c>
      <c r="B917" s="19" t="s">
        <v>279</v>
      </c>
      <c r="C917" s="2" t="str">
        <f>VLOOKUP(B917,Hoja1!B:C,2,FALSE)</f>
        <v>Mercados, abastos y lonjas</v>
      </c>
      <c r="D917" s="3" t="str">
        <f t="shared" si="34"/>
        <v>1</v>
      </c>
      <c r="E917" s="3" t="str">
        <f t="shared" si="35"/>
        <v>12</v>
      </c>
      <c r="F917" s="19" t="s">
        <v>19</v>
      </c>
      <c r="G917" s="20" t="s">
        <v>20</v>
      </c>
      <c r="H917" s="21">
        <v>30043</v>
      </c>
      <c r="I917" s="21">
        <v>0</v>
      </c>
      <c r="J917" s="21">
        <v>30043</v>
      </c>
      <c r="K917" s="21">
        <v>24914.58</v>
      </c>
      <c r="L917" s="21">
        <v>24914.58</v>
      </c>
    </row>
    <row r="918" spans="1:12" x14ac:dyDescent="0.3">
      <c r="A918" s="19" t="s">
        <v>261</v>
      </c>
      <c r="B918" s="19" t="s">
        <v>279</v>
      </c>
      <c r="C918" s="2" t="str">
        <f>VLOOKUP(B918,Hoja1!B:C,2,FALSE)</f>
        <v>Mercados, abastos y lonjas</v>
      </c>
      <c r="D918" s="3" t="str">
        <f t="shared" si="34"/>
        <v>1</v>
      </c>
      <c r="E918" s="3" t="str">
        <f t="shared" si="35"/>
        <v>12</v>
      </c>
      <c r="F918" s="19" t="s">
        <v>21</v>
      </c>
      <c r="G918" s="20" t="s">
        <v>22</v>
      </c>
      <c r="H918" s="21">
        <v>78144</v>
      </c>
      <c r="I918" s="21">
        <v>0</v>
      </c>
      <c r="J918" s="21">
        <v>78144</v>
      </c>
      <c r="K918" s="21">
        <v>49729.19</v>
      </c>
      <c r="L918" s="21">
        <v>49729.19</v>
      </c>
    </row>
    <row r="919" spans="1:12" x14ac:dyDescent="0.3">
      <c r="A919" s="19" t="s">
        <v>261</v>
      </c>
      <c r="B919" s="19" t="s">
        <v>279</v>
      </c>
      <c r="C919" s="2" t="str">
        <f>VLOOKUP(B919,Hoja1!B:C,2,FALSE)</f>
        <v>Mercados, abastos y lonjas</v>
      </c>
      <c r="D919" s="3" t="str">
        <f t="shared" si="34"/>
        <v>1</v>
      </c>
      <c r="E919" s="3" t="str">
        <f t="shared" si="35"/>
        <v>12</v>
      </c>
      <c r="F919" s="19" t="s">
        <v>23</v>
      </c>
      <c r="G919" s="20" t="s">
        <v>24</v>
      </c>
      <c r="H919" s="21">
        <v>186521</v>
      </c>
      <c r="I919" s="21">
        <v>0</v>
      </c>
      <c r="J919" s="21">
        <v>186521</v>
      </c>
      <c r="K919" s="21">
        <v>202956.74</v>
      </c>
      <c r="L919" s="21">
        <v>202956.74</v>
      </c>
    </row>
    <row r="920" spans="1:12" x14ac:dyDescent="0.3">
      <c r="A920" s="19" t="s">
        <v>261</v>
      </c>
      <c r="B920" s="19" t="s">
        <v>279</v>
      </c>
      <c r="C920" s="2" t="str">
        <f>VLOOKUP(B920,Hoja1!B:C,2,FALSE)</f>
        <v>Mercados, abastos y lonjas</v>
      </c>
      <c r="D920" s="3" t="str">
        <f t="shared" si="34"/>
        <v>1</v>
      </c>
      <c r="E920" s="3" t="str">
        <f t="shared" si="35"/>
        <v>12</v>
      </c>
      <c r="F920" s="19" t="s">
        <v>25</v>
      </c>
      <c r="G920" s="20" t="s">
        <v>26</v>
      </c>
      <c r="H920" s="21">
        <v>16108</v>
      </c>
      <c r="I920" s="21">
        <v>0</v>
      </c>
      <c r="J920" s="21">
        <v>16108</v>
      </c>
      <c r="K920" s="21">
        <v>14183.02</v>
      </c>
      <c r="L920" s="21">
        <v>14183.02</v>
      </c>
    </row>
    <row r="921" spans="1:12" x14ac:dyDescent="0.3">
      <c r="A921" s="19" t="s">
        <v>261</v>
      </c>
      <c r="B921" s="19" t="s">
        <v>279</v>
      </c>
      <c r="C921" s="2" t="str">
        <f>VLOOKUP(B921,Hoja1!B:C,2,FALSE)</f>
        <v>Mercados, abastos y lonjas</v>
      </c>
      <c r="D921" s="3" t="str">
        <f t="shared" si="34"/>
        <v>1</v>
      </c>
      <c r="E921" s="3" t="str">
        <f t="shared" si="35"/>
        <v>13</v>
      </c>
      <c r="F921" s="19" t="s">
        <v>69</v>
      </c>
      <c r="G921" s="20" t="s">
        <v>11</v>
      </c>
      <c r="H921" s="21">
        <v>210298</v>
      </c>
      <c r="I921" s="21">
        <v>0</v>
      </c>
      <c r="J921" s="21">
        <v>210298</v>
      </c>
      <c r="K921" s="21">
        <v>147224.35999999999</v>
      </c>
      <c r="L921" s="21">
        <v>147224.35999999999</v>
      </c>
    </row>
    <row r="922" spans="1:12" x14ac:dyDescent="0.3">
      <c r="A922" s="19" t="s">
        <v>261</v>
      </c>
      <c r="B922" s="19" t="s">
        <v>279</v>
      </c>
      <c r="C922" s="2" t="str">
        <f>VLOOKUP(B922,Hoja1!B:C,2,FALSE)</f>
        <v>Mercados, abastos y lonjas</v>
      </c>
      <c r="D922" s="3" t="str">
        <f t="shared" si="34"/>
        <v>1</v>
      </c>
      <c r="E922" s="3" t="str">
        <f t="shared" si="35"/>
        <v>13</v>
      </c>
      <c r="F922" s="19" t="s">
        <v>70</v>
      </c>
      <c r="G922" s="20" t="s">
        <v>71</v>
      </c>
      <c r="H922" s="21">
        <v>6600</v>
      </c>
      <c r="I922" s="21">
        <v>0</v>
      </c>
      <c r="J922" s="21">
        <v>6600</v>
      </c>
      <c r="K922" s="21">
        <v>1360.68</v>
      </c>
      <c r="L922" s="21">
        <v>1360.68</v>
      </c>
    </row>
    <row r="923" spans="1:12" x14ac:dyDescent="0.3">
      <c r="A923" s="19" t="s">
        <v>261</v>
      </c>
      <c r="B923" s="19" t="s">
        <v>279</v>
      </c>
      <c r="C923" s="2" t="str">
        <f>VLOOKUP(B923,Hoja1!B:C,2,FALSE)</f>
        <v>Mercados, abastos y lonjas</v>
      </c>
      <c r="D923" s="3" t="str">
        <f t="shared" si="34"/>
        <v>1</v>
      </c>
      <c r="E923" s="3" t="str">
        <f t="shared" si="35"/>
        <v>13</v>
      </c>
      <c r="F923" s="19" t="s">
        <v>72</v>
      </c>
      <c r="G923" s="20" t="s">
        <v>13</v>
      </c>
      <c r="H923" s="21">
        <v>197922</v>
      </c>
      <c r="I923" s="21">
        <v>0</v>
      </c>
      <c r="J923" s="21">
        <v>197922</v>
      </c>
      <c r="K923" s="21">
        <v>149560.13</v>
      </c>
      <c r="L923" s="21">
        <v>149560.13</v>
      </c>
    </row>
    <row r="924" spans="1:12" x14ac:dyDescent="0.3">
      <c r="A924" s="19" t="s">
        <v>261</v>
      </c>
      <c r="B924" s="19" t="s">
        <v>279</v>
      </c>
      <c r="C924" s="2" t="str">
        <f>VLOOKUP(B924,Hoja1!B:C,2,FALSE)</f>
        <v>Mercados, abastos y lonjas</v>
      </c>
      <c r="D924" s="3" t="str">
        <f t="shared" si="34"/>
        <v>1</v>
      </c>
      <c r="E924" s="3" t="str">
        <f t="shared" si="35"/>
        <v>13</v>
      </c>
      <c r="F924" s="19" t="s">
        <v>73</v>
      </c>
      <c r="G924" s="20" t="s">
        <v>74</v>
      </c>
      <c r="H924" s="21">
        <v>0</v>
      </c>
      <c r="I924" s="21">
        <v>0</v>
      </c>
      <c r="J924" s="21">
        <v>0</v>
      </c>
      <c r="K924" s="21">
        <v>0</v>
      </c>
      <c r="L924" s="21">
        <v>0</v>
      </c>
    </row>
    <row r="925" spans="1:12" x14ac:dyDescent="0.3">
      <c r="A925" s="19" t="s">
        <v>261</v>
      </c>
      <c r="B925" s="19" t="s">
        <v>279</v>
      </c>
      <c r="C925" s="2" t="str">
        <f>VLOOKUP(B925,Hoja1!B:C,2,FALSE)</f>
        <v>Mercados, abastos y lonjas</v>
      </c>
      <c r="D925" s="3" t="str">
        <f t="shared" si="34"/>
        <v>2</v>
      </c>
      <c r="E925" s="3" t="str">
        <f t="shared" si="35"/>
        <v>20</v>
      </c>
      <c r="F925" s="19" t="s">
        <v>176</v>
      </c>
      <c r="G925" s="20" t="s">
        <v>177</v>
      </c>
      <c r="H925" s="21">
        <v>21000</v>
      </c>
      <c r="I925" s="21">
        <v>0</v>
      </c>
      <c r="J925" s="21">
        <v>21000</v>
      </c>
      <c r="K925" s="21">
        <v>20267.95</v>
      </c>
      <c r="L925" s="21">
        <v>20267.95</v>
      </c>
    </row>
    <row r="926" spans="1:12" x14ac:dyDescent="0.3">
      <c r="A926" s="19" t="s">
        <v>261</v>
      </c>
      <c r="B926" s="19" t="s">
        <v>279</v>
      </c>
      <c r="C926" s="2" t="str">
        <f>VLOOKUP(B926,Hoja1!B:C,2,FALSE)</f>
        <v>Mercados, abastos y lonjas</v>
      </c>
      <c r="D926" s="3" t="str">
        <f t="shared" si="34"/>
        <v>2</v>
      </c>
      <c r="E926" s="3" t="str">
        <f t="shared" si="35"/>
        <v>20</v>
      </c>
      <c r="F926" s="19" t="s">
        <v>54</v>
      </c>
      <c r="G926" s="20" t="s">
        <v>55</v>
      </c>
      <c r="H926" s="21">
        <v>3000</v>
      </c>
      <c r="I926" s="21">
        <v>0</v>
      </c>
      <c r="J926" s="21">
        <v>3000</v>
      </c>
      <c r="K926" s="21">
        <v>897.51</v>
      </c>
      <c r="L926" s="21">
        <v>591.69000000000005</v>
      </c>
    </row>
    <row r="927" spans="1:12" x14ac:dyDescent="0.3">
      <c r="A927" s="19" t="s">
        <v>261</v>
      </c>
      <c r="B927" s="19" t="s">
        <v>279</v>
      </c>
      <c r="C927" s="2" t="str">
        <f>VLOOKUP(B927,Hoja1!B:C,2,FALSE)</f>
        <v>Mercados, abastos y lonjas</v>
      </c>
      <c r="D927" s="3" t="str">
        <f t="shared" si="34"/>
        <v>2</v>
      </c>
      <c r="E927" s="3" t="str">
        <f t="shared" si="35"/>
        <v>21</v>
      </c>
      <c r="F927" s="19" t="s">
        <v>56</v>
      </c>
      <c r="G927" s="20" t="s">
        <v>57</v>
      </c>
      <c r="H927" s="21">
        <v>3000</v>
      </c>
      <c r="I927" s="21">
        <v>2000</v>
      </c>
      <c r="J927" s="21">
        <v>5000</v>
      </c>
      <c r="K927" s="21">
        <v>4299.87</v>
      </c>
      <c r="L927" s="21">
        <v>3850.23</v>
      </c>
    </row>
    <row r="928" spans="1:12" x14ac:dyDescent="0.3">
      <c r="A928" s="19" t="s">
        <v>261</v>
      </c>
      <c r="B928" s="19" t="s">
        <v>279</v>
      </c>
      <c r="C928" s="2" t="str">
        <f>VLOOKUP(B928,Hoja1!B:C,2,FALSE)</f>
        <v>Mercados, abastos y lonjas</v>
      </c>
      <c r="D928" s="3" t="str">
        <f t="shared" si="34"/>
        <v>2</v>
      </c>
      <c r="E928" s="3" t="str">
        <f t="shared" si="35"/>
        <v>22</v>
      </c>
      <c r="F928" s="19" t="s">
        <v>92</v>
      </c>
      <c r="G928" s="20" t="s">
        <v>93</v>
      </c>
      <c r="H928" s="21">
        <v>10000</v>
      </c>
      <c r="I928" s="21">
        <v>0</v>
      </c>
      <c r="J928" s="21">
        <v>10000</v>
      </c>
      <c r="K928" s="21">
        <v>7262.55</v>
      </c>
      <c r="L928" s="21">
        <v>6592.56</v>
      </c>
    </row>
    <row r="929" spans="1:12" x14ac:dyDescent="0.3">
      <c r="A929" s="19" t="s">
        <v>261</v>
      </c>
      <c r="B929" s="19" t="s">
        <v>279</v>
      </c>
      <c r="C929" s="2" t="str">
        <f>VLOOKUP(B929,Hoja1!B:C,2,FALSE)</f>
        <v>Mercados, abastos y lonjas</v>
      </c>
      <c r="D929" s="3" t="str">
        <f t="shared" si="34"/>
        <v>2</v>
      </c>
      <c r="E929" s="3" t="str">
        <f t="shared" si="35"/>
        <v>22</v>
      </c>
      <c r="F929" s="19" t="s">
        <v>142</v>
      </c>
      <c r="G929" s="20" t="s">
        <v>143</v>
      </c>
      <c r="H929" s="21">
        <v>2040</v>
      </c>
      <c r="I929" s="21">
        <v>0</v>
      </c>
      <c r="J929" s="21">
        <v>2040</v>
      </c>
      <c r="K929" s="21">
        <v>1435.29</v>
      </c>
      <c r="L929" s="21">
        <v>1435.29</v>
      </c>
    </row>
    <row r="930" spans="1:12" x14ac:dyDescent="0.3">
      <c r="A930" s="19" t="s">
        <v>261</v>
      </c>
      <c r="B930" s="19" t="s">
        <v>279</v>
      </c>
      <c r="C930" s="2" t="str">
        <f>VLOOKUP(B930,Hoja1!B:C,2,FALSE)</f>
        <v>Mercados, abastos y lonjas</v>
      </c>
      <c r="D930" s="3" t="str">
        <f t="shared" si="34"/>
        <v>2</v>
      </c>
      <c r="E930" s="3" t="str">
        <f t="shared" si="35"/>
        <v>22</v>
      </c>
      <c r="F930" s="19" t="s">
        <v>81</v>
      </c>
      <c r="G930" s="20" t="s">
        <v>82</v>
      </c>
      <c r="H930" s="21">
        <v>9730</v>
      </c>
      <c r="I930" s="21">
        <v>0</v>
      </c>
      <c r="J930" s="21">
        <v>9730</v>
      </c>
      <c r="K930" s="21">
        <v>7782.58</v>
      </c>
      <c r="L930" s="21">
        <v>1863.4</v>
      </c>
    </row>
    <row r="931" spans="1:12" x14ac:dyDescent="0.3">
      <c r="A931" s="19" t="s">
        <v>261</v>
      </c>
      <c r="B931" s="19" t="s">
        <v>279</v>
      </c>
      <c r="C931" s="2" t="str">
        <f>VLOOKUP(B931,Hoja1!B:C,2,FALSE)</f>
        <v>Mercados, abastos y lonjas</v>
      </c>
      <c r="D931" s="3" t="str">
        <f t="shared" si="34"/>
        <v>2</v>
      </c>
      <c r="E931" s="3" t="str">
        <f t="shared" si="35"/>
        <v>22</v>
      </c>
      <c r="F931" s="19" t="s">
        <v>85</v>
      </c>
      <c r="G931" s="20" t="s">
        <v>86</v>
      </c>
      <c r="H931" s="21">
        <v>1020</v>
      </c>
      <c r="I931" s="21">
        <v>0</v>
      </c>
      <c r="J931" s="21">
        <v>1020</v>
      </c>
      <c r="K931" s="21">
        <v>1848.61</v>
      </c>
      <c r="L931" s="21">
        <v>1746.49</v>
      </c>
    </row>
    <row r="932" spans="1:12" x14ac:dyDescent="0.3">
      <c r="A932" s="19" t="s">
        <v>261</v>
      </c>
      <c r="B932" s="19" t="s">
        <v>279</v>
      </c>
      <c r="C932" s="2" t="str">
        <f>VLOOKUP(B932,Hoja1!B:C,2,FALSE)</f>
        <v>Mercados, abastos y lonjas</v>
      </c>
      <c r="D932" s="3" t="str">
        <f t="shared" si="34"/>
        <v>2</v>
      </c>
      <c r="E932" s="3" t="str">
        <f t="shared" si="35"/>
        <v>22</v>
      </c>
      <c r="F932" s="19" t="s">
        <v>87</v>
      </c>
      <c r="G932" s="20" t="s">
        <v>88</v>
      </c>
      <c r="H932" s="21">
        <v>15000</v>
      </c>
      <c r="I932" s="21">
        <v>2768.94</v>
      </c>
      <c r="J932" s="21">
        <v>17768.939999999999</v>
      </c>
      <c r="K932" s="21">
        <v>18229.37</v>
      </c>
      <c r="L932" s="21">
        <v>14848.63</v>
      </c>
    </row>
    <row r="933" spans="1:12" x14ac:dyDescent="0.3">
      <c r="A933" s="19" t="s">
        <v>261</v>
      </c>
      <c r="B933" s="19" t="s">
        <v>279</v>
      </c>
      <c r="C933" s="2" t="str">
        <f>VLOOKUP(B933,Hoja1!B:C,2,FALSE)</f>
        <v>Mercados, abastos y lonjas</v>
      </c>
      <c r="D933" s="3" t="str">
        <f t="shared" si="34"/>
        <v>2</v>
      </c>
      <c r="E933" s="3" t="str">
        <f t="shared" si="35"/>
        <v>22</v>
      </c>
      <c r="F933" s="19" t="s">
        <v>89</v>
      </c>
      <c r="G933" s="20" t="s">
        <v>90</v>
      </c>
      <c r="H933" s="21">
        <v>20000</v>
      </c>
      <c r="I933" s="21">
        <v>-2000</v>
      </c>
      <c r="J933" s="21">
        <v>18000</v>
      </c>
      <c r="K933" s="21">
        <v>14689.9</v>
      </c>
      <c r="L933" s="21">
        <v>13782.4</v>
      </c>
    </row>
    <row r="934" spans="1:12" x14ac:dyDescent="0.3">
      <c r="A934" s="19" t="s">
        <v>261</v>
      </c>
      <c r="B934" s="19" t="s">
        <v>279</v>
      </c>
      <c r="C934" s="2" t="str">
        <f>VLOOKUP(B934,Hoja1!B:C,2,FALSE)</f>
        <v>Mercados, abastos y lonjas</v>
      </c>
      <c r="D934" s="3" t="str">
        <f t="shared" si="34"/>
        <v>2</v>
      </c>
      <c r="E934" s="3" t="str">
        <f t="shared" si="35"/>
        <v>22</v>
      </c>
      <c r="F934" s="19" t="s">
        <v>62</v>
      </c>
      <c r="G934" s="20" t="s">
        <v>63</v>
      </c>
      <c r="H934" s="21">
        <v>110000</v>
      </c>
      <c r="I934" s="21">
        <v>25000</v>
      </c>
      <c r="J934" s="21">
        <v>135000</v>
      </c>
      <c r="K934" s="21">
        <v>131630.48000000001</v>
      </c>
      <c r="L934" s="21">
        <v>95569.21</v>
      </c>
    </row>
    <row r="935" spans="1:12" x14ac:dyDescent="0.3">
      <c r="A935" s="19" t="s">
        <v>261</v>
      </c>
      <c r="B935" s="19" t="s">
        <v>279</v>
      </c>
      <c r="C935" s="2" t="str">
        <f>VLOOKUP(B935,Hoja1!B:C,2,FALSE)</f>
        <v>Mercados, abastos y lonjas</v>
      </c>
      <c r="D935" s="3" t="str">
        <f t="shared" si="34"/>
        <v>2</v>
      </c>
      <c r="E935" s="3" t="str">
        <f t="shared" si="35"/>
        <v>22</v>
      </c>
      <c r="F935" s="19" t="s">
        <v>144</v>
      </c>
      <c r="G935" s="20" t="s">
        <v>145</v>
      </c>
      <c r="H935" s="21">
        <v>4500</v>
      </c>
      <c r="I935" s="21">
        <v>0</v>
      </c>
      <c r="J935" s="21">
        <v>4500</v>
      </c>
      <c r="K935" s="21">
        <v>3787.52</v>
      </c>
      <c r="L935" s="21">
        <v>3787.52</v>
      </c>
    </row>
    <row r="936" spans="1:12" x14ac:dyDescent="0.3">
      <c r="A936" s="19" t="s">
        <v>261</v>
      </c>
      <c r="B936" s="19" t="s">
        <v>279</v>
      </c>
      <c r="C936" s="2" t="str">
        <f>VLOOKUP(B936,Hoja1!B:C,2,FALSE)</f>
        <v>Mercados, abastos y lonjas</v>
      </c>
      <c r="D936" s="3" t="str">
        <f t="shared" si="34"/>
        <v>2</v>
      </c>
      <c r="E936" s="3" t="str">
        <f t="shared" si="35"/>
        <v>22</v>
      </c>
      <c r="F936" s="19" t="s">
        <v>64</v>
      </c>
      <c r="G936" s="20" t="s">
        <v>65</v>
      </c>
      <c r="H936" s="21">
        <v>5000</v>
      </c>
      <c r="I936" s="21">
        <v>14000</v>
      </c>
      <c r="J936" s="21">
        <v>19000</v>
      </c>
      <c r="K936" s="21">
        <v>19321.689999999999</v>
      </c>
      <c r="L936" s="21">
        <v>15916.75</v>
      </c>
    </row>
    <row r="937" spans="1:12" x14ac:dyDescent="0.3">
      <c r="A937" s="19" t="s">
        <v>261</v>
      </c>
      <c r="B937" s="19" t="s">
        <v>279</v>
      </c>
      <c r="C937" s="2" t="str">
        <f>VLOOKUP(B937,Hoja1!B:C,2,FALSE)</f>
        <v>Mercados, abastos y lonjas</v>
      </c>
      <c r="D937" s="3" t="str">
        <f t="shared" si="34"/>
        <v>4</v>
      </c>
      <c r="E937" s="3" t="str">
        <f t="shared" si="35"/>
        <v>48</v>
      </c>
      <c r="F937" s="19" t="s">
        <v>45</v>
      </c>
      <c r="G937" s="20" t="s">
        <v>46</v>
      </c>
      <c r="H937" s="21">
        <v>6300</v>
      </c>
      <c r="I937" s="21">
        <v>0</v>
      </c>
      <c r="J937" s="21">
        <v>6300</v>
      </c>
      <c r="K937" s="21">
        <v>6299.99</v>
      </c>
      <c r="L937" s="21">
        <v>0</v>
      </c>
    </row>
    <row r="938" spans="1:12" x14ac:dyDescent="0.3">
      <c r="A938" s="19" t="s">
        <v>261</v>
      </c>
      <c r="B938" s="19" t="s">
        <v>279</v>
      </c>
      <c r="C938" s="2" t="str">
        <f>VLOOKUP(B938,Hoja1!B:C,2,FALSE)</f>
        <v>Mercados, abastos y lonjas</v>
      </c>
      <c r="D938" s="3" t="str">
        <f t="shared" si="34"/>
        <v>6</v>
      </c>
      <c r="E938" s="3" t="str">
        <f t="shared" si="35"/>
        <v>63</v>
      </c>
      <c r="F938" s="19" t="s">
        <v>127</v>
      </c>
      <c r="G938" s="20" t="s">
        <v>126</v>
      </c>
      <c r="H938" s="21">
        <v>0</v>
      </c>
      <c r="I938" s="21">
        <v>283685.55</v>
      </c>
      <c r="J938" s="21">
        <v>283685.55</v>
      </c>
      <c r="K938" s="21">
        <v>107752.64</v>
      </c>
      <c r="L938" s="21">
        <v>41014.089999999997</v>
      </c>
    </row>
    <row r="939" spans="1:12" x14ac:dyDescent="0.3">
      <c r="A939" s="19" t="s">
        <v>261</v>
      </c>
      <c r="B939" s="19" t="s">
        <v>279</v>
      </c>
      <c r="C939" s="2" t="str">
        <f>VLOOKUP(B939,Hoja1!B:C,2,FALSE)</f>
        <v>Mercados, abastos y lonjas</v>
      </c>
      <c r="D939" s="3" t="str">
        <f t="shared" si="34"/>
        <v>8</v>
      </c>
      <c r="E939" s="3" t="str">
        <f t="shared" si="35"/>
        <v>82</v>
      </c>
      <c r="F939" s="19" t="s">
        <v>409</v>
      </c>
      <c r="G939" s="20" t="s">
        <v>660</v>
      </c>
      <c r="H939" s="21">
        <v>0</v>
      </c>
      <c r="I939" s="21">
        <v>204408.72</v>
      </c>
      <c r="J939" s="21">
        <v>204408.72</v>
      </c>
      <c r="K939" s="21">
        <v>204408.72</v>
      </c>
      <c r="L939" s="21">
        <v>0</v>
      </c>
    </row>
    <row r="940" spans="1:12" x14ac:dyDescent="0.3">
      <c r="A940" s="19" t="s">
        <v>282</v>
      </c>
      <c r="B940" s="19" t="s">
        <v>283</v>
      </c>
      <c r="C940" s="2" t="str">
        <f>VLOOKUP(B940,Hoja1!B:C,2,FALSE)</f>
        <v>Dirección del Área de Seguridad</v>
      </c>
      <c r="D940" s="3" t="str">
        <f t="shared" si="34"/>
        <v>1</v>
      </c>
      <c r="E940" s="3" t="str">
        <f t="shared" si="35"/>
        <v>12</v>
      </c>
      <c r="F940" s="19" t="s">
        <v>48</v>
      </c>
      <c r="G940" s="20" t="s">
        <v>49</v>
      </c>
      <c r="H940" s="21">
        <v>106380</v>
      </c>
      <c r="I940" s="21">
        <v>0</v>
      </c>
      <c r="J940" s="21">
        <v>106380</v>
      </c>
      <c r="K940" s="21">
        <v>99677.16</v>
      </c>
      <c r="L940" s="21">
        <v>99677.16</v>
      </c>
    </row>
    <row r="941" spans="1:12" x14ac:dyDescent="0.3">
      <c r="A941" s="19" t="s">
        <v>282</v>
      </c>
      <c r="B941" s="19" t="s">
        <v>283</v>
      </c>
      <c r="C941" s="2" t="str">
        <f>VLOOKUP(B941,Hoja1!B:C,2,FALSE)</f>
        <v>Dirección del Área de Seguridad</v>
      </c>
      <c r="D941" s="3" t="str">
        <f t="shared" si="34"/>
        <v>1</v>
      </c>
      <c r="E941" s="3" t="str">
        <f t="shared" si="35"/>
        <v>12</v>
      </c>
      <c r="F941" s="19" t="s">
        <v>17</v>
      </c>
      <c r="G941" s="20" t="s">
        <v>18</v>
      </c>
      <c r="H941" s="21">
        <v>20470</v>
      </c>
      <c r="I941" s="21">
        <v>0</v>
      </c>
      <c r="J941" s="21">
        <v>20470</v>
      </c>
      <c r="K941" s="21">
        <v>23508.79</v>
      </c>
      <c r="L941" s="21">
        <v>23508.79</v>
      </c>
    </row>
    <row r="942" spans="1:12" x14ac:dyDescent="0.3">
      <c r="A942" s="19" t="s">
        <v>282</v>
      </c>
      <c r="B942" s="19" t="s">
        <v>283</v>
      </c>
      <c r="C942" s="2" t="str">
        <f>VLOOKUP(B942,Hoja1!B:C,2,FALSE)</f>
        <v>Dirección del Área de Seguridad</v>
      </c>
      <c r="D942" s="3" t="str">
        <f t="shared" si="34"/>
        <v>1</v>
      </c>
      <c r="E942" s="3" t="str">
        <f t="shared" si="35"/>
        <v>12</v>
      </c>
      <c r="F942" s="19" t="s">
        <v>52</v>
      </c>
      <c r="G942" s="20" t="s">
        <v>53</v>
      </c>
      <c r="H942" s="21">
        <v>26026</v>
      </c>
      <c r="I942" s="21">
        <v>0</v>
      </c>
      <c r="J942" s="21">
        <v>26026</v>
      </c>
      <c r="K942" s="21">
        <v>17912.919999999998</v>
      </c>
      <c r="L942" s="21">
        <v>17912.919999999998</v>
      </c>
    </row>
    <row r="943" spans="1:12" x14ac:dyDescent="0.3">
      <c r="A943" s="19" t="s">
        <v>282</v>
      </c>
      <c r="B943" s="19" t="s">
        <v>283</v>
      </c>
      <c r="C943" s="2" t="str">
        <f>VLOOKUP(B943,Hoja1!B:C,2,FALSE)</f>
        <v>Dirección del Área de Seguridad</v>
      </c>
      <c r="D943" s="3" t="str">
        <f t="shared" si="34"/>
        <v>1</v>
      </c>
      <c r="E943" s="3" t="str">
        <f t="shared" si="35"/>
        <v>12</v>
      </c>
      <c r="F943" s="19" t="s">
        <v>19</v>
      </c>
      <c r="G943" s="20" t="s">
        <v>20</v>
      </c>
      <c r="H943" s="21">
        <v>38252</v>
      </c>
      <c r="I943" s="21">
        <v>0</v>
      </c>
      <c r="J943" s="21">
        <v>38252</v>
      </c>
      <c r="K943" s="21">
        <v>37747.1</v>
      </c>
      <c r="L943" s="21">
        <v>37747.1</v>
      </c>
    </row>
    <row r="944" spans="1:12" x14ac:dyDescent="0.3">
      <c r="A944" s="19" t="s">
        <v>282</v>
      </c>
      <c r="B944" s="19" t="s">
        <v>283</v>
      </c>
      <c r="C944" s="2" t="str">
        <f>VLOOKUP(B944,Hoja1!B:C,2,FALSE)</f>
        <v>Dirección del Área de Seguridad</v>
      </c>
      <c r="D944" s="3" t="str">
        <f t="shared" si="34"/>
        <v>1</v>
      </c>
      <c r="E944" s="3" t="str">
        <f t="shared" si="35"/>
        <v>12</v>
      </c>
      <c r="F944" s="19" t="s">
        <v>21</v>
      </c>
      <c r="G944" s="20" t="s">
        <v>22</v>
      </c>
      <c r="H944" s="21">
        <v>107840</v>
      </c>
      <c r="I944" s="21">
        <v>0</v>
      </c>
      <c r="J944" s="21">
        <v>107840</v>
      </c>
      <c r="K944" s="21">
        <v>98767.37</v>
      </c>
      <c r="L944" s="21">
        <v>98767.37</v>
      </c>
    </row>
    <row r="945" spans="1:12" x14ac:dyDescent="0.3">
      <c r="A945" s="19" t="s">
        <v>282</v>
      </c>
      <c r="B945" s="19" t="s">
        <v>283</v>
      </c>
      <c r="C945" s="2" t="str">
        <f>VLOOKUP(B945,Hoja1!B:C,2,FALSE)</f>
        <v>Dirección del Área de Seguridad</v>
      </c>
      <c r="D945" s="3" t="str">
        <f t="shared" si="34"/>
        <v>1</v>
      </c>
      <c r="E945" s="3" t="str">
        <f t="shared" si="35"/>
        <v>12</v>
      </c>
      <c r="F945" s="19" t="s">
        <v>23</v>
      </c>
      <c r="G945" s="20" t="s">
        <v>24</v>
      </c>
      <c r="H945" s="21">
        <v>252924</v>
      </c>
      <c r="I945" s="21">
        <v>9000</v>
      </c>
      <c r="J945" s="21">
        <v>261924</v>
      </c>
      <c r="K945" s="21">
        <v>256093.36</v>
      </c>
      <c r="L945" s="21">
        <v>256093.36</v>
      </c>
    </row>
    <row r="946" spans="1:12" x14ac:dyDescent="0.3">
      <c r="A946" s="19" t="s">
        <v>282</v>
      </c>
      <c r="B946" s="19" t="s">
        <v>283</v>
      </c>
      <c r="C946" s="2" t="str">
        <f>VLOOKUP(B946,Hoja1!B:C,2,FALSE)</f>
        <v>Dirección del Área de Seguridad</v>
      </c>
      <c r="D946" s="3" t="str">
        <f t="shared" si="34"/>
        <v>1</v>
      </c>
      <c r="E946" s="3" t="str">
        <f t="shared" si="35"/>
        <v>12</v>
      </c>
      <c r="F946" s="19" t="s">
        <v>25</v>
      </c>
      <c r="G946" s="20" t="s">
        <v>26</v>
      </c>
      <c r="H946" s="21">
        <v>20572</v>
      </c>
      <c r="I946" s="21">
        <v>0</v>
      </c>
      <c r="J946" s="21">
        <v>20572</v>
      </c>
      <c r="K946" s="21">
        <v>21356.5</v>
      </c>
      <c r="L946" s="21">
        <v>21356.5</v>
      </c>
    </row>
    <row r="947" spans="1:12" x14ac:dyDescent="0.3">
      <c r="A947" s="19" t="s">
        <v>282</v>
      </c>
      <c r="B947" s="19" t="s">
        <v>283</v>
      </c>
      <c r="C947" s="2" t="str">
        <f>VLOOKUP(B947,Hoja1!B:C,2,FALSE)</f>
        <v>Dirección del Área de Seguridad</v>
      </c>
      <c r="D947" s="3" t="str">
        <f t="shared" si="34"/>
        <v>2</v>
      </c>
      <c r="E947" s="3" t="str">
        <f t="shared" si="35"/>
        <v>20</v>
      </c>
      <c r="F947" s="19" t="s">
        <v>54</v>
      </c>
      <c r="G947" s="20" t="s">
        <v>55</v>
      </c>
      <c r="H947" s="21">
        <v>3000</v>
      </c>
      <c r="I947" s="21">
        <v>0</v>
      </c>
      <c r="J947" s="21">
        <v>3000</v>
      </c>
      <c r="K947" s="21">
        <v>1809.39</v>
      </c>
      <c r="L947" s="21">
        <v>1414.08</v>
      </c>
    </row>
    <row r="948" spans="1:12" x14ac:dyDescent="0.3">
      <c r="A948" s="19" t="s">
        <v>282</v>
      </c>
      <c r="B948" s="19" t="s">
        <v>283</v>
      </c>
      <c r="C948" s="2" t="str">
        <f>VLOOKUP(B948,Hoja1!B:C,2,FALSE)</f>
        <v>Dirección del Área de Seguridad</v>
      </c>
      <c r="D948" s="3" t="str">
        <f t="shared" si="34"/>
        <v>2</v>
      </c>
      <c r="E948" s="3" t="str">
        <f t="shared" si="35"/>
        <v>21</v>
      </c>
      <c r="F948" s="19" t="s">
        <v>56</v>
      </c>
      <c r="G948" s="20" t="s">
        <v>57</v>
      </c>
      <c r="H948" s="21">
        <v>5000</v>
      </c>
      <c r="I948" s="21">
        <v>0</v>
      </c>
      <c r="J948" s="21">
        <v>5000</v>
      </c>
      <c r="K948" s="21">
        <v>1991.14</v>
      </c>
      <c r="L948" s="21">
        <v>1991.14</v>
      </c>
    </row>
    <row r="949" spans="1:12" x14ac:dyDescent="0.3">
      <c r="A949" s="19" t="s">
        <v>282</v>
      </c>
      <c r="B949" s="19" t="s">
        <v>283</v>
      </c>
      <c r="C949" s="2" t="str">
        <f>VLOOKUP(B949,Hoja1!B:C,2,FALSE)</f>
        <v>Dirección del Área de Seguridad</v>
      </c>
      <c r="D949" s="3" t="str">
        <f t="shared" si="34"/>
        <v>2</v>
      </c>
      <c r="E949" s="3" t="str">
        <f t="shared" si="35"/>
        <v>22</v>
      </c>
      <c r="F949" s="19" t="s">
        <v>87</v>
      </c>
      <c r="G949" s="20" t="s">
        <v>88</v>
      </c>
      <c r="H949" s="21">
        <v>1000</v>
      </c>
      <c r="I949" s="21">
        <v>0</v>
      </c>
      <c r="J949" s="21">
        <v>1000</v>
      </c>
      <c r="K949" s="21">
        <v>163.01</v>
      </c>
      <c r="L949" s="21">
        <v>163.01</v>
      </c>
    </row>
    <row r="950" spans="1:12" x14ac:dyDescent="0.3">
      <c r="A950" s="19" t="s">
        <v>282</v>
      </c>
      <c r="B950" s="19" t="s">
        <v>283</v>
      </c>
      <c r="C950" s="2" t="str">
        <f>VLOOKUP(B950,Hoja1!B:C,2,FALSE)</f>
        <v>Dirección del Área de Seguridad</v>
      </c>
      <c r="D950" s="3" t="str">
        <f t="shared" si="34"/>
        <v>2</v>
      </c>
      <c r="E950" s="3" t="str">
        <f t="shared" si="35"/>
        <v>23</v>
      </c>
      <c r="F950" s="19" t="s">
        <v>39</v>
      </c>
      <c r="G950" s="20" t="s">
        <v>40</v>
      </c>
      <c r="H950" s="21">
        <v>500</v>
      </c>
      <c r="I950" s="21">
        <v>0</v>
      </c>
      <c r="J950" s="21">
        <v>500</v>
      </c>
      <c r="K950" s="21">
        <v>0</v>
      </c>
      <c r="L950" s="21">
        <v>0</v>
      </c>
    </row>
    <row r="951" spans="1:12" x14ac:dyDescent="0.3">
      <c r="A951" s="19" t="s">
        <v>282</v>
      </c>
      <c r="B951" s="19" t="s">
        <v>283</v>
      </c>
      <c r="C951" s="2" t="str">
        <f>VLOOKUP(B951,Hoja1!B:C,2,FALSE)</f>
        <v>Dirección del Área de Seguridad</v>
      </c>
      <c r="D951" s="3" t="str">
        <f t="shared" si="34"/>
        <v>2</v>
      </c>
      <c r="E951" s="3" t="str">
        <f t="shared" si="35"/>
        <v>23</v>
      </c>
      <c r="F951" s="19" t="s">
        <v>43</v>
      </c>
      <c r="G951" s="20" t="s">
        <v>44</v>
      </c>
      <c r="H951" s="21">
        <v>500</v>
      </c>
      <c r="I951" s="21">
        <v>0</v>
      </c>
      <c r="J951" s="21">
        <v>500</v>
      </c>
      <c r="K951" s="21">
        <v>0</v>
      </c>
      <c r="L951" s="21">
        <v>0</v>
      </c>
    </row>
    <row r="952" spans="1:12" x14ac:dyDescent="0.3">
      <c r="A952" s="19" t="s">
        <v>282</v>
      </c>
      <c r="B952" s="19" t="s">
        <v>283</v>
      </c>
      <c r="C952" s="2" t="str">
        <f>VLOOKUP(B952,Hoja1!B:C,2,FALSE)</f>
        <v>Dirección del Área de Seguridad</v>
      </c>
      <c r="D952" s="3" t="str">
        <f t="shared" si="34"/>
        <v>8</v>
      </c>
      <c r="E952" s="3" t="str">
        <f t="shared" si="35"/>
        <v>83</v>
      </c>
      <c r="F952" s="19" t="s">
        <v>114</v>
      </c>
      <c r="G952" s="20" t="s">
        <v>408</v>
      </c>
      <c r="H952" s="21">
        <v>15000</v>
      </c>
      <c r="I952" s="21">
        <v>0</v>
      </c>
      <c r="J952" s="21">
        <v>15000</v>
      </c>
      <c r="K952" s="21">
        <v>1011.6</v>
      </c>
      <c r="L952" s="21">
        <v>1011.6</v>
      </c>
    </row>
    <row r="953" spans="1:12" x14ac:dyDescent="0.3">
      <c r="A953" s="19" t="s">
        <v>282</v>
      </c>
      <c r="B953" s="19" t="s">
        <v>284</v>
      </c>
      <c r="C953" s="2" t="str">
        <f>VLOOKUP(B953,Hoja1!B:C,2,FALSE)</f>
        <v>Policía Municipal</v>
      </c>
      <c r="D953" s="3" t="str">
        <f t="shared" si="34"/>
        <v>1</v>
      </c>
      <c r="E953" s="3" t="str">
        <f t="shared" si="35"/>
        <v>12</v>
      </c>
      <c r="F953" s="19" t="s">
        <v>48</v>
      </c>
      <c r="G953" s="20" t="s">
        <v>49</v>
      </c>
      <c r="H953" s="21">
        <v>91183</v>
      </c>
      <c r="I953" s="21">
        <v>0</v>
      </c>
      <c r="J953" s="21">
        <v>91183</v>
      </c>
      <c r="K953" s="21">
        <v>60228.19</v>
      </c>
      <c r="L953" s="21">
        <v>60228.19</v>
      </c>
    </row>
    <row r="954" spans="1:12" x14ac:dyDescent="0.3">
      <c r="A954" s="19" t="s">
        <v>282</v>
      </c>
      <c r="B954" s="19" t="s">
        <v>284</v>
      </c>
      <c r="C954" s="2" t="str">
        <f>VLOOKUP(B954,Hoja1!B:C,2,FALSE)</f>
        <v>Policía Municipal</v>
      </c>
      <c r="D954" s="3" t="str">
        <f t="shared" si="34"/>
        <v>1</v>
      </c>
      <c r="E954" s="3" t="str">
        <f t="shared" si="35"/>
        <v>12</v>
      </c>
      <c r="F954" s="19" t="s">
        <v>50</v>
      </c>
      <c r="G954" s="20" t="s">
        <v>51</v>
      </c>
      <c r="H954" s="21">
        <v>204119</v>
      </c>
      <c r="I954" s="21">
        <v>0</v>
      </c>
      <c r="J954" s="21">
        <v>204119</v>
      </c>
      <c r="K954" s="21">
        <v>195109.56</v>
      </c>
      <c r="L954" s="21">
        <v>195109.56</v>
      </c>
    </row>
    <row r="955" spans="1:12" x14ac:dyDescent="0.3">
      <c r="A955" s="19" t="s">
        <v>282</v>
      </c>
      <c r="B955" s="19" t="s">
        <v>284</v>
      </c>
      <c r="C955" s="2" t="str">
        <f>VLOOKUP(B955,Hoja1!B:C,2,FALSE)</f>
        <v>Policía Municipal</v>
      </c>
      <c r="D955" s="3" t="str">
        <f t="shared" si="34"/>
        <v>1</v>
      </c>
      <c r="E955" s="3" t="str">
        <f t="shared" si="35"/>
        <v>12</v>
      </c>
      <c r="F955" s="19" t="s">
        <v>17</v>
      </c>
      <c r="G955" s="20" t="s">
        <v>18</v>
      </c>
      <c r="H955" s="21">
        <v>5153964</v>
      </c>
      <c r="I955" s="21">
        <v>-664000</v>
      </c>
      <c r="J955" s="21">
        <v>4489964</v>
      </c>
      <c r="K955" s="21">
        <v>4092520.64</v>
      </c>
      <c r="L955" s="21">
        <v>4092520.64</v>
      </c>
    </row>
    <row r="956" spans="1:12" x14ac:dyDescent="0.3">
      <c r="A956" s="19" t="s">
        <v>282</v>
      </c>
      <c r="B956" s="19" t="s">
        <v>284</v>
      </c>
      <c r="C956" s="2" t="str">
        <f>VLOOKUP(B956,Hoja1!B:C,2,FALSE)</f>
        <v>Policía Municipal</v>
      </c>
      <c r="D956" s="3" t="str">
        <f t="shared" si="34"/>
        <v>1</v>
      </c>
      <c r="E956" s="3" t="str">
        <f t="shared" si="35"/>
        <v>12</v>
      </c>
      <c r="F956" s="19" t="s">
        <v>52</v>
      </c>
      <c r="G956" s="20" t="s">
        <v>53</v>
      </c>
      <c r="H956" s="21">
        <v>52052</v>
      </c>
      <c r="I956" s="21">
        <v>0</v>
      </c>
      <c r="J956" s="21">
        <v>52052</v>
      </c>
      <c r="K956" s="21">
        <v>56405.27</v>
      </c>
      <c r="L956" s="21">
        <v>56405.27</v>
      </c>
    </row>
    <row r="957" spans="1:12" x14ac:dyDescent="0.3">
      <c r="A957" s="19" t="s">
        <v>282</v>
      </c>
      <c r="B957" s="19" t="s">
        <v>284</v>
      </c>
      <c r="C957" s="2" t="str">
        <f>VLOOKUP(B957,Hoja1!B:C,2,FALSE)</f>
        <v>Policía Municipal</v>
      </c>
      <c r="D957" s="3" t="str">
        <f t="shared" si="34"/>
        <v>1</v>
      </c>
      <c r="E957" s="3" t="str">
        <f t="shared" si="35"/>
        <v>12</v>
      </c>
      <c r="F957" s="19" t="s">
        <v>19</v>
      </c>
      <c r="G957" s="20" t="s">
        <v>20</v>
      </c>
      <c r="H957" s="21">
        <v>1362353</v>
      </c>
      <c r="I957" s="21">
        <v>0</v>
      </c>
      <c r="J957" s="21">
        <v>1362353</v>
      </c>
      <c r="K957" s="21">
        <v>1297655.94</v>
      </c>
      <c r="L957" s="21">
        <v>1297655.94</v>
      </c>
    </row>
    <row r="958" spans="1:12" x14ac:dyDescent="0.3">
      <c r="A958" s="19" t="s">
        <v>282</v>
      </c>
      <c r="B958" s="19" t="s">
        <v>284</v>
      </c>
      <c r="C958" s="2" t="str">
        <f>VLOOKUP(B958,Hoja1!B:C,2,FALSE)</f>
        <v>Policía Municipal</v>
      </c>
      <c r="D958" s="3" t="str">
        <f t="shared" si="34"/>
        <v>1</v>
      </c>
      <c r="E958" s="3" t="str">
        <f t="shared" si="35"/>
        <v>12</v>
      </c>
      <c r="F958" s="19" t="s">
        <v>21</v>
      </c>
      <c r="G958" s="20" t="s">
        <v>22</v>
      </c>
      <c r="H958" s="21">
        <v>2657195</v>
      </c>
      <c r="I958" s="21">
        <v>0</v>
      </c>
      <c r="J958" s="21">
        <v>2657195</v>
      </c>
      <c r="K958" s="21">
        <v>2125667.83</v>
      </c>
      <c r="L958" s="21">
        <v>2125667.83</v>
      </c>
    </row>
    <row r="959" spans="1:12" x14ac:dyDescent="0.3">
      <c r="A959" s="19" t="s">
        <v>282</v>
      </c>
      <c r="B959" s="19" t="s">
        <v>284</v>
      </c>
      <c r="C959" s="2" t="str">
        <f>VLOOKUP(B959,Hoja1!B:C,2,FALSE)</f>
        <v>Policía Municipal</v>
      </c>
      <c r="D959" s="3" t="str">
        <f t="shared" si="34"/>
        <v>1</v>
      </c>
      <c r="E959" s="3" t="str">
        <f t="shared" si="35"/>
        <v>12</v>
      </c>
      <c r="F959" s="19" t="s">
        <v>23</v>
      </c>
      <c r="G959" s="20" t="s">
        <v>24</v>
      </c>
      <c r="H959" s="21">
        <v>7621580</v>
      </c>
      <c r="I959" s="21">
        <v>-408350</v>
      </c>
      <c r="J959" s="21">
        <v>7213230</v>
      </c>
      <c r="K959" s="21">
        <v>6981992.8600000003</v>
      </c>
      <c r="L959" s="21">
        <v>6981992.8600000003</v>
      </c>
    </row>
    <row r="960" spans="1:12" x14ac:dyDescent="0.3">
      <c r="A960" s="19" t="s">
        <v>282</v>
      </c>
      <c r="B960" s="19" t="s">
        <v>284</v>
      </c>
      <c r="C960" s="2" t="str">
        <f>VLOOKUP(B960,Hoja1!B:C,2,FALSE)</f>
        <v>Policía Municipal</v>
      </c>
      <c r="D960" s="3" t="str">
        <f t="shared" ref="D960:D1023" si="36">LEFT(F960,1)</f>
        <v>1</v>
      </c>
      <c r="E960" s="3" t="str">
        <f t="shared" ref="E960:E1023" si="37">LEFT(F960,2)</f>
        <v>12</v>
      </c>
      <c r="F960" s="19" t="s">
        <v>25</v>
      </c>
      <c r="G960" s="20" t="s">
        <v>26</v>
      </c>
      <c r="H960" s="21">
        <v>640337</v>
      </c>
      <c r="I960" s="21">
        <v>0</v>
      </c>
      <c r="J960" s="21">
        <v>640337</v>
      </c>
      <c r="K960" s="21">
        <v>612245.56000000006</v>
      </c>
      <c r="L960" s="21">
        <v>612245.56000000006</v>
      </c>
    </row>
    <row r="961" spans="1:12" x14ac:dyDescent="0.3">
      <c r="A961" s="19" t="s">
        <v>282</v>
      </c>
      <c r="B961" s="19" t="s">
        <v>284</v>
      </c>
      <c r="C961" s="2" t="str">
        <f>VLOOKUP(B961,Hoja1!B:C,2,FALSE)</f>
        <v>Policía Municipal</v>
      </c>
      <c r="D961" s="3" t="str">
        <f t="shared" si="36"/>
        <v>1</v>
      </c>
      <c r="E961" s="3" t="str">
        <f t="shared" si="37"/>
        <v>13</v>
      </c>
      <c r="F961" s="19" t="s">
        <v>69</v>
      </c>
      <c r="G961" s="20" t="s">
        <v>11</v>
      </c>
      <c r="H961" s="21">
        <v>358391</v>
      </c>
      <c r="I961" s="21">
        <v>0</v>
      </c>
      <c r="J961" s="21">
        <v>358391</v>
      </c>
      <c r="K961" s="21">
        <v>284061.31</v>
      </c>
      <c r="L961" s="21">
        <v>284061.31</v>
      </c>
    </row>
    <row r="962" spans="1:12" x14ac:dyDescent="0.3">
      <c r="A962" s="19" t="s">
        <v>282</v>
      </c>
      <c r="B962" s="19" t="s">
        <v>284</v>
      </c>
      <c r="C962" s="2" t="str">
        <f>VLOOKUP(B962,Hoja1!B:C,2,FALSE)</f>
        <v>Policía Municipal</v>
      </c>
      <c r="D962" s="3" t="str">
        <f t="shared" si="36"/>
        <v>1</v>
      </c>
      <c r="E962" s="3" t="str">
        <f t="shared" si="37"/>
        <v>13</v>
      </c>
      <c r="F962" s="19" t="s">
        <v>70</v>
      </c>
      <c r="G962" s="20" t="s">
        <v>71</v>
      </c>
      <c r="H962" s="21">
        <v>12000</v>
      </c>
      <c r="I962" s="21">
        <v>0</v>
      </c>
      <c r="J962" s="21">
        <v>12000</v>
      </c>
      <c r="K962" s="21">
        <v>13572.97</v>
      </c>
      <c r="L962" s="21">
        <v>13572.97</v>
      </c>
    </row>
    <row r="963" spans="1:12" x14ac:dyDescent="0.3">
      <c r="A963" s="19" t="s">
        <v>282</v>
      </c>
      <c r="B963" s="19" t="s">
        <v>284</v>
      </c>
      <c r="C963" s="2" t="str">
        <f>VLOOKUP(B963,Hoja1!B:C,2,FALSE)</f>
        <v>Policía Municipal</v>
      </c>
      <c r="D963" s="3" t="str">
        <f t="shared" si="36"/>
        <v>1</v>
      </c>
      <c r="E963" s="3" t="str">
        <f t="shared" si="37"/>
        <v>13</v>
      </c>
      <c r="F963" s="19" t="s">
        <v>72</v>
      </c>
      <c r="G963" s="20" t="s">
        <v>13</v>
      </c>
      <c r="H963" s="21">
        <v>341261</v>
      </c>
      <c r="I963" s="21">
        <v>0</v>
      </c>
      <c r="J963" s="21">
        <v>341261</v>
      </c>
      <c r="K963" s="21">
        <v>298441</v>
      </c>
      <c r="L963" s="21">
        <v>298441</v>
      </c>
    </row>
    <row r="964" spans="1:12" x14ac:dyDescent="0.3">
      <c r="A964" s="19" t="s">
        <v>282</v>
      </c>
      <c r="B964" s="19" t="s">
        <v>284</v>
      </c>
      <c r="C964" s="2" t="str">
        <f>VLOOKUP(B964,Hoja1!B:C,2,FALSE)</f>
        <v>Policía Municipal</v>
      </c>
      <c r="D964" s="3" t="str">
        <f t="shared" si="36"/>
        <v>1</v>
      </c>
      <c r="E964" s="3" t="str">
        <f t="shared" si="37"/>
        <v>13</v>
      </c>
      <c r="F964" s="19" t="s">
        <v>73</v>
      </c>
      <c r="G964" s="20" t="s">
        <v>74</v>
      </c>
      <c r="H964" s="21">
        <v>0</v>
      </c>
      <c r="I964" s="21">
        <v>0</v>
      </c>
      <c r="J964" s="21">
        <v>0</v>
      </c>
      <c r="K964" s="21">
        <v>14219.4</v>
      </c>
      <c r="L964" s="21">
        <v>14219.4</v>
      </c>
    </row>
    <row r="965" spans="1:12" x14ac:dyDescent="0.3">
      <c r="A965" s="19" t="s">
        <v>282</v>
      </c>
      <c r="B965" s="19" t="s">
        <v>284</v>
      </c>
      <c r="C965" s="2" t="str">
        <f>VLOOKUP(B965,Hoja1!B:C,2,FALSE)</f>
        <v>Policía Municipal</v>
      </c>
      <c r="D965" s="3" t="str">
        <f t="shared" si="36"/>
        <v>1</v>
      </c>
      <c r="E965" s="3" t="str">
        <f t="shared" si="37"/>
        <v>15</v>
      </c>
      <c r="F965" s="19" t="s">
        <v>212</v>
      </c>
      <c r="G965" s="20" t="s">
        <v>213</v>
      </c>
      <c r="H965" s="21">
        <v>1681000</v>
      </c>
      <c r="I965" s="21">
        <v>414000</v>
      </c>
      <c r="J965" s="21">
        <v>2095000</v>
      </c>
      <c r="K965" s="21">
        <v>2059665.26</v>
      </c>
      <c r="L965" s="21">
        <v>2059665.26</v>
      </c>
    </row>
    <row r="966" spans="1:12" x14ac:dyDescent="0.3">
      <c r="A966" s="19" t="s">
        <v>282</v>
      </c>
      <c r="B966" s="19" t="s">
        <v>284</v>
      </c>
      <c r="C966" s="2" t="str">
        <f>VLOOKUP(B966,Hoja1!B:C,2,FALSE)</f>
        <v>Policía Municipal</v>
      </c>
      <c r="D966" s="3" t="str">
        <f t="shared" si="36"/>
        <v>1</v>
      </c>
      <c r="E966" s="3" t="str">
        <f t="shared" si="37"/>
        <v>15</v>
      </c>
      <c r="F966" s="19" t="s">
        <v>75</v>
      </c>
      <c r="G966" s="20" t="s">
        <v>76</v>
      </c>
      <c r="H966" s="21">
        <v>568000</v>
      </c>
      <c r="I966" s="21">
        <v>0</v>
      </c>
      <c r="J966" s="21">
        <v>568000</v>
      </c>
      <c r="K966" s="21">
        <v>413985.52</v>
      </c>
      <c r="L966" s="21">
        <v>413985.52</v>
      </c>
    </row>
    <row r="967" spans="1:12" x14ac:dyDescent="0.3">
      <c r="A967" s="19" t="s">
        <v>282</v>
      </c>
      <c r="B967" s="19" t="s">
        <v>284</v>
      </c>
      <c r="C967" s="2" t="str">
        <f>VLOOKUP(B967,Hoja1!B:C,2,FALSE)</f>
        <v>Policía Municipal</v>
      </c>
      <c r="D967" s="3" t="str">
        <f t="shared" si="36"/>
        <v>1</v>
      </c>
      <c r="E967" s="3" t="str">
        <f t="shared" si="37"/>
        <v>16</v>
      </c>
      <c r="F967" s="19" t="s">
        <v>229</v>
      </c>
      <c r="G967" s="20" t="s">
        <v>230</v>
      </c>
      <c r="H967" s="21">
        <v>50000</v>
      </c>
      <c r="I967" s="21">
        <v>0</v>
      </c>
      <c r="J967" s="21">
        <v>50000</v>
      </c>
      <c r="K967" s="21">
        <v>49841.8</v>
      </c>
      <c r="L967" s="21">
        <v>49841.8</v>
      </c>
    </row>
    <row r="968" spans="1:12" x14ac:dyDescent="0.3">
      <c r="A968" s="19" t="s">
        <v>282</v>
      </c>
      <c r="B968" s="19" t="s">
        <v>284</v>
      </c>
      <c r="C968" s="2" t="str">
        <f>VLOOKUP(B968,Hoja1!B:C,2,FALSE)</f>
        <v>Policía Municipal</v>
      </c>
      <c r="D968" s="3" t="str">
        <f t="shared" si="36"/>
        <v>2</v>
      </c>
      <c r="E968" s="3" t="str">
        <f t="shared" si="37"/>
        <v>20</v>
      </c>
      <c r="F968" s="19" t="s">
        <v>176</v>
      </c>
      <c r="G968" s="20" t="s">
        <v>177</v>
      </c>
      <c r="H968" s="21">
        <v>3500</v>
      </c>
      <c r="I968" s="21">
        <v>0</v>
      </c>
      <c r="J968" s="21">
        <v>3500</v>
      </c>
      <c r="K968" s="21">
        <v>1163.4000000000001</v>
      </c>
      <c r="L968" s="21">
        <v>1163.4000000000001</v>
      </c>
    </row>
    <row r="969" spans="1:12" x14ac:dyDescent="0.3">
      <c r="A969" s="19" t="s">
        <v>282</v>
      </c>
      <c r="B969" s="19" t="s">
        <v>284</v>
      </c>
      <c r="C969" s="2" t="str">
        <f>VLOOKUP(B969,Hoja1!B:C,2,FALSE)</f>
        <v>Policía Municipal</v>
      </c>
      <c r="D969" s="3" t="str">
        <f t="shared" si="36"/>
        <v>2</v>
      </c>
      <c r="E969" s="3" t="str">
        <f t="shared" si="37"/>
        <v>20</v>
      </c>
      <c r="F969" s="19" t="s">
        <v>266</v>
      </c>
      <c r="G969" s="20" t="s">
        <v>267</v>
      </c>
      <c r="H969" s="21">
        <v>114000</v>
      </c>
      <c r="I969" s="21">
        <v>0</v>
      </c>
      <c r="J969" s="21">
        <v>114000</v>
      </c>
      <c r="K969" s="21">
        <v>110327.64</v>
      </c>
      <c r="L969" s="21">
        <v>103430.64</v>
      </c>
    </row>
    <row r="970" spans="1:12" x14ac:dyDescent="0.3">
      <c r="A970" s="19" t="s">
        <v>282</v>
      </c>
      <c r="B970" s="19" t="s">
        <v>284</v>
      </c>
      <c r="C970" s="2" t="str">
        <f>VLOOKUP(B970,Hoja1!B:C,2,FALSE)</f>
        <v>Policía Municipal</v>
      </c>
      <c r="D970" s="3" t="str">
        <f t="shared" si="36"/>
        <v>2</v>
      </c>
      <c r="E970" s="3" t="str">
        <f t="shared" si="37"/>
        <v>21</v>
      </c>
      <c r="F970" s="19" t="s">
        <v>140</v>
      </c>
      <c r="G970" s="20" t="s">
        <v>141</v>
      </c>
      <c r="H970" s="21">
        <v>15000</v>
      </c>
      <c r="I970" s="21">
        <v>0</v>
      </c>
      <c r="J970" s="21">
        <v>15000</v>
      </c>
      <c r="K970" s="21">
        <v>8296.94</v>
      </c>
      <c r="L970" s="21">
        <v>2348.59</v>
      </c>
    </row>
    <row r="971" spans="1:12" x14ac:dyDescent="0.3">
      <c r="A971" s="19" t="s">
        <v>282</v>
      </c>
      <c r="B971" s="19" t="s">
        <v>284</v>
      </c>
      <c r="C971" s="2" t="str">
        <f>VLOOKUP(B971,Hoja1!B:C,2,FALSE)</f>
        <v>Policía Municipal</v>
      </c>
      <c r="D971" s="3" t="str">
        <f t="shared" si="36"/>
        <v>2</v>
      </c>
      <c r="E971" s="3" t="str">
        <f t="shared" si="37"/>
        <v>21</v>
      </c>
      <c r="F971" s="19" t="s">
        <v>56</v>
      </c>
      <c r="G971" s="20" t="s">
        <v>57</v>
      </c>
      <c r="H971" s="21">
        <v>120000</v>
      </c>
      <c r="I971" s="21">
        <v>-32000</v>
      </c>
      <c r="J971" s="21">
        <v>88000</v>
      </c>
      <c r="K971" s="21">
        <v>90416</v>
      </c>
      <c r="L971" s="21">
        <v>63138.85</v>
      </c>
    </row>
    <row r="972" spans="1:12" x14ac:dyDescent="0.3">
      <c r="A972" s="19" t="s">
        <v>282</v>
      </c>
      <c r="B972" s="19" t="s">
        <v>284</v>
      </c>
      <c r="C972" s="2" t="str">
        <f>VLOOKUP(B972,Hoja1!B:C,2,FALSE)</f>
        <v>Policía Municipal</v>
      </c>
      <c r="D972" s="3" t="str">
        <f t="shared" si="36"/>
        <v>2</v>
      </c>
      <c r="E972" s="3" t="str">
        <f t="shared" si="37"/>
        <v>21</v>
      </c>
      <c r="F972" s="19" t="s">
        <v>77</v>
      </c>
      <c r="G972" s="20" t="s">
        <v>78</v>
      </c>
      <c r="H972" s="21">
        <v>110000</v>
      </c>
      <c r="I972" s="21">
        <v>-7500</v>
      </c>
      <c r="J972" s="21">
        <v>102500</v>
      </c>
      <c r="K972" s="21">
        <v>67568.77</v>
      </c>
      <c r="L972" s="21">
        <v>60505.32</v>
      </c>
    </row>
    <row r="973" spans="1:12" x14ac:dyDescent="0.3">
      <c r="A973" s="19" t="s">
        <v>282</v>
      </c>
      <c r="B973" s="19" t="s">
        <v>284</v>
      </c>
      <c r="C973" s="2" t="str">
        <f>VLOOKUP(B973,Hoja1!B:C,2,FALSE)</f>
        <v>Policía Municipal</v>
      </c>
      <c r="D973" s="3" t="str">
        <f t="shared" si="36"/>
        <v>2</v>
      </c>
      <c r="E973" s="3" t="str">
        <f t="shared" si="37"/>
        <v>22</v>
      </c>
      <c r="F973" s="19" t="s">
        <v>92</v>
      </c>
      <c r="G973" s="20" t="s">
        <v>93</v>
      </c>
      <c r="H973" s="21">
        <v>100000</v>
      </c>
      <c r="I973" s="21">
        <v>0</v>
      </c>
      <c r="J973" s="21">
        <v>100000</v>
      </c>
      <c r="K973" s="21">
        <v>85118.02</v>
      </c>
      <c r="L973" s="21">
        <v>78318.12</v>
      </c>
    </row>
    <row r="974" spans="1:12" x14ac:dyDescent="0.3">
      <c r="A974" s="19" t="s">
        <v>282</v>
      </c>
      <c r="B974" s="19" t="s">
        <v>284</v>
      </c>
      <c r="C974" s="2" t="str">
        <f>VLOOKUP(B974,Hoja1!B:C,2,FALSE)</f>
        <v>Policía Municipal</v>
      </c>
      <c r="D974" s="3" t="str">
        <f t="shared" si="36"/>
        <v>2</v>
      </c>
      <c r="E974" s="3" t="str">
        <f t="shared" si="37"/>
        <v>22</v>
      </c>
      <c r="F974" s="19" t="s">
        <v>142</v>
      </c>
      <c r="G974" s="20" t="s">
        <v>143</v>
      </c>
      <c r="H974" s="21">
        <v>75000</v>
      </c>
      <c r="I974" s="21">
        <v>0</v>
      </c>
      <c r="J974" s="21">
        <v>75000</v>
      </c>
      <c r="K974" s="21">
        <v>59676.68</v>
      </c>
      <c r="L974" s="21">
        <v>59676.68</v>
      </c>
    </row>
    <row r="975" spans="1:12" x14ac:dyDescent="0.3">
      <c r="A975" s="19" t="s">
        <v>282</v>
      </c>
      <c r="B975" s="19" t="s">
        <v>284</v>
      </c>
      <c r="C975" s="2" t="str">
        <f>VLOOKUP(B975,Hoja1!B:C,2,FALSE)</f>
        <v>Policía Municipal</v>
      </c>
      <c r="D975" s="3" t="str">
        <f t="shared" si="36"/>
        <v>2</v>
      </c>
      <c r="E975" s="3" t="str">
        <f t="shared" si="37"/>
        <v>22</v>
      </c>
      <c r="F975" s="19" t="s">
        <v>79</v>
      </c>
      <c r="G975" s="20" t="s">
        <v>80</v>
      </c>
      <c r="H975" s="21">
        <v>160000</v>
      </c>
      <c r="I975" s="21">
        <v>0</v>
      </c>
      <c r="J975" s="21">
        <v>160000</v>
      </c>
      <c r="K975" s="21">
        <v>125317.69</v>
      </c>
      <c r="L975" s="21">
        <v>113911.2</v>
      </c>
    </row>
    <row r="976" spans="1:12" x14ac:dyDescent="0.3">
      <c r="A976" s="19" t="s">
        <v>282</v>
      </c>
      <c r="B976" s="19" t="s">
        <v>284</v>
      </c>
      <c r="C976" s="2" t="str">
        <f>VLOOKUP(B976,Hoja1!B:C,2,FALSE)</f>
        <v>Policía Municipal</v>
      </c>
      <c r="D976" s="3" t="str">
        <f t="shared" si="36"/>
        <v>2</v>
      </c>
      <c r="E976" s="3" t="str">
        <f t="shared" si="37"/>
        <v>22</v>
      </c>
      <c r="F976" s="19" t="s">
        <v>81</v>
      </c>
      <c r="G976" s="20" t="s">
        <v>82</v>
      </c>
      <c r="H976" s="21">
        <v>310000</v>
      </c>
      <c r="I976" s="21">
        <v>0</v>
      </c>
      <c r="J976" s="21">
        <v>310000</v>
      </c>
      <c r="K976" s="21">
        <v>277493.34999999998</v>
      </c>
      <c r="L976" s="21">
        <v>217679.98</v>
      </c>
    </row>
    <row r="977" spans="1:12" x14ac:dyDescent="0.3">
      <c r="A977" s="19" t="s">
        <v>282</v>
      </c>
      <c r="B977" s="19" t="s">
        <v>284</v>
      </c>
      <c r="C977" s="2" t="str">
        <f>VLOOKUP(B977,Hoja1!B:C,2,FALSE)</f>
        <v>Policía Municipal</v>
      </c>
      <c r="D977" s="3" t="str">
        <f t="shared" si="36"/>
        <v>2</v>
      </c>
      <c r="E977" s="3" t="str">
        <f t="shared" si="37"/>
        <v>22</v>
      </c>
      <c r="F977" s="19" t="s">
        <v>206</v>
      </c>
      <c r="G977" s="20" t="s">
        <v>207</v>
      </c>
      <c r="H977" s="21">
        <v>3000</v>
      </c>
      <c r="I977" s="21">
        <v>0</v>
      </c>
      <c r="J977" s="21">
        <v>3000</v>
      </c>
      <c r="K977" s="21">
        <v>0</v>
      </c>
      <c r="L977" s="21">
        <v>0</v>
      </c>
    </row>
    <row r="978" spans="1:12" x14ac:dyDescent="0.3">
      <c r="A978" s="19" t="s">
        <v>282</v>
      </c>
      <c r="B978" s="19" t="s">
        <v>284</v>
      </c>
      <c r="C978" s="2" t="str">
        <f>VLOOKUP(B978,Hoja1!B:C,2,FALSE)</f>
        <v>Policía Municipal</v>
      </c>
      <c r="D978" s="3" t="str">
        <f t="shared" si="36"/>
        <v>2</v>
      </c>
      <c r="E978" s="3" t="str">
        <f t="shared" si="37"/>
        <v>22</v>
      </c>
      <c r="F978" s="19" t="s">
        <v>83</v>
      </c>
      <c r="G978" s="20" t="s">
        <v>84</v>
      </c>
      <c r="H978" s="21">
        <v>1000</v>
      </c>
      <c r="I978" s="21">
        <v>0</v>
      </c>
      <c r="J978" s="21">
        <v>1000</v>
      </c>
      <c r="K978" s="21">
        <v>0</v>
      </c>
      <c r="L978" s="21">
        <v>0</v>
      </c>
    </row>
    <row r="979" spans="1:12" x14ac:dyDescent="0.3">
      <c r="A979" s="19" t="s">
        <v>282</v>
      </c>
      <c r="B979" s="19" t="s">
        <v>284</v>
      </c>
      <c r="C979" s="2" t="str">
        <f>VLOOKUP(B979,Hoja1!B:C,2,FALSE)</f>
        <v>Policía Municipal</v>
      </c>
      <c r="D979" s="3" t="str">
        <f t="shared" si="36"/>
        <v>2</v>
      </c>
      <c r="E979" s="3" t="str">
        <f t="shared" si="37"/>
        <v>22</v>
      </c>
      <c r="F979" s="19" t="s">
        <v>85</v>
      </c>
      <c r="G979" s="20" t="s">
        <v>86</v>
      </c>
      <c r="H979" s="21">
        <v>60000</v>
      </c>
      <c r="I979" s="21">
        <v>27000</v>
      </c>
      <c r="J979" s="21">
        <v>87000</v>
      </c>
      <c r="K979" s="21">
        <v>93623.360000000001</v>
      </c>
      <c r="L979" s="21">
        <v>77873.73</v>
      </c>
    </row>
    <row r="980" spans="1:12" x14ac:dyDescent="0.3">
      <c r="A980" s="19" t="s">
        <v>282</v>
      </c>
      <c r="B980" s="19" t="s">
        <v>284</v>
      </c>
      <c r="C980" s="2" t="str">
        <f>VLOOKUP(B980,Hoja1!B:C,2,FALSE)</f>
        <v>Policía Municipal</v>
      </c>
      <c r="D980" s="3" t="str">
        <f t="shared" si="36"/>
        <v>2</v>
      </c>
      <c r="E980" s="3" t="str">
        <f t="shared" si="37"/>
        <v>22</v>
      </c>
      <c r="F980" s="19" t="s">
        <v>168</v>
      </c>
      <c r="G980" s="20" t="s">
        <v>169</v>
      </c>
      <c r="H980" s="21">
        <v>17000</v>
      </c>
      <c r="I980" s="21">
        <v>0</v>
      </c>
      <c r="J980" s="21">
        <v>17000</v>
      </c>
      <c r="K980" s="21">
        <v>14476.39</v>
      </c>
      <c r="L980" s="21">
        <v>11666.28</v>
      </c>
    </row>
    <row r="981" spans="1:12" x14ac:dyDescent="0.3">
      <c r="A981" s="19" t="s">
        <v>282</v>
      </c>
      <c r="B981" s="19" t="s">
        <v>284</v>
      </c>
      <c r="C981" s="2" t="str">
        <f>VLOOKUP(B981,Hoja1!B:C,2,FALSE)</f>
        <v>Policía Municipal</v>
      </c>
      <c r="D981" s="3" t="str">
        <f t="shared" si="36"/>
        <v>2</v>
      </c>
      <c r="E981" s="3" t="str">
        <f t="shared" si="37"/>
        <v>22</v>
      </c>
      <c r="F981" s="19" t="s">
        <v>31</v>
      </c>
      <c r="G981" s="20" t="s">
        <v>32</v>
      </c>
      <c r="H981" s="21">
        <v>3000</v>
      </c>
      <c r="I981" s="21">
        <v>0</v>
      </c>
      <c r="J981" s="21">
        <v>3000</v>
      </c>
      <c r="K981" s="21">
        <v>47.99</v>
      </c>
      <c r="L981" s="21">
        <v>47.99</v>
      </c>
    </row>
    <row r="982" spans="1:12" x14ac:dyDescent="0.3">
      <c r="A982" s="19" t="s">
        <v>282</v>
      </c>
      <c r="B982" s="19" t="s">
        <v>284</v>
      </c>
      <c r="C982" s="2" t="str">
        <f>VLOOKUP(B982,Hoja1!B:C,2,FALSE)</f>
        <v>Policía Municipal</v>
      </c>
      <c r="D982" s="3" t="str">
        <f t="shared" si="36"/>
        <v>2</v>
      </c>
      <c r="E982" s="3" t="str">
        <f t="shared" si="37"/>
        <v>22</v>
      </c>
      <c r="F982" s="19" t="s">
        <v>193</v>
      </c>
      <c r="G982" s="20" t="s">
        <v>194</v>
      </c>
      <c r="H982" s="21">
        <v>3000</v>
      </c>
      <c r="I982" s="21">
        <v>0</v>
      </c>
      <c r="J982" s="21">
        <v>3000</v>
      </c>
      <c r="K982" s="21">
        <v>1275.06</v>
      </c>
      <c r="L982" s="21">
        <v>1275.06</v>
      </c>
    </row>
    <row r="983" spans="1:12" x14ac:dyDescent="0.3">
      <c r="A983" s="19" t="s">
        <v>282</v>
      </c>
      <c r="B983" s="19" t="s">
        <v>284</v>
      </c>
      <c r="C983" s="2" t="str">
        <f>VLOOKUP(B983,Hoja1!B:C,2,FALSE)</f>
        <v>Policía Municipal</v>
      </c>
      <c r="D983" s="3" t="str">
        <f t="shared" si="36"/>
        <v>2</v>
      </c>
      <c r="E983" s="3" t="str">
        <f t="shared" si="37"/>
        <v>22</v>
      </c>
      <c r="F983" s="19" t="s">
        <v>236</v>
      </c>
      <c r="G983" s="20" t="s">
        <v>237</v>
      </c>
      <c r="H983" s="21">
        <v>20000</v>
      </c>
      <c r="I983" s="21">
        <v>0</v>
      </c>
      <c r="J983" s="21">
        <v>20000</v>
      </c>
      <c r="K983" s="21">
        <v>7115.75</v>
      </c>
      <c r="L983" s="21">
        <v>5261.41</v>
      </c>
    </row>
    <row r="984" spans="1:12" x14ac:dyDescent="0.3">
      <c r="A984" s="19" t="s">
        <v>282</v>
      </c>
      <c r="B984" s="19" t="s">
        <v>284</v>
      </c>
      <c r="C984" s="2" t="str">
        <f>VLOOKUP(B984,Hoja1!B:C,2,FALSE)</f>
        <v>Policía Municipal</v>
      </c>
      <c r="D984" s="3" t="str">
        <f t="shared" si="36"/>
        <v>2</v>
      </c>
      <c r="E984" s="3" t="str">
        <f t="shared" si="37"/>
        <v>22</v>
      </c>
      <c r="F984" s="19" t="s">
        <v>33</v>
      </c>
      <c r="G984" s="20" t="s">
        <v>34</v>
      </c>
      <c r="H984" s="21">
        <v>10000</v>
      </c>
      <c r="I984" s="21">
        <v>0</v>
      </c>
      <c r="J984" s="21">
        <v>10000</v>
      </c>
      <c r="K984" s="21">
        <v>0</v>
      </c>
      <c r="L984" s="21">
        <v>0</v>
      </c>
    </row>
    <row r="985" spans="1:12" x14ac:dyDescent="0.3">
      <c r="A985" s="19" t="s">
        <v>282</v>
      </c>
      <c r="B985" s="19" t="s">
        <v>284</v>
      </c>
      <c r="C985" s="2" t="str">
        <f>VLOOKUP(B985,Hoja1!B:C,2,FALSE)</f>
        <v>Policía Municipal</v>
      </c>
      <c r="D985" s="3" t="str">
        <f t="shared" si="36"/>
        <v>2</v>
      </c>
      <c r="E985" s="3" t="str">
        <f t="shared" si="37"/>
        <v>22</v>
      </c>
      <c r="F985" s="19" t="s">
        <v>87</v>
      </c>
      <c r="G985" s="20" t="s">
        <v>88</v>
      </c>
      <c r="H985" s="21">
        <v>30000</v>
      </c>
      <c r="I985" s="21">
        <v>0</v>
      </c>
      <c r="J985" s="21">
        <v>30000</v>
      </c>
      <c r="K985" s="21">
        <v>19159.849999999999</v>
      </c>
      <c r="L985" s="21">
        <v>16135.35</v>
      </c>
    </row>
    <row r="986" spans="1:12" x14ac:dyDescent="0.3">
      <c r="A986" s="19" t="s">
        <v>282</v>
      </c>
      <c r="B986" s="19" t="s">
        <v>284</v>
      </c>
      <c r="C986" s="2" t="str">
        <f>VLOOKUP(B986,Hoja1!B:C,2,FALSE)</f>
        <v>Policía Municipal</v>
      </c>
      <c r="D986" s="3" t="str">
        <f t="shared" si="36"/>
        <v>2</v>
      </c>
      <c r="E986" s="3" t="str">
        <f t="shared" si="37"/>
        <v>22</v>
      </c>
      <c r="F986" s="19" t="s">
        <v>58</v>
      </c>
      <c r="G986" s="20" t="s">
        <v>59</v>
      </c>
      <c r="H986" s="21">
        <v>2000</v>
      </c>
      <c r="I986" s="21">
        <v>0</v>
      </c>
      <c r="J986" s="21">
        <v>2000</v>
      </c>
      <c r="K986" s="21">
        <v>0</v>
      </c>
      <c r="L986" s="21">
        <v>0</v>
      </c>
    </row>
    <row r="987" spans="1:12" x14ac:dyDescent="0.3">
      <c r="A987" s="19" t="s">
        <v>282</v>
      </c>
      <c r="B987" s="19" t="s">
        <v>284</v>
      </c>
      <c r="C987" s="2" t="str">
        <f>VLOOKUP(B987,Hoja1!B:C,2,FALSE)</f>
        <v>Policía Municipal</v>
      </c>
      <c r="D987" s="3" t="str">
        <f t="shared" si="36"/>
        <v>2</v>
      </c>
      <c r="E987" s="3" t="str">
        <f t="shared" si="37"/>
        <v>22</v>
      </c>
      <c r="F987" s="19" t="s">
        <v>62</v>
      </c>
      <c r="G987" s="20" t="s">
        <v>63</v>
      </c>
      <c r="H987" s="21">
        <v>25000</v>
      </c>
      <c r="I987" s="21">
        <v>7500</v>
      </c>
      <c r="J987" s="21">
        <v>32500</v>
      </c>
      <c r="K987" s="21">
        <v>43131.88</v>
      </c>
      <c r="L987" s="21">
        <v>24966.68</v>
      </c>
    </row>
    <row r="988" spans="1:12" x14ac:dyDescent="0.3">
      <c r="A988" s="19" t="s">
        <v>282</v>
      </c>
      <c r="B988" s="19" t="s">
        <v>284</v>
      </c>
      <c r="C988" s="2" t="str">
        <f>VLOOKUP(B988,Hoja1!B:C,2,FALSE)</f>
        <v>Policía Municipal</v>
      </c>
      <c r="D988" s="3" t="str">
        <f t="shared" si="36"/>
        <v>2</v>
      </c>
      <c r="E988" s="3" t="str">
        <f t="shared" si="37"/>
        <v>22</v>
      </c>
      <c r="F988" s="19" t="s">
        <v>144</v>
      </c>
      <c r="G988" s="20" t="s">
        <v>145</v>
      </c>
      <c r="H988" s="21">
        <v>165000</v>
      </c>
      <c r="I988" s="21">
        <v>0</v>
      </c>
      <c r="J988" s="21">
        <v>165000</v>
      </c>
      <c r="K988" s="21">
        <v>154801.62</v>
      </c>
      <c r="L988" s="21">
        <v>141942.01999999999</v>
      </c>
    </row>
    <row r="989" spans="1:12" x14ac:dyDescent="0.3">
      <c r="A989" s="19" t="s">
        <v>282</v>
      </c>
      <c r="B989" s="19" t="s">
        <v>284</v>
      </c>
      <c r="C989" s="2" t="str">
        <f>VLOOKUP(B989,Hoja1!B:C,2,FALSE)</f>
        <v>Policía Municipal</v>
      </c>
      <c r="D989" s="3" t="str">
        <f t="shared" si="36"/>
        <v>2</v>
      </c>
      <c r="E989" s="3" t="str">
        <f t="shared" si="37"/>
        <v>22</v>
      </c>
      <c r="F989" s="19" t="s">
        <v>180</v>
      </c>
      <c r="G989" s="20" t="s">
        <v>181</v>
      </c>
      <c r="H989" s="21">
        <v>0</v>
      </c>
      <c r="I989" s="21">
        <v>0</v>
      </c>
      <c r="J989" s="21">
        <v>0</v>
      </c>
      <c r="K989" s="21">
        <v>0</v>
      </c>
      <c r="L989" s="21">
        <v>0</v>
      </c>
    </row>
    <row r="990" spans="1:12" x14ac:dyDescent="0.3">
      <c r="A990" s="19" t="s">
        <v>282</v>
      </c>
      <c r="B990" s="19" t="s">
        <v>284</v>
      </c>
      <c r="C990" s="2" t="str">
        <f>VLOOKUP(B990,Hoja1!B:C,2,FALSE)</f>
        <v>Policía Municipal</v>
      </c>
      <c r="D990" s="3" t="str">
        <f t="shared" si="36"/>
        <v>2</v>
      </c>
      <c r="E990" s="3" t="str">
        <f t="shared" si="37"/>
        <v>22</v>
      </c>
      <c r="F990" s="19" t="s">
        <v>95</v>
      </c>
      <c r="G990" s="20" t="s">
        <v>96</v>
      </c>
      <c r="H990" s="21">
        <v>40000</v>
      </c>
      <c r="I990" s="21">
        <v>5000</v>
      </c>
      <c r="J990" s="21">
        <v>45000</v>
      </c>
      <c r="K990" s="21">
        <v>18785.3</v>
      </c>
      <c r="L990" s="21">
        <v>15173.45</v>
      </c>
    </row>
    <row r="991" spans="1:12" x14ac:dyDescent="0.3">
      <c r="A991" s="19" t="s">
        <v>282</v>
      </c>
      <c r="B991" s="19" t="s">
        <v>284</v>
      </c>
      <c r="C991" s="2" t="str">
        <f>VLOOKUP(B991,Hoja1!B:C,2,FALSE)</f>
        <v>Policía Municipal</v>
      </c>
      <c r="D991" s="3" t="str">
        <f t="shared" si="36"/>
        <v>2</v>
      </c>
      <c r="E991" s="3" t="str">
        <f t="shared" si="37"/>
        <v>22</v>
      </c>
      <c r="F991" s="19" t="s">
        <v>64</v>
      </c>
      <c r="G991" s="20" t="s">
        <v>65</v>
      </c>
      <c r="H991" s="21">
        <v>658000</v>
      </c>
      <c r="I991" s="21">
        <v>0</v>
      </c>
      <c r="J991" s="21">
        <v>658000</v>
      </c>
      <c r="K991" s="21">
        <v>587212.88</v>
      </c>
      <c r="L991" s="21">
        <v>536286.05000000005</v>
      </c>
    </row>
    <row r="992" spans="1:12" x14ac:dyDescent="0.3">
      <c r="A992" s="19" t="s">
        <v>282</v>
      </c>
      <c r="B992" s="19" t="s">
        <v>284</v>
      </c>
      <c r="C992" s="2" t="str">
        <f>VLOOKUP(B992,Hoja1!B:C,2,FALSE)</f>
        <v>Policía Municipal</v>
      </c>
      <c r="D992" s="3" t="str">
        <f t="shared" si="36"/>
        <v>2</v>
      </c>
      <c r="E992" s="3" t="str">
        <f t="shared" si="37"/>
        <v>23</v>
      </c>
      <c r="F992" s="19" t="s">
        <v>39</v>
      </c>
      <c r="G992" s="20" t="s">
        <v>40</v>
      </c>
      <c r="H992" s="21">
        <v>6000</v>
      </c>
      <c r="I992" s="21">
        <v>0</v>
      </c>
      <c r="J992" s="21">
        <v>6000</v>
      </c>
      <c r="K992" s="21">
        <v>447.9</v>
      </c>
      <c r="L992" s="21">
        <v>429.2</v>
      </c>
    </row>
    <row r="993" spans="1:12" x14ac:dyDescent="0.3">
      <c r="A993" s="19" t="s">
        <v>282</v>
      </c>
      <c r="B993" s="19" t="s">
        <v>284</v>
      </c>
      <c r="C993" s="2" t="str">
        <f>VLOOKUP(B993,Hoja1!B:C,2,FALSE)</f>
        <v>Policía Municipal</v>
      </c>
      <c r="D993" s="3" t="str">
        <f t="shared" si="36"/>
        <v>2</v>
      </c>
      <c r="E993" s="3" t="str">
        <f t="shared" si="37"/>
        <v>23</v>
      </c>
      <c r="F993" s="19" t="s">
        <v>43</v>
      </c>
      <c r="G993" s="20" t="s">
        <v>44</v>
      </c>
      <c r="H993" s="21">
        <v>1500</v>
      </c>
      <c r="I993" s="21">
        <v>0</v>
      </c>
      <c r="J993" s="21">
        <v>1500</v>
      </c>
      <c r="K993" s="21">
        <v>657.09</v>
      </c>
      <c r="L993" s="21">
        <v>560.85</v>
      </c>
    </row>
    <row r="994" spans="1:12" x14ac:dyDescent="0.3">
      <c r="A994" s="19" t="s">
        <v>282</v>
      </c>
      <c r="B994" s="19" t="s">
        <v>284</v>
      </c>
      <c r="C994" s="2" t="str">
        <f>VLOOKUP(B994,Hoja1!B:C,2,FALSE)</f>
        <v>Policía Municipal</v>
      </c>
      <c r="D994" s="3" t="str">
        <f t="shared" si="36"/>
        <v>2</v>
      </c>
      <c r="E994" s="3" t="str">
        <f t="shared" si="37"/>
        <v>23</v>
      </c>
      <c r="F994" s="19" t="s">
        <v>100</v>
      </c>
      <c r="G994" s="20" t="s">
        <v>101</v>
      </c>
      <c r="H994" s="21">
        <v>0</v>
      </c>
      <c r="I994" s="21">
        <v>0</v>
      </c>
      <c r="J994" s="21">
        <v>0</v>
      </c>
      <c r="K994" s="21">
        <v>1090</v>
      </c>
      <c r="L994" s="21">
        <v>1090</v>
      </c>
    </row>
    <row r="995" spans="1:12" x14ac:dyDescent="0.3">
      <c r="A995" s="19" t="s">
        <v>282</v>
      </c>
      <c r="B995" s="19" t="s">
        <v>284</v>
      </c>
      <c r="C995" s="2" t="str">
        <f>VLOOKUP(B995,Hoja1!B:C,2,FALSE)</f>
        <v>Policía Municipal</v>
      </c>
      <c r="D995" s="3" t="str">
        <f t="shared" si="36"/>
        <v>6</v>
      </c>
      <c r="E995" s="3" t="str">
        <f t="shared" si="37"/>
        <v>62</v>
      </c>
      <c r="F995" s="19" t="s">
        <v>97</v>
      </c>
      <c r="G995" s="20" t="s">
        <v>98</v>
      </c>
      <c r="H995" s="21">
        <v>7000</v>
      </c>
      <c r="I995" s="21">
        <v>0</v>
      </c>
      <c r="J995" s="21">
        <v>7000</v>
      </c>
      <c r="K995" s="21">
        <v>12378.3</v>
      </c>
      <c r="L995" s="21">
        <v>12378.3</v>
      </c>
    </row>
    <row r="996" spans="1:12" x14ac:dyDescent="0.3">
      <c r="A996" s="19" t="s">
        <v>282</v>
      </c>
      <c r="B996" s="19" t="s">
        <v>284</v>
      </c>
      <c r="C996" s="2" t="str">
        <f>VLOOKUP(B996,Hoja1!B:C,2,FALSE)</f>
        <v>Policía Municipal</v>
      </c>
      <c r="D996" s="3" t="str">
        <f t="shared" si="36"/>
        <v>6</v>
      </c>
      <c r="E996" s="3" t="str">
        <f t="shared" si="37"/>
        <v>62</v>
      </c>
      <c r="F996" s="19" t="s">
        <v>203</v>
      </c>
      <c r="G996" s="20" t="s">
        <v>204</v>
      </c>
      <c r="H996" s="21">
        <v>280000</v>
      </c>
      <c r="I996" s="21">
        <v>438105.27</v>
      </c>
      <c r="J996" s="21">
        <v>718105.27</v>
      </c>
      <c r="K996" s="21">
        <v>690348.36</v>
      </c>
      <c r="L996" s="21">
        <v>470886.42</v>
      </c>
    </row>
    <row r="997" spans="1:12" x14ac:dyDescent="0.3">
      <c r="A997" s="19" t="s">
        <v>282</v>
      </c>
      <c r="B997" s="19" t="s">
        <v>284</v>
      </c>
      <c r="C997" s="2" t="str">
        <f>VLOOKUP(B997,Hoja1!B:C,2,FALSE)</f>
        <v>Policía Municipal</v>
      </c>
      <c r="D997" s="3" t="str">
        <f t="shared" si="36"/>
        <v>6</v>
      </c>
      <c r="E997" s="3" t="str">
        <f t="shared" si="37"/>
        <v>62</v>
      </c>
      <c r="F997" s="19" t="s">
        <v>170</v>
      </c>
      <c r="G997" s="20" t="s">
        <v>171</v>
      </c>
      <c r="H997" s="21">
        <v>4250</v>
      </c>
      <c r="I997" s="21">
        <v>0</v>
      </c>
      <c r="J997" s="21">
        <v>4250</v>
      </c>
      <c r="K997" s="21">
        <v>3060.7</v>
      </c>
      <c r="L997" s="21">
        <v>0</v>
      </c>
    </row>
    <row r="998" spans="1:12" x14ac:dyDescent="0.3">
      <c r="A998" s="19" t="s">
        <v>282</v>
      </c>
      <c r="B998" s="19" t="s">
        <v>284</v>
      </c>
      <c r="C998" s="2" t="str">
        <f>VLOOKUP(B998,Hoja1!B:C,2,FALSE)</f>
        <v>Policía Municipal</v>
      </c>
      <c r="D998" s="3" t="str">
        <f t="shared" si="36"/>
        <v>6</v>
      </c>
      <c r="E998" s="3" t="str">
        <f t="shared" si="37"/>
        <v>62</v>
      </c>
      <c r="F998" s="19" t="s">
        <v>158</v>
      </c>
      <c r="G998" s="20" t="s">
        <v>159</v>
      </c>
      <c r="H998" s="21">
        <v>3000</v>
      </c>
      <c r="I998" s="21">
        <v>0</v>
      </c>
      <c r="J998" s="21">
        <v>3000</v>
      </c>
      <c r="K998" s="21">
        <v>1615.52</v>
      </c>
      <c r="L998" s="21">
        <v>55</v>
      </c>
    </row>
    <row r="999" spans="1:12" x14ac:dyDescent="0.3">
      <c r="A999" s="19" t="s">
        <v>282</v>
      </c>
      <c r="B999" s="19" t="s">
        <v>284</v>
      </c>
      <c r="C999" s="2" t="str">
        <f>VLOOKUP(B999,Hoja1!B:C,2,FALSE)</f>
        <v>Policía Municipal</v>
      </c>
      <c r="D999" s="3" t="str">
        <f t="shared" si="36"/>
        <v>6</v>
      </c>
      <c r="E999" s="3" t="str">
        <f t="shared" si="37"/>
        <v>62</v>
      </c>
      <c r="F999" s="19" t="s">
        <v>258</v>
      </c>
      <c r="G999" s="20" t="s">
        <v>259</v>
      </c>
      <c r="H999" s="21">
        <v>3500</v>
      </c>
      <c r="I999" s="21">
        <v>0</v>
      </c>
      <c r="J999" s="21">
        <v>3500</v>
      </c>
      <c r="K999" s="21">
        <v>0</v>
      </c>
      <c r="L999" s="21">
        <v>0</v>
      </c>
    </row>
    <row r="1000" spans="1:12" x14ac:dyDescent="0.3">
      <c r="A1000" s="19" t="s">
        <v>282</v>
      </c>
      <c r="B1000" s="19" t="s">
        <v>284</v>
      </c>
      <c r="C1000" s="2" t="str">
        <f>VLOOKUP(B1000,Hoja1!B:C,2,FALSE)</f>
        <v>Policía Municipal</v>
      </c>
      <c r="D1000" s="3" t="str">
        <f t="shared" si="36"/>
        <v>6</v>
      </c>
      <c r="E1000" s="3" t="str">
        <f t="shared" si="37"/>
        <v>63</v>
      </c>
      <c r="F1000" s="19" t="s">
        <v>127</v>
      </c>
      <c r="G1000" s="20" t="s">
        <v>126</v>
      </c>
      <c r="H1000" s="21">
        <v>0</v>
      </c>
      <c r="I1000" s="21">
        <v>10090.18</v>
      </c>
      <c r="J1000" s="21">
        <v>10090.18</v>
      </c>
      <c r="K1000" s="21">
        <v>10090.18</v>
      </c>
      <c r="L1000" s="21">
        <v>10090.18</v>
      </c>
    </row>
    <row r="1001" spans="1:12" x14ac:dyDescent="0.3">
      <c r="A1001" s="19" t="s">
        <v>282</v>
      </c>
      <c r="B1001" s="19" t="s">
        <v>407</v>
      </c>
      <c r="C1001" s="2" t="str">
        <f>VLOOKUP(B1001,Hoja1!B:C,2,FALSE)</f>
        <v>Ordenación del trafico y del estacionamiento</v>
      </c>
      <c r="D1001" s="3" t="str">
        <f t="shared" si="36"/>
        <v>6</v>
      </c>
      <c r="E1001" s="3" t="str">
        <f t="shared" si="37"/>
        <v>60</v>
      </c>
      <c r="F1001" s="19" t="s">
        <v>122</v>
      </c>
      <c r="G1001" s="20" t="s">
        <v>123</v>
      </c>
      <c r="H1001" s="21">
        <v>0</v>
      </c>
      <c r="I1001" s="21">
        <v>95232.13</v>
      </c>
      <c r="J1001" s="21">
        <v>95232.13</v>
      </c>
      <c r="K1001" s="21">
        <v>83972.65</v>
      </c>
      <c r="L1001" s="21">
        <v>42592</v>
      </c>
    </row>
    <row r="1002" spans="1:12" x14ac:dyDescent="0.3">
      <c r="A1002" s="19" t="s">
        <v>282</v>
      </c>
      <c r="B1002" s="19" t="s">
        <v>407</v>
      </c>
      <c r="C1002" s="2" t="str">
        <f>VLOOKUP(B1002,Hoja1!B:C,2,FALSE)</f>
        <v>Ordenación del trafico y del estacionamiento</v>
      </c>
      <c r="D1002" s="3" t="str">
        <f t="shared" si="36"/>
        <v>6</v>
      </c>
      <c r="E1002" s="3" t="str">
        <f t="shared" si="37"/>
        <v>61</v>
      </c>
      <c r="F1002" s="19" t="s">
        <v>136</v>
      </c>
      <c r="G1002" s="20" t="s">
        <v>137</v>
      </c>
      <c r="H1002" s="21">
        <v>0</v>
      </c>
      <c r="I1002" s="21">
        <v>471400</v>
      </c>
      <c r="J1002" s="21">
        <v>471400</v>
      </c>
      <c r="K1002" s="21">
        <v>153237.15</v>
      </c>
      <c r="L1002" s="21">
        <v>118521.71</v>
      </c>
    </row>
    <row r="1003" spans="1:12" x14ac:dyDescent="0.3">
      <c r="A1003" s="19" t="s">
        <v>282</v>
      </c>
      <c r="B1003" s="19" t="s">
        <v>407</v>
      </c>
      <c r="C1003" s="2" t="str">
        <f>VLOOKUP(B1003,Hoja1!B:C,2,FALSE)</f>
        <v>Ordenación del trafico y del estacionamiento</v>
      </c>
      <c r="D1003" s="3" t="str">
        <f t="shared" si="36"/>
        <v>6</v>
      </c>
      <c r="E1003" s="3" t="str">
        <f t="shared" si="37"/>
        <v>64</v>
      </c>
      <c r="F1003" s="19" t="s">
        <v>129</v>
      </c>
      <c r="G1003" s="20" t="s">
        <v>130</v>
      </c>
      <c r="H1003" s="21">
        <v>0</v>
      </c>
      <c r="I1003" s="21">
        <v>250028.35</v>
      </c>
      <c r="J1003" s="21">
        <v>250028.35</v>
      </c>
      <c r="K1003" s="21">
        <v>231963.05</v>
      </c>
      <c r="L1003" s="21">
        <v>0</v>
      </c>
    </row>
    <row r="1004" spans="1:12" x14ac:dyDescent="0.3">
      <c r="A1004" s="19" t="s">
        <v>282</v>
      </c>
      <c r="B1004" s="19" t="s">
        <v>287</v>
      </c>
      <c r="C1004" s="2" t="str">
        <f>VLOOKUP(B1004,Hoja1!B:C,2,FALSE)</f>
        <v>Movilidad</v>
      </c>
      <c r="D1004" s="3" t="str">
        <f t="shared" si="36"/>
        <v>1</v>
      </c>
      <c r="E1004" s="3" t="str">
        <f t="shared" si="37"/>
        <v>12</v>
      </c>
      <c r="F1004" s="19" t="s">
        <v>48</v>
      </c>
      <c r="G1004" s="20" t="s">
        <v>49</v>
      </c>
      <c r="H1004" s="21">
        <v>75986</v>
      </c>
      <c r="I1004" s="21">
        <v>0</v>
      </c>
      <c r="J1004" s="21">
        <v>75986</v>
      </c>
      <c r="K1004" s="21">
        <v>47328.02</v>
      </c>
      <c r="L1004" s="21">
        <v>47328.02</v>
      </c>
    </row>
    <row r="1005" spans="1:12" x14ac:dyDescent="0.3">
      <c r="A1005" s="19" t="s">
        <v>282</v>
      </c>
      <c r="B1005" s="19" t="s">
        <v>287</v>
      </c>
      <c r="C1005" s="2" t="str">
        <f>VLOOKUP(B1005,Hoja1!B:C,2,FALSE)</f>
        <v>Movilidad</v>
      </c>
      <c r="D1005" s="3" t="str">
        <f t="shared" si="36"/>
        <v>1</v>
      </c>
      <c r="E1005" s="3" t="str">
        <f t="shared" si="37"/>
        <v>12</v>
      </c>
      <c r="F1005" s="19" t="s">
        <v>50</v>
      </c>
      <c r="G1005" s="20" t="s">
        <v>51</v>
      </c>
      <c r="H1005" s="21">
        <v>51227</v>
      </c>
      <c r="I1005" s="21">
        <v>0</v>
      </c>
      <c r="J1005" s="21">
        <v>51227</v>
      </c>
      <c r="K1005" s="21">
        <v>52823.59</v>
      </c>
      <c r="L1005" s="21">
        <v>52823.59</v>
      </c>
    </row>
    <row r="1006" spans="1:12" x14ac:dyDescent="0.3">
      <c r="A1006" s="19" t="s">
        <v>282</v>
      </c>
      <c r="B1006" s="19" t="s">
        <v>287</v>
      </c>
      <c r="C1006" s="2" t="str">
        <f>VLOOKUP(B1006,Hoja1!B:C,2,FALSE)</f>
        <v>Movilidad</v>
      </c>
      <c r="D1006" s="3" t="str">
        <f t="shared" si="36"/>
        <v>1</v>
      </c>
      <c r="E1006" s="3" t="str">
        <f t="shared" si="37"/>
        <v>12</v>
      </c>
      <c r="F1006" s="19" t="s">
        <v>17</v>
      </c>
      <c r="G1006" s="20" t="s">
        <v>18</v>
      </c>
      <c r="H1006" s="21">
        <v>20470</v>
      </c>
      <c r="I1006" s="21">
        <v>0</v>
      </c>
      <c r="J1006" s="21">
        <v>20470</v>
      </c>
      <c r="K1006" s="21">
        <v>10247.69</v>
      </c>
      <c r="L1006" s="21">
        <v>10247.69</v>
      </c>
    </row>
    <row r="1007" spans="1:12" x14ac:dyDescent="0.3">
      <c r="A1007" s="19" t="s">
        <v>282</v>
      </c>
      <c r="B1007" s="19" t="s">
        <v>287</v>
      </c>
      <c r="C1007" s="2" t="str">
        <f>VLOOKUP(B1007,Hoja1!B:C,2,FALSE)</f>
        <v>Movilidad</v>
      </c>
      <c r="D1007" s="3" t="str">
        <f t="shared" si="36"/>
        <v>1</v>
      </c>
      <c r="E1007" s="3" t="str">
        <f t="shared" si="37"/>
        <v>12</v>
      </c>
      <c r="F1007" s="19" t="s">
        <v>52</v>
      </c>
      <c r="G1007" s="20" t="s">
        <v>53</v>
      </c>
      <c r="H1007" s="21">
        <v>17351</v>
      </c>
      <c r="I1007" s="21">
        <v>0</v>
      </c>
      <c r="J1007" s="21">
        <v>17351</v>
      </c>
      <c r="K1007" s="21">
        <v>17123.400000000001</v>
      </c>
      <c r="L1007" s="21">
        <v>17123.400000000001</v>
      </c>
    </row>
    <row r="1008" spans="1:12" x14ac:dyDescent="0.3">
      <c r="A1008" s="19" t="s">
        <v>282</v>
      </c>
      <c r="B1008" s="19" t="s">
        <v>287</v>
      </c>
      <c r="C1008" s="2" t="str">
        <f>VLOOKUP(B1008,Hoja1!B:C,2,FALSE)</f>
        <v>Movilidad</v>
      </c>
      <c r="D1008" s="3" t="str">
        <f t="shared" si="36"/>
        <v>1</v>
      </c>
      <c r="E1008" s="3" t="str">
        <f t="shared" si="37"/>
        <v>12</v>
      </c>
      <c r="F1008" s="19" t="s">
        <v>19</v>
      </c>
      <c r="G1008" s="20" t="s">
        <v>20</v>
      </c>
      <c r="H1008" s="21">
        <v>26078</v>
      </c>
      <c r="I1008" s="21">
        <v>0</v>
      </c>
      <c r="J1008" s="21">
        <v>26078</v>
      </c>
      <c r="K1008" s="21">
        <v>27251.94</v>
      </c>
      <c r="L1008" s="21">
        <v>27251.94</v>
      </c>
    </row>
    <row r="1009" spans="1:12" x14ac:dyDescent="0.3">
      <c r="A1009" s="19" t="s">
        <v>282</v>
      </c>
      <c r="B1009" s="19" t="s">
        <v>287</v>
      </c>
      <c r="C1009" s="2" t="str">
        <f>VLOOKUP(B1009,Hoja1!B:C,2,FALSE)</f>
        <v>Movilidad</v>
      </c>
      <c r="D1009" s="3" t="str">
        <f t="shared" si="36"/>
        <v>1</v>
      </c>
      <c r="E1009" s="3" t="str">
        <f t="shared" si="37"/>
        <v>12</v>
      </c>
      <c r="F1009" s="19" t="s">
        <v>21</v>
      </c>
      <c r="G1009" s="20" t="s">
        <v>22</v>
      </c>
      <c r="H1009" s="21">
        <v>92416</v>
      </c>
      <c r="I1009" s="21">
        <v>0</v>
      </c>
      <c r="J1009" s="21">
        <v>92416</v>
      </c>
      <c r="K1009" s="21">
        <v>72838.86</v>
      </c>
      <c r="L1009" s="21">
        <v>72838.86</v>
      </c>
    </row>
    <row r="1010" spans="1:12" x14ac:dyDescent="0.3">
      <c r="A1010" s="19" t="s">
        <v>282</v>
      </c>
      <c r="B1010" s="19" t="s">
        <v>287</v>
      </c>
      <c r="C1010" s="2" t="str">
        <f>VLOOKUP(B1010,Hoja1!B:C,2,FALSE)</f>
        <v>Movilidad</v>
      </c>
      <c r="D1010" s="3" t="str">
        <f t="shared" si="36"/>
        <v>1</v>
      </c>
      <c r="E1010" s="3" t="str">
        <f t="shared" si="37"/>
        <v>12</v>
      </c>
      <c r="F1010" s="19" t="s">
        <v>23</v>
      </c>
      <c r="G1010" s="20" t="s">
        <v>24</v>
      </c>
      <c r="H1010" s="21">
        <v>212249</v>
      </c>
      <c r="I1010" s="21">
        <v>0</v>
      </c>
      <c r="J1010" s="21">
        <v>212249</v>
      </c>
      <c r="K1010" s="21">
        <v>194886.61</v>
      </c>
      <c r="L1010" s="21">
        <v>194886.61</v>
      </c>
    </row>
    <row r="1011" spans="1:12" x14ac:dyDescent="0.3">
      <c r="A1011" s="19" t="s">
        <v>282</v>
      </c>
      <c r="B1011" s="19" t="s">
        <v>287</v>
      </c>
      <c r="C1011" s="2" t="str">
        <f>VLOOKUP(B1011,Hoja1!B:C,2,FALSE)</f>
        <v>Movilidad</v>
      </c>
      <c r="D1011" s="3" t="str">
        <f t="shared" si="36"/>
        <v>1</v>
      </c>
      <c r="E1011" s="3" t="str">
        <f t="shared" si="37"/>
        <v>12</v>
      </c>
      <c r="F1011" s="19" t="s">
        <v>25</v>
      </c>
      <c r="G1011" s="20" t="s">
        <v>26</v>
      </c>
      <c r="H1011" s="21">
        <v>12679</v>
      </c>
      <c r="I1011" s="21">
        <v>0</v>
      </c>
      <c r="J1011" s="21">
        <v>12679</v>
      </c>
      <c r="K1011" s="21">
        <v>13226.27</v>
      </c>
      <c r="L1011" s="21">
        <v>13226.27</v>
      </c>
    </row>
    <row r="1012" spans="1:12" x14ac:dyDescent="0.3">
      <c r="A1012" s="19" t="s">
        <v>282</v>
      </c>
      <c r="B1012" s="19" t="s">
        <v>287</v>
      </c>
      <c r="C1012" s="2" t="str">
        <f>VLOOKUP(B1012,Hoja1!B:C,2,FALSE)</f>
        <v>Movilidad</v>
      </c>
      <c r="D1012" s="3" t="str">
        <f t="shared" si="36"/>
        <v>1</v>
      </c>
      <c r="E1012" s="3" t="str">
        <f t="shared" si="37"/>
        <v>13</v>
      </c>
      <c r="F1012" s="19" t="s">
        <v>69</v>
      </c>
      <c r="G1012" s="20" t="s">
        <v>11</v>
      </c>
      <c r="H1012" s="21">
        <v>45245</v>
      </c>
      <c r="I1012" s="21">
        <v>0</v>
      </c>
      <c r="J1012" s="21">
        <v>45245</v>
      </c>
      <c r="K1012" s="21">
        <v>14250.73</v>
      </c>
      <c r="L1012" s="21">
        <v>14250.73</v>
      </c>
    </row>
    <row r="1013" spans="1:12" x14ac:dyDescent="0.3">
      <c r="A1013" s="19" t="s">
        <v>282</v>
      </c>
      <c r="B1013" s="19" t="s">
        <v>287</v>
      </c>
      <c r="C1013" s="2" t="str">
        <f>VLOOKUP(B1013,Hoja1!B:C,2,FALSE)</f>
        <v>Movilidad</v>
      </c>
      <c r="D1013" s="3" t="str">
        <f t="shared" si="36"/>
        <v>1</v>
      </c>
      <c r="E1013" s="3" t="str">
        <f t="shared" si="37"/>
        <v>13</v>
      </c>
      <c r="F1013" s="19" t="s">
        <v>72</v>
      </c>
      <c r="G1013" s="20" t="s">
        <v>13</v>
      </c>
      <c r="H1013" s="21">
        <v>51422</v>
      </c>
      <c r="I1013" s="21">
        <v>0</v>
      </c>
      <c r="J1013" s="21">
        <v>51422</v>
      </c>
      <c r="K1013" s="21">
        <v>16522.7</v>
      </c>
      <c r="L1013" s="21">
        <v>16522.7</v>
      </c>
    </row>
    <row r="1014" spans="1:12" x14ac:dyDescent="0.3">
      <c r="A1014" s="19" t="s">
        <v>282</v>
      </c>
      <c r="B1014" s="19" t="s">
        <v>287</v>
      </c>
      <c r="C1014" s="2" t="str">
        <f>VLOOKUP(B1014,Hoja1!B:C,2,FALSE)</f>
        <v>Movilidad</v>
      </c>
      <c r="D1014" s="3" t="str">
        <f t="shared" si="36"/>
        <v>1</v>
      </c>
      <c r="E1014" s="3" t="str">
        <f t="shared" si="37"/>
        <v>15</v>
      </c>
      <c r="F1014" s="19" t="s">
        <v>75</v>
      </c>
      <c r="G1014" s="20" t="s">
        <v>76</v>
      </c>
      <c r="H1014" s="21">
        <v>10000</v>
      </c>
      <c r="I1014" s="21">
        <v>0</v>
      </c>
      <c r="J1014" s="21">
        <v>10000</v>
      </c>
      <c r="K1014" s="21">
        <v>0</v>
      </c>
      <c r="L1014" s="21">
        <v>0</v>
      </c>
    </row>
    <row r="1015" spans="1:12" x14ac:dyDescent="0.3">
      <c r="A1015" s="19" t="s">
        <v>282</v>
      </c>
      <c r="B1015" s="19" t="s">
        <v>287</v>
      </c>
      <c r="C1015" s="2" t="str">
        <f>VLOOKUP(B1015,Hoja1!B:C,2,FALSE)</f>
        <v>Movilidad</v>
      </c>
      <c r="D1015" s="3" t="str">
        <f t="shared" si="36"/>
        <v>2</v>
      </c>
      <c r="E1015" s="3" t="str">
        <f t="shared" si="37"/>
        <v>21</v>
      </c>
      <c r="F1015" s="19" t="s">
        <v>134</v>
      </c>
      <c r="G1015" s="20" t="s">
        <v>135</v>
      </c>
      <c r="H1015" s="21">
        <v>2000</v>
      </c>
      <c r="I1015" s="21">
        <v>0</v>
      </c>
      <c r="J1015" s="21">
        <v>2000</v>
      </c>
      <c r="K1015" s="21">
        <v>0</v>
      </c>
      <c r="L1015" s="21">
        <v>0</v>
      </c>
    </row>
    <row r="1016" spans="1:12" x14ac:dyDescent="0.3">
      <c r="A1016" s="19" t="s">
        <v>282</v>
      </c>
      <c r="B1016" s="19" t="s">
        <v>287</v>
      </c>
      <c r="C1016" s="2" t="str">
        <f>VLOOKUP(B1016,Hoja1!B:C,2,FALSE)</f>
        <v>Movilidad</v>
      </c>
      <c r="D1016" s="3" t="str">
        <f t="shared" si="36"/>
        <v>2</v>
      </c>
      <c r="E1016" s="3" t="str">
        <f t="shared" si="37"/>
        <v>21</v>
      </c>
      <c r="F1016" s="19" t="s">
        <v>56</v>
      </c>
      <c r="G1016" s="20" t="s">
        <v>57</v>
      </c>
      <c r="H1016" s="21">
        <v>0</v>
      </c>
      <c r="I1016" s="21">
        <v>0</v>
      </c>
      <c r="J1016" s="21">
        <v>0</v>
      </c>
      <c r="K1016" s="21">
        <v>1491.73</v>
      </c>
      <c r="L1016" s="21">
        <v>1096.42</v>
      </c>
    </row>
    <row r="1017" spans="1:12" x14ac:dyDescent="0.3">
      <c r="A1017" s="19" t="s">
        <v>282</v>
      </c>
      <c r="B1017" s="19" t="s">
        <v>287</v>
      </c>
      <c r="C1017" s="2" t="str">
        <f>VLOOKUP(B1017,Hoja1!B:C,2,FALSE)</f>
        <v>Movilidad</v>
      </c>
      <c r="D1017" s="3" t="str">
        <f t="shared" si="36"/>
        <v>2</v>
      </c>
      <c r="E1017" s="3" t="str">
        <f t="shared" si="37"/>
        <v>21</v>
      </c>
      <c r="F1017" s="19" t="s">
        <v>77</v>
      </c>
      <c r="G1017" s="20" t="s">
        <v>78</v>
      </c>
      <c r="H1017" s="21">
        <v>1200</v>
      </c>
      <c r="I1017" s="21">
        <v>0</v>
      </c>
      <c r="J1017" s="21">
        <v>1200</v>
      </c>
      <c r="K1017" s="21">
        <v>657.46</v>
      </c>
      <c r="L1017" s="21">
        <v>191.81</v>
      </c>
    </row>
    <row r="1018" spans="1:12" x14ac:dyDescent="0.3">
      <c r="A1018" s="19" t="s">
        <v>282</v>
      </c>
      <c r="B1018" s="19" t="s">
        <v>287</v>
      </c>
      <c r="C1018" s="2" t="str">
        <f>VLOOKUP(B1018,Hoja1!B:C,2,FALSE)</f>
        <v>Movilidad</v>
      </c>
      <c r="D1018" s="3" t="str">
        <f t="shared" si="36"/>
        <v>2</v>
      </c>
      <c r="E1018" s="3" t="str">
        <f t="shared" si="37"/>
        <v>22</v>
      </c>
      <c r="F1018" s="19" t="s">
        <v>92</v>
      </c>
      <c r="G1018" s="20" t="s">
        <v>93</v>
      </c>
      <c r="H1018" s="21">
        <v>224000</v>
      </c>
      <c r="I1018" s="21">
        <v>0</v>
      </c>
      <c r="J1018" s="21">
        <v>224000</v>
      </c>
      <c r="K1018" s="21">
        <v>183213.4</v>
      </c>
      <c r="L1018" s="21">
        <v>166914.01</v>
      </c>
    </row>
    <row r="1019" spans="1:12" x14ac:dyDescent="0.3">
      <c r="A1019" s="19" t="s">
        <v>282</v>
      </c>
      <c r="B1019" s="19" t="s">
        <v>287</v>
      </c>
      <c r="C1019" s="2" t="str">
        <f>VLOOKUP(B1019,Hoja1!B:C,2,FALSE)</f>
        <v>Movilidad</v>
      </c>
      <c r="D1019" s="3" t="str">
        <f t="shared" si="36"/>
        <v>2</v>
      </c>
      <c r="E1019" s="3" t="str">
        <f t="shared" si="37"/>
        <v>22</v>
      </c>
      <c r="F1019" s="19" t="s">
        <v>79</v>
      </c>
      <c r="G1019" s="20" t="s">
        <v>80</v>
      </c>
      <c r="H1019" s="21">
        <v>2000</v>
      </c>
      <c r="I1019" s="21">
        <v>0</v>
      </c>
      <c r="J1019" s="21">
        <v>2000</v>
      </c>
      <c r="K1019" s="21">
        <v>1541.95</v>
      </c>
      <c r="L1019" s="21">
        <v>1351.63</v>
      </c>
    </row>
    <row r="1020" spans="1:12" x14ac:dyDescent="0.3">
      <c r="A1020" s="19" t="s">
        <v>282</v>
      </c>
      <c r="B1020" s="19" t="s">
        <v>287</v>
      </c>
      <c r="C1020" s="2" t="str">
        <f>VLOOKUP(B1020,Hoja1!B:C,2,FALSE)</f>
        <v>Movilidad</v>
      </c>
      <c r="D1020" s="3" t="str">
        <f t="shared" si="36"/>
        <v>2</v>
      </c>
      <c r="E1020" s="3" t="str">
        <f t="shared" si="37"/>
        <v>22</v>
      </c>
      <c r="F1020" s="19" t="s">
        <v>81</v>
      </c>
      <c r="G1020" s="20" t="s">
        <v>82</v>
      </c>
      <c r="H1020" s="21">
        <v>1000</v>
      </c>
      <c r="I1020" s="21">
        <v>0</v>
      </c>
      <c r="J1020" s="21">
        <v>1000</v>
      </c>
      <c r="K1020" s="21">
        <v>0</v>
      </c>
      <c r="L1020" s="21">
        <v>0</v>
      </c>
    </row>
    <row r="1021" spans="1:12" x14ac:dyDescent="0.3">
      <c r="A1021" s="19" t="s">
        <v>282</v>
      </c>
      <c r="B1021" s="19" t="s">
        <v>287</v>
      </c>
      <c r="C1021" s="2" t="str">
        <f>VLOOKUP(B1021,Hoja1!B:C,2,FALSE)</f>
        <v>Movilidad</v>
      </c>
      <c r="D1021" s="3" t="str">
        <f t="shared" si="36"/>
        <v>2</v>
      </c>
      <c r="E1021" s="3" t="str">
        <f t="shared" si="37"/>
        <v>22</v>
      </c>
      <c r="F1021" s="19" t="s">
        <v>85</v>
      </c>
      <c r="G1021" s="20" t="s">
        <v>86</v>
      </c>
      <c r="H1021" s="21">
        <v>1000</v>
      </c>
      <c r="I1021" s="21">
        <v>0</v>
      </c>
      <c r="J1021" s="21">
        <v>1000</v>
      </c>
      <c r="K1021" s="21">
        <v>0</v>
      </c>
      <c r="L1021" s="21">
        <v>0</v>
      </c>
    </row>
    <row r="1022" spans="1:12" x14ac:dyDescent="0.3">
      <c r="A1022" s="19" t="s">
        <v>282</v>
      </c>
      <c r="B1022" s="19" t="s">
        <v>287</v>
      </c>
      <c r="C1022" s="2" t="str">
        <f>VLOOKUP(B1022,Hoja1!B:C,2,FALSE)</f>
        <v>Movilidad</v>
      </c>
      <c r="D1022" s="3" t="str">
        <f t="shared" si="36"/>
        <v>2</v>
      </c>
      <c r="E1022" s="3" t="str">
        <f t="shared" si="37"/>
        <v>22</v>
      </c>
      <c r="F1022" s="19" t="s">
        <v>168</v>
      </c>
      <c r="G1022" s="20" t="s">
        <v>169</v>
      </c>
      <c r="H1022" s="21">
        <v>2500</v>
      </c>
      <c r="I1022" s="21">
        <v>0</v>
      </c>
      <c r="J1022" s="21">
        <v>2500</v>
      </c>
      <c r="K1022" s="21">
        <v>0</v>
      </c>
      <c r="L1022" s="21">
        <v>0</v>
      </c>
    </row>
    <row r="1023" spans="1:12" x14ac:dyDescent="0.3">
      <c r="A1023" s="19" t="s">
        <v>282</v>
      </c>
      <c r="B1023" s="19" t="s">
        <v>287</v>
      </c>
      <c r="C1023" s="2" t="str">
        <f>VLOOKUP(B1023,Hoja1!B:C,2,FALSE)</f>
        <v>Movilidad</v>
      </c>
      <c r="D1023" s="3" t="str">
        <f t="shared" si="36"/>
        <v>2</v>
      </c>
      <c r="E1023" s="3" t="str">
        <f t="shared" si="37"/>
        <v>22</v>
      </c>
      <c r="F1023" s="19" t="s">
        <v>193</v>
      </c>
      <c r="G1023" s="20" t="s">
        <v>194</v>
      </c>
      <c r="H1023" s="21">
        <v>300</v>
      </c>
      <c r="I1023" s="21">
        <v>0</v>
      </c>
      <c r="J1023" s="21">
        <v>300</v>
      </c>
      <c r="K1023" s="21">
        <v>0</v>
      </c>
      <c r="L1023" s="21">
        <v>0</v>
      </c>
    </row>
    <row r="1024" spans="1:12" x14ac:dyDescent="0.3">
      <c r="A1024" s="19" t="s">
        <v>282</v>
      </c>
      <c r="B1024" s="19" t="s">
        <v>287</v>
      </c>
      <c r="C1024" s="2" t="str">
        <f>VLOOKUP(B1024,Hoja1!B:C,2,FALSE)</f>
        <v>Movilidad</v>
      </c>
      <c r="D1024" s="3" t="str">
        <f t="shared" ref="D1024:D1087" si="38">LEFT(F1024,1)</f>
        <v>2</v>
      </c>
      <c r="E1024" s="3" t="str">
        <f t="shared" ref="E1024:E1087" si="39">LEFT(F1024,2)</f>
        <v>22</v>
      </c>
      <c r="F1024" s="19" t="s">
        <v>236</v>
      </c>
      <c r="G1024" s="20" t="s">
        <v>237</v>
      </c>
      <c r="H1024" s="21">
        <v>100</v>
      </c>
      <c r="I1024" s="21">
        <v>0</v>
      </c>
      <c r="J1024" s="21">
        <v>100</v>
      </c>
      <c r="K1024" s="21">
        <v>0</v>
      </c>
      <c r="L1024" s="21">
        <v>0</v>
      </c>
    </row>
    <row r="1025" spans="1:12" x14ac:dyDescent="0.3">
      <c r="A1025" s="19" t="s">
        <v>282</v>
      </c>
      <c r="B1025" s="19" t="s">
        <v>287</v>
      </c>
      <c r="C1025" s="2" t="str">
        <f>VLOOKUP(B1025,Hoja1!B:C,2,FALSE)</f>
        <v>Movilidad</v>
      </c>
      <c r="D1025" s="3" t="str">
        <f t="shared" si="38"/>
        <v>2</v>
      </c>
      <c r="E1025" s="3" t="str">
        <f t="shared" si="39"/>
        <v>22</v>
      </c>
      <c r="F1025" s="19" t="s">
        <v>87</v>
      </c>
      <c r="G1025" s="20" t="s">
        <v>88</v>
      </c>
      <c r="H1025" s="21">
        <v>7000</v>
      </c>
      <c r="I1025" s="21">
        <v>0</v>
      </c>
      <c r="J1025" s="21">
        <v>7000</v>
      </c>
      <c r="K1025" s="21">
        <v>2100</v>
      </c>
      <c r="L1025" s="21">
        <v>2100</v>
      </c>
    </row>
    <row r="1026" spans="1:12" x14ac:dyDescent="0.3">
      <c r="A1026" s="19" t="s">
        <v>282</v>
      </c>
      <c r="B1026" s="19" t="s">
        <v>287</v>
      </c>
      <c r="C1026" s="2" t="str">
        <f>VLOOKUP(B1026,Hoja1!B:C,2,FALSE)</f>
        <v>Movilidad</v>
      </c>
      <c r="D1026" s="3" t="str">
        <f t="shared" si="38"/>
        <v>2</v>
      </c>
      <c r="E1026" s="3" t="str">
        <f t="shared" si="39"/>
        <v>22</v>
      </c>
      <c r="F1026" s="19" t="s">
        <v>89</v>
      </c>
      <c r="G1026" s="20" t="s">
        <v>90</v>
      </c>
      <c r="H1026" s="21">
        <v>2500</v>
      </c>
      <c r="I1026" s="21">
        <v>0</v>
      </c>
      <c r="J1026" s="21">
        <v>2500</v>
      </c>
      <c r="K1026" s="21">
        <v>889.35</v>
      </c>
      <c r="L1026" s="21">
        <v>889.35</v>
      </c>
    </row>
    <row r="1027" spans="1:12" x14ac:dyDescent="0.3">
      <c r="A1027" s="19" t="s">
        <v>282</v>
      </c>
      <c r="B1027" s="19" t="s">
        <v>287</v>
      </c>
      <c r="C1027" s="2" t="str">
        <f>VLOOKUP(B1027,Hoja1!B:C,2,FALSE)</f>
        <v>Movilidad</v>
      </c>
      <c r="D1027" s="3" t="str">
        <f t="shared" si="38"/>
        <v>2</v>
      </c>
      <c r="E1027" s="3" t="str">
        <f t="shared" si="39"/>
        <v>22</v>
      </c>
      <c r="F1027" s="19" t="s">
        <v>62</v>
      </c>
      <c r="G1027" s="20" t="s">
        <v>63</v>
      </c>
      <c r="H1027" s="21">
        <v>15000</v>
      </c>
      <c r="I1027" s="21">
        <v>0</v>
      </c>
      <c r="J1027" s="21">
        <v>15000</v>
      </c>
      <c r="K1027" s="21">
        <v>20215.97</v>
      </c>
      <c r="L1027" s="21">
        <v>20172.62</v>
      </c>
    </row>
    <row r="1028" spans="1:12" x14ac:dyDescent="0.3">
      <c r="A1028" s="19" t="s">
        <v>282</v>
      </c>
      <c r="B1028" s="19" t="s">
        <v>287</v>
      </c>
      <c r="C1028" s="2" t="str">
        <f>VLOOKUP(B1028,Hoja1!B:C,2,FALSE)</f>
        <v>Movilidad</v>
      </c>
      <c r="D1028" s="3" t="str">
        <f t="shared" si="38"/>
        <v>2</v>
      </c>
      <c r="E1028" s="3" t="str">
        <f t="shared" si="39"/>
        <v>22</v>
      </c>
      <c r="F1028" s="19" t="s">
        <v>95</v>
      </c>
      <c r="G1028" s="20" t="s">
        <v>96</v>
      </c>
      <c r="H1028" s="21">
        <v>65500</v>
      </c>
      <c r="I1028" s="21">
        <v>0</v>
      </c>
      <c r="J1028" s="21">
        <v>65500</v>
      </c>
      <c r="K1028" s="21">
        <v>6606.6</v>
      </c>
      <c r="L1028" s="21">
        <v>6606.6</v>
      </c>
    </row>
    <row r="1029" spans="1:12" x14ac:dyDescent="0.3">
      <c r="A1029" s="19" t="s">
        <v>282</v>
      </c>
      <c r="B1029" s="19" t="s">
        <v>287</v>
      </c>
      <c r="C1029" s="2" t="str">
        <f>VLOOKUP(B1029,Hoja1!B:C,2,FALSE)</f>
        <v>Movilidad</v>
      </c>
      <c r="D1029" s="3" t="str">
        <f t="shared" si="38"/>
        <v>2</v>
      </c>
      <c r="E1029" s="3" t="str">
        <f t="shared" si="39"/>
        <v>22</v>
      </c>
      <c r="F1029" s="19" t="s">
        <v>64</v>
      </c>
      <c r="G1029" s="20" t="s">
        <v>65</v>
      </c>
      <c r="H1029" s="21">
        <v>3600000</v>
      </c>
      <c r="I1029" s="21">
        <v>0</v>
      </c>
      <c r="J1029" s="21">
        <v>3600000</v>
      </c>
      <c r="K1029" s="21">
        <v>3294816.13</v>
      </c>
      <c r="L1029" s="21">
        <v>3005491.48</v>
      </c>
    </row>
    <row r="1030" spans="1:12" x14ac:dyDescent="0.3">
      <c r="A1030" s="19" t="s">
        <v>282</v>
      </c>
      <c r="B1030" s="19" t="s">
        <v>287</v>
      </c>
      <c r="C1030" s="2" t="str">
        <f>VLOOKUP(B1030,Hoja1!B:C,2,FALSE)</f>
        <v>Movilidad</v>
      </c>
      <c r="D1030" s="3" t="str">
        <f t="shared" si="38"/>
        <v>2</v>
      </c>
      <c r="E1030" s="3" t="str">
        <f t="shared" si="39"/>
        <v>23</v>
      </c>
      <c r="F1030" s="19" t="s">
        <v>39</v>
      </c>
      <c r="G1030" s="20" t="s">
        <v>40</v>
      </c>
      <c r="H1030" s="21">
        <v>500</v>
      </c>
      <c r="I1030" s="21">
        <v>0</v>
      </c>
      <c r="J1030" s="21">
        <v>500</v>
      </c>
      <c r="K1030" s="21">
        <v>191</v>
      </c>
      <c r="L1030" s="21">
        <v>37.4</v>
      </c>
    </row>
    <row r="1031" spans="1:12" x14ac:dyDescent="0.3">
      <c r="A1031" s="19" t="s">
        <v>282</v>
      </c>
      <c r="B1031" s="19" t="s">
        <v>287</v>
      </c>
      <c r="C1031" s="2" t="str">
        <f>VLOOKUP(B1031,Hoja1!B:C,2,FALSE)</f>
        <v>Movilidad</v>
      </c>
      <c r="D1031" s="3" t="str">
        <f t="shared" si="38"/>
        <v>2</v>
      </c>
      <c r="E1031" s="3" t="str">
        <f t="shared" si="39"/>
        <v>23</v>
      </c>
      <c r="F1031" s="19" t="s">
        <v>43</v>
      </c>
      <c r="G1031" s="20" t="s">
        <v>44</v>
      </c>
      <c r="H1031" s="21">
        <v>700</v>
      </c>
      <c r="I1031" s="21">
        <v>0</v>
      </c>
      <c r="J1031" s="21">
        <v>700</v>
      </c>
      <c r="K1031" s="21">
        <v>697.69</v>
      </c>
      <c r="L1031" s="21">
        <v>697.69</v>
      </c>
    </row>
    <row r="1032" spans="1:12" x14ac:dyDescent="0.3">
      <c r="A1032" s="19" t="s">
        <v>282</v>
      </c>
      <c r="B1032" s="19" t="s">
        <v>287</v>
      </c>
      <c r="C1032" s="2" t="str">
        <f>VLOOKUP(B1032,Hoja1!B:C,2,FALSE)</f>
        <v>Movilidad</v>
      </c>
      <c r="D1032" s="3" t="str">
        <f t="shared" si="38"/>
        <v>4</v>
      </c>
      <c r="E1032" s="3" t="str">
        <f t="shared" si="39"/>
        <v>47</v>
      </c>
      <c r="F1032" s="19" t="s">
        <v>288</v>
      </c>
      <c r="G1032" s="20" t="s">
        <v>289</v>
      </c>
      <c r="H1032" s="21">
        <v>60000</v>
      </c>
      <c r="I1032" s="21">
        <v>0</v>
      </c>
      <c r="J1032" s="21">
        <v>60000</v>
      </c>
      <c r="K1032" s="21">
        <v>0</v>
      </c>
      <c r="L1032" s="21">
        <v>0</v>
      </c>
    </row>
    <row r="1033" spans="1:12" x14ac:dyDescent="0.3">
      <c r="A1033" s="19" t="s">
        <v>282</v>
      </c>
      <c r="B1033" s="19" t="s">
        <v>287</v>
      </c>
      <c r="C1033" s="2" t="str">
        <f>VLOOKUP(B1033,Hoja1!B:C,2,FALSE)</f>
        <v>Movilidad</v>
      </c>
      <c r="D1033" s="3" t="str">
        <f t="shared" si="38"/>
        <v>6</v>
      </c>
      <c r="E1033" s="3" t="str">
        <f t="shared" si="39"/>
        <v>61</v>
      </c>
      <c r="F1033" s="19" t="s">
        <v>136</v>
      </c>
      <c r="G1033" s="20" t="s">
        <v>137</v>
      </c>
      <c r="H1033" s="21">
        <v>2710000</v>
      </c>
      <c r="I1033" s="21">
        <v>80152.41</v>
      </c>
      <c r="J1033" s="21">
        <v>2790152.41</v>
      </c>
      <c r="K1033" s="21">
        <v>2115510.9500000002</v>
      </c>
      <c r="L1033" s="21">
        <v>1680581.12</v>
      </c>
    </row>
    <row r="1034" spans="1:12" x14ac:dyDescent="0.3">
      <c r="A1034" s="19" t="s">
        <v>282</v>
      </c>
      <c r="B1034" s="19" t="s">
        <v>290</v>
      </c>
      <c r="C1034" s="2" t="str">
        <f>VLOOKUP(B1034,Hoja1!B:C,2,FALSE)</f>
        <v>Protección Civil</v>
      </c>
      <c r="D1034" s="3" t="str">
        <f t="shared" si="38"/>
        <v>1</v>
      </c>
      <c r="E1034" s="3" t="str">
        <f t="shared" si="39"/>
        <v>12</v>
      </c>
      <c r="F1034" s="19" t="s">
        <v>50</v>
      </c>
      <c r="G1034" s="20" t="s">
        <v>51</v>
      </c>
      <c r="H1034" s="21">
        <v>13363</v>
      </c>
      <c r="I1034" s="21">
        <v>1000</v>
      </c>
      <c r="J1034" s="21">
        <v>14363</v>
      </c>
      <c r="K1034" s="21">
        <v>13380.09</v>
      </c>
      <c r="L1034" s="21">
        <v>13380.09</v>
      </c>
    </row>
    <row r="1035" spans="1:12" x14ac:dyDescent="0.3">
      <c r="A1035" s="19" t="s">
        <v>282</v>
      </c>
      <c r="B1035" s="19" t="s">
        <v>290</v>
      </c>
      <c r="C1035" s="2" t="str">
        <f>VLOOKUP(B1035,Hoja1!B:C,2,FALSE)</f>
        <v>Protección Civil</v>
      </c>
      <c r="D1035" s="3" t="str">
        <f t="shared" si="38"/>
        <v>1</v>
      </c>
      <c r="E1035" s="3" t="str">
        <f t="shared" si="39"/>
        <v>12</v>
      </c>
      <c r="F1035" s="19" t="s">
        <v>19</v>
      </c>
      <c r="G1035" s="20" t="s">
        <v>20</v>
      </c>
      <c r="H1035" s="21">
        <v>5331</v>
      </c>
      <c r="I1035" s="21">
        <v>0</v>
      </c>
      <c r="J1035" s="21">
        <v>5331</v>
      </c>
      <c r="K1035" s="21">
        <v>5339.07</v>
      </c>
      <c r="L1035" s="21">
        <v>5339.07</v>
      </c>
    </row>
    <row r="1036" spans="1:12" x14ac:dyDescent="0.3">
      <c r="A1036" s="19" t="s">
        <v>282</v>
      </c>
      <c r="B1036" s="19" t="s">
        <v>290</v>
      </c>
      <c r="C1036" s="2" t="str">
        <f>VLOOKUP(B1036,Hoja1!B:C,2,FALSE)</f>
        <v>Protección Civil</v>
      </c>
      <c r="D1036" s="3" t="str">
        <f t="shared" si="38"/>
        <v>1</v>
      </c>
      <c r="E1036" s="3" t="str">
        <f t="shared" si="39"/>
        <v>12</v>
      </c>
      <c r="F1036" s="19" t="s">
        <v>21</v>
      </c>
      <c r="G1036" s="20" t="s">
        <v>22</v>
      </c>
      <c r="H1036" s="21">
        <v>8450</v>
      </c>
      <c r="I1036" s="21">
        <v>0</v>
      </c>
      <c r="J1036" s="21">
        <v>8450</v>
      </c>
      <c r="K1036" s="21">
        <v>8442.27</v>
      </c>
      <c r="L1036" s="21">
        <v>8442.27</v>
      </c>
    </row>
    <row r="1037" spans="1:12" x14ac:dyDescent="0.3">
      <c r="A1037" s="19" t="s">
        <v>282</v>
      </c>
      <c r="B1037" s="19" t="s">
        <v>290</v>
      </c>
      <c r="C1037" s="2" t="str">
        <f>VLOOKUP(B1037,Hoja1!B:C,2,FALSE)</f>
        <v>Protección Civil</v>
      </c>
      <c r="D1037" s="3" t="str">
        <f t="shared" si="38"/>
        <v>1</v>
      </c>
      <c r="E1037" s="3" t="str">
        <f t="shared" si="39"/>
        <v>12</v>
      </c>
      <c r="F1037" s="19" t="s">
        <v>23</v>
      </c>
      <c r="G1037" s="20" t="s">
        <v>24</v>
      </c>
      <c r="H1037" s="21">
        <v>23584</v>
      </c>
      <c r="I1037" s="21">
        <v>0</v>
      </c>
      <c r="J1037" s="21">
        <v>23584</v>
      </c>
      <c r="K1037" s="21">
        <v>23754.61</v>
      </c>
      <c r="L1037" s="21">
        <v>23754.61</v>
      </c>
    </row>
    <row r="1038" spans="1:12" x14ac:dyDescent="0.3">
      <c r="A1038" s="19" t="s">
        <v>282</v>
      </c>
      <c r="B1038" s="19" t="s">
        <v>290</v>
      </c>
      <c r="C1038" s="2" t="str">
        <f>VLOOKUP(B1038,Hoja1!B:C,2,FALSE)</f>
        <v>Protección Civil</v>
      </c>
      <c r="D1038" s="3" t="str">
        <f t="shared" si="38"/>
        <v>1</v>
      </c>
      <c r="E1038" s="3" t="str">
        <f t="shared" si="39"/>
        <v>12</v>
      </c>
      <c r="F1038" s="19" t="s">
        <v>25</v>
      </c>
      <c r="G1038" s="20" t="s">
        <v>26</v>
      </c>
      <c r="H1038" s="21">
        <v>2295</v>
      </c>
      <c r="I1038" s="21">
        <v>500</v>
      </c>
      <c r="J1038" s="21">
        <v>2795</v>
      </c>
      <c r="K1038" s="21">
        <v>2296.25</v>
      </c>
      <c r="L1038" s="21">
        <v>2296.25</v>
      </c>
    </row>
    <row r="1039" spans="1:12" x14ac:dyDescent="0.3">
      <c r="A1039" s="19" t="s">
        <v>282</v>
      </c>
      <c r="B1039" s="19" t="s">
        <v>290</v>
      </c>
      <c r="C1039" s="2" t="str">
        <f>VLOOKUP(B1039,Hoja1!B:C,2,FALSE)</f>
        <v>Protección Civil</v>
      </c>
      <c r="D1039" s="3" t="str">
        <f t="shared" si="38"/>
        <v>1</v>
      </c>
      <c r="E1039" s="3" t="str">
        <f t="shared" si="39"/>
        <v>15</v>
      </c>
      <c r="F1039" s="19" t="s">
        <v>75</v>
      </c>
      <c r="G1039" s="20" t="s">
        <v>76</v>
      </c>
      <c r="H1039" s="21">
        <v>6000</v>
      </c>
      <c r="I1039" s="21">
        <v>0</v>
      </c>
      <c r="J1039" s="21">
        <v>6000</v>
      </c>
      <c r="K1039" s="21">
        <v>2035.85</v>
      </c>
      <c r="L1039" s="21">
        <v>2035.85</v>
      </c>
    </row>
    <row r="1040" spans="1:12" x14ac:dyDescent="0.3">
      <c r="A1040" s="19" t="s">
        <v>282</v>
      </c>
      <c r="B1040" s="19" t="s">
        <v>290</v>
      </c>
      <c r="C1040" s="2" t="str">
        <f>VLOOKUP(B1040,Hoja1!B:C,2,FALSE)</f>
        <v>Protección Civil</v>
      </c>
      <c r="D1040" s="3" t="str">
        <f t="shared" si="38"/>
        <v>2</v>
      </c>
      <c r="E1040" s="3" t="str">
        <f t="shared" si="39"/>
        <v>20</v>
      </c>
      <c r="F1040" s="19" t="s">
        <v>54</v>
      </c>
      <c r="G1040" s="20" t="s">
        <v>55</v>
      </c>
      <c r="H1040" s="21">
        <v>600</v>
      </c>
      <c r="I1040" s="21">
        <v>0</v>
      </c>
      <c r="J1040" s="21">
        <v>600</v>
      </c>
      <c r="K1040" s="21">
        <v>0</v>
      </c>
      <c r="L1040" s="21">
        <v>0</v>
      </c>
    </row>
    <row r="1041" spans="1:12" x14ac:dyDescent="0.3">
      <c r="A1041" s="19" t="s">
        <v>282</v>
      </c>
      <c r="B1041" s="19" t="s">
        <v>290</v>
      </c>
      <c r="C1041" s="2" t="str">
        <f>VLOOKUP(B1041,Hoja1!B:C,2,FALSE)</f>
        <v>Protección Civil</v>
      </c>
      <c r="D1041" s="3" t="str">
        <f t="shared" si="38"/>
        <v>2</v>
      </c>
      <c r="E1041" s="3" t="str">
        <f t="shared" si="39"/>
        <v>21</v>
      </c>
      <c r="F1041" s="19" t="s">
        <v>77</v>
      </c>
      <c r="G1041" s="20" t="s">
        <v>78</v>
      </c>
      <c r="H1041" s="21">
        <v>1000</v>
      </c>
      <c r="I1041" s="21">
        <v>0</v>
      </c>
      <c r="J1041" s="21">
        <v>1000</v>
      </c>
      <c r="K1041" s="21">
        <v>0</v>
      </c>
      <c r="L1041" s="21">
        <v>0</v>
      </c>
    </row>
    <row r="1042" spans="1:12" x14ac:dyDescent="0.3">
      <c r="A1042" s="19" t="s">
        <v>282</v>
      </c>
      <c r="B1042" s="19" t="s">
        <v>290</v>
      </c>
      <c r="C1042" s="2" t="str">
        <f>VLOOKUP(B1042,Hoja1!B:C,2,FALSE)</f>
        <v>Protección Civil</v>
      </c>
      <c r="D1042" s="3" t="str">
        <f t="shared" si="38"/>
        <v>2</v>
      </c>
      <c r="E1042" s="3" t="str">
        <f t="shared" si="39"/>
        <v>22</v>
      </c>
      <c r="F1042" s="19" t="s">
        <v>79</v>
      </c>
      <c r="G1042" s="20" t="s">
        <v>80</v>
      </c>
      <c r="H1042" s="21">
        <v>600</v>
      </c>
      <c r="I1042" s="21">
        <v>0</v>
      </c>
      <c r="J1042" s="21">
        <v>600</v>
      </c>
      <c r="K1042" s="21">
        <v>0</v>
      </c>
      <c r="L1042" s="21">
        <v>0</v>
      </c>
    </row>
    <row r="1043" spans="1:12" x14ac:dyDescent="0.3">
      <c r="A1043" s="19" t="s">
        <v>282</v>
      </c>
      <c r="B1043" s="19" t="s">
        <v>290</v>
      </c>
      <c r="C1043" s="2" t="str">
        <f>VLOOKUP(B1043,Hoja1!B:C,2,FALSE)</f>
        <v>Protección Civil</v>
      </c>
      <c r="D1043" s="3" t="str">
        <f t="shared" si="38"/>
        <v>2</v>
      </c>
      <c r="E1043" s="3" t="str">
        <f t="shared" si="39"/>
        <v>22</v>
      </c>
      <c r="F1043" s="19" t="s">
        <v>81</v>
      </c>
      <c r="G1043" s="20" t="s">
        <v>82</v>
      </c>
      <c r="H1043" s="21">
        <v>1000</v>
      </c>
      <c r="I1043" s="21">
        <v>0</v>
      </c>
      <c r="J1043" s="21">
        <v>1000</v>
      </c>
      <c r="K1043" s="21">
        <v>720</v>
      </c>
      <c r="L1043" s="21">
        <v>720</v>
      </c>
    </row>
    <row r="1044" spans="1:12" x14ac:dyDescent="0.3">
      <c r="A1044" s="19" t="s">
        <v>282</v>
      </c>
      <c r="B1044" s="19" t="s">
        <v>290</v>
      </c>
      <c r="C1044" s="2" t="str">
        <f>VLOOKUP(B1044,Hoja1!B:C,2,FALSE)</f>
        <v>Protección Civil</v>
      </c>
      <c r="D1044" s="3" t="str">
        <f t="shared" si="38"/>
        <v>2</v>
      </c>
      <c r="E1044" s="3" t="str">
        <f t="shared" si="39"/>
        <v>22</v>
      </c>
      <c r="F1044" s="19" t="s">
        <v>193</v>
      </c>
      <c r="G1044" s="20" t="s">
        <v>194</v>
      </c>
      <c r="H1044" s="21">
        <v>0</v>
      </c>
      <c r="I1044" s="21">
        <v>0</v>
      </c>
      <c r="J1044" s="21">
        <v>0</v>
      </c>
      <c r="K1044" s="21">
        <v>477.49</v>
      </c>
      <c r="L1044" s="21">
        <v>477.49</v>
      </c>
    </row>
    <row r="1045" spans="1:12" x14ac:dyDescent="0.3">
      <c r="A1045" s="19" t="s">
        <v>282</v>
      </c>
      <c r="B1045" s="19" t="s">
        <v>290</v>
      </c>
      <c r="C1045" s="2" t="str">
        <f>VLOOKUP(B1045,Hoja1!B:C,2,FALSE)</f>
        <v>Protección Civil</v>
      </c>
      <c r="D1045" s="3" t="str">
        <f t="shared" si="38"/>
        <v>2</v>
      </c>
      <c r="E1045" s="3" t="str">
        <f t="shared" si="39"/>
        <v>22</v>
      </c>
      <c r="F1045" s="19" t="s">
        <v>62</v>
      </c>
      <c r="G1045" s="20" t="s">
        <v>63</v>
      </c>
      <c r="H1045" s="21">
        <v>250</v>
      </c>
      <c r="I1045" s="21">
        <v>0</v>
      </c>
      <c r="J1045" s="21">
        <v>250</v>
      </c>
      <c r="K1045" s="21">
        <v>33.82</v>
      </c>
      <c r="L1045" s="21">
        <v>33.82</v>
      </c>
    </row>
    <row r="1046" spans="1:12" x14ac:dyDescent="0.3">
      <c r="A1046" s="19" t="s">
        <v>282</v>
      </c>
      <c r="B1046" s="19" t="s">
        <v>290</v>
      </c>
      <c r="C1046" s="2" t="str">
        <f>VLOOKUP(B1046,Hoja1!B:C,2,FALSE)</f>
        <v>Protección Civil</v>
      </c>
      <c r="D1046" s="3" t="str">
        <f t="shared" si="38"/>
        <v>4</v>
      </c>
      <c r="E1046" s="3" t="str">
        <f t="shared" si="39"/>
        <v>48</v>
      </c>
      <c r="F1046" s="19" t="s">
        <v>45</v>
      </c>
      <c r="G1046" s="20" t="s">
        <v>46</v>
      </c>
      <c r="H1046" s="21">
        <v>28910</v>
      </c>
      <c r="I1046" s="21">
        <v>28908</v>
      </c>
      <c r="J1046" s="21">
        <v>57818</v>
      </c>
      <c r="K1046" s="21">
        <v>57816</v>
      </c>
      <c r="L1046" s="21">
        <v>57816</v>
      </c>
    </row>
    <row r="1047" spans="1:12" x14ac:dyDescent="0.3">
      <c r="A1047" s="19" t="s">
        <v>282</v>
      </c>
      <c r="B1047" s="19" t="s">
        <v>291</v>
      </c>
      <c r="C1047" s="2" t="str">
        <f>VLOOKUP(B1047,Hoja1!B:C,2,FALSE)</f>
        <v>Prevención y Extinción Incendios</v>
      </c>
      <c r="D1047" s="3" t="str">
        <f t="shared" si="38"/>
        <v>1</v>
      </c>
      <c r="E1047" s="3" t="str">
        <f t="shared" si="39"/>
        <v>12</v>
      </c>
      <c r="F1047" s="19" t="s">
        <v>48</v>
      </c>
      <c r="G1047" s="20" t="s">
        <v>49</v>
      </c>
      <c r="H1047" s="21">
        <v>15197</v>
      </c>
      <c r="I1047" s="21">
        <v>0</v>
      </c>
      <c r="J1047" s="21">
        <v>15197</v>
      </c>
      <c r="K1047" s="21">
        <v>15216.03</v>
      </c>
      <c r="L1047" s="21">
        <v>15216.03</v>
      </c>
    </row>
    <row r="1048" spans="1:12" x14ac:dyDescent="0.3">
      <c r="A1048" s="19" t="s">
        <v>282</v>
      </c>
      <c r="B1048" s="19" t="s">
        <v>291</v>
      </c>
      <c r="C1048" s="2" t="str">
        <f>VLOOKUP(B1048,Hoja1!B:C,2,FALSE)</f>
        <v>Prevención y Extinción Incendios</v>
      </c>
      <c r="D1048" s="3" t="str">
        <f t="shared" si="38"/>
        <v>1</v>
      </c>
      <c r="E1048" s="3" t="str">
        <f t="shared" si="39"/>
        <v>12</v>
      </c>
      <c r="F1048" s="19" t="s">
        <v>50</v>
      </c>
      <c r="G1048" s="20" t="s">
        <v>51</v>
      </c>
      <c r="H1048" s="21">
        <v>13363</v>
      </c>
      <c r="I1048" s="21">
        <v>0</v>
      </c>
      <c r="J1048" s="21">
        <v>13363</v>
      </c>
      <c r="K1048" s="21">
        <v>0</v>
      </c>
      <c r="L1048" s="21">
        <v>0</v>
      </c>
    </row>
    <row r="1049" spans="1:12" x14ac:dyDescent="0.3">
      <c r="A1049" s="19" t="s">
        <v>282</v>
      </c>
      <c r="B1049" s="19" t="s">
        <v>291</v>
      </c>
      <c r="C1049" s="2" t="str">
        <f>VLOOKUP(B1049,Hoja1!B:C,2,FALSE)</f>
        <v>Prevención y Extinción Incendios</v>
      </c>
      <c r="D1049" s="3" t="str">
        <f t="shared" si="38"/>
        <v>1</v>
      </c>
      <c r="E1049" s="3" t="str">
        <f t="shared" si="39"/>
        <v>12</v>
      </c>
      <c r="F1049" s="19" t="s">
        <v>17</v>
      </c>
      <c r="G1049" s="20" t="s">
        <v>18</v>
      </c>
      <c r="H1049" s="21">
        <v>245641</v>
      </c>
      <c r="I1049" s="21">
        <v>0</v>
      </c>
      <c r="J1049" s="21">
        <v>245641</v>
      </c>
      <c r="K1049" s="21">
        <v>213897.77</v>
      </c>
      <c r="L1049" s="21">
        <v>213897.77</v>
      </c>
    </row>
    <row r="1050" spans="1:12" x14ac:dyDescent="0.3">
      <c r="A1050" s="19" t="s">
        <v>282</v>
      </c>
      <c r="B1050" s="19" t="s">
        <v>291</v>
      </c>
      <c r="C1050" s="2" t="str">
        <f>VLOOKUP(B1050,Hoja1!B:C,2,FALSE)</f>
        <v>Prevención y Extinción Incendios</v>
      </c>
      <c r="D1050" s="3" t="str">
        <f t="shared" si="38"/>
        <v>1</v>
      </c>
      <c r="E1050" s="3" t="str">
        <f t="shared" si="39"/>
        <v>12</v>
      </c>
      <c r="F1050" s="19" t="s">
        <v>52</v>
      </c>
      <c r="G1050" s="20" t="s">
        <v>53</v>
      </c>
      <c r="H1050" s="21">
        <v>1474558</v>
      </c>
      <c r="I1050" s="21">
        <v>0</v>
      </c>
      <c r="J1050" s="21">
        <v>1474558</v>
      </c>
      <c r="K1050" s="21">
        <v>1098638.69</v>
      </c>
      <c r="L1050" s="21">
        <v>1098638.69</v>
      </c>
    </row>
    <row r="1051" spans="1:12" x14ac:dyDescent="0.3">
      <c r="A1051" s="19" t="s">
        <v>282</v>
      </c>
      <c r="B1051" s="19" t="s">
        <v>291</v>
      </c>
      <c r="C1051" s="2" t="str">
        <f>VLOOKUP(B1051,Hoja1!B:C,2,FALSE)</f>
        <v>Prevención y Extinción Incendios</v>
      </c>
      <c r="D1051" s="3" t="str">
        <f t="shared" si="38"/>
        <v>1</v>
      </c>
      <c r="E1051" s="3" t="str">
        <f t="shared" si="39"/>
        <v>12</v>
      </c>
      <c r="F1051" s="19" t="s">
        <v>19</v>
      </c>
      <c r="G1051" s="20" t="s">
        <v>20</v>
      </c>
      <c r="H1051" s="21">
        <v>324547</v>
      </c>
      <c r="I1051" s="21">
        <v>0</v>
      </c>
      <c r="J1051" s="21">
        <v>324547</v>
      </c>
      <c r="K1051" s="21">
        <v>301727.78000000003</v>
      </c>
      <c r="L1051" s="21">
        <v>301727.78000000003</v>
      </c>
    </row>
    <row r="1052" spans="1:12" x14ac:dyDescent="0.3">
      <c r="A1052" s="19" t="s">
        <v>282</v>
      </c>
      <c r="B1052" s="19" t="s">
        <v>291</v>
      </c>
      <c r="C1052" s="2" t="str">
        <f>VLOOKUP(B1052,Hoja1!B:C,2,FALSE)</f>
        <v>Prevención y Extinción Incendios</v>
      </c>
      <c r="D1052" s="3" t="str">
        <f t="shared" si="38"/>
        <v>1</v>
      </c>
      <c r="E1052" s="3" t="str">
        <f t="shared" si="39"/>
        <v>12</v>
      </c>
      <c r="F1052" s="19" t="s">
        <v>21</v>
      </c>
      <c r="G1052" s="20" t="s">
        <v>22</v>
      </c>
      <c r="H1052" s="21">
        <v>1002758</v>
      </c>
      <c r="I1052" s="21">
        <v>0</v>
      </c>
      <c r="J1052" s="21">
        <v>1002758</v>
      </c>
      <c r="K1052" s="21">
        <v>761874.2</v>
      </c>
      <c r="L1052" s="21">
        <v>761874.2</v>
      </c>
    </row>
    <row r="1053" spans="1:12" x14ac:dyDescent="0.3">
      <c r="A1053" s="19" t="s">
        <v>282</v>
      </c>
      <c r="B1053" s="19" t="s">
        <v>291</v>
      </c>
      <c r="C1053" s="2" t="str">
        <f>VLOOKUP(B1053,Hoja1!B:C,2,FALSE)</f>
        <v>Prevención y Extinción Incendios</v>
      </c>
      <c r="D1053" s="3" t="str">
        <f t="shared" si="38"/>
        <v>1</v>
      </c>
      <c r="E1053" s="3" t="str">
        <f t="shared" si="39"/>
        <v>12</v>
      </c>
      <c r="F1053" s="19" t="s">
        <v>23</v>
      </c>
      <c r="G1053" s="20" t="s">
        <v>24</v>
      </c>
      <c r="H1053" s="21">
        <v>3461623</v>
      </c>
      <c r="I1053" s="21">
        <v>-116583.88</v>
      </c>
      <c r="J1053" s="21">
        <v>3345039.12</v>
      </c>
      <c r="K1053" s="21">
        <v>3070603.03</v>
      </c>
      <c r="L1053" s="21">
        <v>3070603.03</v>
      </c>
    </row>
    <row r="1054" spans="1:12" x14ac:dyDescent="0.3">
      <c r="A1054" s="19" t="s">
        <v>282</v>
      </c>
      <c r="B1054" s="19" t="s">
        <v>291</v>
      </c>
      <c r="C1054" s="2" t="str">
        <f>VLOOKUP(B1054,Hoja1!B:C,2,FALSE)</f>
        <v>Prevención y Extinción Incendios</v>
      </c>
      <c r="D1054" s="3" t="str">
        <f t="shared" si="38"/>
        <v>1</v>
      </c>
      <c r="E1054" s="3" t="str">
        <f t="shared" si="39"/>
        <v>12</v>
      </c>
      <c r="F1054" s="19" t="s">
        <v>25</v>
      </c>
      <c r="G1054" s="20" t="s">
        <v>26</v>
      </c>
      <c r="H1054" s="21">
        <v>305399</v>
      </c>
      <c r="I1054" s="21">
        <v>0</v>
      </c>
      <c r="J1054" s="21">
        <v>305399</v>
      </c>
      <c r="K1054" s="21">
        <v>279626.40999999997</v>
      </c>
      <c r="L1054" s="21">
        <v>279626.40999999997</v>
      </c>
    </row>
    <row r="1055" spans="1:12" x14ac:dyDescent="0.3">
      <c r="A1055" s="19" t="s">
        <v>282</v>
      </c>
      <c r="B1055" s="19" t="s">
        <v>291</v>
      </c>
      <c r="C1055" s="2" t="str">
        <f>VLOOKUP(B1055,Hoja1!B:C,2,FALSE)</f>
        <v>Prevención y Extinción Incendios</v>
      </c>
      <c r="D1055" s="3" t="str">
        <f t="shared" si="38"/>
        <v>1</v>
      </c>
      <c r="E1055" s="3" t="str">
        <f t="shared" si="39"/>
        <v>12</v>
      </c>
      <c r="F1055" s="19" t="s">
        <v>285</v>
      </c>
      <c r="G1055" s="20" t="s">
        <v>286</v>
      </c>
      <c r="H1055" s="21">
        <v>0</v>
      </c>
      <c r="I1055" s="21">
        <v>0</v>
      </c>
      <c r="J1055" s="21">
        <v>0</v>
      </c>
      <c r="K1055" s="21">
        <v>0</v>
      </c>
      <c r="L1055" s="21">
        <v>0</v>
      </c>
    </row>
    <row r="1056" spans="1:12" x14ac:dyDescent="0.3">
      <c r="A1056" s="19" t="s">
        <v>282</v>
      </c>
      <c r="B1056" s="19" t="s">
        <v>291</v>
      </c>
      <c r="C1056" s="2" t="str">
        <f>VLOOKUP(B1056,Hoja1!B:C,2,FALSE)</f>
        <v>Prevención y Extinción Incendios</v>
      </c>
      <c r="D1056" s="3" t="str">
        <f t="shared" si="38"/>
        <v>1</v>
      </c>
      <c r="E1056" s="3" t="str">
        <f t="shared" si="39"/>
        <v>15</v>
      </c>
      <c r="F1056" s="19" t="s">
        <v>212</v>
      </c>
      <c r="G1056" s="20" t="s">
        <v>213</v>
      </c>
      <c r="H1056" s="21">
        <v>470000</v>
      </c>
      <c r="I1056" s="21">
        <v>0</v>
      </c>
      <c r="J1056" s="21">
        <v>470000</v>
      </c>
      <c r="K1056" s="21">
        <v>415675.86</v>
      </c>
      <c r="L1056" s="21">
        <v>415675.86</v>
      </c>
    </row>
    <row r="1057" spans="1:12" x14ac:dyDescent="0.3">
      <c r="A1057" s="19" t="s">
        <v>282</v>
      </c>
      <c r="B1057" s="19" t="s">
        <v>291</v>
      </c>
      <c r="C1057" s="2" t="str">
        <f>VLOOKUP(B1057,Hoja1!B:C,2,FALSE)</f>
        <v>Prevención y Extinción Incendios</v>
      </c>
      <c r="D1057" s="3" t="str">
        <f t="shared" si="38"/>
        <v>1</v>
      </c>
      <c r="E1057" s="3" t="str">
        <f t="shared" si="39"/>
        <v>15</v>
      </c>
      <c r="F1057" s="19" t="s">
        <v>75</v>
      </c>
      <c r="G1057" s="20" t="s">
        <v>76</v>
      </c>
      <c r="H1057" s="21">
        <v>400000</v>
      </c>
      <c r="I1057" s="21">
        <v>0</v>
      </c>
      <c r="J1057" s="21">
        <v>400000</v>
      </c>
      <c r="K1057" s="21">
        <v>387943.17</v>
      </c>
      <c r="L1057" s="21">
        <v>387943.17</v>
      </c>
    </row>
    <row r="1058" spans="1:12" x14ac:dyDescent="0.3">
      <c r="A1058" s="19" t="s">
        <v>282</v>
      </c>
      <c r="B1058" s="19" t="s">
        <v>291</v>
      </c>
      <c r="C1058" s="2" t="str">
        <f>VLOOKUP(B1058,Hoja1!B:C,2,FALSE)</f>
        <v>Prevención y Extinción Incendios</v>
      </c>
      <c r="D1058" s="3" t="str">
        <f t="shared" si="38"/>
        <v>1</v>
      </c>
      <c r="E1058" s="3" t="str">
        <f t="shared" si="39"/>
        <v>16</v>
      </c>
      <c r="F1058" s="19" t="s">
        <v>229</v>
      </c>
      <c r="G1058" s="20" t="s">
        <v>230</v>
      </c>
      <c r="H1058" s="21">
        <v>30000</v>
      </c>
      <c r="I1058" s="21">
        <v>0</v>
      </c>
      <c r="J1058" s="21">
        <v>30000</v>
      </c>
      <c r="K1058" s="21">
        <v>12924.34</v>
      </c>
      <c r="L1058" s="21">
        <v>10653.8</v>
      </c>
    </row>
    <row r="1059" spans="1:12" x14ac:dyDescent="0.3">
      <c r="A1059" s="19" t="s">
        <v>282</v>
      </c>
      <c r="B1059" s="19" t="s">
        <v>291</v>
      </c>
      <c r="C1059" s="2" t="str">
        <f>VLOOKUP(B1059,Hoja1!B:C,2,FALSE)</f>
        <v>Prevención y Extinción Incendios</v>
      </c>
      <c r="D1059" s="3" t="str">
        <f t="shared" si="38"/>
        <v>2</v>
      </c>
      <c r="E1059" s="3" t="str">
        <f t="shared" si="39"/>
        <v>20</v>
      </c>
      <c r="F1059" s="19" t="s">
        <v>54</v>
      </c>
      <c r="G1059" s="20" t="s">
        <v>55</v>
      </c>
      <c r="H1059" s="21">
        <v>1320</v>
      </c>
      <c r="I1059" s="21">
        <v>0</v>
      </c>
      <c r="J1059" s="21">
        <v>1320</v>
      </c>
      <c r="K1059" s="21">
        <v>1404.37</v>
      </c>
      <c r="L1059" s="21">
        <v>1404.37</v>
      </c>
    </row>
    <row r="1060" spans="1:12" x14ac:dyDescent="0.3">
      <c r="A1060" s="19" t="s">
        <v>282</v>
      </c>
      <c r="B1060" s="19" t="s">
        <v>291</v>
      </c>
      <c r="C1060" s="2" t="str">
        <f>VLOOKUP(B1060,Hoja1!B:C,2,FALSE)</f>
        <v>Prevención y Extinción Incendios</v>
      </c>
      <c r="D1060" s="3" t="str">
        <f t="shared" si="38"/>
        <v>2</v>
      </c>
      <c r="E1060" s="3" t="str">
        <f t="shared" si="39"/>
        <v>20</v>
      </c>
      <c r="F1060" s="19" t="s">
        <v>266</v>
      </c>
      <c r="G1060" s="20" t="s">
        <v>267</v>
      </c>
      <c r="H1060" s="21">
        <v>233</v>
      </c>
      <c r="I1060" s="21">
        <v>0</v>
      </c>
      <c r="J1060" s="21">
        <v>233</v>
      </c>
      <c r="K1060" s="21">
        <v>0</v>
      </c>
      <c r="L1060" s="21">
        <v>0</v>
      </c>
    </row>
    <row r="1061" spans="1:12" x14ac:dyDescent="0.3">
      <c r="A1061" s="19" t="s">
        <v>282</v>
      </c>
      <c r="B1061" s="19" t="s">
        <v>291</v>
      </c>
      <c r="C1061" s="2" t="str">
        <f>VLOOKUP(B1061,Hoja1!B:C,2,FALSE)</f>
        <v>Prevención y Extinción Incendios</v>
      </c>
      <c r="D1061" s="3" t="str">
        <f t="shared" si="38"/>
        <v>2</v>
      </c>
      <c r="E1061" s="3" t="str">
        <f t="shared" si="39"/>
        <v>21</v>
      </c>
      <c r="F1061" s="19" t="s">
        <v>140</v>
      </c>
      <c r="G1061" s="20" t="s">
        <v>141</v>
      </c>
      <c r="H1061" s="21">
        <v>959</v>
      </c>
      <c r="I1061" s="21">
        <v>0</v>
      </c>
      <c r="J1061" s="21">
        <v>959</v>
      </c>
      <c r="K1061" s="21">
        <v>16001.07</v>
      </c>
      <c r="L1061" s="21">
        <v>4506.07</v>
      </c>
    </row>
    <row r="1062" spans="1:12" x14ac:dyDescent="0.3">
      <c r="A1062" s="19" t="s">
        <v>282</v>
      </c>
      <c r="B1062" s="19" t="s">
        <v>291</v>
      </c>
      <c r="C1062" s="2" t="str">
        <f>VLOOKUP(B1062,Hoja1!B:C,2,FALSE)</f>
        <v>Prevención y Extinción Incendios</v>
      </c>
      <c r="D1062" s="3" t="str">
        <f t="shared" si="38"/>
        <v>2</v>
      </c>
      <c r="E1062" s="3" t="str">
        <f t="shared" si="39"/>
        <v>21</v>
      </c>
      <c r="F1062" s="19" t="s">
        <v>56</v>
      </c>
      <c r="G1062" s="20" t="s">
        <v>57</v>
      </c>
      <c r="H1062" s="21">
        <v>36669</v>
      </c>
      <c r="I1062" s="21">
        <v>0</v>
      </c>
      <c r="J1062" s="21">
        <v>36669</v>
      </c>
      <c r="K1062" s="21">
        <v>23611.200000000001</v>
      </c>
      <c r="L1062" s="21">
        <v>18793.93</v>
      </c>
    </row>
    <row r="1063" spans="1:12" x14ac:dyDescent="0.3">
      <c r="A1063" s="19" t="s">
        <v>282</v>
      </c>
      <c r="B1063" s="19" t="s">
        <v>291</v>
      </c>
      <c r="C1063" s="2" t="str">
        <f>VLOOKUP(B1063,Hoja1!B:C,2,FALSE)</f>
        <v>Prevención y Extinción Incendios</v>
      </c>
      <c r="D1063" s="3" t="str">
        <f t="shared" si="38"/>
        <v>2</v>
      </c>
      <c r="E1063" s="3" t="str">
        <f t="shared" si="39"/>
        <v>21</v>
      </c>
      <c r="F1063" s="19" t="s">
        <v>77</v>
      </c>
      <c r="G1063" s="20" t="s">
        <v>78</v>
      </c>
      <c r="H1063" s="21">
        <v>46889</v>
      </c>
      <c r="I1063" s="21">
        <v>0</v>
      </c>
      <c r="J1063" s="21">
        <v>46889</v>
      </c>
      <c r="K1063" s="21">
        <v>39958.18</v>
      </c>
      <c r="L1063" s="21">
        <v>28380.79</v>
      </c>
    </row>
    <row r="1064" spans="1:12" x14ac:dyDescent="0.3">
      <c r="A1064" s="19" t="s">
        <v>282</v>
      </c>
      <c r="B1064" s="19" t="s">
        <v>291</v>
      </c>
      <c r="C1064" s="2" t="str">
        <f>VLOOKUP(B1064,Hoja1!B:C,2,FALSE)</f>
        <v>Prevención y Extinción Incendios</v>
      </c>
      <c r="D1064" s="3" t="str">
        <f t="shared" si="38"/>
        <v>2</v>
      </c>
      <c r="E1064" s="3" t="str">
        <f t="shared" si="39"/>
        <v>22</v>
      </c>
      <c r="F1064" s="19" t="s">
        <v>92</v>
      </c>
      <c r="G1064" s="20" t="s">
        <v>93</v>
      </c>
      <c r="H1064" s="21">
        <v>45000</v>
      </c>
      <c r="I1064" s="21">
        <v>0</v>
      </c>
      <c r="J1064" s="21">
        <v>45000</v>
      </c>
      <c r="K1064" s="21">
        <v>36040.29</v>
      </c>
      <c r="L1064" s="21">
        <v>32992.26</v>
      </c>
    </row>
    <row r="1065" spans="1:12" x14ac:dyDescent="0.3">
      <c r="A1065" s="19" t="s">
        <v>282</v>
      </c>
      <c r="B1065" s="19" t="s">
        <v>291</v>
      </c>
      <c r="C1065" s="2" t="str">
        <f>VLOOKUP(B1065,Hoja1!B:C,2,FALSE)</f>
        <v>Prevención y Extinción Incendios</v>
      </c>
      <c r="D1065" s="3" t="str">
        <f t="shared" si="38"/>
        <v>2</v>
      </c>
      <c r="E1065" s="3" t="str">
        <f t="shared" si="39"/>
        <v>22</v>
      </c>
      <c r="F1065" s="19" t="s">
        <v>142</v>
      </c>
      <c r="G1065" s="20" t="s">
        <v>143</v>
      </c>
      <c r="H1065" s="21">
        <v>45000</v>
      </c>
      <c r="I1065" s="21">
        <v>0</v>
      </c>
      <c r="J1065" s="21">
        <v>45000</v>
      </c>
      <c r="K1065" s="21">
        <v>31433.25</v>
      </c>
      <c r="L1065" s="21">
        <v>28119.439999999999</v>
      </c>
    </row>
    <row r="1066" spans="1:12" x14ac:dyDescent="0.3">
      <c r="A1066" s="19" t="s">
        <v>282</v>
      </c>
      <c r="B1066" s="19" t="s">
        <v>291</v>
      </c>
      <c r="C1066" s="2" t="str">
        <f>VLOOKUP(B1066,Hoja1!B:C,2,FALSE)</f>
        <v>Prevención y Extinción Incendios</v>
      </c>
      <c r="D1066" s="3" t="str">
        <f t="shared" si="38"/>
        <v>2</v>
      </c>
      <c r="E1066" s="3" t="str">
        <f t="shared" si="39"/>
        <v>22</v>
      </c>
      <c r="F1066" s="19" t="s">
        <v>79</v>
      </c>
      <c r="G1066" s="20" t="s">
        <v>80</v>
      </c>
      <c r="H1066" s="21">
        <v>35000</v>
      </c>
      <c r="I1066" s="21">
        <v>0</v>
      </c>
      <c r="J1066" s="21">
        <v>35000</v>
      </c>
      <c r="K1066" s="21">
        <v>37162.47</v>
      </c>
      <c r="L1066" s="21">
        <v>20978.02</v>
      </c>
    </row>
    <row r="1067" spans="1:12" x14ac:dyDescent="0.3">
      <c r="A1067" s="19" t="s">
        <v>282</v>
      </c>
      <c r="B1067" s="19" t="s">
        <v>291</v>
      </c>
      <c r="C1067" s="2" t="str">
        <f>VLOOKUP(B1067,Hoja1!B:C,2,FALSE)</f>
        <v>Prevención y Extinción Incendios</v>
      </c>
      <c r="D1067" s="3" t="str">
        <f t="shared" si="38"/>
        <v>2</v>
      </c>
      <c r="E1067" s="3" t="str">
        <f t="shared" si="39"/>
        <v>22</v>
      </c>
      <c r="F1067" s="19" t="s">
        <v>81</v>
      </c>
      <c r="G1067" s="20" t="s">
        <v>82</v>
      </c>
      <c r="H1067" s="21">
        <v>98697</v>
      </c>
      <c r="I1067" s="21">
        <v>0</v>
      </c>
      <c r="J1067" s="21">
        <v>98697</v>
      </c>
      <c r="K1067" s="21">
        <v>70030.38</v>
      </c>
      <c r="L1067" s="21">
        <v>52909.09</v>
      </c>
    </row>
    <row r="1068" spans="1:12" x14ac:dyDescent="0.3">
      <c r="A1068" s="19" t="s">
        <v>282</v>
      </c>
      <c r="B1068" s="19" t="s">
        <v>291</v>
      </c>
      <c r="C1068" s="2" t="str">
        <f>VLOOKUP(B1068,Hoja1!B:C,2,FALSE)</f>
        <v>Prevención y Extinción Incendios</v>
      </c>
      <c r="D1068" s="3" t="str">
        <f t="shared" si="38"/>
        <v>2</v>
      </c>
      <c r="E1068" s="3" t="str">
        <f t="shared" si="39"/>
        <v>22</v>
      </c>
      <c r="F1068" s="19" t="s">
        <v>206</v>
      </c>
      <c r="G1068" s="20" t="s">
        <v>207</v>
      </c>
      <c r="H1068" s="21">
        <v>372</v>
      </c>
      <c r="I1068" s="21">
        <v>0</v>
      </c>
      <c r="J1068" s="21">
        <v>372</v>
      </c>
      <c r="K1068" s="21">
        <v>2865.15</v>
      </c>
      <c r="L1068" s="21">
        <v>2683.07</v>
      </c>
    </row>
    <row r="1069" spans="1:12" x14ac:dyDescent="0.3">
      <c r="A1069" s="19" t="s">
        <v>282</v>
      </c>
      <c r="B1069" s="19" t="s">
        <v>291</v>
      </c>
      <c r="C1069" s="2" t="str">
        <f>VLOOKUP(B1069,Hoja1!B:C,2,FALSE)</f>
        <v>Prevención y Extinción Incendios</v>
      </c>
      <c r="D1069" s="3" t="str">
        <f t="shared" si="38"/>
        <v>2</v>
      </c>
      <c r="E1069" s="3" t="str">
        <f t="shared" si="39"/>
        <v>22</v>
      </c>
      <c r="F1069" s="19" t="s">
        <v>83</v>
      </c>
      <c r="G1069" s="20" t="s">
        <v>84</v>
      </c>
      <c r="H1069" s="21">
        <v>2796</v>
      </c>
      <c r="I1069" s="21">
        <v>0</v>
      </c>
      <c r="J1069" s="21">
        <v>2796</v>
      </c>
      <c r="K1069" s="21">
        <v>153.66999999999999</v>
      </c>
      <c r="L1069" s="21">
        <v>153.66999999999999</v>
      </c>
    </row>
    <row r="1070" spans="1:12" x14ac:dyDescent="0.3">
      <c r="A1070" s="19" t="s">
        <v>282</v>
      </c>
      <c r="B1070" s="19" t="s">
        <v>291</v>
      </c>
      <c r="C1070" s="2" t="str">
        <f>VLOOKUP(B1070,Hoja1!B:C,2,FALSE)</f>
        <v>Prevención y Extinción Incendios</v>
      </c>
      <c r="D1070" s="3" t="str">
        <f t="shared" si="38"/>
        <v>2</v>
      </c>
      <c r="E1070" s="3" t="str">
        <f t="shared" si="39"/>
        <v>22</v>
      </c>
      <c r="F1070" s="19" t="s">
        <v>85</v>
      </c>
      <c r="G1070" s="20" t="s">
        <v>86</v>
      </c>
      <c r="H1070" s="21">
        <v>45356</v>
      </c>
      <c r="I1070" s="21">
        <v>0</v>
      </c>
      <c r="J1070" s="21">
        <v>45356</v>
      </c>
      <c r="K1070" s="21">
        <v>61804.18</v>
      </c>
      <c r="L1070" s="21">
        <v>42875.73</v>
      </c>
    </row>
    <row r="1071" spans="1:12" x14ac:dyDescent="0.3">
      <c r="A1071" s="19" t="s">
        <v>282</v>
      </c>
      <c r="B1071" s="19" t="s">
        <v>291</v>
      </c>
      <c r="C1071" s="2" t="str">
        <f>VLOOKUP(B1071,Hoja1!B:C,2,FALSE)</f>
        <v>Prevención y Extinción Incendios</v>
      </c>
      <c r="D1071" s="3" t="str">
        <f t="shared" si="38"/>
        <v>2</v>
      </c>
      <c r="E1071" s="3" t="str">
        <f t="shared" si="39"/>
        <v>22</v>
      </c>
      <c r="F1071" s="19" t="s">
        <v>168</v>
      </c>
      <c r="G1071" s="20" t="s">
        <v>169</v>
      </c>
      <c r="H1071" s="21">
        <v>2000</v>
      </c>
      <c r="I1071" s="21">
        <v>0</v>
      </c>
      <c r="J1071" s="21">
        <v>2000</v>
      </c>
      <c r="K1071" s="21">
        <v>1644.95</v>
      </c>
      <c r="L1071" s="21">
        <v>1370.8</v>
      </c>
    </row>
    <row r="1072" spans="1:12" x14ac:dyDescent="0.3">
      <c r="A1072" s="19" t="s">
        <v>282</v>
      </c>
      <c r="B1072" s="19" t="s">
        <v>291</v>
      </c>
      <c r="C1072" s="2" t="str">
        <f>VLOOKUP(B1072,Hoja1!B:C,2,FALSE)</f>
        <v>Prevención y Extinción Incendios</v>
      </c>
      <c r="D1072" s="3" t="str">
        <f t="shared" si="38"/>
        <v>2</v>
      </c>
      <c r="E1072" s="3" t="str">
        <f t="shared" si="39"/>
        <v>22</v>
      </c>
      <c r="F1072" s="19" t="s">
        <v>193</v>
      </c>
      <c r="G1072" s="20" t="s">
        <v>194</v>
      </c>
      <c r="H1072" s="21">
        <v>0</v>
      </c>
      <c r="I1072" s="21">
        <v>0</v>
      </c>
      <c r="J1072" s="21">
        <v>0</v>
      </c>
      <c r="K1072" s="21">
        <v>1362.15</v>
      </c>
      <c r="L1072" s="21">
        <v>1362.15</v>
      </c>
    </row>
    <row r="1073" spans="1:12" x14ac:dyDescent="0.3">
      <c r="A1073" s="19" t="s">
        <v>282</v>
      </c>
      <c r="B1073" s="19" t="s">
        <v>291</v>
      </c>
      <c r="C1073" s="2" t="str">
        <f>VLOOKUP(B1073,Hoja1!B:C,2,FALSE)</f>
        <v>Prevención y Extinción Incendios</v>
      </c>
      <c r="D1073" s="3" t="str">
        <f t="shared" si="38"/>
        <v>2</v>
      </c>
      <c r="E1073" s="3" t="str">
        <f t="shared" si="39"/>
        <v>22</v>
      </c>
      <c r="F1073" s="19" t="s">
        <v>87</v>
      </c>
      <c r="G1073" s="20" t="s">
        <v>88</v>
      </c>
      <c r="H1073" s="21">
        <v>2796</v>
      </c>
      <c r="I1073" s="21">
        <v>0</v>
      </c>
      <c r="J1073" s="21">
        <v>2796</v>
      </c>
      <c r="K1073" s="21">
        <v>994.15</v>
      </c>
      <c r="L1073" s="21">
        <v>994.15</v>
      </c>
    </row>
    <row r="1074" spans="1:12" x14ac:dyDescent="0.3">
      <c r="A1074" s="19" t="s">
        <v>282</v>
      </c>
      <c r="B1074" s="19" t="s">
        <v>291</v>
      </c>
      <c r="C1074" s="2" t="str">
        <f>VLOOKUP(B1074,Hoja1!B:C,2,FALSE)</f>
        <v>Prevención y Extinción Incendios</v>
      </c>
      <c r="D1074" s="3" t="str">
        <f t="shared" si="38"/>
        <v>2</v>
      </c>
      <c r="E1074" s="3" t="str">
        <f t="shared" si="39"/>
        <v>22</v>
      </c>
      <c r="F1074" s="19" t="s">
        <v>178</v>
      </c>
      <c r="G1074" s="20" t="s">
        <v>179</v>
      </c>
      <c r="H1074" s="21">
        <v>549</v>
      </c>
      <c r="I1074" s="21">
        <v>0</v>
      </c>
      <c r="J1074" s="21">
        <v>549</v>
      </c>
      <c r="K1074" s="21">
        <v>1543.36</v>
      </c>
      <c r="L1074" s="21">
        <v>1543.36</v>
      </c>
    </row>
    <row r="1075" spans="1:12" x14ac:dyDescent="0.3">
      <c r="A1075" s="19" t="s">
        <v>282</v>
      </c>
      <c r="B1075" s="19" t="s">
        <v>291</v>
      </c>
      <c r="C1075" s="2" t="str">
        <f>VLOOKUP(B1075,Hoja1!B:C,2,FALSE)</f>
        <v>Prevención y Extinción Incendios</v>
      </c>
      <c r="D1075" s="3" t="str">
        <f t="shared" si="38"/>
        <v>2</v>
      </c>
      <c r="E1075" s="3" t="str">
        <f t="shared" si="39"/>
        <v>22</v>
      </c>
      <c r="F1075" s="19" t="s">
        <v>62</v>
      </c>
      <c r="G1075" s="20" t="s">
        <v>63</v>
      </c>
      <c r="H1075" s="21">
        <v>5312</v>
      </c>
      <c r="I1075" s="21">
        <v>0</v>
      </c>
      <c r="J1075" s="21">
        <v>5312</v>
      </c>
      <c r="K1075" s="21">
        <v>9991.2999999999993</v>
      </c>
      <c r="L1075" s="21">
        <v>8955.26</v>
      </c>
    </row>
    <row r="1076" spans="1:12" x14ac:dyDescent="0.3">
      <c r="A1076" s="19" t="s">
        <v>282</v>
      </c>
      <c r="B1076" s="19" t="s">
        <v>291</v>
      </c>
      <c r="C1076" s="2" t="str">
        <f>VLOOKUP(B1076,Hoja1!B:C,2,FALSE)</f>
        <v>Prevención y Extinción Incendios</v>
      </c>
      <c r="D1076" s="3" t="str">
        <f t="shared" si="38"/>
        <v>2</v>
      </c>
      <c r="E1076" s="3" t="str">
        <f t="shared" si="39"/>
        <v>22</v>
      </c>
      <c r="F1076" s="19" t="s">
        <v>144</v>
      </c>
      <c r="G1076" s="20" t="s">
        <v>145</v>
      </c>
      <c r="H1076" s="21">
        <v>62500</v>
      </c>
      <c r="I1076" s="21">
        <v>0</v>
      </c>
      <c r="J1076" s="21">
        <v>62500</v>
      </c>
      <c r="K1076" s="21">
        <v>60999.25</v>
      </c>
      <c r="L1076" s="21">
        <v>56001.760000000002</v>
      </c>
    </row>
    <row r="1077" spans="1:12" x14ac:dyDescent="0.3">
      <c r="A1077" s="19" t="s">
        <v>282</v>
      </c>
      <c r="B1077" s="19" t="s">
        <v>291</v>
      </c>
      <c r="C1077" s="2" t="str">
        <f>VLOOKUP(B1077,Hoja1!B:C,2,FALSE)</f>
        <v>Prevención y Extinción Incendios</v>
      </c>
      <c r="D1077" s="3" t="str">
        <f t="shared" si="38"/>
        <v>2</v>
      </c>
      <c r="E1077" s="3" t="str">
        <f t="shared" si="39"/>
        <v>23</v>
      </c>
      <c r="F1077" s="19" t="s">
        <v>39</v>
      </c>
      <c r="G1077" s="20" t="s">
        <v>40</v>
      </c>
      <c r="H1077" s="21">
        <v>466</v>
      </c>
      <c r="I1077" s="21">
        <v>0</v>
      </c>
      <c r="J1077" s="21">
        <v>466</v>
      </c>
      <c r="K1077" s="21">
        <v>21</v>
      </c>
      <c r="L1077" s="21">
        <v>21</v>
      </c>
    </row>
    <row r="1078" spans="1:12" x14ac:dyDescent="0.3">
      <c r="A1078" s="19" t="s">
        <v>282</v>
      </c>
      <c r="B1078" s="19" t="s">
        <v>291</v>
      </c>
      <c r="C1078" s="2" t="str">
        <f>VLOOKUP(B1078,Hoja1!B:C,2,FALSE)</f>
        <v>Prevención y Extinción Incendios</v>
      </c>
      <c r="D1078" s="3" t="str">
        <f t="shared" si="38"/>
        <v>2</v>
      </c>
      <c r="E1078" s="3" t="str">
        <f t="shared" si="39"/>
        <v>23</v>
      </c>
      <c r="F1078" s="19" t="s">
        <v>43</v>
      </c>
      <c r="G1078" s="20" t="s">
        <v>44</v>
      </c>
      <c r="H1078" s="21">
        <v>466</v>
      </c>
      <c r="I1078" s="21">
        <v>0</v>
      </c>
      <c r="J1078" s="21">
        <v>466</v>
      </c>
      <c r="K1078" s="21">
        <v>0</v>
      </c>
      <c r="L1078" s="21">
        <v>0</v>
      </c>
    </row>
    <row r="1079" spans="1:12" x14ac:dyDescent="0.3">
      <c r="A1079" s="19" t="s">
        <v>282</v>
      </c>
      <c r="B1079" s="19" t="s">
        <v>291</v>
      </c>
      <c r="C1079" s="2" t="str">
        <f>VLOOKUP(B1079,Hoja1!B:C,2,FALSE)</f>
        <v>Prevención y Extinción Incendios</v>
      </c>
      <c r="D1079" s="3" t="str">
        <f t="shared" si="38"/>
        <v>6</v>
      </c>
      <c r="E1079" s="3" t="str">
        <f t="shared" si="39"/>
        <v>62</v>
      </c>
      <c r="F1079" s="19" t="s">
        <v>97</v>
      </c>
      <c r="G1079" s="20" t="s">
        <v>98</v>
      </c>
      <c r="H1079" s="21">
        <v>70000</v>
      </c>
      <c r="I1079" s="21">
        <v>477653.96</v>
      </c>
      <c r="J1079" s="21">
        <v>547653.96</v>
      </c>
      <c r="K1079" s="21">
        <v>488616.45</v>
      </c>
      <c r="L1079" s="21">
        <v>488616.45</v>
      </c>
    </row>
    <row r="1080" spans="1:12" x14ac:dyDescent="0.3">
      <c r="A1080" s="19" t="s">
        <v>282</v>
      </c>
      <c r="B1080" s="19" t="s">
        <v>291</v>
      </c>
      <c r="C1080" s="2" t="str">
        <f>VLOOKUP(B1080,Hoja1!B:C,2,FALSE)</f>
        <v>Prevención y Extinción Incendios</v>
      </c>
      <c r="D1080" s="3" t="str">
        <f t="shared" si="38"/>
        <v>6</v>
      </c>
      <c r="E1080" s="3" t="str">
        <f t="shared" si="39"/>
        <v>62</v>
      </c>
      <c r="F1080" s="19" t="s">
        <v>203</v>
      </c>
      <c r="G1080" s="20" t="s">
        <v>204</v>
      </c>
      <c r="H1080" s="21">
        <v>1000000</v>
      </c>
      <c r="I1080" s="21">
        <v>74845.31</v>
      </c>
      <c r="J1080" s="21">
        <v>1074845.31</v>
      </c>
      <c r="K1080" s="21">
        <v>118753.31</v>
      </c>
      <c r="L1080" s="21">
        <v>118753.31</v>
      </c>
    </row>
    <row r="1081" spans="1:12" x14ac:dyDescent="0.3">
      <c r="A1081" s="19" t="s">
        <v>282</v>
      </c>
      <c r="B1081" s="19" t="s">
        <v>291</v>
      </c>
      <c r="C1081" s="2" t="str">
        <f>VLOOKUP(B1081,Hoja1!B:C,2,FALSE)</f>
        <v>Prevención y Extinción Incendios</v>
      </c>
      <c r="D1081" s="3" t="str">
        <f t="shared" si="38"/>
        <v>6</v>
      </c>
      <c r="E1081" s="3" t="str">
        <f t="shared" si="39"/>
        <v>62</v>
      </c>
      <c r="F1081" s="19" t="s">
        <v>170</v>
      </c>
      <c r="G1081" s="20" t="s">
        <v>171</v>
      </c>
      <c r="H1081" s="21">
        <v>1000</v>
      </c>
      <c r="I1081" s="21">
        <v>88551.93</v>
      </c>
      <c r="J1081" s="21">
        <v>89551.93</v>
      </c>
      <c r="K1081" s="21">
        <v>93125.93</v>
      </c>
      <c r="L1081" s="21">
        <v>93125.93</v>
      </c>
    </row>
    <row r="1082" spans="1:12" x14ac:dyDescent="0.3">
      <c r="A1082" s="19" t="s">
        <v>282</v>
      </c>
      <c r="B1082" s="19" t="s">
        <v>291</v>
      </c>
      <c r="C1082" s="2" t="str">
        <f>VLOOKUP(B1082,Hoja1!B:C,2,FALSE)</f>
        <v>Prevención y Extinción Incendios</v>
      </c>
      <c r="D1082" s="3" t="str">
        <f t="shared" si="38"/>
        <v>6</v>
      </c>
      <c r="E1082" s="3" t="str">
        <f t="shared" si="39"/>
        <v>62</v>
      </c>
      <c r="F1082" s="19" t="s">
        <v>158</v>
      </c>
      <c r="G1082" s="20" t="s">
        <v>159</v>
      </c>
      <c r="H1082" s="21">
        <v>1000</v>
      </c>
      <c r="I1082" s="21">
        <v>22772.2</v>
      </c>
      <c r="J1082" s="21">
        <v>23772.2</v>
      </c>
      <c r="K1082" s="21">
        <v>22772.2</v>
      </c>
      <c r="L1082" s="21">
        <v>22772.2</v>
      </c>
    </row>
    <row r="1083" spans="1:12" x14ac:dyDescent="0.3">
      <c r="A1083" s="19" t="s">
        <v>282</v>
      </c>
      <c r="B1083" s="19" t="s">
        <v>291</v>
      </c>
      <c r="C1083" s="2" t="str">
        <f>VLOOKUP(B1083,Hoja1!B:C,2,FALSE)</f>
        <v>Prevención y Extinción Incendios</v>
      </c>
      <c r="D1083" s="3" t="str">
        <f t="shared" si="38"/>
        <v>6</v>
      </c>
      <c r="E1083" s="3" t="str">
        <f t="shared" si="39"/>
        <v>63</v>
      </c>
      <c r="F1083" s="19" t="s">
        <v>127</v>
      </c>
      <c r="G1083" s="20" t="s">
        <v>126</v>
      </c>
      <c r="H1083" s="21">
        <v>15000</v>
      </c>
      <c r="I1083" s="21">
        <v>0</v>
      </c>
      <c r="J1083" s="21">
        <v>15000</v>
      </c>
      <c r="K1083" s="21">
        <v>10144.49</v>
      </c>
      <c r="L1083" s="21">
        <v>0</v>
      </c>
    </row>
    <row r="1084" spans="1:12" x14ac:dyDescent="0.3">
      <c r="A1084" s="19" t="s">
        <v>282</v>
      </c>
      <c r="B1084" s="19" t="s">
        <v>291</v>
      </c>
      <c r="C1084" s="2" t="str">
        <f>VLOOKUP(B1084,Hoja1!B:C,2,FALSE)</f>
        <v>Prevención y Extinción Incendios</v>
      </c>
      <c r="D1084" s="3" t="str">
        <f t="shared" si="38"/>
        <v>6</v>
      </c>
      <c r="E1084" s="3" t="str">
        <f t="shared" si="39"/>
        <v>63</v>
      </c>
      <c r="F1084" s="19" t="s">
        <v>128</v>
      </c>
      <c r="G1084" s="20" t="s">
        <v>98</v>
      </c>
      <c r="H1084" s="21">
        <v>40000</v>
      </c>
      <c r="I1084" s="21">
        <v>15000</v>
      </c>
      <c r="J1084" s="21">
        <v>55000</v>
      </c>
      <c r="K1084" s="21">
        <v>32485.05</v>
      </c>
      <c r="L1084" s="21">
        <v>0</v>
      </c>
    </row>
    <row r="1085" spans="1:12" x14ac:dyDescent="0.3">
      <c r="A1085" s="19" t="s">
        <v>282</v>
      </c>
      <c r="B1085" s="19" t="s">
        <v>292</v>
      </c>
      <c r="C1085" s="2" t="str">
        <f>VLOOKUP(B1085,Hoja1!B:C,2,FALSE)</f>
        <v>Transporte colectivo urbano de viajeros</v>
      </c>
      <c r="D1085" s="3" t="str">
        <f t="shared" si="38"/>
        <v>4</v>
      </c>
      <c r="E1085" s="3" t="str">
        <f t="shared" si="39"/>
        <v>44</v>
      </c>
      <c r="F1085" s="19" t="s">
        <v>293</v>
      </c>
      <c r="G1085" s="20" t="s">
        <v>294</v>
      </c>
      <c r="H1085" s="21">
        <v>14326000</v>
      </c>
      <c r="I1085" s="21">
        <v>0</v>
      </c>
      <c r="J1085" s="21">
        <v>14326000</v>
      </c>
      <c r="K1085" s="21">
        <v>14326000</v>
      </c>
      <c r="L1085" s="21">
        <v>14326000</v>
      </c>
    </row>
    <row r="1086" spans="1:12" x14ac:dyDescent="0.3">
      <c r="A1086" s="19" t="s">
        <v>282</v>
      </c>
      <c r="B1086" s="19" t="s">
        <v>292</v>
      </c>
      <c r="C1086" s="2" t="str">
        <f>VLOOKUP(B1086,Hoja1!B:C,2,FALSE)</f>
        <v>Transporte colectivo urbano de viajeros</v>
      </c>
      <c r="D1086" s="3" t="str">
        <f t="shared" si="38"/>
        <v>7</v>
      </c>
      <c r="E1086" s="3" t="str">
        <f t="shared" si="39"/>
        <v>74</v>
      </c>
      <c r="F1086" s="19" t="s">
        <v>405</v>
      </c>
      <c r="G1086" s="20" t="s">
        <v>406</v>
      </c>
      <c r="H1086" s="21">
        <v>2450000</v>
      </c>
      <c r="I1086" s="21">
        <v>0</v>
      </c>
      <c r="J1086" s="21">
        <v>2450000</v>
      </c>
      <c r="K1086" s="21">
        <v>2450000</v>
      </c>
      <c r="L1086" s="21">
        <v>2450000</v>
      </c>
    </row>
    <row r="1087" spans="1:12" x14ac:dyDescent="0.3">
      <c r="A1087" s="19" t="s">
        <v>282</v>
      </c>
      <c r="B1087" s="19" t="s">
        <v>295</v>
      </c>
      <c r="C1087" s="2" t="str">
        <f>VLOOKUP(B1087,Hoja1!B:C,2,FALSE)</f>
        <v>Patrimonio I.F.S. Area 08</v>
      </c>
      <c r="D1087" s="3" t="str">
        <f t="shared" si="38"/>
        <v>6</v>
      </c>
      <c r="E1087" s="3" t="str">
        <f t="shared" si="39"/>
        <v>63</v>
      </c>
      <c r="F1087" s="19" t="s">
        <v>127</v>
      </c>
      <c r="G1087" s="20" t="s">
        <v>126</v>
      </c>
      <c r="H1087" s="21">
        <v>0</v>
      </c>
      <c r="I1087" s="21">
        <v>272744.28999999998</v>
      </c>
      <c r="J1087" s="21">
        <v>272744.28999999998</v>
      </c>
      <c r="K1087" s="21">
        <v>247427.51</v>
      </c>
      <c r="L1087" s="21">
        <v>196103.27</v>
      </c>
    </row>
    <row r="1088" spans="1:12" x14ac:dyDescent="0.3">
      <c r="A1088" s="19" t="s">
        <v>282</v>
      </c>
      <c r="B1088" s="19" t="s">
        <v>295</v>
      </c>
      <c r="C1088" s="2" t="str">
        <f>VLOOKUP(B1088,Hoja1!B:C,2,FALSE)</f>
        <v>Patrimonio I.F.S. Area 08</v>
      </c>
      <c r="D1088" s="3" t="str">
        <f t="shared" ref="D1088:D1151" si="40">LEFT(F1088,1)</f>
        <v>6</v>
      </c>
      <c r="E1088" s="3" t="str">
        <f t="shared" ref="E1088:E1151" si="41">LEFT(F1088,2)</f>
        <v>63</v>
      </c>
      <c r="F1088" s="19" t="s">
        <v>128</v>
      </c>
      <c r="G1088" s="20" t="s">
        <v>98</v>
      </c>
      <c r="H1088" s="21">
        <v>0</v>
      </c>
      <c r="I1088" s="21">
        <v>38217.870000000003</v>
      </c>
      <c r="J1088" s="21">
        <v>38217.870000000003</v>
      </c>
      <c r="K1088" s="21">
        <v>38213.19</v>
      </c>
      <c r="L1088" s="21">
        <v>444.94</v>
      </c>
    </row>
    <row r="1089" spans="1:12" x14ac:dyDescent="0.3">
      <c r="A1089" s="19" t="s">
        <v>296</v>
      </c>
      <c r="B1089" s="19" t="s">
        <v>297</v>
      </c>
      <c r="C1089" s="2" t="str">
        <f>VLOOKUP(B1089,Hoja1!B:C,2,FALSE)</f>
        <v>Dirección del Área de Cultura</v>
      </c>
      <c r="D1089" s="3" t="str">
        <f t="shared" si="40"/>
        <v>1</v>
      </c>
      <c r="E1089" s="3" t="str">
        <f t="shared" si="41"/>
        <v>12</v>
      </c>
      <c r="F1089" s="19" t="s">
        <v>48</v>
      </c>
      <c r="G1089" s="20" t="s">
        <v>49</v>
      </c>
      <c r="H1089" s="21">
        <v>45591</v>
      </c>
      <c r="I1089" s="21">
        <v>0</v>
      </c>
      <c r="J1089" s="21">
        <v>45591</v>
      </c>
      <c r="K1089" s="21">
        <v>45648.09</v>
      </c>
      <c r="L1089" s="21">
        <v>45648.09</v>
      </c>
    </row>
    <row r="1090" spans="1:12" x14ac:dyDescent="0.3">
      <c r="A1090" s="19" t="s">
        <v>296</v>
      </c>
      <c r="B1090" s="19" t="s">
        <v>297</v>
      </c>
      <c r="C1090" s="2" t="str">
        <f>VLOOKUP(B1090,Hoja1!B:C,2,FALSE)</f>
        <v>Dirección del Área de Cultura</v>
      </c>
      <c r="D1090" s="3" t="str">
        <f t="shared" si="40"/>
        <v>1</v>
      </c>
      <c r="E1090" s="3" t="str">
        <f t="shared" si="41"/>
        <v>12</v>
      </c>
      <c r="F1090" s="19" t="s">
        <v>50</v>
      </c>
      <c r="G1090" s="20" t="s">
        <v>51</v>
      </c>
      <c r="H1090" s="21">
        <v>13363</v>
      </c>
      <c r="I1090" s="21">
        <v>0</v>
      </c>
      <c r="J1090" s="21">
        <v>13363</v>
      </c>
      <c r="K1090" s="21">
        <v>13380.09</v>
      </c>
      <c r="L1090" s="21">
        <v>13380.09</v>
      </c>
    </row>
    <row r="1091" spans="1:12" x14ac:dyDescent="0.3">
      <c r="A1091" s="19" t="s">
        <v>296</v>
      </c>
      <c r="B1091" s="19" t="s">
        <v>297</v>
      </c>
      <c r="C1091" s="2" t="str">
        <f>VLOOKUP(B1091,Hoja1!B:C,2,FALSE)</f>
        <v>Dirección del Área de Cultura</v>
      </c>
      <c r="D1091" s="3" t="str">
        <f t="shared" si="40"/>
        <v>1</v>
      </c>
      <c r="E1091" s="3" t="str">
        <f t="shared" si="41"/>
        <v>12</v>
      </c>
      <c r="F1091" s="19" t="s">
        <v>17</v>
      </c>
      <c r="G1091" s="20" t="s">
        <v>18</v>
      </c>
      <c r="H1091" s="21">
        <v>30705</v>
      </c>
      <c r="I1091" s="21">
        <v>0</v>
      </c>
      <c r="J1091" s="21">
        <v>30705</v>
      </c>
      <c r="K1091" s="21">
        <v>30743.07</v>
      </c>
      <c r="L1091" s="21">
        <v>30743.07</v>
      </c>
    </row>
    <row r="1092" spans="1:12" x14ac:dyDescent="0.3">
      <c r="A1092" s="19" t="s">
        <v>296</v>
      </c>
      <c r="B1092" s="19" t="s">
        <v>297</v>
      </c>
      <c r="C1092" s="2" t="str">
        <f>VLOOKUP(B1092,Hoja1!B:C,2,FALSE)</f>
        <v>Dirección del Área de Cultura</v>
      </c>
      <c r="D1092" s="3" t="str">
        <f t="shared" si="40"/>
        <v>1</v>
      </c>
      <c r="E1092" s="3" t="str">
        <f t="shared" si="41"/>
        <v>12</v>
      </c>
      <c r="F1092" s="19" t="s">
        <v>19</v>
      </c>
      <c r="G1092" s="20" t="s">
        <v>20</v>
      </c>
      <c r="H1092" s="21">
        <v>27915</v>
      </c>
      <c r="I1092" s="21">
        <v>0</v>
      </c>
      <c r="J1092" s="21">
        <v>27915</v>
      </c>
      <c r="K1092" s="21">
        <v>28962.41</v>
      </c>
      <c r="L1092" s="21">
        <v>28962.41</v>
      </c>
    </row>
    <row r="1093" spans="1:12" x14ac:dyDescent="0.3">
      <c r="A1093" s="19" t="s">
        <v>296</v>
      </c>
      <c r="B1093" s="19" t="s">
        <v>297</v>
      </c>
      <c r="C1093" s="2" t="str">
        <f>VLOOKUP(B1093,Hoja1!B:C,2,FALSE)</f>
        <v>Dirección del Área de Cultura</v>
      </c>
      <c r="D1093" s="3" t="str">
        <f t="shared" si="40"/>
        <v>1</v>
      </c>
      <c r="E1093" s="3" t="str">
        <f t="shared" si="41"/>
        <v>12</v>
      </c>
      <c r="F1093" s="19" t="s">
        <v>21</v>
      </c>
      <c r="G1093" s="20" t="s">
        <v>22</v>
      </c>
      <c r="H1093" s="21">
        <v>66767</v>
      </c>
      <c r="I1093" s="21">
        <v>0</v>
      </c>
      <c r="J1093" s="21">
        <v>66767</v>
      </c>
      <c r="K1093" s="21">
        <v>67176.34</v>
      </c>
      <c r="L1093" s="21">
        <v>67176.34</v>
      </c>
    </row>
    <row r="1094" spans="1:12" x14ac:dyDescent="0.3">
      <c r="A1094" s="19" t="s">
        <v>296</v>
      </c>
      <c r="B1094" s="19" t="s">
        <v>297</v>
      </c>
      <c r="C1094" s="2" t="str">
        <f>VLOOKUP(B1094,Hoja1!B:C,2,FALSE)</f>
        <v>Dirección del Área de Cultura</v>
      </c>
      <c r="D1094" s="3" t="str">
        <f t="shared" si="40"/>
        <v>1</v>
      </c>
      <c r="E1094" s="3" t="str">
        <f t="shared" si="41"/>
        <v>12</v>
      </c>
      <c r="F1094" s="19" t="s">
        <v>23</v>
      </c>
      <c r="G1094" s="20" t="s">
        <v>24</v>
      </c>
      <c r="H1094" s="21">
        <v>169515</v>
      </c>
      <c r="I1094" s="21">
        <v>2000</v>
      </c>
      <c r="J1094" s="21">
        <v>171515</v>
      </c>
      <c r="K1094" s="21">
        <v>169812.58</v>
      </c>
      <c r="L1094" s="21">
        <v>169812.58</v>
      </c>
    </row>
    <row r="1095" spans="1:12" x14ac:dyDescent="0.3">
      <c r="A1095" s="19" t="s">
        <v>296</v>
      </c>
      <c r="B1095" s="19" t="s">
        <v>297</v>
      </c>
      <c r="C1095" s="2" t="str">
        <f>VLOOKUP(B1095,Hoja1!B:C,2,FALSE)</f>
        <v>Dirección del Área de Cultura</v>
      </c>
      <c r="D1095" s="3" t="str">
        <f t="shared" si="40"/>
        <v>1</v>
      </c>
      <c r="E1095" s="3" t="str">
        <f t="shared" si="41"/>
        <v>12</v>
      </c>
      <c r="F1095" s="19" t="s">
        <v>25</v>
      </c>
      <c r="G1095" s="20" t="s">
        <v>26</v>
      </c>
      <c r="H1095" s="21">
        <v>13557</v>
      </c>
      <c r="I1095" s="21">
        <v>1100</v>
      </c>
      <c r="J1095" s="21">
        <v>14657</v>
      </c>
      <c r="K1095" s="21">
        <v>14088.43</v>
      </c>
      <c r="L1095" s="21">
        <v>14088.43</v>
      </c>
    </row>
    <row r="1096" spans="1:12" x14ac:dyDescent="0.3">
      <c r="A1096" s="19" t="s">
        <v>296</v>
      </c>
      <c r="B1096" s="19" t="s">
        <v>297</v>
      </c>
      <c r="C1096" s="2" t="str">
        <f>VLOOKUP(B1096,Hoja1!B:C,2,FALSE)</f>
        <v>Dirección del Área de Cultura</v>
      </c>
      <c r="D1096" s="3" t="str">
        <f t="shared" si="40"/>
        <v>1</v>
      </c>
      <c r="E1096" s="3" t="str">
        <f t="shared" si="41"/>
        <v>13</v>
      </c>
      <c r="F1096" s="19" t="s">
        <v>73</v>
      </c>
      <c r="G1096" s="20" t="s">
        <v>74</v>
      </c>
      <c r="H1096" s="21">
        <v>29652</v>
      </c>
      <c r="I1096" s="21">
        <v>0</v>
      </c>
      <c r="J1096" s="21">
        <v>29652</v>
      </c>
      <c r="K1096" s="21">
        <v>0</v>
      </c>
      <c r="L1096" s="21">
        <v>0</v>
      </c>
    </row>
    <row r="1097" spans="1:12" x14ac:dyDescent="0.3">
      <c r="A1097" s="19" t="s">
        <v>296</v>
      </c>
      <c r="B1097" s="19" t="s">
        <v>297</v>
      </c>
      <c r="C1097" s="2" t="str">
        <f>VLOOKUP(B1097,Hoja1!B:C,2,FALSE)</f>
        <v>Dirección del Área de Cultura</v>
      </c>
      <c r="D1097" s="3" t="str">
        <f t="shared" si="40"/>
        <v>2</v>
      </c>
      <c r="E1097" s="3" t="str">
        <f t="shared" si="41"/>
        <v>21</v>
      </c>
      <c r="F1097" s="19" t="s">
        <v>56</v>
      </c>
      <c r="G1097" s="20" t="s">
        <v>57</v>
      </c>
      <c r="H1097" s="21">
        <v>5000</v>
      </c>
      <c r="I1097" s="21">
        <v>0</v>
      </c>
      <c r="J1097" s="21">
        <v>5000</v>
      </c>
      <c r="K1097" s="21">
        <v>2185.2399999999998</v>
      </c>
      <c r="L1097" s="21">
        <v>2185.2399999999998</v>
      </c>
    </row>
    <row r="1098" spans="1:12" x14ac:dyDescent="0.3">
      <c r="A1098" s="19" t="s">
        <v>296</v>
      </c>
      <c r="B1098" s="19" t="s">
        <v>297</v>
      </c>
      <c r="C1098" s="2" t="str">
        <f>VLOOKUP(B1098,Hoja1!B:C,2,FALSE)</f>
        <v>Dirección del Área de Cultura</v>
      </c>
      <c r="D1098" s="3" t="str">
        <f t="shared" si="40"/>
        <v>2</v>
      </c>
      <c r="E1098" s="3" t="str">
        <f t="shared" si="41"/>
        <v>22</v>
      </c>
      <c r="F1098" s="19" t="s">
        <v>31</v>
      </c>
      <c r="G1098" s="20" t="s">
        <v>32</v>
      </c>
      <c r="H1098" s="21">
        <v>500</v>
      </c>
      <c r="I1098" s="21">
        <v>0</v>
      </c>
      <c r="J1098" s="21">
        <v>500</v>
      </c>
      <c r="K1098" s="21">
        <v>51.92</v>
      </c>
      <c r="L1098" s="21">
        <v>28.46</v>
      </c>
    </row>
    <row r="1099" spans="1:12" x14ac:dyDescent="0.3">
      <c r="A1099" s="19" t="s">
        <v>296</v>
      </c>
      <c r="B1099" s="19" t="s">
        <v>297</v>
      </c>
      <c r="C1099" s="2" t="str">
        <f>VLOOKUP(B1099,Hoja1!B:C,2,FALSE)</f>
        <v>Dirección del Área de Cultura</v>
      </c>
      <c r="D1099" s="3" t="str">
        <f t="shared" si="40"/>
        <v>2</v>
      </c>
      <c r="E1099" s="3" t="str">
        <f t="shared" si="41"/>
        <v>22</v>
      </c>
      <c r="F1099" s="19" t="s">
        <v>62</v>
      </c>
      <c r="G1099" s="20" t="s">
        <v>63</v>
      </c>
      <c r="H1099" s="21">
        <v>30000</v>
      </c>
      <c r="I1099" s="21">
        <v>-10000</v>
      </c>
      <c r="J1099" s="21">
        <v>20000</v>
      </c>
      <c r="K1099" s="21">
        <v>12885.73</v>
      </c>
      <c r="L1099" s="21">
        <v>9255.73</v>
      </c>
    </row>
    <row r="1100" spans="1:12" x14ac:dyDescent="0.3">
      <c r="A1100" s="19" t="s">
        <v>296</v>
      </c>
      <c r="B1100" s="19" t="s">
        <v>297</v>
      </c>
      <c r="C1100" s="2" t="str">
        <f>VLOOKUP(B1100,Hoja1!B:C,2,FALSE)</f>
        <v>Dirección del Área de Cultura</v>
      </c>
      <c r="D1100" s="3" t="str">
        <f t="shared" si="40"/>
        <v>2</v>
      </c>
      <c r="E1100" s="3" t="str">
        <f t="shared" si="41"/>
        <v>22</v>
      </c>
      <c r="F1100" s="19" t="s">
        <v>95</v>
      </c>
      <c r="G1100" s="20" t="s">
        <v>96</v>
      </c>
      <c r="H1100" s="21">
        <v>110000</v>
      </c>
      <c r="I1100" s="21">
        <v>-30000</v>
      </c>
      <c r="J1100" s="21">
        <v>80000</v>
      </c>
      <c r="K1100" s="21">
        <v>73810</v>
      </c>
      <c r="L1100" s="21">
        <v>24603.32</v>
      </c>
    </row>
    <row r="1101" spans="1:12" x14ac:dyDescent="0.3">
      <c r="A1101" s="19" t="s">
        <v>296</v>
      </c>
      <c r="B1101" s="19" t="s">
        <v>297</v>
      </c>
      <c r="C1101" s="2" t="str">
        <f>VLOOKUP(B1101,Hoja1!B:C,2,FALSE)</f>
        <v>Dirección del Área de Cultura</v>
      </c>
      <c r="D1101" s="3" t="str">
        <f t="shared" si="40"/>
        <v>2</v>
      </c>
      <c r="E1101" s="3" t="str">
        <f t="shared" si="41"/>
        <v>22</v>
      </c>
      <c r="F1101" s="19" t="s">
        <v>64</v>
      </c>
      <c r="G1101" s="20" t="s">
        <v>65</v>
      </c>
      <c r="H1101" s="21">
        <v>80920</v>
      </c>
      <c r="I1101" s="21">
        <v>-48500</v>
      </c>
      <c r="J1101" s="21">
        <v>32420</v>
      </c>
      <c r="K1101" s="21">
        <v>35735.919999999998</v>
      </c>
      <c r="L1101" s="21">
        <v>28943.360000000001</v>
      </c>
    </row>
    <row r="1102" spans="1:12" x14ac:dyDescent="0.3">
      <c r="A1102" s="19" t="s">
        <v>296</v>
      </c>
      <c r="B1102" s="19" t="s">
        <v>297</v>
      </c>
      <c r="C1102" s="2" t="str">
        <f>VLOOKUP(B1102,Hoja1!B:C,2,FALSE)</f>
        <v>Dirección del Área de Cultura</v>
      </c>
      <c r="D1102" s="3" t="str">
        <f t="shared" si="40"/>
        <v>2</v>
      </c>
      <c r="E1102" s="3" t="str">
        <f t="shared" si="41"/>
        <v>23</v>
      </c>
      <c r="F1102" s="19" t="s">
        <v>39</v>
      </c>
      <c r="G1102" s="20" t="s">
        <v>40</v>
      </c>
      <c r="H1102" s="21">
        <v>1400</v>
      </c>
      <c r="I1102" s="21">
        <v>3500</v>
      </c>
      <c r="J1102" s="21">
        <v>4900</v>
      </c>
      <c r="K1102" s="21">
        <v>3173.61</v>
      </c>
      <c r="L1102" s="21">
        <v>2150.9499999999998</v>
      </c>
    </row>
    <row r="1103" spans="1:12" x14ac:dyDescent="0.3">
      <c r="A1103" s="19" t="s">
        <v>296</v>
      </c>
      <c r="B1103" s="19" t="s">
        <v>297</v>
      </c>
      <c r="C1103" s="2" t="str">
        <f>VLOOKUP(B1103,Hoja1!B:C,2,FALSE)</f>
        <v>Dirección del Área de Cultura</v>
      </c>
      <c r="D1103" s="3" t="str">
        <f t="shared" si="40"/>
        <v>2</v>
      </c>
      <c r="E1103" s="3" t="str">
        <f t="shared" si="41"/>
        <v>23</v>
      </c>
      <c r="F1103" s="19" t="s">
        <v>43</v>
      </c>
      <c r="G1103" s="20" t="s">
        <v>44</v>
      </c>
      <c r="H1103" s="21">
        <v>2000</v>
      </c>
      <c r="I1103" s="21">
        <v>0</v>
      </c>
      <c r="J1103" s="21">
        <v>2000</v>
      </c>
      <c r="K1103" s="21">
        <v>2975.5</v>
      </c>
      <c r="L1103" s="21">
        <v>2164.65</v>
      </c>
    </row>
    <row r="1104" spans="1:12" x14ac:dyDescent="0.3">
      <c r="A1104" s="19" t="s">
        <v>296</v>
      </c>
      <c r="B1104" s="19" t="s">
        <v>297</v>
      </c>
      <c r="C1104" s="2" t="str">
        <f>VLOOKUP(B1104,Hoja1!B:C,2,FALSE)</f>
        <v>Dirección del Área de Cultura</v>
      </c>
      <c r="D1104" s="3" t="str">
        <f t="shared" si="40"/>
        <v>8</v>
      </c>
      <c r="E1104" s="3" t="str">
        <f t="shared" si="41"/>
        <v>82</v>
      </c>
      <c r="F1104" s="19" t="s">
        <v>280</v>
      </c>
      <c r="G1104" s="20" t="s">
        <v>281</v>
      </c>
      <c r="H1104" s="21">
        <v>100000</v>
      </c>
      <c r="I1104" s="21">
        <v>0</v>
      </c>
      <c r="J1104" s="21">
        <v>100000</v>
      </c>
      <c r="K1104" s="21">
        <v>0</v>
      </c>
      <c r="L1104" s="21">
        <v>0</v>
      </c>
    </row>
    <row r="1105" spans="1:12" x14ac:dyDescent="0.3">
      <c r="A1105" s="19" t="s">
        <v>296</v>
      </c>
      <c r="B1105" s="19" t="s">
        <v>297</v>
      </c>
      <c r="C1105" s="2" t="str">
        <f>VLOOKUP(B1105,Hoja1!B:C,2,FALSE)</f>
        <v>Dirección del Área de Cultura</v>
      </c>
      <c r="D1105" s="3" t="str">
        <f t="shared" si="40"/>
        <v>8</v>
      </c>
      <c r="E1105" s="3" t="str">
        <f t="shared" si="41"/>
        <v>83</v>
      </c>
      <c r="F1105" s="19" t="s">
        <v>114</v>
      </c>
      <c r="G1105" s="20" t="s">
        <v>408</v>
      </c>
      <c r="H1105" s="21">
        <v>3000</v>
      </c>
      <c r="I1105" s="21">
        <v>0</v>
      </c>
      <c r="J1105" s="21">
        <v>3000</v>
      </c>
      <c r="K1105" s="21">
        <v>483.6</v>
      </c>
      <c r="L1105" s="21">
        <v>445.2</v>
      </c>
    </row>
    <row r="1106" spans="1:12" x14ac:dyDescent="0.3">
      <c r="A1106" s="19" t="s">
        <v>296</v>
      </c>
      <c r="B1106" s="19" t="s">
        <v>298</v>
      </c>
      <c r="C1106" s="2" t="str">
        <f>VLOOKUP(B1106,Hoja1!B:C,2,FALSE)</f>
        <v>Coordinación de políticas culturales</v>
      </c>
      <c r="D1106" s="3" t="str">
        <f t="shared" si="40"/>
        <v>1</v>
      </c>
      <c r="E1106" s="3" t="str">
        <f t="shared" si="41"/>
        <v>12</v>
      </c>
      <c r="F1106" s="19" t="s">
        <v>50</v>
      </c>
      <c r="G1106" s="20" t="s">
        <v>51</v>
      </c>
      <c r="H1106" s="21">
        <v>13363</v>
      </c>
      <c r="I1106" s="21">
        <v>0</v>
      </c>
      <c r="J1106" s="21">
        <v>13363</v>
      </c>
      <c r="K1106" s="21">
        <v>13380.09</v>
      </c>
      <c r="L1106" s="21">
        <v>13380.09</v>
      </c>
    </row>
    <row r="1107" spans="1:12" x14ac:dyDescent="0.3">
      <c r="A1107" s="19" t="s">
        <v>296</v>
      </c>
      <c r="B1107" s="19" t="s">
        <v>298</v>
      </c>
      <c r="C1107" s="2" t="str">
        <f>VLOOKUP(B1107,Hoja1!B:C,2,FALSE)</f>
        <v>Coordinación de políticas culturales</v>
      </c>
      <c r="D1107" s="3" t="str">
        <f t="shared" si="40"/>
        <v>1</v>
      </c>
      <c r="E1107" s="3" t="str">
        <f t="shared" si="41"/>
        <v>12</v>
      </c>
      <c r="F1107" s="19" t="s">
        <v>17</v>
      </c>
      <c r="G1107" s="20" t="s">
        <v>18</v>
      </c>
      <c r="H1107" s="21">
        <v>30705</v>
      </c>
      <c r="I1107" s="21">
        <v>500</v>
      </c>
      <c r="J1107" s="21">
        <v>31205</v>
      </c>
      <c r="K1107" s="21">
        <v>30743.07</v>
      </c>
      <c r="L1107" s="21">
        <v>30743.07</v>
      </c>
    </row>
    <row r="1108" spans="1:12" x14ac:dyDescent="0.3">
      <c r="A1108" s="19" t="s">
        <v>296</v>
      </c>
      <c r="B1108" s="19" t="s">
        <v>298</v>
      </c>
      <c r="C1108" s="2" t="str">
        <f>VLOOKUP(B1108,Hoja1!B:C,2,FALSE)</f>
        <v>Coordinación de políticas culturales</v>
      </c>
      <c r="D1108" s="3" t="str">
        <f t="shared" si="40"/>
        <v>1</v>
      </c>
      <c r="E1108" s="3" t="str">
        <f t="shared" si="41"/>
        <v>12</v>
      </c>
      <c r="F1108" s="19" t="s">
        <v>19</v>
      </c>
      <c r="G1108" s="20" t="s">
        <v>20</v>
      </c>
      <c r="H1108" s="21">
        <v>15211</v>
      </c>
      <c r="I1108" s="21">
        <v>0</v>
      </c>
      <c r="J1108" s="21">
        <v>15211</v>
      </c>
      <c r="K1108" s="21">
        <v>15234.05</v>
      </c>
      <c r="L1108" s="21">
        <v>15234.05</v>
      </c>
    </row>
    <row r="1109" spans="1:12" x14ac:dyDescent="0.3">
      <c r="A1109" s="19" t="s">
        <v>296</v>
      </c>
      <c r="B1109" s="19" t="s">
        <v>298</v>
      </c>
      <c r="C1109" s="2" t="str">
        <f>VLOOKUP(B1109,Hoja1!B:C,2,FALSE)</f>
        <v>Coordinación de políticas culturales</v>
      </c>
      <c r="D1109" s="3" t="str">
        <f t="shared" si="40"/>
        <v>1</v>
      </c>
      <c r="E1109" s="3" t="str">
        <f t="shared" si="41"/>
        <v>12</v>
      </c>
      <c r="F1109" s="19" t="s">
        <v>21</v>
      </c>
      <c r="G1109" s="20" t="s">
        <v>22</v>
      </c>
      <c r="H1109" s="21">
        <v>29243</v>
      </c>
      <c r="I1109" s="21">
        <v>0</v>
      </c>
      <c r="J1109" s="21">
        <v>29243</v>
      </c>
      <c r="K1109" s="21">
        <v>29279.18</v>
      </c>
      <c r="L1109" s="21">
        <v>29279.18</v>
      </c>
    </row>
    <row r="1110" spans="1:12" x14ac:dyDescent="0.3">
      <c r="A1110" s="19" t="s">
        <v>296</v>
      </c>
      <c r="B1110" s="19" t="s">
        <v>298</v>
      </c>
      <c r="C1110" s="2" t="str">
        <f>VLOOKUP(B1110,Hoja1!B:C,2,FALSE)</f>
        <v>Coordinación de políticas culturales</v>
      </c>
      <c r="D1110" s="3" t="str">
        <f t="shared" si="40"/>
        <v>1</v>
      </c>
      <c r="E1110" s="3" t="str">
        <f t="shared" si="41"/>
        <v>12</v>
      </c>
      <c r="F1110" s="19" t="s">
        <v>23</v>
      </c>
      <c r="G1110" s="20" t="s">
        <v>24</v>
      </c>
      <c r="H1110" s="21">
        <v>64604</v>
      </c>
      <c r="I1110" s="21">
        <v>0</v>
      </c>
      <c r="J1110" s="21">
        <v>64604</v>
      </c>
      <c r="K1110" s="21">
        <v>64683.64</v>
      </c>
      <c r="L1110" s="21">
        <v>64683.64</v>
      </c>
    </row>
    <row r="1111" spans="1:12" x14ac:dyDescent="0.3">
      <c r="A1111" s="19" t="s">
        <v>296</v>
      </c>
      <c r="B1111" s="19" t="s">
        <v>298</v>
      </c>
      <c r="C1111" s="2" t="str">
        <f>VLOOKUP(B1111,Hoja1!B:C,2,FALSE)</f>
        <v>Coordinación de políticas culturales</v>
      </c>
      <c r="D1111" s="3" t="str">
        <f t="shared" si="40"/>
        <v>1</v>
      </c>
      <c r="E1111" s="3" t="str">
        <f t="shared" si="41"/>
        <v>12</v>
      </c>
      <c r="F1111" s="19" t="s">
        <v>25</v>
      </c>
      <c r="G1111" s="20" t="s">
        <v>26</v>
      </c>
      <c r="H1111" s="21">
        <v>6985</v>
      </c>
      <c r="I1111" s="21">
        <v>0</v>
      </c>
      <c r="J1111" s="21">
        <v>6985</v>
      </c>
      <c r="K1111" s="21">
        <v>6989.13</v>
      </c>
      <c r="L1111" s="21">
        <v>6989.13</v>
      </c>
    </row>
    <row r="1112" spans="1:12" x14ac:dyDescent="0.3">
      <c r="A1112" s="19" t="s">
        <v>296</v>
      </c>
      <c r="B1112" s="19" t="s">
        <v>298</v>
      </c>
      <c r="C1112" s="2" t="str">
        <f>VLOOKUP(B1112,Hoja1!B:C,2,FALSE)</f>
        <v>Coordinación de políticas culturales</v>
      </c>
      <c r="D1112" s="3" t="str">
        <f t="shared" si="40"/>
        <v>2</v>
      </c>
      <c r="E1112" s="3" t="str">
        <f t="shared" si="41"/>
        <v>21</v>
      </c>
      <c r="F1112" s="19" t="s">
        <v>56</v>
      </c>
      <c r="G1112" s="20" t="s">
        <v>57</v>
      </c>
      <c r="H1112" s="21">
        <v>2152</v>
      </c>
      <c r="I1112" s="21">
        <v>1000</v>
      </c>
      <c r="J1112" s="21">
        <v>3152</v>
      </c>
      <c r="K1112" s="21">
        <v>2806.63</v>
      </c>
      <c r="L1112" s="21">
        <v>2806.63</v>
      </c>
    </row>
    <row r="1113" spans="1:12" x14ac:dyDescent="0.3">
      <c r="A1113" s="19" t="s">
        <v>296</v>
      </c>
      <c r="B1113" s="19" t="s">
        <v>298</v>
      </c>
      <c r="C1113" s="2" t="str">
        <f>VLOOKUP(B1113,Hoja1!B:C,2,FALSE)</f>
        <v>Coordinación de políticas culturales</v>
      </c>
      <c r="D1113" s="3" t="str">
        <f t="shared" si="40"/>
        <v>2</v>
      </c>
      <c r="E1113" s="3" t="str">
        <f t="shared" si="41"/>
        <v>22</v>
      </c>
      <c r="F1113" s="19" t="s">
        <v>92</v>
      </c>
      <c r="G1113" s="20" t="s">
        <v>93</v>
      </c>
      <c r="H1113" s="21">
        <v>90000</v>
      </c>
      <c r="I1113" s="21">
        <v>0</v>
      </c>
      <c r="J1113" s="21">
        <v>90000</v>
      </c>
      <c r="K1113" s="21">
        <v>53288.81</v>
      </c>
      <c r="L1113" s="21">
        <v>49686.35</v>
      </c>
    </row>
    <row r="1114" spans="1:12" x14ac:dyDescent="0.3">
      <c r="A1114" s="19" t="s">
        <v>296</v>
      </c>
      <c r="B1114" s="19" t="s">
        <v>298</v>
      </c>
      <c r="C1114" s="2" t="str">
        <f>VLOOKUP(B1114,Hoja1!B:C,2,FALSE)</f>
        <v>Coordinación de políticas culturales</v>
      </c>
      <c r="D1114" s="3" t="str">
        <f t="shared" si="40"/>
        <v>2</v>
      </c>
      <c r="E1114" s="3" t="str">
        <f t="shared" si="41"/>
        <v>22</v>
      </c>
      <c r="F1114" s="19" t="s">
        <v>85</v>
      </c>
      <c r="G1114" s="20" t="s">
        <v>86</v>
      </c>
      <c r="H1114" s="21">
        <v>500</v>
      </c>
      <c r="I1114" s="21">
        <v>0</v>
      </c>
      <c r="J1114" s="21">
        <v>500</v>
      </c>
      <c r="K1114" s="21">
        <v>657.12</v>
      </c>
      <c r="L1114" s="21">
        <v>258.3</v>
      </c>
    </row>
    <row r="1115" spans="1:12" x14ac:dyDescent="0.3">
      <c r="A1115" s="19" t="s">
        <v>296</v>
      </c>
      <c r="B1115" s="19" t="s">
        <v>298</v>
      </c>
      <c r="C1115" s="2" t="str">
        <f>VLOOKUP(B1115,Hoja1!B:C,2,FALSE)</f>
        <v>Coordinación de políticas culturales</v>
      </c>
      <c r="D1115" s="3" t="str">
        <f t="shared" si="40"/>
        <v>2</v>
      </c>
      <c r="E1115" s="3" t="str">
        <f t="shared" si="41"/>
        <v>22</v>
      </c>
      <c r="F1115" s="19" t="s">
        <v>87</v>
      </c>
      <c r="G1115" s="20" t="s">
        <v>88</v>
      </c>
      <c r="H1115" s="21">
        <v>5000</v>
      </c>
      <c r="I1115" s="21">
        <v>0</v>
      </c>
      <c r="J1115" s="21">
        <v>5000</v>
      </c>
      <c r="K1115" s="21">
        <v>15972</v>
      </c>
      <c r="L1115" s="21">
        <v>7018</v>
      </c>
    </row>
    <row r="1116" spans="1:12" x14ac:dyDescent="0.3">
      <c r="A1116" s="19" t="s">
        <v>296</v>
      </c>
      <c r="B1116" s="19" t="s">
        <v>298</v>
      </c>
      <c r="C1116" s="2" t="str">
        <f>VLOOKUP(B1116,Hoja1!B:C,2,FALSE)</f>
        <v>Coordinación de políticas culturales</v>
      </c>
      <c r="D1116" s="3" t="str">
        <f t="shared" si="40"/>
        <v>2</v>
      </c>
      <c r="E1116" s="3" t="str">
        <f t="shared" si="41"/>
        <v>22</v>
      </c>
      <c r="F1116" s="19" t="s">
        <v>178</v>
      </c>
      <c r="G1116" s="20" t="s">
        <v>179</v>
      </c>
      <c r="H1116" s="21">
        <v>300000</v>
      </c>
      <c r="I1116" s="21">
        <v>-82000</v>
      </c>
      <c r="J1116" s="21">
        <v>218000</v>
      </c>
      <c r="K1116" s="21">
        <v>177399.64</v>
      </c>
      <c r="L1116" s="21">
        <v>165778.74</v>
      </c>
    </row>
    <row r="1117" spans="1:12" x14ac:dyDescent="0.3">
      <c r="A1117" s="19" t="s">
        <v>296</v>
      </c>
      <c r="B1117" s="19" t="s">
        <v>298</v>
      </c>
      <c r="C1117" s="2" t="str">
        <f>VLOOKUP(B1117,Hoja1!B:C,2,FALSE)</f>
        <v>Coordinación de políticas culturales</v>
      </c>
      <c r="D1117" s="3" t="str">
        <f t="shared" si="40"/>
        <v>2</v>
      </c>
      <c r="E1117" s="3" t="str">
        <f t="shared" si="41"/>
        <v>22</v>
      </c>
      <c r="F1117" s="19" t="s">
        <v>62</v>
      </c>
      <c r="G1117" s="20" t="s">
        <v>63</v>
      </c>
      <c r="H1117" s="21">
        <v>96000</v>
      </c>
      <c r="I1117" s="21">
        <v>-30000</v>
      </c>
      <c r="J1117" s="21">
        <v>66000</v>
      </c>
      <c r="K1117" s="21">
        <v>73007.56</v>
      </c>
      <c r="L1117" s="21">
        <v>66945.11</v>
      </c>
    </row>
    <row r="1118" spans="1:12" x14ac:dyDescent="0.3">
      <c r="A1118" s="19" t="s">
        <v>296</v>
      </c>
      <c r="B1118" s="19" t="s">
        <v>298</v>
      </c>
      <c r="C1118" s="2" t="str">
        <f>VLOOKUP(B1118,Hoja1!B:C,2,FALSE)</f>
        <v>Coordinación de políticas culturales</v>
      </c>
      <c r="D1118" s="3" t="str">
        <f t="shared" si="40"/>
        <v>2</v>
      </c>
      <c r="E1118" s="3" t="str">
        <f t="shared" si="41"/>
        <v>22</v>
      </c>
      <c r="F1118" s="19" t="s">
        <v>144</v>
      </c>
      <c r="G1118" s="20" t="s">
        <v>145</v>
      </c>
      <c r="H1118" s="21">
        <v>9000</v>
      </c>
      <c r="I1118" s="21">
        <v>0</v>
      </c>
      <c r="J1118" s="21">
        <v>9000</v>
      </c>
      <c r="K1118" s="21">
        <v>6952.79</v>
      </c>
      <c r="L1118" s="21">
        <v>5883.13</v>
      </c>
    </row>
    <row r="1119" spans="1:12" x14ac:dyDescent="0.3">
      <c r="A1119" s="19" t="s">
        <v>296</v>
      </c>
      <c r="B1119" s="19" t="s">
        <v>298</v>
      </c>
      <c r="C1119" s="2" t="str">
        <f>VLOOKUP(B1119,Hoja1!B:C,2,FALSE)</f>
        <v>Coordinación de políticas culturales</v>
      </c>
      <c r="D1119" s="3" t="str">
        <f t="shared" si="40"/>
        <v>2</v>
      </c>
      <c r="E1119" s="3" t="str">
        <f t="shared" si="41"/>
        <v>22</v>
      </c>
      <c r="F1119" s="19" t="s">
        <v>64</v>
      </c>
      <c r="G1119" s="20" t="s">
        <v>65</v>
      </c>
      <c r="H1119" s="21">
        <v>284100</v>
      </c>
      <c r="I1119" s="21">
        <v>-58000</v>
      </c>
      <c r="J1119" s="21">
        <v>226100</v>
      </c>
      <c r="K1119" s="21">
        <v>200149.96</v>
      </c>
      <c r="L1119" s="21">
        <v>111587.58</v>
      </c>
    </row>
    <row r="1120" spans="1:12" x14ac:dyDescent="0.3">
      <c r="A1120" s="19" t="s">
        <v>296</v>
      </c>
      <c r="B1120" s="19" t="s">
        <v>298</v>
      </c>
      <c r="C1120" s="2" t="str">
        <f>VLOOKUP(B1120,Hoja1!B:C,2,FALSE)</f>
        <v>Coordinación de políticas culturales</v>
      </c>
      <c r="D1120" s="3" t="str">
        <f t="shared" si="40"/>
        <v>4</v>
      </c>
      <c r="E1120" s="3" t="str">
        <f t="shared" si="41"/>
        <v>41</v>
      </c>
      <c r="F1120" s="19" t="s">
        <v>299</v>
      </c>
      <c r="G1120" s="20" t="s">
        <v>300</v>
      </c>
      <c r="H1120" s="21">
        <v>6470000</v>
      </c>
      <c r="I1120" s="21">
        <v>50000</v>
      </c>
      <c r="J1120" s="21">
        <v>6520000</v>
      </c>
      <c r="K1120" s="21">
        <v>6520000</v>
      </c>
      <c r="L1120" s="21">
        <v>6470000</v>
      </c>
    </row>
    <row r="1121" spans="1:12" x14ac:dyDescent="0.3">
      <c r="A1121" s="19" t="s">
        <v>296</v>
      </c>
      <c r="B1121" s="19" t="s">
        <v>298</v>
      </c>
      <c r="C1121" s="2" t="str">
        <f>VLOOKUP(B1121,Hoja1!B:C,2,FALSE)</f>
        <v>Coordinación de políticas culturales</v>
      </c>
      <c r="D1121" s="3" t="str">
        <f t="shared" si="40"/>
        <v>4</v>
      </c>
      <c r="E1121" s="3" t="str">
        <f t="shared" si="41"/>
        <v>41</v>
      </c>
      <c r="F1121" s="19" t="s">
        <v>301</v>
      </c>
      <c r="G1121" s="20" t="s">
        <v>302</v>
      </c>
      <c r="H1121" s="21">
        <v>1450000</v>
      </c>
      <c r="I1121" s="21">
        <v>337000</v>
      </c>
      <c r="J1121" s="21">
        <v>1787000</v>
      </c>
      <c r="K1121" s="21">
        <v>1787000</v>
      </c>
      <c r="L1121" s="21">
        <v>1450000</v>
      </c>
    </row>
    <row r="1122" spans="1:12" x14ac:dyDescent="0.3">
      <c r="A1122" s="19" t="s">
        <v>296</v>
      </c>
      <c r="B1122" s="19" t="s">
        <v>298</v>
      </c>
      <c r="C1122" s="2" t="str">
        <f>VLOOKUP(B1122,Hoja1!B:C,2,FALSE)</f>
        <v>Coordinación de políticas culturales</v>
      </c>
      <c r="D1122" s="3" t="str">
        <f t="shared" si="40"/>
        <v>4</v>
      </c>
      <c r="E1122" s="3" t="str">
        <f t="shared" si="41"/>
        <v>47</v>
      </c>
      <c r="F1122" s="19" t="s">
        <v>288</v>
      </c>
      <c r="G1122" s="20" t="s">
        <v>289</v>
      </c>
      <c r="H1122" s="21">
        <v>85000</v>
      </c>
      <c r="I1122" s="21">
        <v>20000</v>
      </c>
      <c r="J1122" s="21">
        <v>105000</v>
      </c>
      <c r="K1122" s="21">
        <v>104750</v>
      </c>
      <c r="L1122" s="21">
        <v>84750</v>
      </c>
    </row>
    <row r="1123" spans="1:12" x14ac:dyDescent="0.3">
      <c r="A1123" s="19" t="s">
        <v>296</v>
      </c>
      <c r="B1123" s="19" t="s">
        <v>298</v>
      </c>
      <c r="C1123" s="2" t="str">
        <f>VLOOKUP(B1123,Hoja1!B:C,2,FALSE)</f>
        <v>Coordinación de políticas culturales</v>
      </c>
      <c r="D1123" s="3" t="str">
        <f t="shared" si="40"/>
        <v>4</v>
      </c>
      <c r="E1123" s="3" t="str">
        <f t="shared" si="41"/>
        <v>48</v>
      </c>
      <c r="F1123" s="19" t="s">
        <v>182</v>
      </c>
      <c r="G1123" s="20" t="s">
        <v>183</v>
      </c>
      <c r="H1123" s="21">
        <v>70000</v>
      </c>
      <c r="I1123" s="21">
        <v>0</v>
      </c>
      <c r="J1123" s="21">
        <v>70000</v>
      </c>
      <c r="K1123" s="21">
        <v>44000</v>
      </c>
      <c r="L1123" s="21">
        <v>20000</v>
      </c>
    </row>
    <row r="1124" spans="1:12" x14ac:dyDescent="0.3">
      <c r="A1124" s="19" t="s">
        <v>296</v>
      </c>
      <c r="B1124" s="19" t="s">
        <v>298</v>
      </c>
      <c r="C1124" s="2" t="str">
        <f>VLOOKUP(B1124,Hoja1!B:C,2,FALSE)</f>
        <v>Coordinación de políticas culturales</v>
      </c>
      <c r="D1124" s="3" t="str">
        <f t="shared" si="40"/>
        <v>4</v>
      </c>
      <c r="E1124" s="3" t="str">
        <f t="shared" si="41"/>
        <v>48</v>
      </c>
      <c r="F1124" s="19" t="s">
        <v>201</v>
      </c>
      <c r="G1124" s="20" t="s">
        <v>202</v>
      </c>
      <c r="H1124" s="21">
        <v>4100090</v>
      </c>
      <c r="I1124" s="21">
        <v>350000</v>
      </c>
      <c r="J1124" s="21">
        <v>4450090</v>
      </c>
      <c r="K1124" s="21">
        <v>4445090</v>
      </c>
      <c r="L1124" s="21">
        <v>4085090</v>
      </c>
    </row>
    <row r="1125" spans="1:12" x14ac:dyDescent="0.3">
      <c r="A1125" s="19" t="s">
        <v>296</v>
      </c>
      <c r="B1125" s="19" t="s">
        <v>298</v>
      </c>
      <c r="C1125" s="2" t="str">
        <f>VLOOKUP(B1125,Hoja1!B:C,2,FALSE)</f>
        <v>Coordinación de políticas culturales</v>
      </c>
      <c r="D1125" s="3" t="str">
        <f t="shared" si="40"/>
        <v>4</v>
      </c>
      <c r="E1125" s="3" t="str">
        <f t="shared" si="41"/>
        <v>48</v>
      </c>
      <c r="F1125" s="19" t="s">
        <v>45</v>
      </c>
      <c r="G1125" s="20" t="s">
        <v>46</v>
      </c>
      <c r="H1125" s="21">
        <v>461470</v>
      </c>
      <c r="I1125" s="21">
        <v>-102000</v>
      </c>
      <c r="J1125" s="21">
        <v>359470</v>
      </c>
      <c r="K1125" s="21">
        <v>353870</v>
      </c>
      <c r="L1125" s="21">
        <v>342870</v>
      </c>
    </row>
    <row r="1126" spans="1:12" x14ac:dyDescent="0.3">
      <c r="A1126" s="19" t="s">
        <v>296</v>
      </c>
      <c r="B1126" s="19" t="s">
        <v>298</v>
      </c>
      <c r="C1126" s="2" t="str">
        <f>VLOOKUP(B1126,Hoja1!B:C,2,FALSE)</f>
        <v>Coordinación de políticas culturales</v>
      </c>
      <c r="D1126" s="3" t="str">
        <f t="shared" si="40"/>
        <v>7</v>
      </c>
      <c r="E1126" s="3" t="str">
        <f t="shared" si="41"/>
        <v>71</v>
      </c>
      <c r="F1126" s="19" t="s">
        <v>303</v>
      </c>
      <c r="G1126" s="20" t="s">
        <v>304</v>
      </c>
      <c r="H1126" s="21">
        <v>40000</v>
      </c>
      <c r="I1126" s="21">
        <v>24000</v>
      </c>
      <c r="J1126" s="21">
        <v>64000</v>
      </c>
      <c r="K1126" s="21">
        <v>64000</v>
      </c>
      <c r="L1126" s="21">
        <v>0</v>
      </c>
    </row>
    <row r="1127" spans="1:12" x14ac:dyDescent="0.3">
      <c r="A1127" s="19" t="s">
        <v>296</v>
      </c>
      <c r="B1127" s="19" t="s">
        <v>298</v>
      </c>
      <c r="C1127" s="2" t="str">
        <f>VLOOKUP(B1127,Hoja1!B:C,2,FALSE)</f>
        <v>Coordinación de políticas culturales</v>
      </c>
      <c r="D1127" s="3" t="str">
        <f t="shared" si="40"/>
        <v>7</v>
      </c>
      <c r="E1127" s="3" t="str">
        <f t="shared" si="41"/>
        <v>71</v>
      </c>
      <c r="F1127" s="19" t="s">
        <v>655</v>
      </c>
      <c r="G1127" s="20" t="s">
        <v>656</v>
      </c>
      <c r="H1127" s="21">
        <v>40000</v>
      </c>
      <c r="I1127" s="21">
        <v>-16000</v>
      </c>
      <c r="J1127" s="21">
        <v>24000</v>
      </c>
      <c r="K1127" s="21">
        <v>24000</v>
      </c>
      <c r="L1127" s="21">
        <v>0</v>
      </c>
    </row>
    <row r="1128" spans="1:12" x14ac:dyDescent="0.3">
      <c r="A1128" s="19" t="s">
        <v>296</v>
      </c>
      <c r="B1128" s="19" t="s">
        <v>298</v>
      </c>
      <c r="C1128" s="2" t="str">
        <f>VLOOKUP(B1128,Hoja1!B:C,2,FALSE)</f>
        <v>Coordinación de políticas culturales</v>
      </c>
      <c r="D1128" s="3" t="str">
        <f t="shared" si="40"/>
        <v>7</v>
      </c>
      <c r="E1128" s="3" t="str">
        <f t="shared" si="41"/>
        <v>77</v>
      </c>
      <c r="F1128" s="19" t="s">
        <v>305</v>
      </c>
      <c r="G1128" s="20" t="s">
        <v>306</v>
      </c>
      <c r="H1128" s="21">
        <v>40000</v>
      </c>
      <c r="I1128" s="21">
        <v>-37000</v>
      </c>
      <c r="J1128" s="21">
        <v>3000</v>
      </c>
      <c r="K1128" s="21">
        <v>2087.11</v>
      </c>
      <c r="L1128" s="21">
        <v>2087.11</v>
      </c>
    </row>
    <row r="1129" spans="1:12" x14ac:dyDescent="0.3">
      <c r="A1129" s="19" t="s">
        <v>296</v>
      </c>
      <c r="B1129" s="19" t="s">
        <v>298</v>
      </c>
      <c r="C1129" s="2" t="str">
        <f>VLOOKUP(B1129,Hoja1!B:C,2,FALSE)</f>
        <v>Coordinación de políticas culturales</v>
      </c>
      <c r="D1129" s="3" t="str">
        <f t="shared" si="40"/>
        <v>7</v>
      </c>
      <c r="E1129" s="3" t="str">
        <f t="shared" si="41"/>
        <v>78</v>
      </c>
      <c r="F1129" s="19" t="s">
        <v>131</v>
      </c>
      <c r="G1129" s="20" t="s">
        <v>132</v>
      </c>
      <c r="H1129" s="21">
        <v>22000</v>
      </c>
      <c r="I1129" s="21">
        <v>-22000</v>
      </c>
      <c r="J1129" s="21">
        <v>0</v>
      </c>
      <c r="K1129" s="21">
        <v>0</v>
      </c>
      <c r="L1129" s="21">
        <v>0</v>
      </c>
    </row>
    <row r="1130" spans="1:12" x14ac:dyDescent="0.3">
      <c r="A1130" s="19" t="s">
        <v>296</v>
      </c>
      <c r="B1130" s="19" t="s">
        <v>307</v>
      </c>
      <c r="C1130" s="2" t="str">
        <f>VLOOKUP(B1130,Hoja1!B:C,2,FALSE)</f>
        <v>Turismo</v>
      </c>
      <c r="D1130" s="3" t="str">
        <f t="shared" si="40"/>
        <v>2</v>
      </c>
      <c r="E1130" s="3" t="str">
        <f t="shared" si="41"/>
        <v>22</v>
      </c>
      <c r="F1130" s="19" t="s">
        <v>92</v>
      </c>
      <c r="G1130" s="20" t="s">
        <v>93</v>
      </c>
      <c r="H1130" s="21">
        <v>2000</v>
      </c>
      <c r="I1130" s="21">
        <v>0</v>
      </c>
      <c r="J1130" s="21">
        <v>2000</v>
      </c>
      <c r="K1130" s="21">
        <v>3389.11</v>
      </c>
      <c r="L1130" s="21">
        <v>1455.12</v>
      </c>
    </row>
    <row r="1131" spans="1:12" x14ac:dyDescent="0.3">
      <c r="A1131" s="19" t="s">
        <v>296</v>
      </c>
      <c r="B1131" s="19" t="s">
        <v>307</v>
      </c>
      <c r="C1131" s="2" t="str">
        <f>VLOOKUP(B1131,Hoja1!B:C,2,FALSE)</f>
        <v>Turismo</v>
      </c>
      <c r="D1131" s="3" t="str">
        <f t="shared" si="40"/>
        <v>2</v>
      </c>
      <c r="E1131" s="3" t="str">
        <f t="shared" si="41"/>
        <v>22</v>
      </c>
      <c r="F1131" s="19" t="s">
        <v>168</v>
      </c>
      <c r="G1131" s="20" t="s">
        <v>169</v>
      </c>
      <c r="H1131" s="21">
        <v>3700</v>
      </c>
      <c r="I1131" s="21">
        <v>0</v>
      </c>
      <c r="J1131" s="21">
        <v>3700</v>
      </c>
      <c r="K1131" s="21">
        <v>2985.48</v>
      </c>
      <c r="L1131" s="21">
        <v>2736.69</v>
      </c>
    </row>
    <row r="1132" spans="1:12" x14ac:dyDescent="0.3">
      <c r="A1132" s="19" t="s">
        <v>296</v>
      </c>
      <c r="B1132" s="19" t="s">
        <v>307</v>
      </c>
      <c r="C1132" s="2" t="str">
        <f>VLOOKUP(B1132,Hoja1!B:C,2,FALSE)</f>
        <v>Turismo</v>
      </c>
      <c r="D1132" s="3" t="str">
        <f t="shared" si="40"/>
        <v>2</v>
      </c>
      <c r="E1132" s="3" t="str">
        <f t="shared" si="41"/>
        <v>22</v>
      </c>
      <c r="F1132" s="19" t="s">
        <v>87</v>
      </c>
      <c r="G1132" s="20" t="s">
        <v>88</v>
      </c>
      <c r="H1132" s="21">
        <v>4000</v>
      </c>
      <c r="I1132" s="21">
        <v>0</v>
      </c>
      <c r="J1132" s="21">
        <v>4000</v>
      </c>
      <c r="K1132" s="21">
        <v>11440.55</v>
      </c>
      <c r="L1132" s="21">
        <v>11440.55</v>
      </c>
    </row>
    <row r="1133" spans="1:12" x14ac:dyDescent="0.3">
      <c r="A1133" s="19" t="s">
        <v>296</v>
      </c>
      <c r="B1133" s="19" t="s">
        <v>307</v>
      </c>
      <c r="C1133" s="2" t="str">
        <f>VLOOKUP(B1133,Hoja1!B:C,2,FALSE)</f>
        <v>Turismo</v>
      </c>
      <c r="D1133" s="3" t="str">
        <f t="shared" si="40"/>
        <v>2</v>
      </c>
      <c r="E1133" s="3" t="str">
        <f t="shared" si="41"/>
        <v>22</v>
      </c>
      <c r="F1133" s="19" t="s">
        <v>178</v>
      </c>
      <c r="G1133" s="20" t="s">
        <v>179</v>
      </c>
      <c r="H1133" s="21">
        <v>5000</v>
      </c>
      <c r="I1133" s="21">
        <v>0</v>
      </c>
      <c r="J1133" s="21">
        <v>5000</v>
      </c>
      <c r="K1133" s="21">
        <v>0</v>
      </c>
      <c r="L1133" s="21">
        <v>0</v>
      </c>
    </row>
    <row r="1134" spans="1:12" x14ac:dyDescent="0.3">
      <c r="A1134" s="19" t="s">
        <v>296</v>
      </c>
      <c r="B1134" s="19" t="s">
        <v>307</v>
      </c>
      <c r="C1134" s="2" t="str">
        <f>VLOOKUP(B1134,Hoja1!B:C,2,FALSE)</f>
        <v>Turismo</v>
      </c>
      <c r="D1134" s="3" t="str">
        <f t="shared" si="40"/>
        <v>2</v>
      </c>
      <c r="E1134" s="3" t="str">
        <f t="shared" si="41"/>
        <v>22</v>
      </c>
      <c r="F1134" s="19" t="s">
        <v>62</v>
      </c>
      <c r="G1134" s="20" t="s">
        <v>63</v>
      </c>
      <c r="H1134" s="21">
        <v>49020</v>
      </c>
      <c r="I1134" s="21">
        <v>-30000</v>
      </c>
      <c r="J1134" s="21">
        <v>19020</v>
      </c>
      <c r="K1134" s="21">
        <v>7904.84</v>
      </c>
      <c r="L1134" s="21">
        <v>7860</v>
      </c>
    </row>
    <row r="1135" spans="1:12" x14ac:dyDescent="0.3">
      <c r="A1135" s="19" t="s">
        <v>296</v>
      </c>
      <c r="B1135" s="19" t="s">
        <v>307</v>
      </c>
      <c r="C1135" s="2" t="str">
        <f>VLOOKUP(B1135,Hoja1!B:C,2,FALSE)</f>
        <v>Turismo</v>
      </c>
      <c r="D1135" s="3" t="str">
        <f t="shared" si="40"/>
        <v>2</v>
      </c>
      <c r="E1135" s="3" t="str">
        <f t="shared" si="41"/>
        <v>22</v>
      </c>
      <c r="F1135" s="19" t="s">
        <v>64</v>
      </c>
      <c r="G1135" s="20" t="s">
        <v>65</v>
      </c>
      <c r="H1135" s="21">
        <v>89000</v>
      </c>
      <c r="I1135" s="21">
        <v>0</v>
      </c>
      <c r="J1135" s="21">
        <v>89000</v>
      </c>
      <c r="K1135" s="21">
        <v>82014.39</v>
      </c>
      <c r="L1135" s="21">
        <v>68758.16</v>
      </c>
    </row>
    <row r="1136" spans="1:12" x14ac:dyDescent="0.3">
      <c r="A1136" s="19" t="s">
        <v>296</v>
      </c>
      <c r="B1136" s="19" t="s">
        <v>307</v>
      </c>
      <c r="C1136" s="2" t="str">
        <f>VLOOKUP(B1136,Hoja1!B:C,2,FALSE)</f>
        <v>Turismo</v>
      </c>
      <c r="D1136" s="3" t="str">
        <f t="shared" si="40"/>
        <v>4</v>
      </c>
      <c r="E1136" s="3" t="str">
        <f t="shared" si="41"/>
        <v>44</v>
      </c>
      <c r="F1136" s="19" t="s">
        <v>308</v>
      </c>
      <c r="G1136" s="20" t="s">
        <v>309</v>
      </c>
      <c r="H1136" s="21">
        <v>2451000</v>
      </c>
      <c r="I1136" s="21">
        <v>300000</v>
      </c>
      <c r="J1136" s="21">
        <v>2751000</v>
      </c>
      <c r="K1136" s="21">
        <v>2751000</v>
      </c>
      <c r="L1136" s="21">
        <v>2451000</v>
      </c>
    </row>
    <row r="1137" spans="1:12" x14ac:dyDescent="0.3">
      <c r="A1137" s="19" t="s">
        <v>296</v>
      </c>
      <c r="B1137" s="19" t="s">
        <v>307</v>
      </c>
      <c r="C1137" s="2" t="str">
        <f>VLOOKUP(B1137,Hoja1!B:C,2,FALSE)</f>
        <v>Turismo</v>
      </c>
      <c r="D1137" s="3" t="str">
        <f t="shared" si="40"/>
        <v>4</v>
      </c>
      <c r="E1137" s="3" t="str">
        <f t="shared" si="41"/>
        <v>48</v>
      </c>
      <c r="F1137" s="19" t="s">
        <v>45</v>
      </c>
      <c r="G1137" s="20" t="s">
        <v>46</v>
      </c>
      <c r="H1137" s="21">
        <v>226000</v>
      </c>
      <c r="I1137" s="21">
        <v>90000</v>
      </c>
      <c r="J1137" s="21">
        <v>316000</v>
      </c>
      <c r="K1137" s="21">
        <v>316000</v>
      </c>
      <c r="L1137" s="21">
        <v>22000</v>
      </c>
    </row>
    <row r="1138" spans="1:12" x14ac:dyDescent="0.3">
      <c r="A1138" s="19" t="s">
        <v>296</v>
      </c>
      <c r="B1138" s="19" t="s">
        <v>307</v>
      </c>
      <c r="C1138" s="2" t="str">
        <f>VLOOKUP(B1138,Hoja1!B:C,2,FALSE)</f>
        <v>Turismo</v>
      </c>
      <c r="D1138" s="3" t="str">
        <f t="shared" si="40"/>
        <v>6</v>
      </c>
      <c r="E1138" s="3" t="str">
        <f t="shared" si="41"/>
        <v>68</v>
      </c>
      <c r="F1138" s="19" t="s">
        <v>657</v>
      </c>
      <c r="G1138" s="20" t="s">
        <v>658</v>
      </c>
      <c r="H1138" s="21">
        <v>0</v>
      </c>
      <c r="I1138" s="21">
        <v>60000</v>
      </c>
      <c r="J1138" s="21">
        <v>60000</v>
      </c>
      <c r="K1138" s="21">
        <v>0</v>
      </c>
      <c r="L1138" s="21">
        <v>0</v>
      </c>
    </row>
    <row r="1139" spans="1:12" x14ac:dyDescent="0.3">
      <c r="A1139" s="19" t="s">
        <v>296</v>
      </c>
      <c r="B1139" s="19" t="s">
        <v>307</v>
      </c>
      <c r="C1139" s="2" t="str">
        <f>VLOOKUP(B1139,Hoja1!B:C,2,FALSE)</f>
        <v>Turismo</v>
      </c>
      <c r="D1139" s="3" t="str">
        <f t="shared" si="40"/>
        <v>7</v>
      </c>
      <c r="E1139" s="3" t="str">
        <f t="shared" si="41"/>
        <v>74</v>
      </c>
      <c r="F1139" s="19" t="s">
        <v>310</v>
      </c>
      <c r="G1139" s="20" t="s">
        <v>311</v>
      </c>
      <c r="H1139" s="21">
        <v>30000</v>
      </c>
      <c r="I1139" s="21">
        <v>0</v>
      </c>
      <c r="J1139" s="21">
        <v>30000</v>
      </c>
      <c r="K1139" s="21">
        <v>30000</v>
      </c>
      <c r="L1139" s="21">
        <v>30000</v>
      </c>
    </row>
    <row r="1140" spans="1:12" x14ac:dyDescent="0.3">
      <c r="A1140" s="19" t="s">
        <v>296</v>
      </c>
      <c r="B1140" s="19" t="s">
        <v>312</v>
      </c>
      <c r="C1140" s="2" t="str">
        <f>VLOOKUP(B1140,Hoja1!B:C,2,FALSE)</f>
        <v>Patrimonio I.F.S. Area 09</v>
      </c>
      <c r="D1140" s="3" t="str">
        <f t="shared" si="40"/>
        <v>6</v>
      </c>
      <c r="E1140" s="3" t="str">
        <f t="shared" si="41"/>
        <v>63</v>
      </c>
      <c r="F1140" s="19" t="s">
        <v>127</v>
      </c>
      <c r="G1140" s="20" t="s">
        <v>126</v>
      </c>
      <c r="H1140" s="21">
        <v>0</v>
      </c>
      <c r="I1140" s="21">
        <v>130231.98</v>
      </c>
      <c r="J1140" s="21">
        <v>130231.98</v>
      </c>
      <c r="K1140" s="21">
        <v>120610.41</v>
      </c>
      <c r="L1140" s="21">
        <v>120610.41</v>
      </c>
    </row>
    <row r="1141" spans="1:12" x14ac:dyDescent="0.3">
      <c r="A1141" s="19" t="s">
        <v>296</v>
      </c>
      <c r="B1141" s="19" t="s">
        <v>312</v>
      </c>
      <c r="C1141" s="2" t="str">
        <f>VLOOKUP(B1141,Hoja1!B:C,2,FALSE)</f>
        <v>Patrimonio I.F.S. Area 09</v>
      </c>
      <c r="D1141" s="3" t="str">
        <f t="shared" si="40"/>
        <v>6</v>
      </c>
      <c r="E1141" s="3" t="str">
        <f t="shared" si="41"/>
        <v>63</v>
      </c>
      <c r="F1141" s="19" t="s">
        <v>128</v>
      </c>
      <c r="G1141" s="20" t="s">
        <v>98</v>
      </c>
      <c r="H1141" s="21">
        <v>0</v>
      </c>
      <c r="I1141" s="21">
        <v>80000</v>
      </c>
      <c r="J1141" s="21">
        <v>80000</v>
      </c>
      <c r="K1141" s="21">
        <v>62705.73</v>
      </c>
      <c r="L1141" s="21">
        <v>62705.73</v>
      </c>
    </row>
    <row r="1142" spans="1:12" x14ac:dyDescent="0.3">
      <c r="A1142" s="19" t="s">
        <v>313</v>
      </c>
      <c r="B1142" s="19" t="s">
        <v>314</v>
      </c>
      <c r="C1142" s="2" t="str">
        <f>VLOOKUP(B1142,Hoja1!B:C,2,FALSE)</f>
        <v>Intervención social</v>
      </c>
      <c r="D1142" s="3" t="str">
        <f t="shared" si="40"/>
        <v>1</v>
      </c>
      <c r="E1142" s="3" t="str">
        <f t="shared" si="41"/>
        <v>12</v>
      </c>
      <c r="F1142" s="19" t="s">
        <v>48</v>
      </c>
      <c r="G1142" s="20" t="s">
        <v>49</v>
      </c>
      <c r="H1142" s="21">
        <v>60789</v>
      </c>
      <c r="I1142" s="21">
        <v>0</v>
      </c>
      <c r="J1142" s="21">
        <v>60789</v>
      </c>
      <c r="K1142" s="21">
        <v>29671.59</v>
      </c>
      <c r="L1142" s="21">
        <v>29671.59</v>
      </c>
    </row>
    <row r="1143" spans="1:12" x14ac:dyDescent="0.3">
      <c r="A1143" s="19" t="s">
        <v>313</v>
      </c>
      <c r="B1143" s="19" t="s">
        <v>314</v>
      </c>
      <c r="C1143" s="2" t="str">
        <f>VLOOKUP(B1143,Hoja1!B:C,2,FALSE)</f>
        <v>Intervención social</v>
      </c>
      <c r="D1143" s="3" t="str">
        <f t="shared" si="40"/>
        <v>1</v>
      </c>
      <c r="E1143" s="3" t="str">
        <f t="shared" si="41"/>
        <v>12</v>
      </c>
      <c r="F1143" s="19" t="s">
        <v>50</v>
      </c>
      <c r="G1143" s="20" t="s">
        <v>51</v>
      </c>
      <c r="H1143" s="21">
        <v>494448</v>
      </c>
      <c r="I1143" s="21">
        <v>0</v>
      </c>
      <c r="J1143" s="21">
        <v>494448</v>
      </c>
      <c r="K1143" s="21">
        <v>405629.7</v>
      </c>
      <c r="L1143" s="21">
        <v>405629.7</v>
      </c>
    </row>
    <row r="1144" spans="1:12" x14ac:dyDescent="0.3">
      <c r="A1144" s="19" t="s">
        <v>313</v>
      </c>
      <c r="B1144" s="19" t="s">
        <v>314</v>
      </c>
      <c r="C1144" s="2" t="str">
        <f>VLOOKUP(B1144,Hoja1!B:C,2,FALSE)</f>
        <v>Intervención social</v>
      </c>
      <c r="D1144" s="3" t="str">
        <f t="shared" si="40"/>
        <v>1</v>
      </c>
      <c r="E1144" s="3" t="str">
        <f t="shared" si="41"/>
        <v>12</v>
      </c>
      <c r="F1144" s="19" t="s">
        <v>17</v>
      </c>
      <c r="G1144" s="20" t="s">
        <v>18</v>
      </c>
      <c r="H1144" s="21">
        <v>81880</v>
      </c>
      <c r="I1144" s="21">
        <v>0</v>
      </c>
      <c r="J1144" s="21">
        <v>81880</v>
      </c>
      <c r="K1144" s="21">
        <v>71285.41</v>
      </c>
      <c r="L1144" s="21">
        <v>71285.41</v>
      </c>
    </row>
    <row r="1145" spans="1:12" x14ac:dyDescent="0.3">
      <c r="A1145" s="19" t="s">
        <v>313</v>
      </c>
      <c r="B1145" s="19" t="s">
        <v>314</v>
      </c>
      <c r="C1145" s="2" t="str">
        <f>VLOOKUP(B1145,Hoja1!B:C,2,FALSE)</f>
        <v>Intervención social</v>
      </c>
      <c r="D1145" s="3" t="str">
        <f t="shared" si="40"/>
        <v>1</v>
      </c>
      <c r="E1145" s="3" t="str">
        <f t="shared" si="41"/>
        <v>12</v>
      </c>
      <c r="F1145" s="19" t="s">
        <v>52</v>
      </c>
      <c r="G1145" s="20" t="s">
        <v>53</v>
      </c>
      <c r="H1145" s="21">
        <v>112780</v>
      </c>
      <c r="I1145" s="21">
        <v>0</v>
      </c>
      <c r="J1145" s="21">
        <v>112780</v>
      </c>
      <c r="K1145" s="21">
        <v>94497.2</v>
      </c>
      <c r="L1145" s="21">
        <v>94497.2</v>
      </c>
    </row>
    <row r="1146" spans="1:12" x14ac:dyDescent="0.3">
      <c r="A1146" s="19" t="s">
        <v>313</v>
      </c>
      <c r="B1146" s="19" t="s">
        <v>314</v>
      </c>
      <c r="C1146" s="2" t="str">
        <f>VLOOKUP(B1146,Hoja1!B:C,2,FALSE)</f>
        <v>Intervención social</v>
      </c>
      <c r="D1146" s="3" t="str">
        <f t="shared" si="40"/>
        <v>1</v>
      </c>
      <c r="E1146" s="3" t="str">
        <f t="shared" si="41"/>
        <v>12</v>
      </c>
      <c r="F1146" s="19" t="s">
        <v>19</v>
      </c>
      <c r="G1146" s="20" t="s">
        <v>20</v>
      </c>
      <c r="H1146" s="21">
        <v>168055</v>
      </c>
      <c r="I1146" s="21">
        <v>0</v>
      </c>
      <c r="J1146" s="21">
        <v>168055</v>
      </c>
      <c r="K1146" s="21">
        <v>152925.03</v>
      </c>
      <c r="L1146" s="21">
        <v>152925.03</v>
      </c>
    </row>
    <row r="1147" spans="1:12" x14ac:dyDescent="0.3">
      <c r="A1147" s="19" t="s">
        <v>313</v>
      </c>
      <c r="B1147" s="19" t="s">
        <v>314</v>
      </c>
      <c r="C1147" s="2" t="str">
        <f>VLOOKUP(B1147,Hoja1!B:C,2,FALSE)</f>
        <v>Intervención social</v>
      </c>
      <c r="D1147" s="3" t="str">
        <f t="shared" si="40"/>
        <v>1</v>
      </c>
      <c r="E1147" s="3" t="str">
        <f t="shared" si="41"/>
        <v>12</v>
      </c>
      <c r="F1147" s="19" t="s">
        <v>21</v>
      </c>
      <c r="G1147" s="20" t="s">
        <v>22</v>
      </c>
      <c r="H1147" s="21">
        <v>389294</v>
      </c>
      <c r="I1147" s="21">
        <v>0</v>
      </c>
      <c r="J1147" s="21">
        <v>389294</v>
      </c>
      <c r="K1147" s="21">
        <v>316791.12</v>
      </c>
      <c r="L1147" s="21">
        <v>316791.12</v>
      </c>
    </row>
    <row r="1148" spans="1:12" x14ac:dyDescent="0.3">
      <c r="A1148" s="19" t="s">
        <v>313</v>
      </c>
      <c r="B1148" s="19" t="s">
        <v>314</v>
      </c>
      <c r="C1148" s="2" t="str">
        <f>VLOOKUP(B1148,Hoja1!B:C,2,FALSE)</f>
        <v>Intervención social</v>
      </c>
      <c r="D1148" s="3" t="str">
        <f t="shared" si="40"/>
        <v>1</v>
      </c>
      <c r="E1148" s="3" t="str">
        <f t="shared" si="41"/>
        <v>12</v>
      </c>
      <c r="F1148" s="19" t="s">
        <v>23</v>
      </c>
      <c r="G1148" s="20" t="s">
        <v>24</v>
      </c>
      <c r="H1148" s="21">
        <v>922814</v>
      </c>
      <c r="I1148" s="21">
        <v>0</v>
      </c>
      <c r="J1148" s="21">
        <v>922814</v>
      </c>
      <c r="K1148" s="21">
        <v>881601.06</v>
      </c>
      <c r="L1148" s="21">
        <v>881601.06</v>
      </c>
    </row>
    <row r="1149" spans="1:12" x14ac:dyDescent="0.3">
      <c r="A1149" s="19" t="s">
        <v>313</v>
      </c>
      <c r="B1149" s="19" t="s">
        <v>314</v>
      </c>
      <c r="C1149" s="2" t="str">
        <f>VLOOKUP(B1149,Hoja1!B:C,2,FALSE)</f>
        <v>Intervención social</v>
      </c>
      <c r="D1149" s="3" t="str">
        <f t="shared" si="40"/>
        <v>1</v>
      </c>
      <c r="E1149" s="3" t="str">
        <f t="shared" si="41"/>
        <v>12</v>
      </c>
      <c r="F1149" s="19" t="s">
        <v>25</v>
      </c>
      <c r="G1149" s="20" t="s">
        <v>26</v>
      </c>
      <c r="H1149" s="21">
        <v>89600</v>
      </c>
      <c r="I1149" s="21">
        <v>0</v>
      </c>
      <c r="J1149" s="21">
        <v>89600</v>
      </c>
      <c r="K1149" s="21">
        <v>79078.009999999995</v>
      </c>
      <c r="L1149" s="21">
        <v>79078.009999999995</v>
      </c>
    </row>
    <row r="1150" spans="1:12" x14ac:dyDescent="0.3">
      <c r="A1150" s="19" t="s">
        <v>313</v>
      </c>
      <c r="B1150" s="19" t="s">
        <v>314</v>
      </c>
      <c r="C1150" s="2" t="str">
        <f>VLOOKUP(B1150,Hoja1!B:C,2,FALSE)</f>
        <v>Intervención social</v>
      </c>
      <c r="D1150" s="3" t="str">
        <f t="shared" si="40"/>
        <v>1</v>
      </c>
      <c r="E1150" s="3" t="str">
        <f t="shared" si="41"/>
        <v>13</v>
      </c>
      <c r="F1150" s="19" t="s">
        <v>69</v>
      </c>
      <c r="G1150" s="20" t="s">
        <v>11</v>
      </c>
      <c r="H1150" s="21">
        <v>164401</v>
      </c>
      <c r="I1150" s="21">
        <v>0</v>
      </c>
      <c r="J1150" s="21">
        <v>164401</v>
      </c>
      <c r="K1150" s="21">
        <v>139476.68</v>
      </c>
      <c r="L1150" s="21">
        <v>139476.68</v>
      </c>
    </row>
    <row r="1151" spans="1:12" x14ac:dyDescent="0.3">
      <c r="A1151" s="19" t="s">
        <v>313</v>
      </c>
      <c r="B1151" s="19" t="s">
        <v>314</v>
      </c>
      <c r="C1151" s="2" t="str">
        <f>VLOOKUP(B1151,Hoja1!B:C,2,FALSE)</f>
        <v>Intervención social</v>
      </c>
      <c r="D1151" s="3" t="str">
        <f t="shared" si="40"/>
        <v>1</v>
      </c>
      <c r="E1151" s="3" t="str">
        <f t="shared" si="41"/>
        <v>13</v>
      </c>
      <c r="F1151" s="19" t="s">
        <v>72</v>
      </c>
      <c r="G1151" s="20" t="s">
        <v>13</v>
      </c>
      <c r="H1151" s="21">
        <v>160712</v>
      </c>
      <c r="I1151" s="21">
        <v>0</v>
      </c>
      <c r="J1151" s="21">
        <v>160712</v>
      </c>
      <c r="K1151" s="21">
        <v>148563.48000000001</v>
      </c>
      <c r="L1151" s="21">
        <v>148563.48000000001</v>
      </c>
    </row>
    <row r="1152" spans="1:12" x14ac:dyDescent="0.3">
      <c r="A1152" s="19" t="s">
        <v>313</v>
      </c>
      <c r="B1152" s="19" t="s">
        <v>314</v>
      </c>
      <c r="C1152" s="2" t="str">
        <f>VLOOKUP(B1152,Hoja1!B:C,2,FALSE)</f>
        <v>Intervención social</v>
      </c>
      <c r="D1152" s="3" t="str">
        <f t="shared" ref="D1152:D1178" si="42">LEFT(F1152,1)</f>
        <v>1</v>
      </c>
      <c r="E1152" s="3" t="str">
        <f t="shared" ref="E1152:E1178" si="43">LEFT(F1152,2)</f>
        <v>13</v>
      </c>
      <c r="F1152" s="19" t="s">
        <v>73</v>
      </c>
      <c r="G1152" s="20" t="s">
        <v>74</v>
      </c>
      <c r="H1152" s="21">
        <v>100000</v>
      </c>
      <c r="I1152" s="21">
        <v>0</v>
      </c>
      <c r="J1152" s="21">
        <v>100000</v>
      </c>
      <c r="K1152" s="21">
        <v>0</v>
      </c>
      <c r="L1152" s="21">
        <v>0</v>
      </c>
    </row>
    <row r="1153" spans="1:12" x14ac:dyDescent="0.3">
      <c r="A1153" s="19" t="s">
        <v>313</v>
      </c>
      <c r="B1153" s="19" t="s">
        <v>314</v>
      </c>
      <c r="C1153" s="2" t="str">
        <f>VLOOKUP(B1153,Hoja1!B:C,2,FALSE)</f>
        <v>Intervención social</v>
      </c>
      <c r="D1153" s="3" t="str">
        <f t="shared" si="42"/>
        <v>1</v>
      </c>
      <c r="E1153" s="3" t="str">
        <f t="shared" si="43"/>
        <v>14</v>
      </c>
      <c r="F1153" s="19" t="s">
        <v>315</v>
      </c>
      <c r="G1153" s="20" t="s">
        <v>316</v>
      </c>
      <c r="H1153" s="21">
        <v>2542630</v>
      </c>
      <c r="I1153" s="21">
        <v>77938.81</v>
      </c>
      <c r="J1153" s="21">
        <v>2620568.81</v>
      </c>
      <c r="K1153" s="21">
        <v>2293994.4300000002</v>
      </c>
      <c r="L1153" s="21">
        <v>2293994.4300000002</v>
      </c>
    </row>
    <row r="1154" spans="1:12" x14ac:dyDescent="0.3">
      <c r="A1154" s="19" t="s">
        <v>313</v>
      </c>
      <c r="B1154" s="19" t="s">
        <v>314</v>
      </c>
      <c r="C1154" s="2" t="str">
        <f>VLOOKUP(B1154,Hoja1!B:C,2,FALSE)</f>
        <v>Intervención social</v>
      </c>
      <c r="D1154" s="3" t="str">
        <f t="shared" si="42"/>
        <v>2</v>
      </c>
      <c r="E1154" s="3" t="str">
        <f t="shared" si="43"/>
        <v>21</v>
      </c>
      <c r="F1154" s="19" t="s">
        <v>140</v>
      </c>
      <c r="G1154" s="20" t="s">
        <v>141</v>
      </c>
      <c r="H1154" s="21">
        <v>20100</v>
      </c>
      <c r="I1154" s="21">
        <v>0</v>
      </c>
      <c r="J1154" s="21">
        <v>20100</v>
      </c>
      <c r="K1154" s="21">
        <v>14692.29</v>
      </c>
      <c r="L1154" s="21">
        <v>11474.47</v>
      </c>
    </row>
    <row r="1155" spans="1:12" x14ac:dyDescent="0.3">
      <c r="A1155" s="19" t="s">
        <v>313</v>
      </c>
      <c r="B1155" s="19" t="s">
        <v>314</v>
      </c>
      <c r="C1155" s="2" t="str">
        <f>VLOOKUP(B1155,Hoja1!B:C,2,FALSE)</f>
        <v>Intervención social</v>
      </c>
      <c r="D1155" s="3" t="str">
        <f t="shared" si="42"/>
        <v>2</v>
      </c>
      <c r="E1155" s="3" t="str">
        <f t="shared" si="43"/>
        <v>21</v>
      </c>
      <c r="F1155" s="19" t="s">
        <v>56</v>
      </c>
      <c r="G1155" s="20" t="s">
        <v>57</v>
      </c>
      <c r="H1155" s="21">
        <v>27500</v>
      </c>
      <c r="I1155" s="21">
        <v>0</v>
      </c>
      <c r="J1155" s="21">
        <v>27500</v>
      </c>
      <c r="K1155" s="21">
        <v>15844.22</v>
      </c>
      <c r="L1155" s="21">
        <v>14379.58</v>
      </c>
    </row>
    <row r="1156" spans="1:12" x14ac:dyDescent="0.3">
      <c r="A1156" s="19" t="s">
        <v>313</v>
      </c>
      <c r="B1156" s="19" t="s">
        <v>314</v>
      </c>
      <c r="C1156" s="2" t="str">
        <f>VLOOKUP(B1156,Hoja1!B:C,2,FALSE)</f>
        <v>Intervención social</v>
      </c>
      <c r="D1156" s="3" t="str">
        <f t="shared" si="42"/>
        <v>2</v>
      </c>
      <c r="E1156" s="3" t="str">
        <f t="shared" si="43"/>
        <v>21</v>
      </c>
      <c r="F1156" s="19" t="s">
        <v>239</v>
      </c>
      <c r="G1156" s="20" t="s">
        <v>171</v>
      </c>
      <c r="H1156" s="21">
        <v>300</v>
      </c>
      <c r="I1156" s="21">
        <v>0</v>
      </c>
      <c r="J1156" s="21">
        <v>300</v>
      </c>
      <c r="K1156" s="21">
        <v>0</v>
      </c>
      <c r="L1156" s="21">
        <v>0</v>
      </c>
    </row>
    <row r="1157" spans="1:12" x14ac:dyDescent="0.3">
      <c r="A1157" s="19" t="s">
        <v>313</v>
      </c>
      <c r="B1157" s="19" t="s">
        <v>314</v>
      </c>
      <c r="C1157" s="2" t="str">
        <f>VLOOKUP(B1157,Hoja1!B:C,2,FALSE)</f>
        <v>Intervención social</v>
      </c>
      <c r="D1157" s="3" t="str">
        <f t="shared" si="42"/>
        <v>2</v>
      </c>
      <c r="E1157" s="3" t="str">
        <f t="shared" si="43"/>
        <v>21</v>
      </c>
      <c r="F1157" s="19" t="s">
        <v>165</v>
      </c>
      <c r="G1157" s="20" t="s">
        <v>159</v>
      </c>
      <c r="H1157" s="21">
        <v>0</v>
      </c>
      <c r="I1157" s="21">
        <v>0</v>
      </c>
      <c r="J1157" s="21">
        <v>0</v>
      </c>
      <c r="K1157" s="21">
        <v>207.13</v>
      </c>
      <c r="L1157" s="21">
        <v>207.13</v>
      </c>
    </row>
    <row r="1158" spans="1:12" x14ac:dyDescent="0.3">
      <c r="A1158" s="19" t="s">
        <v>313</v>
      </c>
      <c r="B1158" s="19" t="s">
        <v>314</v>
      </c>
      <c r="C1158" s="2" t="str">
        <f>VLOOKUP(B1158,Hoja1!B:C,2,FALSE)</f>
        <v>Intervención social</v>
      </c>
      <c r="D1158" s="3" t="str">
        <f t="shared" si="42"/>
        <v>2</v>
      </c>
      <c r="E1158" s="3" t="str">
        <f t="shared" si="43"/>
        <v>22</v>
      </c>
      <c r="F1158" s="19" t="s">
        <v>29</v>
      </c>
      <c r="G1158" s="20" t="s">
        <v>30</v>
      </c>
      <c r="H1158" s="21">
        <v>1860</v>
      </c>
      <c r="I1158" s="21">
        <v>0</v>
      </c>
      <c r="J1158" s="21">
        <v>1860</v>
      </c>
      <c r="K1158" s="21">
        <v>1914</v>
      </c>
      <c r="L1158" s="21">
        <v>1914</v>
      </c>
    </row>
    <row r="1159" spans="1:12" x14ac:dyDescent="0.3">
      <c r="A1159" s="19" t="s">
        <v>313</v>
      </c>
      <c r="B1159" s="19" t="s">
        <v>314</v>
      </c>
      <c r="C1159" s="2" t="str">
        <f>VLOOKUP(B1159,Hoja1!B:C,2,FALSE)</f>
        <v>Intervención social</v>
      </c>
      <c r="D1159" s="3" t="str">
        <f t="shared" si="42"/>
        <v>2</v>
      </c>
      <c r="E1159" s="3" t="str">
        <f t="shared" si="43"/>
        <v>22</v>
      </c>
      <c r="F1159" s="19" t="s">
        <v>92</v>
      </c>
      <c r="G1159" s="20" t="s">
        <v>93</v>
      </c>
      <c r="H1159" s="21">
        <v>30000</v>
      </c>
      <c r="I1159" s="21">
        <v>0</v>
      </c>
      <c r="J1159" s="21">
        <v>30000</v>
      </c>
      <c r="K1159" s="21">
        <v>21159.94</v>
      </c>
      <c r="L1159" s="21">
        <v>19312.830000000002</v>
      </c>
    </row>
    <row r="1160" spans="1:12" x14ac:dyDescent="0.3">
      <c r="A1160" s="19" t="s">
        <v>313</v>
      </c>
      <c r="B1160" s="19" t="s">
        <v>314</v>
      </c>
      <c r="C1160" s="2" t="str">
        <f>VLOOKUP(B1160,Hoja1!B:C,2,FALSE)</f>
        <v>Intervención social</v>
      </c>
      <c r="D1160" s="3" t="str">
        <f t="shared" si="42"/>
        <v>2</v>
      </c>
      <c r="E1160" s="3" t="str">
        <f t="shared" si="43"/>
        <v>22</v>
      </c>
      <c r="F1160" s="19" t="s">
        <v>142</v>
      </c>
      <c r="G1160" s="20" t="s">
        <v>143</v>
      </c>
      <c r="H1160" s="21">
        <v>28000</v>
      </c>
      <c r="I1160" s="21">
        <v>0</v>
      </c>
      <c r="J1160" s="21">
        <v>28000</v>
      </c>
      <c r="K1160" s="21">
        <v>18691.759999999998</v>
      </c>
      <c r="L1160" s="21">
        <v>18691.759999999998</v>
      </c>
    </row>
    <row r="1161" spans="1:12" x14ac:dyDescent="0.3">
      <c r="A1161" s="19" t="s">
        <v>313</v>
      </c>
      <c r="B1161" s="19" t="s">
        <v>314</v>
      </c>
      <c r="C1161" s="2" t="str">
        <f>VLOOKUP(B1161,Hoja1!B:C,2,FALSE)</f>
        <v>Intervención social</v>
      </c>
      <c r="D1161" s="3" t="str">
        <f t="shared" si="42"/>
        <v>2</v>
      </c>
      <c r="E1161" s="3" t="str">
        <f t="shared" si="43"/>
        <v>22</v>
      </c>
      <c r="F1161" s="19" t="s">
        <v>81</v>
      </c>
      <c r="G1161" s="20" t="s">
        <v>82</v>
      </c>
      <c r="H1161" s="21">
        <v>940</v>
      </c>
      <c r="I1161" s="21">
        <v>0</v>
      </c>
      <c r="J1161" s="21">
        <v>940</v>
      </c>
      <c r="K1161" s="21">
        <v>402.29</v>
      </c>
      <c r="L1161" s="21">
        <v>149.07</v>
      </c>
    </row>
    <row r="1162" spans="1:12" x14ac:dyDescent="0.3">
      <c r="A1162" s="19" t="s">
        <v>313</v>
      </c>
      <c r="B1162" s="19" t="s">
        <v>314</v>
      </c>
      <c r="C1162" s="2" t="str">
        <f>VLOOKUP(B1162,Hoja1!B:C,2,FALSE)</f>
        <v>Intervención social</v>
      </c>
      <c r="D1162" s="3" t="str">
        <f t="shared" si="42"/>
        <v>2</v>
      </c>
      <c r="E1162" s="3" t="str">
        <f t="shared" si="43"/>
        <v>22</v>
      </c>
      <c r="F1162" s="19" t="s">
        <v>206</v>
      </c>
      <c r="G1162" s="20" t="s">
        <v>207</v>
      </c>
      <c r="H1162" s="21">
        <v>100</v>
      </c>
      <c r="I1162" s="21">
        <v>0</v>
      </c>
      <c r="J1162" s="21">
        <v>100</v>
      </c>
      <c r="K1162" s="21">
        <v>0</v>
      </c>
      <c r="L1162" s="21">
        <v>0</v>
      </c>
    </row>
    <row r="1163" spans="1:12" x14ac:dyDescent="0.3">
      <c r="A1163" s="19" t="s">
        <v>313</v>
      </c>
      <c r="B1163" s="19" t="s">
        <v>314</v>
      </c>
      <c r="C1163" s="2" t="str">
        <f>VLOOKUP(B1163,Hoja1!B:C,2,FALSE)</f>
        <v>Intervención social</v>
      </c>
      <c r="D1163" s="3" t="str">
        <f t="shared" si="42"/>
        <v>2</v>
      </c>
      <c r="E1163" s="3" t="str">
        <f t="shared" si="43"/>
        <v>22</v>
      </c>
      <c r="F1163" s="19" t="s">
        <v>85</v>
      </c>
      <c r="G1163" s="20" t="s">
        <v>86</v>
      </c>
      <c r="H1163" s="21">
        <v>5100</v>
      </c>
      <c r="I1163" s="21">
        <v>0</v>
      </c>
      <c r="J1163" s="21">
        <v>5100</v>
      </c>
      <c r="K1163" s="21">
        <v>10539.03</v>
      </c>
      <c r="L1163" s="21">
        <v>1944.32</v>
      </c>
    </row>
    <row r="1164" spans="1:12" x14ac:dyDescent="0.3">
      <c r="A1164" s="19" t="s">
        <v>313</v>
      </c>
      <c r="B1164" s="19" t="s">
        <v>314</v>
      </c>
      <c r="C1164" s="2" t="str">
        <f>VLOOKUP(B1164,Hoja1!B:C,2,FALSE)</f>
        <v>Intervención social</v>
      </c>
      <c r="D1164" s="3" t="str">
        <f t="shared" si="42"/>
        <v>2</v>
      </c>
      <c r="E1164" s="3" t="str">
        <f t="shared" si="43"/>
        <v>22</v>
      </c>
      <c r="F1164" s="19" t="s">
        <v>168</v>
      </c>
      <c r="G1164" s="20" t="s">
        <v>169</v>
      </c>
      <c r="H1164" s="21">
        <v>34000</v>
      </c>
      <c r="I1164" s="21">
        <v>-5544.67</v>
      </c>
      <c r="J1164" s="21">
        <v>28455.33</v>
      </c>
      <c r="K1164" s="21">
        <v>28445.279999999999</v>
      </c>
      <c r="L1164" s="21">
        <v>23704.400000000001</v>
      </c>
    </row>
    <row r="1165" spans="1:12" x14ac:dyDescent="0.3">
      <c r="A1165" s="19" t="s">
        <v>313</v>
      </c>
      <c r="B1165" s="19" t="s">
        <v>314</v>
      </c>
      <c r="C1165" s="2" t="str">
        <f>VLOOKUP(B1165,Hoja1!B:C,2,FALSE)</f>
        <v>Intervención social</v>
      </c>
      <c r="D1165" s="3" t="str">
        <f t="shared" si="42"/>
        <v>2</v>
      </c>
      <c r="E1165" s="3" t="str">
        <f t="shared" si="43"/>
        <v>22</v>
      </c>
      <c r="F1165" s="19" t="s">
        <v>31</v>
      </c>
      <c r="G1165" s="20" t="s">
        <v>32</v>
      </c>
      <c r="H1165" s="21">
        <v>1500</v>
      </c>
      <c r="I1165" s="21">
        <v>0</v>
      </c>
      <c r="J1165" s="21">
        <v>1500</v>
      </c>
      <c r="K1165" s="21">
        <v>968</v>
      </c>
      <c r="L1165" s="21">
        <v>544.5</v>
      </c>
    </row>
    <row r="1166" spans="1:12" x14ac:dyDescent="0.3">
      <c r="A1166" s="19" t="s">
        <v>313</v>
      </c>
      <c r="B1166" s="19" t="s">
        <v>314</v>
      </c>
      <c r="C1166" s="2" t="str">
        <f>VLOOKUP(B1166,Hoja1!B:C,2,FALSE)</f>
        <v>Intervención social</v>
      </c>
      <c r="D1166" s="3" t="str">
        <f t="shared" si="42"/>
        <v>2</v>
      </c>
      <c r="E1166" s="3" t="str">
        <f t="shared" si="43"/>
        <v>22</v>
      </c>
      <c r="F1166" s="19" t="s">
        <v>87</v>
      </c>
      <c r="G1166" s="20" t="s">
        <v>88</v>
      </c>
      <c r="H1166" s="21">
        <v>600</v>
      </c>
      <c r="I1166" s="21">
        <v>0</v>
      </c>
      <c r="J1166" s="21">
        <v>600</v>
      </c>
      <c r="K1166" s="21">
        <v>0</v>
      </c>
      <c r="L1166" s="21">
        <v>0</v>
      </c>
    </row>
    <row r="1167" spans="1:12" x14ac:dyDescent="0.3">
      <c r="A1167" s="19" t="s">
        <v>313</v>
      </c>
      <c r="B1167" s="19" t="s">
        <v>314</v>
      </c>
      <c r="C1167" s="2" t="str">
        <f>VLOOKUP(B1167,Hoja1!B:C,2,FALSE)</f>
        <v>Intervención social</v>
      </c>
      <c r="D1167" s="3" t="str">
        <f t="shared" si="42"/>
        <v>2</v>
      </c>
      <c r="E1167" s="3" t="str">
        <f t="shared" si="43"/>
        <v>22</v>
      </c>
      <c r="F1167" s="19" t="s">
        <v>62</v>
      </c>
      <c r="G1167" s="20" t="s">
        <v>63</v>
      </c>
      <c r="H1167" s="21">
        <v>43650</v>
      </c>
      <c r="I1167" s="21">
        <v>-6600</v>
      </c>
      <c r="J1167" s="21">
        <v>37050</v>
      </c>
      <c r="K1167" s="21">
        <v>34954.839999999997</v>
      </c>
      <c r="L1167" s="21">
        <v>28431.09</v>
      </c>
    </row>
    <row r="1168" spans="1:12" x14ac:dyDescent="0.3">
      <c r="A1168" s="19" t="s">
        <v>313</v>
      </c>
      <c r="B1168" s="19" t="s">
        <v>314</v>
      </c>
      <c r="C1168" s="2" t="str">
        <f>VLOOKUP(B1168,Hoja1!B:C,2,FALSE)</f>
        <v>Intervención social</v>
      </c>
      <c r="D1168" s="3" t="str">
        <f t="shared" si="42"/>
        <v>2</v>
      </c>
      <c r="E1168" s="3" t="str">
        <f t="shared" si="43"/>
        <v>22</v>
      </c>
      <c r="F1168" s="19" t="s">
        <v>144</v>
      </c>
      <c r="G1168" s="20" t="s">
        <v>145</v>
      </c>
      <c r="H1168" s="21">
        <v>65275</v>
      </c>
      <c r="I1168" s="21">
        <v>0</v>
      </c>
      <c r="J1168" s="21">
        <v>65275</v>
      </c>
      <c r="K1168" s="21">
        <v>55519.64</v>
      </c>
      <c r="L1168" s="21">
        <v>50473.46</v>
      </c>
    </row>
    <row r="1169" spans="1:12" x14ac:dyDescent="0.3">
      <c r="A1169" s="19" t="s">
        <v>313</v>
      </c>
      <c r="B1169" s="19" t="s">
        <v>314</v>
      </c>
      <c r="C1169" s="2" t="str">
        <f>VLOOKUP(B1169,Hoja1!B:C,2,FALSE)</f>
        <v>Intervención social</v>
      </c>
      <c r="D1169" s="3" t="str">
        <f t="shared" si="42"/>
        <v>2</v>
      </c>
      <c r="E1169" s="3" t="str">
        <f t="shared" si="43"/>
        <v>22</v>
      </c>
      <c r="F1169" s="19" t="s">
        <v>95</v>
      </c>
      <c r="G1169" s="20" t="s">
        <v>96</v>
      </c>
      <c r="H1169" s="21">
        <v>32000</v>
      </c>
      <c r="I1169" s="21">
        <v>0</v>
      </c>
      <c r="J1169" s="21">
        <v>32000</v>
      </c>
      <c r="K1169" s="21">
        <v>19035.91</v>
      </c>
      <c r="L1169" s="21">
        <v>1535.59</v>
      </c>
    </row>
    <row r="1170" spans="1:12" x14ac:dyDescent="0.3">
      <c r="A1170" s="19" t="s">
        <v>313</v>
      </c>
      <c r="B1170" s="19" t="s">
        <v>314</v>
      </c>
      <c r="C1170" s="2" t="str">
        <f>VLOOKUP(B1170,Hoja1!B:C,2,FALSE)</f>
        <v>Intervención social</v>
      </c>
      <c r="D1170" s="3" t="str">
        <f t="shared" si="42"/>
        <v>2</v>
      </c>
      <c r="E1170" s="3" t="str">
        <f t="shared" si="43"/>
        <v>22</v>
      </c>
      <c r="F1170" s="19" t="s">
        <v>64</v>
      </c>
      <c r="G1170" s="20" t="s">
        <v>65</v>
      </c>
      <c r="H1170" s="21">
        <v>1042750</v>
      </c>
      <c r="I1170" s="21">
        <v>0</v>
      </c>
      <c r="J1170" s="21">
        <v>1042750</v>
      </c>
      <c r="K1170" s="21">
        <v>908543.62</v>
      </c>
      <c r="L1170" s="21">
        <v>869622.87</v>
      </c>
    </row>
    <row r="1171" spans="1:12" x14ac:dyDescent="0.3">
      <c r="A1171" s="19" t="s">
        <v>313</v>
      </c>
      <c r="B1171" s="19" t="s">
        <v>314</v>
      </c>
      <c r="C1171" s="2" t="str">
        <f>VLOOKUP(B1171,Hoja1!B:C,2,FALSE)</f>
        <v>Intervención social</v>
      </c>
      <c r="D1171" s="3" t="str">
        <f t="shared" si="42"/>
        <v>2</v>
      </c>
      <c r="E1171" s="3" t="str">
        <f t="shared" si="43"/>
        <v>23</v>
      </c>
      <c r="F1171" s="19" t="s">
        <v>39</v>
      </c>
      <c r="G1171" s="20" t="s">
        <v>40</v>
      </c>
      <c r="H1171" s="21">
        <v>1500</v>
      </c>
      <c r="I1171" s="21">
        <v>-1000</v>
      </c>
      <c r="J1171" s="21">
        <v>500</v>
      </c>
      <c r="K1171" s="21">
        <v>74.8</v>
      </c>
      <c r="L1171" s="21">
        <v>74.8</v>
      </c>
    </row>
    <row r="1172" spans="1:12" x14ac:dyDescent="0.3">
      <c r="A1172" s="19" t="s">
        <v>313</v>
      </c>
      <c r="B1172" s="19" t="s">
        <v>314</v>
      </c>
      <c r="C1172" s="2" t="str">
        <f>VLOOKUP(B1172,Hoja1!B:C,2,FALSE)</f>
        <v>Intervención social</v>
      </c>
      <c r="D1172" s="3" t="str">
        <f t="shared" si="42"/>
        <v>2</v>
      </c>
      <c r="E1172" s="3" t="str">
        <f t="shared" si="43"/>
        <v>23</v>
      </c>
      <c r="F1172" s="19" t="s">
        <v>43</v>
      </c>
      <c r="G1172" s="20" t="s">
        <v>44</v>
      </c>
      <c r="H1172" s="21">
        <v>1000</v>
      </c>
      <c r="I1172" s="21">
        <v>0</v>
      </c>
      <c r="J1172" s="21">
        <v>1000</v>
      </c>
      <c r="K1172" s="21">
        <v>21.75</v>
      </c>
      <c r="L1172" s="21">
        <v>21.75</v>
      </c>
    </row>
    <row r="1173" spans="1:12" x14ac:dyDescent="0.3">
      <c r="A1173" s="19" t="s">
        <v>313</v>
      </c>
      <c r="B1173" s="19" t="s">
        <v>314</v>
      </c>
      <c r="C1173" s="2" t="str">
        <f>VLOOKUP(B1173,Hoja1!B:C,2,FALSE)</f>
        <v>Intervención social</v>
      </c>
      <c r="D1173" s="3" t="str">
        <f t="shared" si="42"/>
        <v>4</v>
      </c>
      <c r="E1173" s="3" t="str">
        <f t="shared" si="43"/>
        <v>48</v>
      </c>
      <c r="F1173" s="19" t="s">
        <v>148</v>
      </c>
      <c r="G1173" s="20" t="s">
        <v>149</v>
      </c>
      <c r="H1173" s="21">
        <v>115000</v>
      </c>
      <c r="I1173" s="21">
        <v>0</v>
      </c>
      <c r="J1173" s="21">
        <v>115000</v>
      </c>
      <c r="K1173" s="21">
        <v>90020</v>
      </c>
      <c r="L1173" s="21">
        <v>90020</v>
      </c>
    </row>
    <row r="1174" spans="1:12" x14ac:dyDescent="0.3">
      <c r="A1174" s="19" t="s">
        <v>313</v>
      </c>
      <c r="B1174" s="19" t="s">
        <v>314</v>
      </c>
      <c r="C1174" s="2" t="str">
        <f>VLOOKUP(B1174,Hoja1!B:C,2,FALSE)</f>
        <v>Intervención social</v>
      </c>
      <c r="D1174" s="3" t="str">
        <f t="shared" si="42"/>
        <v>4</v>
      </c>
      <c r="E1174" s="3" t="str">
        <f t="shared" si="43"/>
        <v>48</v>
      </c>
      <c r="F1174" s="19" t="s">
        <v>317</v>
      </c>
      <c r="G1174" s="20" t="s">
        <v>318</v>
      </c>
      <c r="H1174" s="21">
        <v>2322000</v>
      </c>
      <c r="I1174" s="21">
        <v>-250000</v>
      </c>
      <c r="J1174" s="21">
        <v>2072000</v>
      </c>
      <c r="K1174" s="21">
        <v>1853795.06</v>
      </c>
      <c r="L1174" s="21">
        <v>1776844.35</v>
      </c>
    </row>
    <row r="1175" spans="1:12" x14ac:dyDescent="0.3">
      <c r="A1175" s="19" t="s">
        <v>313</v>
      </c>
      <c r="B1175" s="19" t="s">
        <v>314</v>
      </c>
      <c r="C1175" s="2" t="str">
        <f>VLOOKUP(B1175,Hoja1!B:C,2,FALSE)</f>
        <v>Intervención social</v>
      </c>
      <c r="D1175" s="3" t="str">
        <f t="shared" si="42"/>
        <v>4</v>
      </c>
      <c r="E1175" s="3" t="str">
        <f t="shared" si="43"/>
        <v>48</v>
      </c>
      <c r="F1175" s="19" t="s">
        <v>319</v>
      </c>
      <c r="G1175" s="20" t="s">
        <v>659</v>
      </c>
      <c r="H1175" s="21">
        <v>60000</v>
      </c>
      <c r="I1175" s="21">
        <v>-20000</v>
      </c>
      <c r="J1175" s="21">
        <v>40000</v>
      </c>
      <c r="K1175" s="21">
        <v>39271</v>
      </c>
      <c r="L1175" s="21">
        <v>30436</v>
      </c>
    </row>
    <row r="1176" spans="1:12" x14ac:dyDescent="0.3">
      <c r="A1176" s="19" t="s">
        <v>313</v>
      </c>
      <c r="B1176" s="19" t="s">
        <v>314</v>
      </c>
      <c r="C1176" s="2" t="str">
        <f>VLOOKUP(B1176,Hoja1!B:C,2,FALSE)</f>
        <v>Intervención social</v>
      </c>
      <c r="D1176" s="3" t="str">
        <f t="shared" si="42"/>
        <v>4</v>
      </c>
      <c r="E1176" s="3" t="str">
        <f t="shared" si="43"/>
        <v>48</v>
      </c>
      <c r="F1176" s="19" t="s">
        <v>45</v>
      </c>
      <c r="G1176" s="20" t="s">
        <v>46</v>
      </c>
      <c r="H1176" s="21">
        <v>284800</v>
      </c>
      <c r="I1176" s="21">
        <v>0</v>
      </c>
      <c r="J1176" s="21">
        <v>284800</v>
      </c>
      <c r="K1176" s="21">
        <v>284800</v>
      </c>
      <c r="L1176" s="21">
        <v>280800</v>
      </c>
    </row>
    <row r="1177" spans="1:12" x14ac:dyDescent="0.3">
      <c r="A1177" s="19" t="s">
        <v>313</v>
      </c>
      <c r="B1177" s="19" t="s">
        <v>314</v>
      </c>
      <c r="C1177" s="2" t="str">
        <f>VLOOKUP(B1177,Hoja1!B:C,2,FALSE)</f>
        <v>Intervención social</v>
      </c>
      <c r="D1177" s="3" t="str">
        <f t="shared" si="42"/>
        <v>6</v>
      </c>
      <c r="E1177" s="3" t="str">
        <f t="shared" si="43"/>
        <v>62</v>
      </c>
      <c r="F1177" s="19" t="s">
        <v>97</v>
      </c>
      <c r="G1177" s="20" t="s">
        <v>98</v>
      </c>
      <c r="H1177" s="21">
        <v>0</v>
      </c>
      <c r="I1177" s="21">
        <v>0</v>
      </c>
      <c r="J1177" s="21">
        <v>0</v>
      </c>
      <c r="K1177" s="21">
        <v>1568.01</v>
      </c>
      <c r="L1177" s="21">
        <v>1568.01</v>
      </c>
    </row>
    <row r="1178" spans="1:12" x14ac:dyDescent="0.3">
      <c r="A1178" s="19" t="s">
        <v>313</v>
      </c>
      <c r="B1178" s="19" t="s">
        <v>314</v>
      </c>
      <c r="C1178" s="2" t="str">
        <f>VLOOKUP(B1178,Hoja1!B:C,2,FALSE)</f>
        <v>Intervención social</v>
      </c>
      <c r="D1178" s="3" t="str">
        <f t="shared" si="42"/>
        <v>6</v>
      </c>
      <c r="E1178" s="3" t="str">
        <f t="shared" si="43"/>
        <v>63</v>
      </c>
      <c r="F1178" s="19" t="s">
        <v>127</v>
      </c>
      <c r="G1178" s="20" t="s">
        <v>126</v>
      </c>
      <c r="H1178" s="21">
        <v>0</v>
      </c>
      <c r="I1178" s="21">
        <v>82556</v>
      </c>
      <c r="J1178" s="21">
        <v>82556</v>
      </c>
      <c r="K1178" s="21">
        <v>0</v>
      </c>
      <c r="L1178" s="21">
        <v>0</v>
      </c>
    </row>
    <row r="1179" spans="1:12" x14ac:dyDescent="0.3">
      <c r="A1179" s="19" t="s">
        <v>313</v>
      </c>
      <c r="B1179" s="19" t="s">
        <v>314</v>
      </c>
      <c r="C1179" s="2" t="str">
        <f>VLOOKUP(B1179,Hoja1!B:C,2,FALSE)</f>
        <v>Intervención social</v>
      </c>
      <c r="D1179" s="3" t="str">
        <f t="shared" ref="D1179:D1209" si="44">LEFT(F1179,1)</f>
        <v>6</v>
      </c>
      <c r="E1179" s="3" t="str">
        <f t="shared" ref="E1179:E1209" si="45">LEFT(F1179,2)</f>
        <v>63</v>
      </c>
      <c r="F1179" s="19" t="s">
        <v>128</v>
      </c>
      <c r="G1179" s="20" t="s">
        <v>98</v>
      </c>
      <c r="H1179" s="21">
        <v>0</v>
      </c>
      <c r="I1179" s="21">
        <v>0</v>
      </c>
      <c r="J1179" s="21">
        <v>0</v>
      </c>
      <c r="K1179" s="21">
        <v>11726.22</v>
      </c>
      <c r="L1179" s="21">
        <v>10893.63</v>
      </c>
    </row>
    <row r="1180" spans="1:12" x14ac:dyDescent="0.3">
      <c r="A1180" s="19" t="s">
        <v>313</v>
      </c>
      <c r="B1180" s="19" t="s">
        <v>314</v>
      </c>
      <c r="C1180" s="2" t="str">
        <f>VLOOKUP(B1180,Hoja1!B:C,2,FALSE)</f>
        <v>Intervención social</v>
      </c>
      <c r="D1180" s="3" t="str">
        <f t="shared" si="44"/>
        <v>6</v>
      </c>
      <c r="E1180" s="3" t="str">
        <f t="shared" si="45"/>
        <v>63</v>
      </c>
      <c r="F1180" s="19" t="s">
        <v>184</v>
      </c>
      <c r="G1180" s="20" t="s">
        <v>171</v>
      </c>
      <c r="H1180" s="21">
        <v>5000</v>
      </c>
      <c r="I1180" s="21">
        <v>0</v>
      </c>
      <c r="J1180" s="21">
        <v>5000</v>
      </c>
      <c r="K1180" s="21">
        <v>0</v>
      </c>
      <c r="L1180" s="21">
        <v>0</v>
      </c>
    </row>
    <row r="1181" spans="1:12" x14ac:dyDescent="0.3">
      <c r="A1181" s="19" t="s">
        <v>313</v>
      </c>
      <c r="B1181" s="19" t="s">
        <v>320</v>
      </c>
      <c r="C1181" s="2" t="str">
        <f>VLOOKUP(B1181,Hoja1!B:C,2,FALSE)</f>
        <v>Iniciativas sociales</v>
      </c>
      <c r="D1181" s="3" t="str">
        <f t="shared" si="44"/>
        <v>1</v>
      </c>
      <c r="E1181" s="3" t="str">
        <f t="shared" si="45"/>
        <v>12</v>
      </c>
      <c r="F1181" s="19" t="s">
        <v>48</v>
      </c>
      <c r="G1181" s="20" t="s">
        <v>49</v>
      </c>
      <c r="H1181" s="21">
        <v>30394</v>
      </c>
      <c r="I1181" s="21">
        <v>0</v>
      </c>
      <c r="J1181" s="21">
        <v>30394</v>
      </c>
      <c r="K1181" s="21">
        <v>27226.98</v>
      </c>
      <c r="L1181" s="21">
        <v>27226.98</v>
      </c>
    </row>
    <row r="1182" spans="1:12" x14ac:dyDescent="0.3">
      <c r="A1182" s="19" t="s">
        <v>313</v>
      </c>
      <c r="B1182" s="19" t="s">
        <v>320</v>
      </c>
      <c r="C1182" s="2" t="str">
        <f>VLOOKUP(B1182,Hoja1!B:C,2,FALSE)</f>
        <v>Iniciativas sociales</v>
      </c>
      <c r="D1182" s="3" t="str">
        <f t="shared" si="44"/>
        <v>1</v>
      </c>
      <c r="E1182" s="3" t="str">
        <f t="shared" si="45"/>
        <v>12</v>
      </c>
      <c r="F1182" s="19" t="s">
        <v>50</v>
      </c>
      <c r="G1182" s="20" t="s">
        <v>51</v>
      </c>
      <c r="H1182" s="21">
        <v>253906</v>
      </c>
      <c r="I1182" s="21">
        <v>0</v>
      </c>
      <c r="J1182" s="21">
        <v>253906</v>
      </c>
      <c r="K1182" s="21">
        <v>183429.29</v>
      </c>
      <c r="L1182" s="21">
        <v>183429.29</v>
      </c>
    </row>
    <row r="1183" spans="1:12" x14ac:dyDescent="0.3">
      <c r="A1183" s="19" t="s">
        <v>313</v>
      </c>
      <c r="B1183" s="19" t="s">
        <v>320</v>
      </c>
      <c r="C1183" s="2" t="str">
        <f>VLOOKUP(B1183,Hoja1!B:C,2,FALSE)</f>
        <v>Iniciativas sociales</v>
      </c>
      <c r="D1183" s="3" t="str">
        <f t="shared" si="44"/>
        <v>1</v>
      </c>
      <c r="E1183" s="3" t="str">
        <f t="shared" si="45"/>
        <v>12</v>
      </c>
      <c r="F1183" s="19" t="s">
        <v>17</v>
      </c>
      <c r="G1183" s="20" t="s">
        <v>18</v>
      </c>
      <c r="H1183" s="21">
        <v>10235</v>
      </c>
      <c r="I1183" s="21">
        <v>0</v>
      </c>
      <c r="J1183" s="21">
        <v>10235</v>
      </c>
      <c r="K1183" s="21">
        <v>10123.44</v>
      </c>
      <c r="L1183" s="21">
        <v>10123.44</v>
      </c>
    </row>
    <row r="1184" spans="1:12" x14ac:dyDescent="0.3">
      <c r="A1184" s="19" t="s">
        <v>313</v>
      </c>
      <c r="B1184" s="19" t="s">
        <v>320</v>
      </c>
      <c r="C1184" s="2" t="str">
        <f>VLOOKUP(B1184,Hoja1!B:C,2,FALSE)</f>
        <v>Iniciativas sociales</v>
      </c>
      <c r="D1184" s="3" t="str">
        <f t="shared" si="44"/>
        <v>1</v>
      </c>
      <c r="E1184" s="3" t="str">
        <f t="shared" si="45"/>
        <v>12</v>
      </c>
      <c r="F1184" s="19" t="s">
        <v>52</v>
      </c>
      <c r="G1184" s="20" t="s">
        <v>53</v>
      </c>
      <c r="H1184" s="21">
        <v>8675</v>
      </c>
      <c r="I1184" s="21">
        <v>0</v>
      </c>
      <c r="J1184" s="21">
        <v>8675</v>
      </c>
      <c r="K1184" s="21">
        <v>8686.1</v>
      </c>
      <c r="L1184" s="21">
        <v>8686.1</v>
      </c>
    </row>
    <row r="1185" spans="1:12" x14ac:dyDescent="0.3">
      <c r="A1185" s="19" t="s">
        <v>313</v>
      </c>
      <c r="B1185" s="19" t="s">
        <v>320</v>
      </c>
      <c r="C1185" s="2" t="str">
        <f>VLOOKUP(B1185,Hoja1!B:C,2,FALSE)</f>
        <v>Iniciativas sociales</v>
      </c>
      <c r="D1185" s="3" t="str">
        <f t="shared" si="44"/>
        <v>1</v>
      </c>
      <c r="E1185" s="3" t="str">
        <f t="shared" si="45"/>
        <v>12</v>
      </c>
      <c r="F1185" s="19" t="s">
        <v>19</v>
      </c>
      <c r="G1185" s="20" t="s">
        <v>20</v>
      </c>
      <c r="H1185" s="21">
        <v>57509</v>
      </c>
      <c r="I1185" s="21">
        <v>0</v>
      </c>
      <c r="J1185" s="21">
        <v>57509</v>
      </c>
      <c r="K1185" s="21">
        <v>60407.11</v>
      </c>
      <c r="L1185" s="21">
        <v>60407.11</v>
      </c>
    </row>
    <row r="1186" spans="1:12" x14ac:dyDescent="0.3">
      <c r="A1186" s="19" t="s">
        <v>313</v>
      </c>
      <c r="B1186" s="19" t="s">
        <v>320</v>
      </c>
      <c r="C1186" s="2" t="str">
        <f>VLOOKUP(B1186,Hoja1!B:C,2,FALSE)</f>
        <v>Iniciativas sociales</v>
      </c>
      <c r="D1186" s="3" t="str">
        <f t="shared" si="44"/>
        <v>1</v>
      </c>
      <c r="E1186" s="3" t="str">
        <f t="shared" si="45"/>
        <v>12</v>
      </c>
      <c r="F1186" s="19" t="s">
        <v>21</v>
      </c>
      <c r="G1186" s="20" t="s">
        <v>22</v>
      </c>
      <c r="H1186" s="21">
        <v>157668</v>
      </c>
      <c r="I1186" s="21">
        <v>0</v>
      </c>
      <c r="J1186" s="21">
        <v>157668</v>
      </c>
      <c r="K1186" s="21">
        <v>119184.16</v>
      </c>
      <c r="L1186" s="21">
        <v>119184.16</v>
      </c>
    </row>
    <row r="1187" spans="1:12" x14ac:dyDescent="0.3">
      <c r="A1187" s="19" t="s">
        <v>313</v>
      </c>
      <c r="B1187" s="19" t="s">
        <v>320</v>
      </c>
      <c r="C1187" s="2" t="str">
        <f>VLOOKUP(B1187,Hoja1!B:C,2,FALSE)</f>
        <v>Iniciativas sociales</v>
      </c>
      <c r="D1187" s="3" t="str">
        <f t="shared" si="44"/>
        <v>1</v>
      </c>
      <c r="E1187" s="3" t="str">
        <f t="shared" si="45"/>
        <v>12</v>
      </c>
      <c r="F1187" s="19" t="s">
        <v>23</v>
      </c>
      <c r="G1187" s="20" t="s">
        <v>24</v>
      </c>
      <c r="H1187" s="21">
        <v>382054</v>
      </c>
      <c r="I1187" s="21">
        <v>0</v>
      </c>
      <c r="J1187" s="21">
        <v>382054</v>
      </c>
      <c r="K1187" s="21">
        <v>291653.65999999997</v>
      </c>
      <c r="L1187" s="21">
        <v>291653.65999999997</v>
      </c>
    </row>
    <row r="1188" spans="1:12" x14ac:dyDescent="0.3">
      <c r="A1188" s="19" t="s">
        <v>313</v>
      </c>
      <c r="B1188" s="19" t="s">
        <v>320</v>
      </c>
      <c r="C1188" s="2" t="str">
        <f>VLOOKUP(B1188,Hoja1!B:C,2,FALSE)</f>
        <v>Iniciativas sociales</v>
      </c>
      <c r="D1188" s="3" t="str">
        <f t="shared" si="44"/>
        <v>1</v>
      </c>
      <c r="E1188" s="3" t="str">
        <f t="shared" si="45"/>
        <v>12</v>
      </c>
      <c r="F1188" s="19" t="s">
        <v>25</v>
      </c>
      <c r="G1188" s="20" t="s">
        <v>26</v>
      </c>
      <c r="H1188" s="21">
        <v>25184</v>
      </c>
      <c r="I1188" s="21">
        <v>0</v>
      </c>
      <c r="J1188" s="21">
        <v>25184</v>
      </c>
      <c r="K1188" s="21">
        <v>27153.59</v>
      </c>
      <c r="L1188" s="21">
        <v>27153.59</v>
      </c>
    </row>
    <row r="1189" spans="1:12" x14ac:dyDescent="0.3">
      <c r="A1189" s="19" t="s">
        <v>313</v>
      </c>
      <c r="B1189" s="19" t="s">
        <v>320</v>
      </c>
      <c r="C1189" s="2" t="str">
        <f>VLOOKUP(B1189,Hoja1!B:C,2,FALSE)</f>
        <v>Iniciativas sociales</v>
      </c>
      <c r="D1189" s="3" t="str">
        <f t="shared" si="44"/>
        <v>1</v>
      </c>
      <c r="E1189" s="3" t="str">
        <f t="shared" si="45"/>
        <v>13</v>
      </c>
      <c r="F1189" s="19" t="s">
        <v>69</v>
      </c>
      <c r="G1189" s="20" t="s">
        <v>11</v>
      </c>
      <c r="H1189" s="21">
        <v>269985</v>
      </c>
      <c r="I1189" s="21">
        <v>0</v>
      </c>
      <c r="J1189" s="21">
        <v>269985</v>
      </c>
      <c r="K1189" s="21">
        <v>189935.47</v>
      </c>
      <c r="L1189" s="21">
        <v>189935.47</v>
      </c>
    </row>
    <row r="1190" spans="1:12" x14ac:dyDescent="0.3">
      <c r="A1190" s="19" t="s">
        <v>313</v>
      </c>
      <c r="B1190" s="19" t="s">
        <v>320</v>
      </c>
      <c r="C1190" s="2" t="str">
        <f>VLOOKUP(B1190,Hoja1!B:C,2,FALSE)</f>
        <v>Iniciativas sociales</v>
      </c>
      <c r="D1190" s="3" t="str">
        <f t="shared" si="44"/>
        <v>1</v>
      </c>
      <c r="E1190" s="3" t="str">
        <f t="shared" si="45"/>
        <v>13</v>
      </c>
      <c r="F1190" s="19" t="s">
        <v>72</v>
      </c>
      <c r="G1190" s="20" t="s">
        <v>13</v>
      </c>
      <c r="H1190" s="21">
        <v>252147</v>
      </c>
      <c r="I1190" s="21">
        <v>0</v>
      </c>
      <c r="J1190" s="21">
        <v>252147</v>
      </c>
      <c r="K1190" s="21">
        <v>175734.42</v>
      </c>
      <c r="L1190" s="21">
        <v>175734.42</v>
      </c>
    </row>
    <row r="1191" spans="1:12" x14ac:dyDescent="0.3">
      <c r="A1191" s="19" t="s">
        <v>313</v>
      </c>
      <c r="B1191" s="19" t="s">
        <v>320</v>
      </c>
      <c r="C1191" s="2" t="str">
        <f>VLOOKUP(B1191,Hoja1!B:C,2,FALSE)</f>
        <v>Iniciativas sociales</v>
      </c>
      <c r="D1191" s="3" t="str">
        <f t="shared" si="44"/>
        <v>1</v>
      </c>
      <c r="E1191" s="3" t="str">
        <f t="shared" si="45"/>
        <v>14</v>
      </c>
      <c r="F1191" s="19" t="s">
        <v>315</v>
      </c>
      <c r="G1191" s="20" t="s">
        <v>316</v>
      </c>
      <c r="H1191" s="21">
        <v>151500</v>
      </c>
      <c r="I1191" s="21">
        <v>0</v>
      </c>
      <c r="J1191" s="21">
        <v>151500</v>
      </c>
      <c r="K1191" s="21">
        <v>164403.75</v>
      </c>
      <c r="L1191" s="21">
        <v>164403.75</v>
      </c>
    </row>
    <row r="1192" spans="1:12" x14ac:dyDescent="0.3">
      <c r="A1192" s="19" t="s">
        <v>313</v>
      </c>
      <c r="B1192" s="19" t="s">
        <v>320</v>
      </c>
      <c r="C1192" s="2" t="str">
        <f>VLOOKUP(B1192,Hoja1!B:C,2,FALSE)</f>
        <v>Iniciativas sociales</v>
      </c>
      <c r="D1192" s="3" t="str">
        <f t="shared" si="44"/>
        <v>2</v>
      </c>
      <c r="E1192" s="3" t="str">
        <f t="shared" si="45"/>
        <v>20</v>
      </c>
      <c r="F1192" s="19" t="s">
        <v>176</v>
      </c>
      <c r="G1192" s="20" t="s">
        <v>177</v>
      </c>
      <c r="H1192" s="21">
        <v>170720</v>
      </c>
      <c r="I1192" s="21">
        <v>-51508.12</v>
      </c>
      <c r="J1192" s="21">
        <v>119211.88</v>
      </c>
      <c r="K1192" s="21">
        <v>119211.05</v>
      </c>
      <c r="L1192" s="21">
        <v>117295.22</v>
      </c>
    </row>
    <row r="1193" spans="1:12" x14ac:dyDescent="0.3">
      <c r="A1193" s="19" t="s">
        <v>313</v>
      </c>
      <c r="B1193" s="19" t="s">
        <v>320</v>
      </c>
      <c r="C1193" s="2" t="str">
        <f>VLOOKUP(B1193,Hoja1!B:C,2,FALSE)</f>
        <v>Iniciativas sociales</v>
      </c>
      <c r="D1193" s="3" t="str">
        <f t="shared" si="44"/>
        <v>2</v>
      </c>
      <c r="E1193" s="3" t="str">
        <f t="shared" si="45"/>
        <v>21</v>
      </c>
      <c r="F1193" s="19" t="s">
        <v>140</v>
      </c>
      <c r="G1193" s="20" t="s">
        <v>141</v>
      </c>
      <c r="H1193" s="21">
        <v>60000</v>
      </c>
      <c r="I1193" s="21">
        <v>-16000</v>
      </c>
      <c r="J1193" s="21">
        <v>44000</v>
      </c>
      <c r="K1193" s="21">
        <v>52738.03</v>
      </c>
      <c r="L1193" s="21">
        <v>45885.38</v>
      </c>
    </row>
    <row r="1194" spans="1:12" x14ac:dyDescent="0.3">
      <c r="A1194" s="19" t="s">
        <v>313</v>
      </c>
      <c r="B1194" s="19" t="s">
        <v>320</v>
      </c>
      <c r="C1194" s="2" t="str">
        <f>VLOOKUP(B1194,Hoja1!B:C,2,FALSE)</f>
        <v>Iniciativas sociales</v>
      </c>
      <c r="D1194" s="3" t="str">
        <f t="shared" si="44"/>
        <v>2</v>
      </c>
      <c r="E1194" s="3" t="str">
        <f t="shared" si="45"/>
        <v>21</v>
      </c>
      <c r="F1194" s="19" t="s">
        <v>56</v>
      </c>
      <c r="G1194" s="20" t="s">
        <v>57</v>
      </c>
      <c r="H1194" s="21">
        <v>60000</v>
      </c>
      <c r="I1194" s="21">
        <v>-24300</v>
      </c>
      <c r="J1194" s="21">
        <v>35700</v>
      </c>
      <c r="K1194" s="21">
        <v>31566.95</v>
      </c>
      <c r="L1194" s="21">
        <v>24862.44</v>
      </c>
    </row>
    <row r="1195" spans="1:12" x14ac:dyDescent="0.3">
      <c r="A1195" s="19" t="s">
        <v>313</v>
      </c>
      <c r="B1195" s="19" t="s">
        <v>320</v>
      </c>
      <c r="C1195" s="2" t="str">
        <f>VLOOKUP(B1195,Hoja1!B:C,2,FALSE)</f>
        <v>Iniciativas sociales</v>
      </c>
      <c r="D1195" s="3" t="str">
        <f t="shared" si="44"/>
        <v>2</v>
      </c>
      <c r="E1195" s="3" t="str">
        <f t="shared" si="45"/>
        <v>21</v>
      </c>
      <c r="F1195" s="19" t="s">
        <v>239</v>
      </c>
      <c r="G1195" s="20" t="s">
        <v>171</v>
      </c>
      <c r="H1195" s="21">
        <v>3000</v>
      </c>
      <c r="I1195" s="21">
        <v>0</v>
      </c>
      <c r="J1195" s="21">
        <v>3000</v>
      </c>
      <c r="K1195" s="21">
        <v>2433.31</v>
      </c>
      <c r="L1195" s="21">
        <v>2374.02</v>
      </c>
    </row>
    <row r="1196" spans="1:12" x14ac:dyDescent="0.3">
      <c r="A1196" s="19" t="s">
        <v>313</v>
      </c>
      <c r="B1196" s="19" t="s">
        <v>320</v>
      </c>
      <c r="C1196" s="2" t="str">
        <f>VLOOKUP(B1196,Hoja1!B:C,2,FALSE)</f>
        <v>Iniciativas sociales</v>
      </c>
      <c r="D1196" s="3" t="str">
        <f t="shared" si="44"/>
        <v>2</v>
      </c>
      <c r="E1196" s="3" t="str">
        <f t="shared" si="45"/>
        <v>21</v>
      </c>
      <c r="F1196" s="19" t="s">
        <v>165</v>
      </c>
      <c r="G1196" s="20" t="s">
        <v>159</v>
      </c>
      <c r="H1196" s="21">
        <v>8000</v>
      </c>
      <c r="I1196" s="21">
        <v>0</v>
      </c>
      <c r="J1196" s="21">
        <v>8000</v>
      </c>
      <c r="K1196" s="21">
        <v>8689.01</v>
      </c>
      <c r="L1196" s="21">
        <v>6976.86</v>
      </c>
    </row>
    <row r="1197" spans="1:12" x14ac:dyDescent="0.3">
      <c r="A1197" s="19" t="s">
        <v>313</v>
      </c>
      <c r="B1197" s="19" t="s">
        <v>320</v>
      </c>
      <c r="C1197" s="2" t="str">
        <f>VLOOKUP(B1197,Hoja1!B:C,2,FALSE)</f>
        <v>Iniciativas sociales</v>
      </c>
      <c r="D1197" s="3" t="str">
        <f t="shared" si="44"/>
        <v>2</v>
      </c>
      <c r="E1197" s="3" t="str">
        <f t="shared" si="45"/>
        <v>22</v>
      </c>
      <c r="F1197" s="19" t="s">
        <v>29</v>
      </c>
      <c r="G1197" s="20" t="s">
        <v>30</v>
      </c>
      <c r="H1197" s="21">
        <v>33000</v>
      </c>
      <c r="I1197" s="21">
        <v>0</v>
      </c>
      <c r="J1197" s="21">
        <v>33000</v>
      </c>
      <c r="K1197" s="21">
        <v>31019.96</v>
      </c>
      <c r="L1197" s="21">
        <v>31019.96</v>
      </c>
    </row>
    <row r="1198" spans="1:12" x14ac:dyDescent="0.3">
      <c r="A1198" s="19" t="s">
        <v>313</v>
      </c>
      <c r="B1198" s="19" t="s">
        <v>320</v>
      </c>
      <c r="C1198" s="2" t="str">
        <f>VLOOKUP(B1198,Hoja1!B:C,2,FALSE)</f>
        <v>Iniciativas sociales</v>
      </c>
      <c r="D1198" s="3" t="str">
        <f t="shared" si="44"/>
        <v>2</v>
      </c>
      <c r="E1198" s="3" t="str">
        <f t="shared" si="45"/>
        <v>22</v>
      </c>
      <c r="F1198" s="19" t="s">
        <v>92</v>
      </c>
      <c r="G1198" s="20" t="s">
        <v>93</v>
      </c>
      <c r="H1198" s="21">
        <v>150000</v>
      </c>
      <c r="I1198" s="21">
        <v>0</v>
      </c>
      <c r="J1198" s="21">
        <v>150000</v>
      </c>
      <c r="K1198" s="21">
        <v>110271.89</v>
      </c>
      <c r="L1198" s="21">
        <v>102687.53</v>
      </c>
    </row>
    <row r="1199" spans="1:12" x14ac:dyDescent="0.3">
      <c r="A1199" s="19" t="s">
        <v>313</v>
      </c>
      <c r="B1199" s="19" t="s">
        <v>320</v>
      </c>
      <c r="C1199" s="2" t="str">
        <f>VLOOKUP(B1199,Hoja1!B:C,2,FALSE)</f>
        <v>Iniciativas sociales</v>
      </c>
      <c r="D1199" s="3" t="str">
        <f t="shared" si="44"/>
        <v>2</v>
      </c>
      <c r="E1199" s="3" t="str">
        <f t="shared" si="45"/>
        <v>22</v>
      </c>
      <c r="F1199" s="19" t="s">
        <v>142</v>
      </c>
      <c r="G1199" s="20" t="s">
        <v>143</v>
      </c>
      <c r="H1199" s="21">
        <v>103015</v>
      </c>
      <c r="I1199" s="21">
        <v>0</v>
      </c>
      <c r="J1199" s="21">
        <v>103015</v>
      </c>
      <c r="K1199" s="21">
        <v>72273.87</v>
      </c>
      <c r="L1199" s="21">
        <v>72273.87</v>
      </c>
    </row>
    <row r="1200" spans="1:12" x14ac:dyDescent="0.3">
      <c r="A1200" s="19" t="s">
        <v>313</v>
      </c>
      <c r="B1200" s="19" t="s">
        <v>320</v>
      </c>
      <c r="C1200" s="2" t="str">
        <f>VLOOKUP(B1200,Hoja1!B:C,2,FALSE)</f>
        <v>Iniciativas sociales</v>
      </c>
      <c r="D1200" s="3" t="str">
        <f t="shared" si="44"/>
        <v>2</v>
      </c>
      <c r="E1200" s="3" t="str">
        <f t="shared" si="45"/>
        <v>22</v>
      </c>
      <c r="F1200" s="19" t="s">
        <v>81</v>
      </c>
      <c r="G1200" s="20" t="s">
        <v>82</v>
      </c>
      <c r="H1200" s="21">
        <v>3350</v>
      </c>
      <c r="I1200" s="21">
        <v>0</v>
      </c>
      <c r="J1200" s="21">
        <v>3350</v>
      </c>
      <c r="K1200" s="21">
        <v>2681.03</v>
      </c>
      <c r="L1200" s="21">
        <v>968.97</v>
      </c>
    </row>
    <row r="1201" spans="1:12" x14ac:dyDescent="0.3">
      <c r="A1201" s="19" t="s">
        <v>313</v>
      </c>
      <c r="B1201" s="19" t="s">
        <v>320</v>
      </c>
      <c r="C1201" s="2" t="str">
        <f>VLOOKUP(B1201,Hoja1!B:C,2,FALSE)</f>
        <v>Iniciativas sociales</v>
      </c>
      <c r="D1201" s="3" t="str">
        <f t="shared" si="44"/>
        <v>2</v>
      </c>
      <c r="E1201" s="3" t="str">
        <f t="shared" si="45"/>
        <v>22</v>
      </c>
      <c r="F1201" s="19" t="s">
        <v>85</v>
      </c>
      <c r="G1201" s="20" t="s">
        <v>86</v>
      </c>
      <c r="H1201" s="21">
        <v>36000</v>
      </c>
      <c r="I1201" s="21">
        <v>0</v>
      </c>
      <c r="J1201" s="21">
        <v>36000</v>
      </c>
      <c r="K1201" s="21">
        <v>22020.49</v>
      </c>
      <c r="L1201" s="21">
        <v>18699.13</v>
      </c>
    </row>
    <row r="1202" spans="1:12" x14ac:dyDescent="0.3">
      <c r="A1202" s="19" t="s">
        <v>313</v>
      </c>
      <c r="B1202" s="19" t="s">
        <v>320</v>
      </c>
      <c r="C1202" s="2" t="str">
        <f>VLOOKUP(B1202,Hoja1!B:C,2,FALSE)</f>
        <v>Iniciativas sociales</v>
      </c>
      <c r="D1202" s="3" t="str">
        <f t="shared" si="44"/>
        <v>2</v>
      </c>
      <c r="E1202" s="3" t="str">
        <f t="shared" si="45"/>
        <v>22</v>
      </c>
      <c r="F1202" s="19" t="s">
        <v>168</v>
      </c>
      <c r="G1202" s="20" t="s">
        <v>169</v>
      </c>
      <c r="H1202" s="21">
        <v>37850</v>
      </c>
      <c r="I1202" s="21">
        <v>-6544.79</v>
      </c>
      <c r="J1202" s="21">
        <v>31305.21</v>
      </c>
      <c r="K1202" s="21">
        <v>31295.16</v>
      </c>
      <c r="L1202" s="21">
        <v>26079.3</v>
      </c>
    </row>
    <row r="1203" spans="1:12" x14ac:dyDescent="0.3">
      <c r="A1203" s="19" t="s">
        <v>313</v>
      </c>
      <c r="B1203" s="19" t="s">
        <v>320</v>
      </c>
      <c r="C1203" s="2" t="str">
        <f>VLOOKUP(B1203,Hoja1!B:C,2,FALSE)</f>
        <v>Iniciativas sociales</v>
      </c>
      <c r="D1203" s="3" t="str">
        <f t="shared" si="44"/>
        <v>2</v>
      </c>
      <c r="E1203" s="3" t="str">
        <f t="shared" si="45"/>
        <v>22</v>
      </c>
      <c r="F1203" s="19" t="s">
        <v>31</v>
      </c>
      <c r="G1203" s="20" t="s">
        <v>32</v>
      </c>
      <c r="H1203" s="21">
        <v>3000</v>
      </c>
      <c r="I1203" s="21">
        <v>0</v>
      </c>
      <c r="J1203" s="21">
        <v>3000</v>
      </c>
      <c r="K1203" s="21">
        <v>1149.5</v>
      </c>
      <c r="L1203" s="21">
        <v>1149.5</v>
      </c>
    </row>
    <row r="1204" spans="1:12" x14ac:dyDescent="0.3">
      <c r="A1204" s="19" t="s">
        <v>313</v>
      </c>
      <c r="B1204" s="19" t="s">
        <v>320</v>
      </c>
      <c r="C1204" s="2" t="str">
        <f>VLOOKUP(B1204,Hoja1!B:C,2,FALSE)</f>
        <v>Iniciativas sociales</v>
      </c>
      <c r="D1204" s="3" t="str">
        <f t="shared" si="44"/>
        <v>2</v>
      </c>
      <c r="E1204" s="3" t="str">
        <f t="shared" si="45"/>
        <v>22</v>
      </c>
      <c r="F1204" s="19" t="s">
        <v>87</v>
      </c>
      <c r="G1204" s="20" t="s">
        <v>88</v>
      </c>
      <c r="H1204" s="21">
        <v>3100</v>
      </c>
      <c r="I1204" s="21">
        <v>0</v>
      </c>
      <c r="J1204" s="21">
        <v>3100</v>
      </c>
      <c r="K1204" s="21">
        <v>1936</v>
      </c>
      <c r="L1204" s="21">
        <v>1936</v>
      </c>
    </row>
    <row r="1205" spans="1:12" x14ac:dyDescent="0.3">
      <c r="A1205" s="19" t="s">
        <v>313</v>
      </c>
      <c r="B1205" s="19" t="s">
        <v>320</v>
      </c>
      <c r="C1205" s="2" t="str">
        <f>VLOOKUP(B1205,Hoja1!B:C,2,FALSE)</f>
        <v>Iniciativas sociales</v>
      </c>
      <c r="D1205" s="3" t="str">
        <f t="shared" si="44"/>
        <v>2</v>
      </c>
      <c r="E1205" s="3" t="str">
        <f t="shared" si="45"/>
        <v>22</v>
      </c>
      <c r="F1205" s="19" t="s">
        <v>89</v>
      </c>
      <c r="G1205" s="20" t="s">
        <v>90</v>
      </c>
      <c r="H1205" s="21">
        <v>24000</v>
      </c>
      <c r="I1205" s="21">
        <v>0</v>
      </c>
      <c r="J1205" s="21">
        <v>24000</v>
      </c>
      <c r="K1205" s="21">
        <v>19797</v>
      </c>
      <c r="L1205" s="21">
        <v>19797</v>
      </c>
    </row>
    <row r="1206" spans="1:12" x14ac:dyDescent="0.3">
      <c r="A1206" s="19" t="s">
        <v>313</v>
      </c>
      <c r="B1206" s="19" t="s">
        <v>320</v>
      </c>
      <c r="C1206" s="2" t="str">
        <f>VLOOKUP(B1206,Hoja1!B:C,2,FALSE)</f>
        <v>Iniciativas sociales</v>
      </c>
      <c r="D1206" s="3" t="str">
        <f t="shared" si="44"/>
        <v>2</v>
      </c>
      <c r="E1206" s="3" t="str">
        <f t="shared" si="45"/>
        <v>22</v>
      </c>
      <c r="F1206" s="19" t="s">
        <v>321</v>
      </c>
      <c r="G1206" s="20" t="s">
        <v>322</v>
      </c>
      <c r="H1206" s="21">
        <v>29000</v>
      </c>
      <c r="I1206" s="21">
        <v>0</v>
      </c>
      <c r="J1206" s="21">
        <v>29000</v>
      </c>
      <c r="K1206" s="21">
        <v>9800.23</v>
      </c>
      <c r="L1206" s="21">
        <v>7792.96</v>
      </c>
    </row>
    <row r="1207" spans="1:12" x14ac:dyDescent="0.3">
      <c r="A1207" s="19" t="s">
        <v>313</v>
      </c>
      <c r="B1207" s="19" t="s">
        <v>320</v>
      </c>
      <c r="C1207" s="2" t="str">
        <f>VLOOKUP(B1207,Hoja1!B:C,2,FALSE)</f>
        <v>Iniciativas sociales</v>
      </c>
      <c r="D1207" s="3" t="str">
        <f t="shared" si="44"/>
        <v>2</v>
      </c>
      <c r="E1207" s="3" t="str">
        <f t="shared" si="45"/>
        <v>22</v>
      </c>
      <c r="F1207" s="19" t="s">
        <v>323</v>
      </c>
      <c r="G1207" s="20" t="s">
        <v>324</v>
      </c>
      <c r="H1207" s="21">
        <v>10000</v>
      </c>
      <c r="I1207" s="21">
        <v>0</v>
      </c>
      <c r="J1207" s="21">
        <v>10000</v>
      </c>
      <c r="K1207" s="21">
        <v>5310.84</v>
      </c>
      <c r="L1207" s="21">
        <v>1230.51</v>
      </c>
    </row>
    <row r="1208" spans="1:12" x14ac:dyDescent="0.3">
      <c r="A1208" s="19" t="s">
        <v>313</v>
      </c>
      <c r="B1208" s="19" t="s">
        <v>320</v>
      </c>
      <c r="C1208" s="2" t="str">
        <f>VLOOKUP(B1208,Hoja1!B:C,2,FALSE)</f>
        <v>Iniciativas sociales</v>
      </c>
      <c r="D1208" s="3" t="str">
        <f t="shared" si="44"/>
        <v>2</v>
      </c>
      <c r="E1208" s="3" t="str">
        <f t="shared" si="45"/>
        <v>22</v>
      </c>
      <c r="F1208" s="19" t="s">
        <v>325</v>
      </c>
      <c r="G1208" s="20" t="s">
        <v>326</v>
      </c>
      <c r="H1208" s="21">
        <v>13500</v>
      </c>
      <c r="I1208" s="21">
        <v>23000</v>
      </c>
      <c r="J1208" s="21">
        <v>36500</v>
      </c>
      <c r="K1208" s="21">
        <v>14275.47</v>
      </c>
      <c r="L1208" s="21">
        <v>11979.07</v>
      </c>
    </row>
    <row r="1209" spans="1:12" x14ac:dyDescent="0.3">
      <c r="A1209" s="19" t="s">
        <v>313</v>
      </c>
      <c r="B1209" s="19" t="s">
        <v>320</v>
      </c>
      <c r="C1209" s="2" t="str">
        <f>VLOOKUP(B1209,Hoja1!B:C,2,FALSE)</f>
        <v>Iniciativas sociales</v>
      </c>
      <c r="D1209" s="3" t="str">
        <f t="shared" si="44"/>
        <v>2</v>
      </c>
      <c r="E1209" s="3" t="str">
        <f t="shared" si="45"/>
        <v>22</v>
      </c>
      <c r="F1209" s="19" t="s">
        <v>327</v>
      </c>
      <c r="G1209" s="20" t="s">
        <v>328</v>
      </c>
      <c r="H1209" s="21">
        <v>5000</v>
      </c>
      <c r="I1209" s="21">
        <v>0</v>
      </c>
      <c r="J1209" s="21">
        <v>5000</v>
      </c>
      <c r="K1209" s="21">
        <v>5801.57</v>
      </c>
      <c r="L1209" s="21">
        <v>685.58</v>
      </c>
    </row>
    <row r="1210" spans="1:12" x14ac:dyDescent="0.3">
      <c r="A1210" s="19" t="s">
        <v>313</v>
      </c>
      <c r="B1210" s="19" t="s">
        <v>320</v>
      </c>
      <c r="C1210" s="2" t="str">
        <f>VLOOKUP(B1210,Hoja1!B:C,2,FALSE)</f>
        <v>Iniciativas sociales</v>
      </c>
      <c r="D1210" s="3" t="str">
        <f t="shared" ref="D1210:D1247" si="46">LEFT(F1210,1)</f>
        <v>2</v>
      </c>
      <c r="E1210" s="3" t="str">
        <f t="shared" ref="E1210:E1247" si="47">LEFT(F1210,2)</f>
        <v>22</v>
      </c>
      <c r="F1210" s="19" t="s">
        <v>62</v>
      </c>
      <c r="G1210" s="20" t="s">
        <v>63</v>
      </c>
      <c r="H1210" s="21">
        <v>21290</v>
      </c>
      <c r="I1210" s="21">
        <v>0</v>
      </c>
      <c r="J1210" s="21">
        <v>21290</v>
      </c>
      <c r="K1210" s="21">
        <v>19160.72</v>
      </c>
      <c r="L1210" s="21">
        <v>17807.53</v>
      </c>
    </row>
    <row r="1211" spans="1:12" x14ac:dyDescent="0.3">
      <c r="A1211" s="19" t="s">
        <v>313</v>
      </c>
      <c r="B1211" s="19" t="s">
        <v>320</v>
      </c>
      <c r="C1211" s="2" t="str">
        <f>VLOOKUP(B1211,Hoja1!B:C,2,FALSE)</f>
        <v>Iniciativas sociales</v>
      </c>
      <c r="D1211" s="3" t="str">
        <f t="shared" si="46"/>
        <v>2</v>
      </c>
      <c r="E1211" s="3" t="str">
        <f t="shared" si="47"/>
        <v>22</v>
      </c>
      <c r="F1211" s="19" t="s">
        <v>144</v>
      </c>
      <c r="G1211" s="20" t="s">
        <v>145</v>
      </c>
      <c r="H1211" s="21">
        <v>302000</v>
      </c>
      <c r="I1211" s="21">
        <v>0</v>
      </c>
      <c r="J1211" s="21">
        <v>302000</v>
      </c>
      <c r="K1211" s="21">
        <v>280731.53000000003</v>
      </c>
      <c r="L1211" s="21">
        <v>235677.07</v>
      </c>
    </row>
    <row r="1212" spans="1:12" x14ac:dyDescent="0.3">
      <c r="A1212" s="19" t="s">
        <v>313</v>
      </c>
      <c r="B1212" s="19" t="s">
        <v>320</v>
      </c>
      <c r="C1212" s="2" t="str">
        <f>VLOOKUP(B1212,Hoja1!B:C,2,FALSE)</f>
        <v>Iniciativas sociales</v>
      </c>
      <c r="D1212" s="3" t="str">
        <f t="shared" si="46"/>
        <v>2</v>
      </c>
      <c r="E1212" s="3" t="str">
        <f t="shared" si="47"/>
        <v>22</v>
      </c>
      <c r="F1212" s="19" t="s">
        <v>95</v>
      </c>
      <c r="G1212" s="20" t="s">
        <v>96</v>
      </c>
      <c r="H1212" s="21">
        <v>26000</v>
      </c>
      <c r="I1212" s="21">
        <v>0</v>
      </c>
      <c r="J1212" s="21">
        <v>26000</v>
      </c>
      <c r="K1212" s="21">
        <v>7199.5</v>
      </c>
      <c r="L1212" s="21">
        <v>0</v>
      </c>
    </row>
    <row r="1213" spans="1:12" x14ac:dyDescent="0.3">
      <c r="A1213" s="19" t="s">
        <v>313</v>
      </c>
      <c r="B1213" s="19" t="s">
        <v>320</v>
      </c>
      <c r="C1213" s="2" t="str">
        <f>VLOOKUP(B1213,Hoja1!B:C,2,FALSE)</f>
        <v>Iniciativas sociales</v>
      </c>
      <c r="D1213" s="3" t="str">
        <f t="shared" si="46"/>
        <v>2</v>
      </c>
      <c r="E1213" s="3" t="str">
        <f t="shared" si="47"/>
        <v>22</v>
      </c>
      <c r="F1213" s="19" t="s">
        <v>64</v>
      </c>
      <c r="G1213" s="20" t="s">
        <v>65</v>
      </c>
      <c r="H1213" s="21">
        <v>9299050</v>
      </c>
      <c r="I1213" s="21">
        <v>1003058.8</v>
      </c>
      <c r="J1213" s="21">
        <v>10302108.800000001</v>
      </c>
      <c r="K1213" s="21">
        <v>10120724.09</v>
      </c>
      <c r="L1213" s="21">
        <v>9595350.4199999999</v>
      </c>
    </row>
    <row r="1214" spans="1:12" x14ac:dyDescent="0.3">
      <c r="A1214" s="19" t="s">
        <v>313</v>
      </c>
      <c r="B1214" s="19" t="s">
        <v>320</v>
      </c>
      <c r="C1214" s="2" t="str">
        <f>VLOOKUP(B1214,Hoja1!B:C,2,FALSE)</f>
        <v>Iniciativas sociales</v>
      </c>
      <c r="D1214" s="3" t="str">
        <f t="shared" si="46"/>
        <v>2</v>
      </c>
      <c r="E1214" s="3" t="str">
        <f t="shared" si="47"/>
        <v>23</v>
      </c>
      <c r="F1214" s="19" t="s">
        <v>39</v>
      </c>
      <c r="G1214" s="20" t="s">
        <v>40</v>
      </c>
      <c r="H1214" s="21">
        <v>1300</v>
      </c>
      <c r="I1214" s="21">
        <v>0</v>
      </c>
      <c r="J1214" s="21">
        <v>1300</v>
      </c>
      <c r="K1214" s="21">
        <v>1280.31</v>
      </c>
      <c r="L1214" s="21">
        <v>1280.31</v>
      </c>
    </row>
    <row r="1215" spans="1:12" x14ac:dyDescent="0.3">
      <c r="A1215" s="19" t="s">
        <v>313</v>
      </c>
      <c r="B1215" s="19" t="s">
        <v>320</v>
      </c>
      <c r="C1215" s="2" t="str">
        <f>VLOOKUP(B1215,Hoja1!B:C,2,FALSE)</f>
        <v>Iniciativas sociales</v>
      </c>
      <c r="D1215" s="3" t="str">
        <f t="shared" si="46"/>
        <v>2</v>
      </c>
      <c r="E1215" s="3" t="str">
        <f t="shared" si="47"/>
        <v>23</v>
      </c>
      <c r="F1215" s="19" t="s">
        <v>43</v>
      </c>
      <c r="G1215" s="20" t="s">
        <v>44</v>
      </c>
      <c r="H1215" s="21">
        <v>1000</v>
      </c>
      <c r="I1215" s="21">
        <v>0</v>
      </c>
      <c r="J1215" s="21">
        <v>1000</v>
      </c>
      <c r="K1215" s="21">
        <v>1283.76</v>
      </c>
      <c r="L1215" s="21">
        <v>1283.76</v>
      </c>
    </row>
    <row r="1216" spans="1:12" x14ac:dyDescent="0.3">
      <c r="A1216" s="19" t="s">
        <v>313</v>
      </c>
      <c r="B1216" s="19" t="s">
        <v>320</v>
      </c>
      <c r="C1216" s="2" t="str">
        <f>VLOOKUP(B1216,Hoja1!B:C,2,FALSE)</f>
        <v>Iniciativas sociales</v>
      </c>
      <c r="D1216" s="3" t="str">
        <f t="shared" si="46"/>
        <v>4</v>
      </c>
      <c r="E1216" s="3" t="str">
        <f t="shared" si="47"/>
        <v>48</v>
      </c>
      <c r="F1216" s="19" t="s">
        <v>148</v>
      </c>
      <c r="G1216" s="20" t="s">
        <v>149</v>
      </c>
      <c r="H1216" s="21">
        <v>105045</v>
      </c>
      <c r="I1216" s="21">
        <v>0</v>
      </c>
      <c r="J1216" s="21">
        <v>105045</v>
      </c>
      <c r="K1216" s="21">
        <v>112244.11</v>
      </c>
      <c r="L1216" s="21">
        <v>112244.11</v>
      </c>
    </row>
    <row r="1217" spans="1:12" x14ac:dyDescent="0.3">
      <c r="A1217" s="19" t="s">
        <v>313</v>
      </c>
      <c r="B1217" s="19" t="s">
        <v>320</v>
      </c>
      <c r="C1217" s="2" t="str">
        <f>VLOOKUP(B1217,Hoja1!B:C,2,FALSE)</f>
        <v>Iniciativas sociales</v>
      </c>
      <c r="D1217" s="3" t="str">
        <f t="shared" si="46"/>
        <v>4</v>
      </c>
      <c r="E1217" s="3" t="str">
        <f t="shared" si="47"/>
        <v>48</v>
      </c>
      <c r="F1217" s="19" t="s">
        <v>317</v>
      </c>
      <c r="G1217" s="20" t="s">
        <v>318</v>
      </c>
      <c r="H1217" s="21">
        <v>113500</v>
      </c>
      <c r="I1217" s="21">
        <v>-30852.42</v>
      </c>
      <c r="J1217" s="21">
        <v>82647.58</v>
      </c>
      <c r="K1217" s="21">
        <v>79876.78</v>
      </c>
      <c r="L1217" s="21">
        <v>79876.78</v>
      </c>
    </row>
    <row r="1218" spans="1:12" x14ac:dyDescent="0.3">
      <c r="A1218" s="19" t="s">
        <v>313</v>
      </c>
      <c r="B1218" s="19" t="s">
        <v>320</v>
      </c>
      <c r="C1218" s="2" t="str">
        <f>VLOOKUP(B1218,Hoja1!B:C,2,FALSE)</f>
        <v>Iniciativas sociales</v>
      </c>
      <c r="D1218" s="3" t="str">
        <f t="shared" si="46"/>
        <v>4</v>
      </c>
      <c r="E1218" s="3" t="str">
        <f t="shared" si="47"/>
        <v>48</v>
      </c>
      <c r="F1218" s="19" t="s">
        <v>45</v>
      </c>
      <c r="G1218" s="20" t="s">
        <v>46</v>
      </c>
      <c r="H1218" s="21">
        <v>122060</v>
      </c>
      <c r="I1218" s="21">
        <v>0</v>
      </c>
      <c r="J1218" s="21">
        <v>122060</v>
      </c>
      <c r="K1218" s="21">
        <v>117060</v>
      </c>
      <c r="L1218" s="21">
        <v>117060</v>
      </c>
    </row>
    <row r="1219" spans="1:12" x14ac:dyDescent="0.3">
      <c r="A1219" s="19" t="s">
        <v>313</v>
      </c>
      <c r="B1219" s="19" t="s">
        <v>320</v>
      </c>
      <c r="C1219" s="2" t="str">
        <f>VLOOKUP(B1219,Hoja1!B:C,2,FALSE)</f>
        <v>Iniciativas sociales</v>
      </c>
      <c r="D1219" s="3" t="str">
        <f t="shared" si="46"/>
        <v>4</v>
      </c>
      <c r="E1219" s="3" t="str">
        <f t="shared" si="47"/>
        <v>49</v>
      </c>
      <c r="F1219" s="19" t="s">
        <v>329</v>
      </c>
      <c r="G1219" s="20" t="s">
        <v>330</v>
      </c>
      <c r="H1219" s="21">
        <v>497155</v>
      </c>
      <c r="I1219" s="21">
        <v>0</v>
      </c>
      <c r="J1219" s="21">
        <v>497155</v>
      </c>
      <c r="K1219" s="21">
        <v>485155</v>
      </c>
      <c r="L1219" s="21">
        <v>485155</v>
      </c>
    </row>
    <row r="1220" spans="1:12" x14ac:dyDescent="0.3">
      <c r="A1220" s="19" t="s">
        <v>313</v>
      </c>
      <c r="B1220" s="19" t="s">
        <v>320</v>
      </c>
      <c r="C1220" s="2" t="str">
        <f>VLOOKUP(B1220,Hoja1!B:C,2,FALSE)</f>
        <v>Iniciativas sociales</v>
      </c>
      <c r="D1220" s="3" t="str">
        <f t="shared" si="46"/>
        <v>6</v>
      </c>
      <c r="E1220" s="3" t="str">
        <f t="shared" si="47"/>
        <v>62</v>
      </c>
      <c r="F1220" s="19" t="s">
        <v>125</v>
      </c>
      <c r="G1220" s="20" t="s">
        <v>126</v>
      </c>
      <c r="H1220" s="21">
        <v>0</v>
      </c>
      <c r="I1220" s="21">
        <v>159559</v>
      </c>
      <c r="J1220" s="21">
        <v>159559</v>
      </c>
      <c r="K1220" s="21">
        <v>9559</v>
      </c>
      <c r="L1220" s="21">
        <v>9559</v>
      </c>
    </row>
    <row r="1221" spans="1:12" x14ac:dyDescent="0.3">
      <c r="A1221" s="19" t="s">
        <v>313</v>
      </c>
      <c r="B1221" s="19" t="s">
        <v>320</v>
      </c>
      <c r="C1221" s="2" t="str">
        <f>VLOOKUP(B1221,Hoja1!B:C,2,FALSE)</f>
        <v>Iniciativas sociales</v>
      </c>
      <c r="D1221" s="3" t="str">
        <f t="shared" si="46"/>
        <v>6</v>
      </c>
      <c r="E1221" s="3" t="str">
        <f t="shared" si="47"/>
        <v>62</v>
      </c>
      <c r="F1221" s="19" t="s">
        <v>170</v>
      </c>
      <c r="G1221" s="20" t="s">
        <v>171</v>
      </c>
      <c r="H1221" s="21">
        <v>32000</v>
      </c>
      <c r="I1221" s="21">
        <v>0</v>
      </c>
      <c r="J1221" s="21">
        <v>32000</v>
      </c>
      <c r="K1221" s="21">
        <v>26249.759999999998</v>
      </c>
      <c r="L1221" s="21">
        <v>12547.94</v>
      </c>
    </row>
    <row r="1222" spans="1:12" x14ac:dyDescent="0.3">
      <c r="A1222" s="19" t="s">
        <v>313</v>
      </c>
      <c r="B1222" s="19" t="s">
        <v>320</v>
      </c>
      <c r="C1222" s="2" t="str">
        <f>VLOOKUP(B1222,Hoja1!B:C,2,FALSE)</f>
        <v>Iniciativas sociales</v>
      </c>
      <c r="D1222" s="3" t="str">
        <f t="shared" si="46"/>
        <v>6</v>
      </c>
      <c r="E1222" s="3" t="str">
        <f t="shared" si="47"/>
        <v>62</v>
      </c>
      <c r="F1222" s="19" t="s">
        <v>158</v>
      </c>
      <c r="G1222" s="20" t="s">
        <v>159</v>
      </c>
      <c r="H1222" s="21">
        <v>27000</v>
      </c>
      <c r="I1222" s="21">
        <v>0</v>
      </c>
      <c r="J1222" s="21">
        <v>27000</v>
      </c>
      <c r="K1222" s="21">
        <v>704.22</v>
      </c>
      <c r="L1222" s="21">
        <v>704.22</v>
      </c>
    </row>
    <row r="1223" spans="1:12" x14ac:dyDescent="0.3">
      <c r="A1223" s="19" t="s">
        <v>313</v>
      </c>
      <c r="B1223" s="19" t="s">
        <v>320</v>
      </c>
      <c r="C1223" s="2" t="str">
        <f>VLOOKUP(B1223,Hoja1!B:C,2,FALSE)</f>
        <v>Iniciativas sociales</v>
      </c>
      <c r="D1223" s="3" t="str">
        <f t="shared" si="46"/>
        <v>6</v>
      </c>
      <c r="E1223" s="3" t="str">
        <f t="shared" si="47"/>
        <v>63</v>
      </c>
      <c r="F1223" s="19" t="s">
        <v>127</v>
      </c>
      <c r="G1223" s="20" t="s">
        <v>126</v>
      </c>
      <c r="H1223" s="21">
        <v>0</v>
      </c>
      <c r="I1223" s="21">
        <v>1708053</v>
      </c>
      <c r="J1223" s="21">
        <v>1708053</v>
      </c>
      <c r="K1223" s="21">
        <v>18515.060000000001</v>
      </c>
      <c r="L1223" s="21">
        <v>12.25</v>
      </c>
    </row>
    <row r="1224" spans="1:12" x14ac:dyDescent="0.3">
      <c r="A1224" s="19" t="s">
        <v>313</v>
      </c>
      <c r="B1224" s="19" t="s">
        <v>320</v>
      </c>
      <c r="C1224" s="2" t="str">
        <f>VLOOKUP(B1224,Hoja1!B:C,2,FALSE)</f>
        <v>Iniciativas sociales</v>
      </c>
      <c r="D1224" s="3" t="str">
        <f t="shared" si="46"/>
        <v>6</v>
      </c>
      <c r="E1224" s="3" t="str">
        <f t="shared" si="47"/>
        <v>63</v>
      </c>
      <c r="F1224" s="19" t="s">
        <v>128</v>
      </c>
      <c r="G1224" s="20" t="s">
        <v>98</v>
      </c>
      <c r="H1224" s="21">
        <v>15000</v>
      </c>
      <c r="I1224" s="21">
        <v>0</v>
      </c>
      <c r="J1224" s="21">
        <v>15000</v>
      </c>
      <c r="K1224" s="21">
        <v>601.03</v>
      </c>
      <c r="L1224" s="21">
        <v>0</v>
      </c>
    </row>
    <row r="1225" spans="1:12" x14ac:dyDescent="0.3">
      <c r="A1225" s="19" t="s">
        <v>313</v>
      </c>
      <c r="B1225" s="19" t="s">
        <v>320</v>
      </c>
      <c r="C1225" s="2" t="str">
        <f>VLOOKUP(B1225,Hoja1!B:C,2,FALSE)</f>
        <v>Iniciativas sociales</v>
      </c>
      <c r="D1225" s="3" t="str">
        <f t="shared" si="46"/>
        <v>6</v>
      </c>
      <c r="E1225" s="3" t="str">
        <f t="shared" si="47"/>
        <v>63</v>
      </c>
      <c r="F1225" s="19" t="s">
        <v>184</v>
      </c>
      <c r="G1225" s="20" t="s">
        <v>171</v>
      </c>
      <c r="H1225" s="21">
        <v>20000</v>
      </c>
      <c r="I1225" s="21">
        <v>150000</v>
      </c>
      <c r="J1225" s="21">
        <v>170000</v>
      </c>
      <c r="K1225" s="21">
        <v>314.60000000000002</v>
      </c>
      <c r="L1225" s="21">
        <v>0</v>
      </c>
    </row>
    <row r="1226" spans="1:12" x14ac:dyDescent="0.3">
      <c r="A1226" s="19" t="s">
        <v>313</v>
      </c>
      <c r="B1226" s="19" t="s">
        <v>331</v>
      </c>
      <c r="C1226" s="2" t="str">
        <f>VLOOKUP(B1226,Hoja1!B:C,2,FALSE)</f>
        <v>Dirección del Área de Servicios Sociales</v>
      </c>
      <c r="D1226" s="3" t="str">
        <f t="shared" si="46"/>
        <v>1</v>
      </c>
      <c r="E1226" s="3" t="str">
        <f t="shared" si="47"/>
        <v>12</v>
      </c>
      <c r="F1226" s="19" t="s">
        <v>48</v>
      </c>
      <c r="G1226" s="20" t="s">
        <v>49</v>
      </c>
      <c r="H1226" s="21">
        <v>30394</v>
      </c>
      <c r="I1226" s="21">
        <v>1000</v>
      </c>
      <c r="J1226" s="21">
        <v>31394</v>
      </c>
      <c r="K1226" s="21">
        <v>30393.69</v>
      </c>
      <c r="L1226" s="21">
        <v>30393.69</v>
      </c>
    </row>
    <row r="1227" spans="1:12" x14ac:dyDescent="0.3">
      <c r="A1227" s="19" t="s">
        <v>313</v>
      </c>
      <c r="B1227" s="19" t="s">
        <v>331</v>
      </c>
      <c r="C1227" s="2" t="str">
        <f>VLOOKUP(B1227,Hoja1!B:C,2,FALSE)</f>
        <v>Dirección del Área de Servicios Sociales</v>
      </c>
      <c r="D1227" s="3" t="str">
        <f t="shared" si="46"/>
        <v>1</v>
      </c>
      <c r="E1227" s="3" t="str">
        <f t="shared" si="47"/>
        <v>12</v>
      </c>
      <c r="F1227" s="19" t="s">
        <v>50</v>
      </c>
      <c r="G1227" s="20" t="s">
        <v>51</v>
      </c>
      <c r="H1227" s="21">
        <v>13363</v>
      </c>
      <c r="I1227" s="21">
        <v>0</v>
      </c>
      <c r="J1227" s="21">
        <v>13363</v>
      </c>
      <c r="K1227" s="21">
        <v>13380.09</v>
      </c>
      <c r="L1227" s="21">
        <v>13380.09</v>
      </c>
    </row>
    <row r="1228" spans="1:12" x14ac:dyDescent="0.3">
      <c r="A1228" s="19" t="s">
        <v>313</v>
      </c>
      <c r="B1228" s="19" t="s">
        <v>331</v>
      </c>
      <c r="C1228" s="2" t="str">
        <f>VLOOKUP(B1228,Hoja1!B:C,2,FALSE)</f>
        <v>Dirección del Área de Servicios Sociales</v>
      </c>
      <c r="D1228" s="3" t="str">
        <f t="shared" si="46"/>
        <v>1</v>
      </c>
      <c r="E1228" s="3" t="str">
        <f t="shared" si="47"/>
        <v>12</v>
      </c>
      <c r="F1228" s="19" t="s">
        <v>17</v>
      </c>
      <c r="G1228" s="20" t="s">
        <v>18</v>
      </c>
      <c r="H1228" s="21">
        <v>20470</v>
      </c>
      <c r="I1228" s="21">
        <v>0</v>
      </c>
      <c r="J1228" s="21">
        <v>20470</v>
      </c>
      <c r="K1228" s="21">
        <v>19693.240000000002</v>
      </c>
      <c r="L1228" s="21">
        <v>19693.240000000002</v>
      </c>
    </row>
    <row r="1229" spans="1:12" x14ac:dyDescent="0.3">
      <c r="A1229" s="19" t="s">
        <v>313</v>
      </c>
      <c r="B1229" s="19" t="s">
        <v>331</v>
      </c>
      <c r="C1229" s="2" t="str">
        <f>VLOOKUP(B1229,Hoja1!B:C,2,FALSE)</f>
        <v>Dirección del Área de Servicios Sociales</v>
      </c>
      <c r="D1229" s="3" t="str">
        <f t="shared" si="46"/>
        <v>1</v>
      </c>
      <c r="E1229" s="3" t="str">
        <f t="shared" si="47"/>
        <v>12</v>
      </c>
      <c r="F1229" s="19" t="s">
        <v>52</v>
      </c>
      <c r="G1229" s="20" t="s">
        <v>53</v>
      </c>
      <c r="H1229" s="21">
        <v>8675</v>
      </c>
      <c r="I1229" s="21">
        <v>0</v>
      </c>
      <c r="J1229" s="21">
        <v>8675</v>
      </c>
      <c r="K1229" s="21">
        <v>7696.9</v>
      </c>
      <c r="L1229" s="21">
        <v>7696.9</v>
      </c>
    </row>
    <row r="1230" spans="1:12" x14ac:dyDescent="0.3">
      <c r="A1230" s="19" t="s">
        <v>313</v>
      </c>
      <c r="B1230" s="19" t="s">
        <v>331</v>
      </c>
      <c r="C1230" s="2" t="str">
        <f>VLOOKUP(B1230,Hoja1!B:C,2,FALSE)</f>
        <v>Dirección del Área de Servicios Sociales</v>
      </c>
      <c r="D1230" s="3" t="str">
        <f t="shared" si="46"/>
        <v>1</v>
      </c>
      <c r="E1230" s="3" t="str">
        <f t="shared" si="47"/>
        <v>12</v>
      </c>
      <c r="F1230" s="19" t="s">
        <v>19</v>
      </c>
      <c r="G1230" s="20" t="s">
        <v>20</v>
      </c>
      <c r="H1230" s="21">
        <v>23843</v>
      </c>
      <c r="I1230" s="21">
        <v>0</v>
      </c>
      <c r="J1230" s="21">
        <v>23843</v>
      </c>
      <c r="K1230" s="21">
        <v>23313.17</v>
      </c>
      <c r="L1230" s="21">
        <v>23313.17</v>
      </c>
    </row>
    <row r="1231" spans="1:12" x14ac:dyDescent="0.3">
      <c r="A1231" s="19" t="s">
        <v>313</v>
      </c>
      <c r="B1231" s="19" t="s">
        <v>331</v>
      </c>
      <c r="C1231" s="2" t="str">
        <f>VLOOKUP(B1231,Hoja1!B:C,2,FALSE)</f>
        <v>Dirección del Área de Servicios Sociales</v>
      </c>
      <c r="D1231" s="3" t="str">
        <f t="shared" si="46"/>
        <v>1</v>
      </c>
      <c r="E1231" s="3" t="str">
        <f t="shared" si="47"/>
        <v>12</v>
      </c>
      <c r="F1231" s="19" t="s">
        <v>21</v>
      </c>
      <c r="G1231" s="20" t="s">
        <v>22</v>
      </c>
      <c r="H1231" s="21">
        <v>52748</v>
      </c>
      <c r="I1231" s="21">
        <v>0</v>
      </c>
      <c r="J1231" s="21">
        <v>52748</v>
      </c>
      <c r="K1231" s="21">
        <v>52059.48</v>
      </c>
      <c r="L1231" s="21">
        <v>52059.48</v>
      </c>
    </row>
    <row r="1232" spans="1:12" x14ac:dyDescent="0.3">
      <c r="A1232" s="19" t="s">
        <v>313</v>
      </c>
      <c r="B1232" s="19" t="s">
        <v>331</v>
      </c>
      <c r="C1232" s="2" t="str">
        <f>VLOOKUP(B1232,Hoja1!B:C,2,FALSE)</f>
        <v>Dirección del Área de Servicios Sociales</v>
      </c>
      <c r="D1232" s="3" t="str">
        <f t="shared" si="46"/>
        <v>1</v>
      </c>
      <c r="E1232" s="3" t="str">
        <f t="shared" si="47"/>
        <v>12</v>
      </c>
      <c r="F1232" s="19" t="s">
        <v>23</v>
      </c>
      <c r="G1232" s="20" t="s">
        <v>24</v>
      </c>
      <c r="H1232" s="21">
        <v>126331</v>
      </c>
      <c r="I1232" s="21">
        <v>0</v>
      </c>
      <c r="J1232" s="21">
        <v>126331</v>
      </c>
      <c r="K1232" s="21">
        <v>125763.17</v>
      </c>
      <c r="L1232" s="21">
        <v>125763.17</v>
      </c>
    </row>
    <row r="1233" spans="1:12" x14ac:dyDescent="0.3">
      <c r="A1233" s="19" t="s">
        <v>313</v>
      </c>
      <c r="B1233" s="19" t="s">
        <v>331</v>
      </c>
      <c r="C1233" s="2" t="str">
        <f>VLOOKUP(B1233,Hoja1!B:C,2,FALSE)</f>
        <v>Dirección del Área de Servicios Sociales</v>
      </c>
      <c r="D1233" s="3" t="str">
        <f t="shared" si="46"/>
        <v>1</v>
      </c>
      <c r="E1233" s="3" t="str">
        <f t="shared" si="47"/>
        <v>12</v>
      </c>
      <c r="F1233" s="19" t="s">
        <v>25</v>
      </c>
      <c r="G1233" s="20" t="s">
        <v>26</v>
      </c>
      <c r="H1233" s="21">
        <v>12812</v>
      </c>
      <c r="I1233" s="21">
        <v>0</v>
      </c>
      <c r="J1233" s="21">
        <v>12812</v>
      </c>
      <c r="K1233" s="21">
        <v>11846.63</v>
      </c>
      <c r="L1233" s="21">
        <v>11846.63</v>
      </c>
    </row>
    <row r="1234" spans="1:12" x14ac:dyDescent="0.3">
      <c r="A1234" s="19" t="s">
        <v>313</v>
      </c>
      <c r="B1234" s="19" t="s">
        <v>331</v>
      </c>
      <c r="C1234" s="2" t="str">
        <f>VLOOKUP(B1234,Hoja1!B:C,2,FALSE)</f>
        <v>Dirección del Área de Servicios Sociales</v>
      </c>
      <c r="D1234" s="3" t="str">
        <f t="shared" si="46"/>
        <v>2</v>
      </c>
      <c r="E1234" s="3" t="str">
        <f t="shared" si="47"/>
        <v>21</v>
      </c>
      <c r="F1234" s="19" t="s">
        <v>56</v>
      </c>
      <c r="G1234" s="20" t="s">
        <v>57</v>
      </c>
      <c r="H1234" s="21">
        <v>4000</v>
      </c>
      <c r="I1234" s="21">
        <v>0</v>
      </c>
      <c r="J1234" s="21">
        <v>4000</v>
      </c>
      <c r="K1234" s="21">
        <v>1510.1</v>
      </c>
      <c r="L1234" s="21">
        <v>1331.64</v>
      </c>
    </row>
    <row r="1235" spans="1:12" x14ac:dyDescent="0.3">
      <c r="A1235" s="19" t="s">
        <v>313</v>
      </c>
      <c r="B1235" s="19" t="s">
        <v>331</v>
      </c>
      <c r="C1235" s="2" t="str">
        <f>VLOOKUP(B1235,Hoja1!B:C,2,FALSE)</f>
        <v>Dirección del Área de Servicios Sociales</v>
      </c>
      <c r="D1235" s="3" t="str">
        <f t="shared" si="46"/>
        <v>2</v>
      </c>
      <c r="E1235" s="3" t="str">
        <f t="shared" si="47"/>
        <v>22</v>
      </c>
      <c r="F1235" s="19" t="s">
        <v>62</v>
      </c>
      <c r="G1235" s="20" t="s">
        <v>63</v>
      </c>
      <c r="H1235" s="21">
        <v>2000</v>
      </c>
      <c r="I1235" s="21">
        <v>0</v>
      </c>
      <c r="J1235" s="21">
        <v>2000</v>
      </c>
      <c r="K1235" s="21">
        <v>1853.96</v>
      </c>
      <c r="L1235" s="21">
        <v>1853.96</v>
      </c>
    </row>
    <row r="1236" spans="1:12" x14ac:dyDescent="0.3">
      <c r="A1236" s="19" t="s">
        <v>313</v>
      </c>
      <c r="B1236" s="19" t="s">
        <v>331</v>
      </c>
      <c r="C1236" s="2" t="str">
        <f>VLOOKUP(B1236,Hoja1!B:C,2,FALSE)</f>
        <v>Dirección del Área de Servicios Sociales</v>
      </c>
      <c r="D1236" s="3" t="str">
        <f t="shared" si="46"/>
        <v>2</v>
      </c>
      <c r="E1236" s="3" t="str">
        <f t="shared" si="47"/>
        <v>22</v>
      </c>
      <c r="F1236" s="19" t="s">
        <v>64</v>
      </c>
      <c r="G1236" s="20" t="s">
        <v>65</v>
      </c>
      <c r="H1236" s="21">
        <v>40000</v>
      </c>
      <c r="I1236" s="21">
        <v>0</v>
      </c>
      <c r="J1236" s="21">
        <v>40000</v>
      </c>
      <c r="K1236" s="21">
        <v>19999.990000000002</v>
      </c>
      <c r="L1236" s="21">
        <v>19999.990000000002</v>
      </c>
    </row>
    <row r="1237" spans="1:12" x14ac:dyDescent="0.3">
      <c r="A1237" s="19" t="s">
        <v>313</v>
      </c>
      <c r="B1237" s="19" t="s">
        <v>331</v>
      </c>
      <c r="C1237" s="2" t="str">
        <f>VLOOKUP(B1237,Hoja1!B:C,2,FALSE)</f>
        <v>Dirección del Área de Servicios Sociales</v>
      </c>
      <c r="D1237" s="3" t="str">
        <f t="shared" si="46"/>
        <v>8</v>
      </c>
      <c r="E1237" s="3" t="str">
        <f t="shared" si="47"/>
        <v>83</v>
      </c>
      <c r="F1237" s="19" t="s">
        <v>114</v>
      </c>
      <c r="G1237" s="20" t="s">
        <v>408</v>
      </c>
      <c r="H1237" s="21">
        <v>5000</v>
      </c>
      <c r="I1237" s="21">
        <v>0</v>
      </c>
      <c r="J1237" s="21">
        <v>5000</v>
      </c>
      <c r="K1237" s="21">
        <v>1193.6400000000001</v>
      </c>
      <c r="L1237" s="21">
        <v>1193.6400000000001</v>
      </c>
    </row>
    <row r="1238" spans="1:12" x14ac:dyDescent="0.3">
      <c r="A1238" s="19" t="s">
        <v>313</v>
      </c>
      <c r="B1238" s="19" t="s">
        <v>332</v>
      </c>
      <c r="C1238" s="2" t="str">
        <f>VLOOKUP(B1238,Hoja1!B:C,2,FALSE)</f>
        <v>Formación para el Empleo</v>
      </c>
      <c r="D1238" s="3" t="str">
        <f t="shared" si="46"/>
        <v>1</v>
      </c>
      <c r="E1238" s="3" t="str">
        <f t="shared" si="47"/>
        <v>12</v>
      </c>
      <c r="F1238" s="19" t="s">
        <v>50</v>
      </c>
      <c r="G1238" s="20" t="s">
        <v>51</v>
      </c>
      <c r="H1238" s="21">
        <v>26727</v>
      </c>
      <c r="I1238" s="21">
        <v>0</v>
      </c>
      <c r="J1238" s="21">
        <v>26727</v>
      </c>
      <c r="K1238" s="21">
        <v>14682.56</v>
      </c>
      <c r="L1238" s="21">
        <v>14682.56</v>
      </c>
    </row>
    <row r="1239" spans="1:12" x14ac:dyDescent="0.3">
      <c r="A1239" s="19" t="s">
        <v>313</v>
      </c>
      <c r="B1239" s="19" t="s">
        <v>332</v>
      </c>
      <c r="C1239" s="2" t="str">
        <f>VLOOKUP(B1239,Hoja1!B:C,2,FALSE)</f>
        <v>Formación para el Empleo</v>
      </c>
      <c r="D1239" s="3" t="str">
        <f t="shared" si="46"/>
        <v>1</v>
      </c>
      <c r="E1239" s="3" t="str">
        <f t="shared" si="47"/>
        <v>12</v>
      </c>
      <c r="F1239" s="19" t="s">
        <v>17</v>
      </c>
      <c r="G1239" s="20" t="s">
        <v>18</v>
      </c>
      <c r="H1239" s="21">
        <v>10235</v>
      </c>
      <c r="I1239" s="21">
        <v>0</v>
      </c>
      <c r="J1239" s="21">
        <v>10235</v>
      </c>
      <c r="K1239" s="21">
        <v>6555.67</v>
      </c>
      <c r="L1239" s="21">
        <v>6555.67</v>
      </c>
    </row>
    <row r="1240" spans="1:12" x14ac:dyDescent="0.3">
      <c r="A1240" s="19" t="s">
        <v>313</v>
      </c>
      <c r="B1240" s="19" t="s">
        <v>332</v>
      </c>
      <c r="C1240" s="2" t="str">
        <f>VLOOKUP(B1240,Hoja1!B:C,2,FALSE)</f>
        <v>Formación para el Empleo</v>
      </c>
      <c r="D1240" s="3" t="str">
        <f t="shared" si="46"/>
        <v>1</v>
      </c>
      <c r="E1240" s="3" t="str">
        <f t="shared" si="47"/>
        <v>12</v>
      </c>
      <c r="F1240" s="19" t="s">
        <v>19</v>
      </c>
      <c r="G1240" s="20" t="s">
        <v>20</v>
      </c>
      <c r="H1240" s="21">
        <v>7729</v>
      </c>
      <c r="I1240" s="21">
        <v>0</v>
      </c>
      <c r="J1240" s="21">
        <v>7729</v>
      </c>
      <c r="K1240" s="21">
        <v>5362.25</v>
      </c>
      <c r="L1240" s="21">
        <v>5362.25</v>
      </c>
    </row>
    <row r="1241" spans="1:12" x14ac:dyDescent="0.3">
      <c r="A1241" s="19" t="s">
        <v>313</v>
      </c>
      <c r="B1241" s="19" t="s">
        <v>332</v>
      </c>
      <c r="C1241" s="2" t="str">
        <f>VLOOKUP(B1241,Hoja1!B:C,2,FALSE)</f>
        <v>Formación para el Empleo</v>
      </c>
      <c r="D1241" s="3" t="str">
        <f t="shared" si="46"/>
        <v>1</v>
      </c>
      <c r="E1241" s="3" t="str">
        <f t="shared" si="47"/>
        <v>12</v>
      </c>
      <c r="F1241" s="19" t="s">
        <v>21</v>
      </c>
      <c r="G1241" s="20" t="s">
        <v>22</v>
      </c>
      <c r="H1241" s="21">
        <v>20547</v>
      </c>
      <c r="I1241" s="21">
        <v>0</v>
      </c>
      <c r="J1241" s="21">
        <v>20547</v>
      </c>
      <c r="K1241" s="21">
        <v>11365.79</v>
      </c>
      <c r="L1241" s="21">
        <v>11365.79</v>
      </c>
    </row>
    <row r="1242" spans="1:12" x14ac:dyDescent="0.3">
      <c r="A1242" s="19" t="s">
        <v>313</v>
      </c>
      <c r="B1242" s="19" t="s">
        <v>332</v>
      </c>
      <c r="C1242" s="2" t="str">
        <f>VLOOKUP(B1242,Hoja1!B:C,2,FALSE)</f>
        <v>Formación para el Empleo</v>
      </c>
      <c r="D1242" s="3" t="str">
        <f t="shared" si="46"/>
        <v>1</v>
      </c>
      <c r="E1242" s="3" t="str">
        <f t="shared" si="47"/>
        <v>12</v>
      </c>
      <c r="F1242" s="19" t="s">
        <v>23</v>
      </c>
      <c r="G1242" s="20" t="s">
        <v>24</v>
      </c>
      <c r="H1242" s="21">
        <v>50455</v>
      </c>
      <c r="I1242" s="21">
        <v>0</v>
      </c>
      <c r="J1242" s="21">
        <v>50455</v>
      </c>
      <c r="K1242" s="21">
        <v>59379.66</v>
      </c>
      <c r="L1242" s="21">
        <v>59379.66</v>
      </c>
    </row>
    <row r="1243" spans="1:12" x14ac:dyDescent="0.3">
      <c r="A1243" s="19" t="s">
        <v>313</v>
      </c>
      <c r="B1243" s="19" t="s">
        <v>332</v>
      </c>
      <c r="C1243" s="2" t="str">
        <f>VLOOKUP(B1243,Hoja1!B:C,2,FALSE)</f>
        <v>Formación para el Empleo</v>
      </c>
      <c r="D1243" s="3" t="str">
        <f t="shared" si="46"/>
        <v>1</v>
      </c>
      <c r="E1243" s="3" t="str">
        <f t="shared" si="47"/>
        <v>12</v>
      </c>
      <c r="F1243" s="19" t="s">
        <v>25</v>
      </c>
      <c r="G1243" s="20" t="s">
        <v>26</v>
      </c>
      <c r="H1243" s="21">
        <v>3463</v>
      </c>
      <c r="I1243" s="21">
        <v>0</v>
      </c>
      <c r="J1243" s="21">
        <v>3463</v>
      </c>
      <c r="K1243" s="21">
        <v>1938.44</v>
      </c>
      <c r="L1243" s="21">
        <v>1938.44</v>
      </c>
    </row>
    <row r="1244" spans="1:12" x14ac:dyDescent="0.3">
      <c r="A1244" s="19" t="s">
        <v>313</v>
      </c>
      <c r="B1244" s="19" t="s">
        <v>332</v>
      </c>
      <c r="C1244" s="2" t="str">
        <f>VLOOKUP(B1244,Hoja1!B:C,2,FALSE)</f>
        <v>Formación para el Empleo</v>
      </c>
      <c r="D1244" s="3" t="str">
        <f t="shared" si="46"/>
        <v>1</v>
      </c>
      <c r="E1244" s="3" t="str">
        <f t="shared" si="47"/>
        <v>13</v>
      </c>
      <c r="F1244" s="19" t="s">
        <v>73</v>
      </c>
      <c r="G1244" s="20" t="s">
        <v>74</v>
      </c>
      <c r="H1244" s="21">
        <v>12000</v>
      </c>
      <c r="I1244" s="21">
        <v>0</v>
      </c>
      <c r="J1244" s="21">
        <v>12000</v>
      </c>
      <c r="K1244" s="21">
        <v>0</v>
      </c>
      <c r="L1244" s="21">
        <v>0</v>
      </c>
    </row>
    <row r="1245" spans="1:12" x14ac:dyDescent="0.3">
      <c r="A1245" s="19" t="s">
        <v>313</v>
      </c>
      <c r="B1245" s="19" t="s">
        <v>332</v>
      </c>
      <c r="C1245" s="2" t="str">
        <f>VLOOKUP(B1245,Hoja1!B:C,2,FALSE)</f>
        <v>Formación para el Empleo</v>
      </c>
      <c r="D1245" s="3" t="str">
        <f t="shared" si="46"/>
        <v>1</v>
      </c>
      <c r="E1245" s="3" t="str">
        <f t="shared" si="47"/>
        <v>14</v>
      </c>
      <c r="F1245" s="19" t="s">
        <v>315</v>
      </c>
      <c r="G1245" s="20" t="s">
        <v>316</v>
      </c>
      <c r="H1245" s="21">
        <v>531705</v>
      </c>
      <c r="I1245" s="21">
        <v>194860.42</v>
      </c>
      <c r="J1245" s="21">
        <v>726565.42</v>
      </c>
      <c r="K1245" s="21">
        <v>652586.48</v>
      </c>
      <c r="L1245" s="21">
        <v>652586.48</v>
      </c>
    </row>
    <row r="1246" spans="1:12" x14ac:dyDescent="0.3">
      <c r="A1246" s="19" t="s">
        <v>313</v>
      </c>
      <c r="B1246" s="19" t="s">
        <v>332</v>
      </c>
      <c r="C1246" s="2" t="str">
        <f>VLOOKUP(B1246,Hoja1!B:C,2,FALSE)</f>
        <v>Formación para el Empleo</v>
      </c>
      <c r="D1246" s="3" t="str">
        <f t="shared" si="46"/>
        <v>2</v>
      </c>
      <c r="E1246" s="3" t="str">
        <f t="shared" si="47"/>
        <v>20</v>
      </c>
      <c r="F1246" s="19" t="s">
        <v>54</v>
      </c>
      <c r="G1246" s="20" t="s">
        <v>55</v>
      </c>
      <c r="H1246" s="21">
        <v>2500</v>
      </c>
      <c r="I1246" s="21">
        <v>1200</v>
      </c>
      <c r="J1246" s="21">
        <v>3700</v>
      </c>
      <c r="K1246" s="21">
        <v>232.32</v>
      </c>
      <c r="L1246" s="21">
        <v>0</v>
      </c>
    </row>
    <row r="1247" spans="1:12" x14ac:dyDescent="0.3">
      <c r="A1247" s="19" t="s">
        <v>313</v>
      </c>
      <c r="B1247" s="19" t="s">
        <v>332</v>
      </c>
      <c r="C1247" s="2" t="str">
        <f>VLOOKUP(B1247,Hoja1!B:C,2,FALSE)</f>
        <v>Formación para el Empleo</v>
      </c>
      <c r="D1247" s="3" t="str">
        <f t="shared" si="46"/>
        <v>2</v>
      </c>
      <c r="E1247" s="3" t="str">
        <f t="shared" si="47"/>
        <v>21</v>
      </c>
      <c r="F1247" s="19" t="s">
        <v>140</v>
      </c>
      <c r="G1247" s="20" t="s">
        <v>141</v>
      </c>
      <c r="H1247" s="21">
        <v>3000</v>
      </c>
      <c r="I1247" s="21">
        <v>0</v>
      </c>
      <c r="J1247" s="21">
        <v>3000</v>
      </c>
      <c r="K1247" s="21">
        <v>2049.29</v>
      </c>
      <c r="L1247" s="21">
        <v>1667.9</v>
      </c>
    </row>
    <row r="1248" spans="1:12" x14ac:dyDescent="0.3">
      <c r="A1248" s="19" t="s">
        <v>313</v>
      </c>
      <c r="B1248" s="19" t="s">
        <v>332</v>
      </c>
      <c r="C1248" s="2" t="str">
        <f>VLOOKUP(B1248,Hoja1!B:C,2,FALSE)</f>
        <v>Formación para el Empleo</v>
      </c>
      <c r="D1248" s="3" t="str">
        <f t="shared" ref="D1248:D1255" si="48">LEFT(F1248,1)</f>
        <v>2</v>
      </c>
      <c r="E1248" s="3" t="str">
        <f t="shared" ref="E1248:E1255" si="49">LEFT(F1248,2)</f>
        <v>21</v>
      </c>
      <c r="F1248" s="19" t="s">
        <v>56</v>
      </c>
      <c r="G1248" s="20" t="s">
        <v>57</v>
      </c>
      <c r="H1248" s="21">
        <v>16950</v>
      </c>
      <c r="I1248" s="21">
        <v>1000</v>
      </c>
      <c r="J1248" s="21">
        <v>17950</v>
      </c>
      <c r="K1248" s="21">
        <v>7328.5</v>
      </c>
      <c r="L1248" s="21">
        <v>6853.94</v>
      </c>
    </row>
    <row r="1249" spans="1:12" x14ac:dyDescent="0.3">
      <c r="A1249" s="19" t="s">
        <v>313</v>
      </c>
      <c r="B1249" s="19" t="s">
        <v>332</v>
      </c>
      <c r="C1249" s="2" t="str">
        <f>VLOOKUP(B1249,Hoja1!B:C,2,FALSE)</f>
        <v>Formación para el Empleo</v>
      </c>
      <c r="D1249" s="3" t="str">
        <f t="shared" si="48"/>
        <v>2</v>
      </c>
      <c r="E1249" s="3" t="str">
        <f t="shared" si="49"/>
        <v>21</v>
      </c>
      <c r="F1249" s="19" t="s">
        <v>77</v>
      </c>
      <c r="G1249" s="20" t="s">
        <v>78</v>
      </c>
      <c r="H1249" s="21">
        <v>2000</v>
      </c>
      <c r="I1249" s="21">
        <v>0</v>
      </c>
      <c r="J1249" s="21">
        <v>2000</v>
      </c>
      <c r="K1249" s="21">
        <v>1158.47</v>
      </c>
      <c r="L1249" s="21">
        <v>1158.47</v>
      </c>
    </row>
    <row r="1250" spans="1:12" x14ac:dyDescent="0.3">
      <c r="A1250" s="19" t="s">
        <v>313</v>
      </c>
      <c r="B1250" s="19" t="s">
        <v>332</v>
      </c>
      <c r="C1250" s="2" t="str">
        <f>VLOOKUP(B1250,Hoja1!B:C,2,FALSE)</f>
        <v>Formación para el Empleo</v>
      </c>
      <c r="D1250" s="3" t="str">
        <f t="shared" si="48"/>
        <v>2</v>
      </c>
      <c r="E1250" s="3" t="str">
        <f t="shared" si="49"/>
        <v>22</v>
      </c>
      <c r="F1250" s="19" t="s">
        <v>27</v>
      </c>
      <c r="G1250" s="20" t="s">
        <v>28</v>
      </c>
      <c r="H1250" s="21">
        <v>1700</v>
      </c>
      <c r="I1250" s="21">
        <v>0</v>
      </c>
      <c r="J1250" s="21">
        <v>1700</v>
      </c>
      <c r="K1250" s="21">
        <v>1700</v>
      </c>
      <c r="L1250" s="21">
        <v>0</v>
      </c>
    </row>
    <row r="1251" spans="1:12" x14ac:dyDescent="0.3">
      <c r="A1251" s="19" t="s">
        <v>313</v>
      </c>
      <c r="B1251" s="19" t="s">
        <v>332</v>
      </c>
      <c r="C1251" s="2" t="str">
        <f>VLOOKUP(B1251,Hoja1!B:C,2,FALSE)</f>
        <v>Formación para el Empleo</v>
      </c>
      <c r="D1251" s="3" t="str">
        <f t="shared" si="48"/>
        <v>2</v>
      </c>
      <c r="E1251" s="3" t="str">
        <f t="shared" si="49"/>
        <v>22</v>
      </c>
      <c r="F1251" s="19" t="s">
        <v>29</v>
      </c>
      <c r="G1251" s="20" t="s">
        <v>30</v>
      </c>
      <c r="H1251" s="21">
        <v>6800</v>
      </c>
      <c r="I1251" s="21">
        <v>2500</v>
      </c>
      <c r="J1251" s="21">
        <v>9300</v>
      </c>
      <c r="K1251" s="21">
        <v>5194.17</v>
      </c>
      <c r="L1251" s="21">
        <v>5194.17</v>
      </c>
    </row>
    <row r="1252" spans="1:12" x14ac:dyDescent="0.3">
      <c r="A1252" s="19" t="s">
        <v>313</v>
      </c>
      <c r="B1252" s="19" t="s">
        <v>332</v>
      </c>
      <c r="C1252" s="2" t="str">
        <f>VLOOKUP(B1252,Hoja1!B:C,2,FALSE)</f>
        <v>Formación para el Empleo</v>
      </c>
      <c r="D1252" s="3" t="str">
        <f t="shared" si="48"/>
        <v>2</v>
      </c>
      <c r="E1252" s="3" t="str">
        <f t="shared" si="49"/>
        <v>22</v>
      </c>
      <c r="F1252" s="19" t="s">
        <v>92</v>
      </c>
      <c r="G1252" s="20" t="s">
        <v>93</v>
      </c>
      <c r="H1252" s="21">
        <v>12500</v>
      </c>
      <c r="I1252" s="21">
        <v>0</v>
      </c>
      <c r="J1252" s="21">
        <v>12500</v>
      </c>
      <c r="K1252" s="21">
        <v>10423.040000000001</v>
      </c>
      <c r="L1252" s="21">
        <v>9473.17</v>
      </c>
    </row>
    <row r="1253" spans="1:12" x14ac:dyDescent="0.3">
      <c r="A1253" s="19" t="s">
        <v>313</v>
      </c>
      <c r="B1253" s="19" t="s">
        <v>332</v>
      </c>
      <c r="C1253" s="2" t="str">
        <f>VLOOKUP(B1253,Hoja1!B:C,2,FALSE)</f>
        <v>Formación para el Empleo</v>
      </c>
      <c r="D1253" s="3" t="str">
        <f t="shared" si="48"/>
        <v>2</v>
      </c>
      <c r="E1253" s="3" t="str">
        <f t="shared" si="49"/>
        <v>22</v>
      </c>
      <c r="F1253" s="19" t="s">
        <v>142</v>
      </c>
      <c r="G1253" s="20" t="s">
        <v>143</v>
      </c>
      <c r="H1253" s="21">
        <v>14500</v>
      </c>
      <c r="I1253" s="21">
        <v>0</v>
      </c>
      <c r="J1253" s="21">
        <v>14500</v>
      </c>
      <c r="K1253" s="21">
        <v>10896.74</v>
      </c>
      <c r="L1253" s="21">
        <v>9836.66</v>
      </c>
    </row>
    <row r="1254" spans="1:12" x14ac:dyDescent="0.3">
      <c r="A1254" s="19" t="s">
        <v>313</v>
      </c>
      <c r="B1254" s="19" t="s">
        <v>332</v>
      </c>
      <c r="C1254" s="2" t="str">
        <f>VLOOKUP(B1254,Hoja1!B:C,2,FALSE)</f>
        <v>Formación para el Empleo</v>
      </c>
      <c r="D1254" s="3" t="str">
        <f t="shared" si="48"/>
        <v>2</v>
      </c>
      <c r="E1254" s="3" t="str">
        <f t="shared" si="49"/>
        <v>22</v>
      </c>
      <c r="F1254" s="19" t="s">
        <v>79</v>
      </c>
      <c r="G1254" s="20" t="s">
        <v>80</v>
      </c>
      <c r="H1254" s="21">
        <v>4500</v>
      </c>
      <c r="I1254" s="21">
        <v>0</v>
      </c>
      <c r="J1254" s="21">
        <v>4500</v>
      </c>
      <c r="K1254" s="21">
        <v>844.86</v>
      </c>
      <c r="L1254" s="21">
        <v>844.86</v>
      </c>
    </row>
    <row r="1255" spans="1:12" x14ac:dyDescent="0.3">
      <c r="A1255" s="19" t="s">
        <v>313</v>
      </c>
      <c r="B1255" s="19" t="s">
        <v>332</v>
      </c>
      <c r="C1255" s="2" t="str">
        <f>VLOOKUP(B1255,Hoja1!B:C,2,FALSE)</f>
        <v>Formación para el Empleo</v>
      </c>
      <c r="D1255" s="3" t="str">
        <f t="shared" si="48"/>
        <v>2</v>
      </c>
      <c r="E1255" s="3" t="str">
        <f t="shared" si="49"/>
        <v>22</v>
      </c>
      <c r="F1255" s="19" t="s">
        <v>81</v>
      </c>
      <c r="G1255" s="20" t="s">
        <v>82</v>
      </c>
      <c r="H1255" s="21">
        <v>10600</v>
      </c>
      <c r="I1255" s="21">
        <v>4000</v>
      </c>
      <c r="J1255" s="21">
        <v>14600</v>
      </c>
      <c r="K1255" s="21">
        <v>15086.61</v>
      </c>
      <c r="L1255" s="21">
        <v>8647.52</v>
      </c>
    </row>
    <row r="1256" spans="1:12" x14ac:dyDescent="0.3">
      <c r="A1256" s="19" t="s">
        <v>313</v>
      </c>
      <c r="B1256" s="19" t="s">
        <v>332</v>
      </c>
      <c r="C1256" s="2" t="str">
        <f>VLOOKUP(B1256,Hoja1!B:C,2,FALSE)</f>
        <v>Formación para el Empleo</v>
      </c>
      <c r="D1256" s="3" t="str">
        <f t="shared" ref="D1256:D1272" si="50">LEFT(F1256,1)</f>
        <v>2</v>
      </c>
      <c r="E1256" s="3" t="str">
        <f t="shared" ref="E1256:E1272" si="51">LEFT(F1256,2)</f>
        <v>22</v>
      </c>
      <c r="F1256" s="19" t="s">
        <v>206</v>
      </c>
      <c r="G1256" s="20" t="s">
        <v>207</v>
      </c>
      <c r="H1256" s="21">
        <v>1000</v>
      </c>
      <c r="I1256" s="21">
        <v>100</v>
      </c>
      <c r="J1256" s="21">
        <v>1100</v>
      </c>
      <c r="K1256" s="21">
        <v>551.45000000000005</v>
      </c>
      <c r="L1256" s="21">
        <v>551.45000000000005</v>
      </c>
    </row>
    <row r="1257" spans="1:12" x14ac:dyDescent="0.3">
      <c r="A1257" s="19" t="s">
        <v>313</v>
      </c>
      <c r="B1257" s="19" t="s">
        <v>332</v>
      </c>
      <c r="C1257" s="2" t="str">
        <f>VLOOKUP(B1257,Hoja1!B:C,2,FALSE)</f>
        <v>Formación para el Empleo</v>
      </c>
      <c r="D1257" s="3" t="str">
        <f t="shared" si="50"/>
        <v>2</v>
      </c>
      <c r="E1257" s="3" t="str">
        <f t="shared" si="51"/>
        <v>22</v>
      </c>
      <c r="F1257" s="19" t="s">
        <v>83</v>
      </c>
      <c r="G1257" s="20" t="s">
        <v>84</v>
      </c>
      <c r="H1257" s="21">
        <v>700</v>
      </c>
      <c r="I1257" s="21">
        <v>0</v>
      </c>
      <c r="J1257" s="21">
        <v>700</v>
      </c>
      <c r="K1257" s="21">
        <v>734.48</v>
      </c>
      <c r="L1257" s="21">
        <v>477.37</v>
      </c>
    </row>
    <row r="1258" spans="1:12" x14ac:dyDescent="0.3">
      <c r="A1258" s="19" t="s">
        <v>313</v>
      </c>
      <c r="B1258" s="19" t="s">
        <v>332</v>
      </c>
      <c r="C1258" s="2" t="str">
        <f>VLOOKUP(B1258,Hoja1!B:C,2,FALSE)</f>
        <v>Formación para el Empleo</v>
      </c>
      <c r="D1258" s="3" t="str">
        <f t="shared" si="50"/>
        <v>2</v>
      </c>
      <c r="E1258" s="3" t="str">
        <f t="shared" si="51"/>
        <v>22</v>
      </c>
      <c r="F1258" s="19" t="s">
        <v>85</v>
      </c>
      <c r="G1258" s="20" t="s">
        <v>86</v>
      </c>
      <c r="H1258" s="21">
        <v>48990</v>
      </c>
      <c r="I1258" s="21">
        <v>7600</v>
      </c>
      <c r="J1258" s="21">
        <v>56590</v>
      </c>
      <c r="K1258" s="21">
        <v>52498.95</v>
      </c>
      <c r="L1258" s="21">
        <v>48613.47</v>
      </c>
    </row>
    <row r="1259" spans="1:12" x14ac:dyDescent="0.3">
      <c r="A1259" s="19" t="s">
        <v>313</v>
      </c>
      <c r="B1259" s="19" t="s">
        <v>332</v>
      </c>
      <c r="C1259" s="2" t="str">
        <f>VLOOKUP(B1259,Hoja1!B:C,2,FALSE)</f>
        <v>Formación para el Empleo</v>
      </c>
      <c r="D1259" s="3" t="str">
        <f t="shared" si="50"/>
        <v>2</v>
      </c>
      <c r="E1259" s="3" t="str">
        <f t="shared" si="51"/>
        <v>22</v>
      </c>
      <c r="F1259" s="19" t="s">
        <v>168</v>
      </c>
      <c r="G1259" s="20" t="s">
        <v>169</v>
      </c>
      <c r="H1259" s="21">
        <v>2500</v>
      </c>
      <c r="I1259" s="21">
        <v>0</v>
      </c>
      <c r="J1259" s="21">
        <v>2500</v>
      </c>
      <c r="K1259" s="21">
        <v>2467.4299999999998</v>
      </c>
      <c r="L1259" s="21">
        <v>2056.1999999999998</v>
      </c>
    </row>
    <row r="1260" spans="1:12" x14ac:dyDescent="0.3">
      <c r="A1260" s="19" t="s">
        <v>313</v>
      </c>
      <c r="B1260" s="19" t="s">
        <v>332</v>
      </c>
      <c r="C1260" s="2" t="str">
        <f>VLOOKUP(B1260,Hoja1!B:C,2,FALSE)</f>
        <v>Formación para el Empleo</v>
      </c>
      <c r="D1260" s="3" t="str">
        <f t="shared" si="50"/>
        <v>2</v>
      </c>
      <c r="E1260" s="3" t="str">
        <f t="shared" si="51"/>
        <v>22</v>
      </c>
      <c r="F1260" s="19" t="s">
        <v>31</v>
      </c>
      <c r="G1260" s="20" t="s">
        <v>32</v>
      </c>
      <c r="H1260" s="21">
        <v>4500</v>
      </c>
      <c r="I1260" s="21">
        <v>0</v>
      </c>
      <c r="J1260" s="21">
        <v>4500</v>
      </c>
      <c r="K1260" s="21">
        <v>3365.86</v>
      </c>
      <c r="L1260" s="21">
        <v>3292.8</v>
      </c>
    </row>
    <row r="1261" spans="1:12" x14ac:dyDescent="0.3">
      <c r="A1261" s="19" t="s">
        <v>313</v>
      </c>
      <c r="B1261" s="19" t="s">
        <v>332</v>
      </c>
      <c r="C1261" s="2" t="str">
        <f>VLOOKUP(B1261,Hoja1!B:C,2,FALSE)</f>
        <v>Formación para el Empleo</v>
      </c>
      <c r="D1261" s="3" t="str">
        <f t="shared" si="50"/>
        <v>2</v>
      </c>
      <c r="E1261" s="3" t="str">
        <f t="shared" si="51"/>
        <v>22</v>
      </c>
      <c r="F1261" s="19" t="s">
        <v>193</v>
      </c>
      <c r="G1261" s="20" t="s">
        <v>194</v>
      </c>
      <c r="H1261" s="21">
        <v>700</v>
      </c>
      <c r="I1261" s="21">
        <v>0</v>
      </c>
      <c r="J1261" s="21">
        <v>700</v>
      </c>
      <c r="K1261" s="21">
        <v>22.44</v>
      </c>
      <c r="L1261" s="21">
        <v>22.44</v>
      </c>
    </row>
    <row r="1262" spans="1:12" x14ac:dyDescent="0.3">
      <c r="A1262" s="19" t="s">
        <v>313</v>
      </c>
      <c r="B1262" s="19" t="s">
        <v>332</v>
      </c>
      <c r="C1262" s="2" t="str">
        <f>VLOOKUP(B1262,Hoja1!B:C,2,FALSE)</f>
        <v>Formación para el Empleo</v>
      </c>
      <c r="D1262" s="3" t="str">
        <f t="shared" si="50"/>
        <v>2</v>
      </c>
      <c r="E1262" s="3" t="str">
        <f t="shared" si="51"/>
        <v>22</v>
      </c>
      <c r="F1262" s="19" t="s">
        <v>87</v>
      </c>
      <c r="G1262" s="20" t="s">
        <v>88</v>
      </c>
      <c r="H1262" s="21">
        <v>100</v>
      </c>
      <c r="I1262" s="21">
        <v>0</v>
      </c>
      <c r="J1262" s="21">
        <v>100</v>
      </c>
      <c r="K1262" s="21">
        <v>0</v>
      </c>
      <c r="L1262" s="21">
        <v>0</v>
      </c>
    </row>
    <row r="1263" spans="1:12" x14ac:dyDescent="0.3">
      <c r="A1263" s="19" t="s">
        <v>313</v>
      </c>
      <c r="B1263" s="19" t="s">
        <v>332</v>
      </c>
      <c r="C1263" s="2" t="str">
        <f>VLOOKUP(B1263,Hoja1!B:C,2,FALSE)</f>
        <v>Formación para el Empleo</v>
      </c>
      <c r="D1263" s="3" t="str">
        <f t="shared" si="50"/>
        <v>2</v>
      </c>
      <c r="E1263" s="3" t="str">
        <f t="shared" si="51"/>
        <v>22</v>
      </c>
      <c r="F1263" s="19" t="s">
        <v>62</v>
      </c>
      <c r="G1263" s="20" t="s">
        <v>63</v>
      </c>
      <c r="H1263" s="21">
        <v>12350</v>
      </c>
      <c r="I1263" s="21">
        <v>2277</v>
      </c>
      <c r="J1263" s="21">
        <v>14627</v>
      </c>
      <c r="K1263" s="21">
        <v>3777.79</v>
      </c>
      <c r="L1263" s="21">
        <v>3777.79</v>
      </c>
    </row>
    <row r="1264" spans="1:12" x14ac:dyDescent="0.3">
      <c r="A1264" s="19" t="s">
        <v>313</v>
      </c>
      <c r="B1264" s="19" t="s">
        <v>332</v>
      </c>
      <c r="C1264" s="2" t="str">
        <f>VLOOKUP(B1264,Hoja1!B:C,2,FALSE)</f>
        <v>Formación para el Empleo</v>
      </c>
      <c r="D1264" s="3" t="str">
        <f t="shared" si="50"/>
        <v>2</v>
      </c>
      <c r="E1264" s="3" t="str">
        <f t="shared" si="51"/>
        <v>22</v>
      </c>
      <c r="F1264" s="19" t="s">
        <v>144</v>
      </c>
      <c r="G1264" s="20" t="s">
        <v>145</v>
      </c>
      <c r="H1264" s="21">
        <v>28000</v>
      </c>
      <c r="I1264" s="21">
        <v>0</v>
      </c>
      <c r="J1264" s="21">
        <v>28000</v>
      </c>
      <c r="K1264" s="21">
        <v>23680.26</v>
      </c>
      <c r="L1264" s="21">
        <v>21730.48</v>
      </c>
    </row>
    <row r="1265" spans="1:12" x14ac:dyDescent="0.3">
      <c r="A1265" s="19" t="s">
        <v>313</v>
      </c>
      <c r="B1265" s="19" t="s">
        <v>332</v>
      </c>
      <c r="C1265" s="2" t="str">
        <f>VLOOKUP(B1265,Hoja1!B:C,2,FALSE)</f>
        <v>Formación para el Empleo</v>
      </c>
      <c r="D1265" s="3" t="str">
        <f t="shared" si="50"/>
        <v>2</v>
      </c>
      <c r="E1265" s="3" t="str">
        <f t="shared" si="51"/>
        <v>22</v>
      </c>
      <c r="F1265" s="19" t="s">
        <v>95</v>
      </c>
      <c r="G1265" s="20" t="s">
        <v>96</v>
      </c>
      <c r="H1265" s="21">
        <v>6985</v>
      </c>
      <c r="I1265" s="21">
        <v>0</v>
      </c>
      <c r="J1265" s="21">
        <v>6985</v>
      </c>
      <c r="K1265" s="21">
        <v>4791.37</v>
      </c>
      <c r="L1265" s="21">
        <v>4791.37</v>
      </c>
    </row>
    <row r="1266" spans="1:12" x14ac:dyDescent="0.3">
      <c r="A1266" s="19" t="s">
        <v>313</v>
      </c>
      <c r="B1266" s="19" t="s">
        <v>332</v>
      </c>
      <c r="C1266" s="2" t="str">
        <f>VLOOKUP(B1266,Hoja1!B:C,2,FALSE)</f>
        <v>Formación para el Empleo</v>
      </c>
      <c r="D1266" s="3" t="str">
        <f t="shared" si="50"/>
        <v>2</v>
      </c>
      <c r="E1266" s="3" t="str">
        <f t="shared" si="51"/>
        <v>22</v>
      </c>
      <c r="F1266" s="19" t="s">
        <v>64</v>
      </c>
      <c r="G1266" s="20" t="s">
        <v>65</v>
      </c>
      <c r="H1266" s="21">
        <v>141000</v>
      </c>
      <c r="I1266" s="21">
        <v>-42500</v>
      </c>
      <c r="J1266" s="21">
        <v>98500</v>
      </c>
      <c r="K1266" s="21">
        <v>82719.7</v>
      </c>
      <c r="L1266" s="21">
        <v>43330.400000000001</v>
      </c>
    </row>
    <row r="1267" spans="1:12" x14ac:dyDescent="0.3">
      <c r="A1267" s="19" t="s">
        <v>313</v>
      </c>
      <c r="B1267" s="19" t="s">
        <v>332</v>
      </c>
      <c r="C1267" s="2" t="str">
        <f>VLOOKUP(B1267,Hoja1!B:C,2,FALSE)</f>
        <v>Formación para el Empleo</v>
      </c>
      <c r="D1267" s="3" t="str">
        <f t="shared" si="50"/>
        <v>4</v>
      </c>
      <c r="E1267" s="3" t="str">
        <f t="shared" si="51"/>
        <v>48</v>
      </c>
      <c r="F1267" s="19" t="s">
        <v>45</v>
      </c>
      <c r="G1267" s="20" t="s">
        <v>46</v>
      </c>
      <c r="H1267" s="21">
        <v>158230</v>
      </c>
      <c r="I1267" s="21">
        <v>-28114.799999999999</v>
      </c>
      <c r="J1267" s="21">
        <v>130115.2</v>
      </c>
      <c r="K1267" s="21">
        <v>130115.2</v>
      </c>
      <c r="L1267" s="21">
        <v>130115.2</v>
      </c>
    </row>
    <row r="1268" spans="1:12" x14ac:dyDescent="0.3">
      <c r="A1268" s="19" t="s">
        <v>313</v>
      </c>
      <c r="B1268" s="19" t="s">
        <v>332</v>
      </c>
      <c r="C1268" s="2" t="str">
        <f>VLOOKUP(B1268,Hoja1!B:C,2,FALSE)</f>
        <v>Formación para el Empleo</v>
      </c>
      <c r="D1268" s="3" t="str">
        <f t="shared" si="50"/>
        <v>6</v>
      </c>
      <c r="E1268" s="3" t="str">
        <f t="shared" si="51"/>
        <v>63</v>
      </c>
      <c r="F1268" s="19" t="s">
        <v>127</v>
      </c>
      <c r="G1268" s="20" t="s">
        <v>126</v>
      </c>
      <c r="H1268" s="21">
        <v>80000</v>
      </c>
      <c r="I1268" s="21">
        <v>-23194</v>
      </c>
      <c r="J1268" s="21">
        <v>56806</v>
      </c>
      <c r="K1268" s="21">
        <v>3267.12</v>
      </c>
      <c r="L1268" s="21">
        <v>3267.12</v>
      </c>
    </row>
    <row r="1269" spans="1:12" x14ac:dyDescent="0.3">
      <c r="A1269" s="19" t="s">
        <v>313</v>
      </c>
      <c r="B1269" s="19" t="s">
        <v>332</v>
      </c>
      <c r="C1269" s="2" t="str">
        <f>VLOOKUP(B1269,Hoja1!B:C,2,FALSE)</f>
        <v>Formación para el Empleo</v>
      </c>
      <c r="D1269" s="3" t="str">
        <f t="shared" si="50"/>
        <v>6</v>
      </c>
      <c r="E1269" s="3" t="str">
        <f t="shared" si="51"/>
        <v>63</v>
      </c>
      <c r="F1269" s="19" t="s">
        <v>128</v>
      </c>
      <c r="G1269" s="20" t="s">
        <v>98</v>
      </c>
      <c r="H1269" s="21">
        <v>5000</v>
      </c>
      <c r="I1269" s="21">
        <v>0</v>
      </c>
      <c r="J1269" s="21">
        <v>5000</v>
      </c>
      <c r="K1269" s="21">
        <v>3646.94</v>
      </c>
      <c r="L1269" s="21">
        <v>3646.94</v>
      </c>
    </row>
    <row r="1270" spans="1:12" x14ac:dyDescent="0.3">
      <c r="A1270" s="19" t="s">
        <v>313</v>
      </c>
      <c r="B1270" s="19" t="s">
        <v>332</v>
      </c>
      <c r="C1270" s="2" t="str">
        <f>VLOOKUP(B1270,Hoja1!B:C,2,FALSE)</f>
        <v>Formación para el Empleo</v>
      </c>
      <c r="D1270" s="3" t="str">
        <f t="shared" si="50"/>
        <v>6</v>
      </c>
      <c r="E1270" s="3" t="str">
        <f t="shared" si="51"/>
        <v>63</v>
      </c>
      <c r="F1270" s="19" t="s">
        <v>184</v>
      </c>
      <c r="G1270" s="20" t="s">
        <v>171</v>
      </c>
      <c r="H1270" s="21">
        <v>5000</v>
      </c>
      <c r="I1270" s="21">
        <v>0</v>
      </c>
      <c r="J1270" s="21">
        <v>5000</v>
      </c>
      <c r="K1270" s="21">
        <v>4918.1000000000004</v>
      </c>
      <c r="L1270" s="21">
        <v>489.86</v>
      </c>
    </row>
    <row r="1271" spans="1:12" x14ac:dyDescent="0.3">
      <c r="A1271" s="19" t="s">
        <v>313</v>
      </c>
      <c r="B1271" s="19" t="s">
        <v>403</v>
      </c>
      <c r="C1271" s="2" t="str">
        <f>VLOOKUP(B1271,Hoja1!B:C,2,FALSE)</f>
        <v>Patrimonio I.F.S. Area 10</v>
      </c>
      <c r="D1271" s="3" t="str">
        <f t="shared" si="50"/>
        <v>6</v>
      </c>
      <c r="E1271" s="3" t="str">
        <f t="shared" si="51"/>
        <v>63</v>
      </c>
      <c r="F1271" s="19" t="s">
        <v>127</v>
      </c>
      <c r="G1271" s="20" t="s">
        <v>126</v>
      </c>
      <c r="H1271" s="21">
        <v>0</v>
      </c>
      <c r="I1271" s="21">
        <v>306517.32</v>
      </c>
      <c r="J1271" s="21">
        <v>306517.32</v>
      </c>
      <c r="K1271" s="21">
        <v>254410.4</v>
      </c>
      <c r="L1271" s="21">
        <v>184263.06</v>
      </c>
    </row>
    <row r="1272" spans="1:12" x14ac:dyDescent="0.3">
      <c r="A1272" s="19" t="s">
        <v>313</v>
      </c>
      <c r="B1272" s="19" t="s">
        <v>403</v>
      </c>
      <c r="C1272" s="2" t="str">
        <f>VLOOKUP(B1272,Hoja1!B:C,2,FALSE)</f>
        <v>Patrimonio I.F.S. Area 10</v>
      </c>
      <c r="D1272" s="3" t="str">
        <f t="shared" si="50"/>
        <v>6</v>
      </c>
      <c r="E1272" s="3" t="str">
        <f t="shared" si="51"/>
        <v>63</v>
      </c>
      <c r="F1272" s="19" t="s">
        <v>128</v>
      </c>
      <c r="G1272" s="20" t="s">
        <v>98</v>
      </c>
      <c r="H1272" s="21">
        <v>0</v>
      </c>
      <c r="I1272" s="21">
        <v>88443.74</v>
      </c>
      <c r="J1272" s="21">
        <v>88443.74</v>
      </c>
      <c r="K1272" s="21">
        <v>57388.32</v>
      </c>
      <c r="L1272" s="21">
        <v>57388.32</v>
      </c>
    </row>
  </sheetData>
  <autoFilter ref="A1:L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CUARTO TRIMESTRE DE 2018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3" customWidth="1"/>
    <col min="2" max="2" width="7.09765625" style="13" customWidth="1"/>
    <col min="3" max="3" width="48.3984375" style="13" customWidth="1"/>
  </cols>
  <sheetData>
    <row r="1" spans="1:3" ht="12.65" customHeight="1" x14ac:dyDescent="0.35">
      <c r="A1" s="10" t="s">
        <v>421</v>
      </c>
      <c r="B1" s="10" t="str">
        <f t="shared" ref="B1:B32" si="0">MID(A1,1,4)</f>
        <v>9121</v>
      </c>
      <c r="C1" s="10" t="str">
        <f t="shared" ref="C1:C32" si="1">MID(A1,6,80)</f>
        <v>Órganos de Gobierno</v>
      </c>
    </row>
    <row r="2" spans="1:3" ht="12.65" customHeight="1" x14ac:dyDescent="0.35">
      <c r="A2" s="10" t="s">
        <v>422</v>
      </c>
      <c r="B2" s="10" t="str">
        <f t="shared" si="0"/>
        <v>9201</v>
      </c>
      <c r="C2" s="10" t="str">
        <f t="shared" si="1"/>
        <v>Secretaría General</v>
      </c>
    </row>
    <row r="3" spans="1:3" ht="12.65" customHeight="1" x14ac:dyDescent="0.35">
      <c r="A3" s="10" t="s">
        <v>423</v>
      </c>
      <c r="B3" s="10" t="str">
        <f t="shared" si="0"/>
        <v>9203</v>
      </c>
      <c r="C3" s="10" t="str">
        <f t="shared" si="1"/>
        <v>Unidad de Régimen Interior</v>
      </c>
    </row>
    <row r="4" spans="1:3" ht="12.65" customHeight="1" x14ac:dyDescent="0.35">
      <c r="A4" s="10" t="s">
        <v>424</v>
      </c>
      <c r="B4" s="10" t="str">
        <f t="shared" si="0"/>
        <v>9205</v>
      </c>
      <c r="C4" s="10" t="str">
        <f t="shared" si="1"/>
        <v>Imprenta Municipal</v>
      </c>
    </row>
    <row r="5" spans="1:3" ht="12.65" customHeight="1" x14ac:dyDescent="0.35">
      <c r="A5" s="10" t="s">
        <v>425</v>
      </c>
      <c r="B5" s="10" t="str">
        <f t="shared" si="0"/>
        <v>9206</v>
      </c>
      <c r="C5" s="10" t="str">
        <f t="shared" si="1"/>
        <v>Archivo Municipal</v>
      </c>
    </row>
    <row r="6" spans="1:3" ht="12.65" customHeight="1" x14ac:dyDescent="0.35">
      <c r="A6" s="10" t="s">
        <v>426</v>
      </c>
      <c r="B6" s="10" t="str">
        <f t="shared" si="0"/>
        <v>9207</v>
      </c>
      <c r="C6" s="10" t="str">
        <f t="shared" si="1"/>
        <v>Gobierno y Relaciones</v>
      </c>
    </row>
    <row r="7" spans="1:3" ht="12.65" customHeight="1" x14ac:dyDescent="0.35">
      <c r="A7" s="10" t="s">
        <v>427</v>
      </c>
      <c r="B7" s="10" t="str">
        <f t="shared" si="0"/>
        <v>9312</v>
      </c>
      <c r="C7" s="10" t="str">
        <f t="shared" si="1"/>
        <v>Intervención General</v>
      </c>
    </row>
    <row r="8" spans="1:3" ht="12.65" customHeight="1" x14ac:dyDescent="0.35">
      <c r="A8" s="10" t="s">
        <v>428</v>
      </c>
      <c r="B8" s="10" t="str">
        <f t="shared" si="0"/>
        <v>1501</v>
      </c>
      <c r="C8" s="10" t="str">
        <f t="shared" si="1"/>
        <v>Dirección del Área de Urbanismo</v>
      </c>
    </row>
    <row r="9" spans="1:3" ht="12.65" customHeight="1" x14ac:dyDescent="0.35">
      <c r="A9" s="11" t="s">
        <v>429</v>
      </c>
      <c r="B9" s="10" t="str">
        <f t="shared" si="0"/>
        <v>1511</v>
      </c>
      <c r="C9" s="11" t="str">
        <f t="shared" si="1"/>
        <v>Planificación y Gestión del Urbanismo</v>
      </c>
    </row>
    <row r="10" spans="1:3" ht="12.65" customHeight="1" x14ac:dyDescent="0.35">
      <c r="A10" s="11" t="s">
        <v>430</v>
      </c>
      <c r="B10" s="10" t="str">
        <f t="shared" si="0"/>
        <v>1512</v>
      </c>
      <c r="C10" s="11" t="str">
        <f t="shared" si="1"/>
        <v>Conservación y Ampliación del Patrimonio Municipal del Suelo</v>
      </c>
    </row>
    <row r="11" spans="1:3" ht="12.65" customHeight="1" x14ac:dyDescent="0.35">
      <c r="A11" s="12" t="s">
        <v>431</v>
      </c>
      <c r="B11" s="10" t="str">
        <f t="shared" si="0"/>
        <v>1532</v>
      </c>
      <c r="C11" s="12" t="str">
        <f t="shared" si="1"/>
        <v>Pavimentación de vías públicas y otros servicios urbanísticos</v>
      </c>
    </row>
    <row r="12" spans="1:3" ht="12.65" customHeight="1" x14ac:dyDescent="0.35">
      <c r="A12" s="10" t="s">
        <v>432</v>
      </c>
      <c r="B12" s="10" t="str">
        <f t="shared" si="0"/>
        <v>1651</v>
      </c>
      <c r="C12" s="10" t="str">
        <f t="shared" si="1"/>
        <v>Alumbrado Público</v>
      </c>
    </row>
    <row r="13" spans="1:3" ht="12.65" customHeight="1" x14ac:dyDescent="0.35">
      <c r="A13" s="10" t="s">
        <v>433</v>
      </c>
      <c r="B13" s="10" t="str">
        <f t="shared" si="0"/>
        <v>9332</v>
      </c>
      <c r="C13" s="10" t="str">
        <f t="shared" si="1"/>
        <v>Mantenimiento de Edificios e Instalaciones</v>
      </c>
    </row>
    <row r="14" spans="1:3" ht="12.65" customHeight="1" x14ac:dyDescent="0.35">
      <c r="A14" s="10" t="s">
        <v>434</v>
      </c>
      <c r="B14" s="10" t="str">
        <f t="shared" si="0"/>
        <v>2314</v>
      </c>
      <c r="C14" s="10" t="str">
        <f t="shared" si="1"/>
        <v>Centro de programas juveniles</v>
      </c>
    </row>
    <row r="15" spans="1:3" ht="12.65" customHeight="1" x14ac:dyDescent="0.35">
      <c r="A15" s="13" t="s">
        <v>435</v>
      </c>
      <c r="B15" s="10" t="str">
        <f t="shared" si="0"/>
        <v>3411</v>
      </c>
      <c r="C15" s="13" t="str">
        <f t="shared" si="1"/>
        <v>Promoción y Fomento del Deportes</v>
      </c>
    </row>
    <row r="16" spans="1:3" ht="12.65" customHeight="1" x14ac:dyDescent="0.35">
      <c r="A16" s="10" t="s">
        <v>436</v>
      </c>
      <c r="B16" s="10" t="str">
        <f t="shared" si="0"/>
        <v>4911</v>
      </c>
      <c r="C16" s="10" t="str">
        <f t="shared" si="1"/>
        <v>Sociedad de la Información</v>
      </c>
    </row>
    <row r="17" spans="1:3" ht="12.65" customHeight="1" x14ac:dyDescent="0.35">
      <c r="A17" s="10" t="s">
        <v>437</v>
      </c>
      <c r="B17" s="10" t="str">
        <f t="shared" si="0"/>
        <v>9200</v>
      </c>
      <c r="C17" s="10" t="str">
        <f t="shared" si="1"/>
        <v>Dirección del Área de Participación Ciudadana</v>
      </c>
    </row>
    <row r="18" spans="1:3" ht="12.65" customHeight="1" x14ac:dyDescent="0.35">
      <c r="A18" s="10" t="s">
        <v>438</v>
      </c>
      <c r="B18" s="10" t="str">
        <f t="shared" si="0"/>
        <v>9204</v>
      </c>
      <c r="C18" s="10" t="str">
        <f t="shared" si="1"/>
        <v>Tecnolog. de Información y Comunicación</v>
      </c>
    </row>
    <row r="19" spans="1:3" ht="12.65" customHeight="1" x14ac:dyDescent="0.35">
      <c r="A19" s="10" t="s">
        <v>439</v>
      </c>
      <c r="B19" s="10" t="str">
        <f t="shared" si="0"/>
        <v>9231</v>
      </c>
      <c r="C19" s="10" t="str">
        <f t="shared" si="1"/>
        <v xml:space="preserve">Información, Registro y Gestión del Padrón </v>
      </c>
    </row>
    <row r="20" spans="1:3" ht="12.65" customHeight="1" x14ac:dyDescent="0.35">
      <c r="A20" s="10" t="s">
        <v>440</v>
      </c>
      <c r="B20" s="10" t="str">
        <f t="shared" si="0"/>
        <v>9241</v>
      </c>
      <c r="C20" s="10" t="str">
        <f t="shared" si="1"/>
        <v>Participación Ciudadana</v>
      </c>
    </row>
    <row r="21" spans="1:3" ht="12.65" customHeight="1" x14ac:dyDescent="0.35">
      <c r="A21" s="10" t="s">
        <v>441</v>
      </c>
      <c r="B21" s="10" t="str">
        <f t="shared" si="0"/>
        <v>9333</v>
      </c>
      <c r="C21" s="10" t="str">
        <f t="shared" si="1"/>
        <v>Patrimonio I.F.S. Area 03</v>
      </c>
    </row>
    <row r="22" spans="1:3" ht="12.65" customHeight="1" x14ac:dyDescent="0.35">
      <c r="A22" s="10" t="s">
        <v>442</v>
      </c>
      <c r="B22" s="10" t="str">
        <f t="shared" si="0"/>
        <v>0111</v>
      </c>
      <c r="C22" s="10" t="str">
        <f t="shared" si="1"/>
        <v>Deuda Pública</v>
      </c>
    </row>
    <row r="23" spans="1:3" ht="12.65" customHeight="1" x14ac:dyDescent="0.35">
      <c r="A23" s="10" t="s">
        <v>443</v>
      </c>
      <c r="B23" s="10" t="str">
        <f t="shared" si="0"/>
        <v>2411</v>
      </c>
      <c r="C23" s="10" t="str">
        <f t="shared" si="1"/>
        <v>Agencia de Innovación y Desarrollo Económico</v>
      </c>
    </row>
    <row r="24" spans="1:3" ht="12.65" customHeight="1" x14ac:dyDescent="0.35">
      <c r="A24" s="10" t="s">
        <v>444</v>
      </c>
      <c r="B24" s="10" t="str">
        <f t="shared" si="0"/>
        <v>3121</v>
      </c>
      <c r="C24" s="10" t="str">
        <f t="shared" si="1"/>
        <v>Prevención y Salud Laboral</v>
      </c>
    </row>
    <row r="25" spans="1:3" ht="12.65" customHeight="1" x14ac:dyDescent="0.35">
      <c r="A25" s="10" t="s">
        <v>445</v>
      </c>
      <c r="B25" s="10" t="str">
        <f t="shared" si="0"/>
        <v>4314</v>
      </c>
      <c r="C25" s="10" t="str">
        <f t="shared" si="1"/>
        <v xml:space="preserve">Fomento del Comercio </v>
      </c>
    </row>
    <row r="26" spans="1:3" ht="12.65" customHeight="1" x14ac:dyDescent="0.35">
      <c r="A26" s="12" t="s">
        <v>446</v>
      </c>
      <c r="B26" s="10" t="str">
        <f t="shared" si="0"/>
        <v>9202</v>
      </c>
      <c r="C26" s="12" t="str">
        <f t="shared" si="1"/>
        <v>Gestión de Recursos Humanos</v>
      </c>
    </row>
    <row r="27" spans="1:3" s="9" customFormat="1" ht="12.65" customHeight="1" x14ac:dyDescent="0.35">
      <c r="A27" s="12" t="s">
        <v>447</v>
      </c>
      <c r="B27" s="10" t="str">
        <f t="shared" si="0"/>
        <v>9208</v>
      </c>
      <c r="C27" s="12" t="str">
        <f t="shared" si="1"/>
        <v>Innovación y Formación Continua</v>
      </c>
    </row>
    <row r="28" spans="1:3" ht="12.65" customHeight="1" x14ac:dyDescent="0.35">
      <c r="A28" s="10" t="s">
        <v>448</v>
      </c>
      <c r="B28" s="10" t="str">
        <f t="shared" si="0"/>
        <v>9209</v>
      </c>
      <c r="C28" s="10" t="str">
        <f t="shared" si="1"/>
        <v>Dirección del Área de Hacienda</v>
      </c>
    </row>
    <row r="29" spans="1:3" ht="12.65" customHeight="1" x14ac:dyDescent="0.35">
      <c r="A29" s="14" t="s">
        <v>449</v>
      </c>
      <c r="B29" s="10" t="str">
        <f t="shared" si="0"/>
        <v>9291</v>
      </c>
      <c r="C29" s="14" t="str">
        <f t="shared" si="1"/>
        <v>Imprevistos y contingencias de ejecución</v>
      </c>
    </row>
    <row r="30" spans="1:3" ht="12.65" customHeight="1" x14ac:dyDescent="0.35">
      <c r="A30" s="10" t="s">
        <v>450</v>
      </c>
      <c r="B30" s="10" t="str">
        <f t="shared" si="0"/>
        <v>9311</v>
      </c>
      <c r="C30" s="10" t="str">
        <f t="shared" si="1"/>
        <v>Planificación Económico-financiera</v>
      </c>
    </row>
    <row r="31" spans="1:3" ht="12.65" customHeight="1" x14ac:dyDescent="0.35">
      <c r="A31" s="12" t="s">
        <v>451</v>
      </c>
      <c r="B31" s="10" t="str">
        <f t="shared" si="0"/>
        <v>9321</v>
      </c>
      <c r="C31" s="12" t="str">
        <f t="shared" si="1"/>
        <v>Gestión Ingresos e Inspección</v>
      </c>
    </row>
    <row r="32" spans="1:3" ht="12.65" customHeight="1" x14ac:dyDescent="0.35">
      <c r="A32" s="10" t="s">
        <v>452</v>
      </c>
      <c r="B32" s="10" t="str">
        <f t="shared" si="0"/>
        <v>9331</v>
      </c>
      <c r="C32" s="10" t="str">
        <f t="shared" si="1"/>
        <v>Gestión del Patrimonio</v>
      </c>
    </row>
    <row r="33" spans="1:3" ht="12.65" customHeight="1" x14ac:dyDescent="0.35">
      <c r="A33" s="10" t="s">
        <v>453</v>
      </c>
      <c r="B33" s="10" t="str">
        <f t="shared" ref="B33:B64" si="2">MID(A33,1,4)</f>
        <v>9341</v>
      </c>
      <c r="C33" s="10" t="str">
        <f t="shared" ref="C33:C67" si="3">MID(A33,6,80)</f>
        <v>Tesorería y Recaudación</v>
      </c>
    </row>
    <row r="34" spans="1:3" ht="12.65" customHeight="1" x14ac:dyDescent="0.35">
      <c r="A34" s="10" t="s">
        <v>454</v>
      </c>
      <c r="B34" s="10" t="str">
        <f t="shared" si="2"/>
        <v>2315</v>
      </c>
      <c r="C34" s="10" t="str">
        <f t="shared" si="3"/>
        <v>Politicas de Igualdad e infancia</v>
      </c>
    </row>
    <row r="35" spans="1:3" ht="12.65" customHeight="1" x14ac:dyDescent="0.35">
      <c r="A35" s="10" t="s">
        <v>455</v>
      </c>
      <c r="B35" s="10" t="str">
        <f t="shared" si="2"/>
        <v>3232</v>
      </c>
      <c r="C35" s="10" t="str">
        <f t="shared" si="3"/>
        <v>Conservación centros de educación infantil y primaria</v>
      </c>
    </row>
    <row r="36" spans="1:3" ht="12.65" customHeight="1" x14ac:dyDescent="0.35">
      <c r="A36" s="10" t="s">
        <v>456</v>
      </c>
      <c r="B36" s="10" t="str">
        <f t="shared" si="2"/>
        <v>3202</v>
      </c>
      <c r="C36" s="10" t="str">
        <f t="shared" si="3"/>
        <v>Dirección del Área de Educación</v>
      </c>
    </row>
    <row r="37" spans="1:3" ht="12.65" customHeight="1" x14ac:dyDescent="0.35">
      <c r="A37" s="10" t="s">
        <v>457</v>
      </c>
      <c r="B37" s="10" t="str">
        <f t="shared" si="2"/>
        <v>3231</v>
      </c>
      <c r="C37" s="10" t="str">
        <f t="shared" si="3"/>
        <v>Escuelas Infantiles</v>
      </c>
    </row>
    <row r="38" spans="1:3" ht="12.65" customHeight="1" x14ac:dyDescent="0.35">
      <c r="A38" s="10" t="s">
        <v>458</v>
      </c>
      <c r="B38" s="10" t="str">
        <f t="shared" si="2"/>
        <v>3261</v>
      </c>
      <c r="C38" s="10" t="str">
        <f t="shared" si="3"/>
        <v>Servicios Complementarios Educación</v>
      </c>
    </row>
    <row r="39" spans="1:3" ht="12.65" customHeight="1" x14ac:dyDescent="0.35">
      <c r="A39" s="10" t="s">
        <v>459</v>
      </c>
      <c r="B39" s="10" t="str">
        <f t="shared" si="2"/>
        <v>3321</v>
      </c>
      <c r="C39" s="10" t="str">
        <f t="shared" si="3"/>
        <v>Bibliotecas Públicas</v>
      </c>
    </row>
    <row r="40" spans="1:3" ht="12.65" customHeight="1" x14ac:dyDescent="0.35">
      <c r="A40" s="10" t="s">
        <v>460</v>
      </c>
      <c r="B40" s="10" t="str">
        <f t="shared" si="2"/>
        <v>9334</v>
      </c>
      <c r="C40" s="10" t="str">
        <f t="shared" si="3"/>
        <v>Patrimonio I.F.S. Area 06</v>
      </c>
    </row>
    <row r="41" spans="1:3" ht="12.65" customHeight="1" x14ac:dyDescent="0.35">
      <c r="A41" s="10" t="s">
        <v>461</v>
      </c>
      <c r="B41" s="10" t="str">
        <f t="shared" si="2"/>
        <v>1611</v>
      </c>
      <c r="C41" s="10" t="str">
        <f t="shared" si="3"/>
        <v>Control del Ciclo Integral del Agua</v>
      </c>
    </row>
    <row r="42" spans="1:3" ht="12.65" customHeight="1" x14ac:dyDescent="0.35">
      <c r="A42" s="10" t="s">
        <v>462</v>
      </c>
      <c r="B42" s="10" t="str">
        <f t="shared" si="2"/>
        <v>1621</v>
      </c>
      <c r="C42" s="10" t="str">
        <f t="shared" si="3"/>
        <v>Servicio de Limpieza</v>
      </c>
    </row>
    <row r="43" spans="1:3" ht="12.65" customHeight="1" x14ac:dyDescent="0.35">
      <c r="A43" s="12" t="s">
        <v>463</v>
      </c>
      <c r="B43" s="10" t="str">
        <f t="shared" si="2"/>
        <v>1623</v>
      </c>
      <c r="C43" s="12" t="str">
        <f t="shared" si="3"/>
        <v>Tratamiento de residuos</v>
      </c>
    </row>
    <row r="44" spans="1:3" ht="12.65" customHeight="1" x14ac:dyDescent="0.35">
      <c r="A44" s="10" t="s">
        <v>464</v>
      </c>
      <c r="B44" s="10" t="str">
        <f t="shared" si="2"/>
        <v>1631</v>
      </c>
      <c r="C44" s="10" t="str">
        <f t="shared" si="3"/>
        <v>Limpieza viaria</v>
      </c>
    </row>
    <row r="45" spans="1:3" ht="12.65" customHeight="1" x14ac:dyDescent="0.35">
      <c r="A45" s="10" t="s">
        <v>465</v>
      </c>
      <c r="B45" s="10" t="str">
        <f t="shared" si="2"/>
        <v>1701</v>
      </c>
      <c r="C45" s="10" t="str">
        <f t="shared" si="3"/>
        <v>Dirección del Área de M. Ambiente</v>
      </c>
    </row>
    <row r="46" spans="1:3" ht="12.65" customHeight="1" x14ac:dyDescent="0.35">
      <c r="A46" s="10" t="s">
        <v>466</v>
      </c>
      <c r="B46" s="10" t="str">
        <f t="shared" si="2"/>
        <v>1711</v>
      </c>
      <c r="C46" s="10" t="str">
        <f t="shared" si="3"/>
        <v>Parques y Jardines</v>
      </c>
    </row>
    <row r="47" spans="1:3" ht="12.65" customHeight="1" x14ac:dyDescent="0.35">
      <c r="A47" s="10" t="s">
        <v>467</v>
      </c>
      <c r="B47" s="10" t="str">
        <f t="shared" si="2"/>
        <v>1721</v>
      </c>
      <c r="C47" s="10" t="str">
        <f t="shared" si="3"/>
        <v>Protección del Medio Ambiente</v>
      </c>
    </row>
    <row r="48" spans="1:3" ht="12.65" customHeight="1" x14ac:dyDescent="0.35">
      <c r="A48" s="12" t="s">
        <v>468</v>
      </c>
      <c r="B48" s="10" t="str">
        <f t="shared" si="2"/>
        <v>3111</v>
      </c>
      <c r="C48" s="12" t="str">
        <f t="shared" si="3"/>
        <v>Protección de la Salubridad Pública</v>
      </c>
    </row>
    <row r="49" spans="1:3" ht="12.65" customHeight="1" x14ac:dyDescent="0.35">
      <c r="A49" s="12" t="s">
        <v>469</v>
      </c>
      <c r="B49" s="10" t="str">
        <f t="shared" si="2"/>
        <v>4312</v>
      </c>
      <c r="C49" s="12" t="str">
        <f t="shared" si="3"/>
        <v>Mercados, abastos y lonjas</v>
      </c>
    </row>
    <row r="50" spans="1:3" ht="12.65" customHeight="1" x14ac:dyDescent="0.35">
      <c r="A50" s="10" t="s">
        <v>470</v>
      </c>
      <c r="B50" s="10" t="str">
        <f t="shared" si="2"/>
        <v>9335</v>
      </c>
      <c r="C50" s="10" t="str">
        <f t="shared" si="3"/>
        <v>Patrimonio I.F.S. Area 07</v>
      </c>
    </row>
    <row r="51" spans="1:3" ht="12.65" customHeight="1" x14ac:dyDescent="0.35">
      <c r="A51" s="10" t="s">
        <v>471</v>
      </c>
      <c r="B51" s="10" t="str">
        <f t="shared" si="2"/>
        <v>1301</v>
      </c>
      <c r="C51" s="10" t="str">
        <f t="shared" si="3"/>
        <v>Dirección del Área de Seguridad</v>
      </c>
    </row>
    <row r="52" spans="1:3" ht="12.65" customHeight="1" x14ac:dyDescent="0.35">
      <c r="A52" s="10" t="s">
        <v>472</v>
      </c>
      <c r="B52" s="10" t="str">
        <f t="shared" si="2"/>
        <v>1321</v>
      </c>
      <c r="C52" s="10" t="str">
        <f t="shared" si="3"/>
        <v>Policía Municipal</v>
      </c>
    </row>
    <row r="53" spans="1:3" ht="12.65" customHeight="1" x14ac:dyDescent="0.35">
      <c r="A53" s="10" t="s">
        <v>473</v>
      </c>
      <c r="B53" s="10" t="str">
        <f t="shared" si="2"/>
        <v>1331</v>
      </c>
      <c r="C53" s="10" t="str">
        <f t="shared" si="3"/>
        <v>Ordenación del trafico y del estacionamiento</v>
      </c>
    </row>
    <row r="54" spans="1:3" ht="12.65" customHeight="1" x14ac:dyDescent="0.35">
      <c r="A54" s="10" t="s">
        <v>474</v>
      </c>
      <c r="B54" s="10" t="str">
        <f t="shared" si="2"/>
        <v>1341</v>
      </c>
      <c r="C54" s="10" t="str">
        <f t="shared" si="3"/>
        <v>Movilidad</v>
      </c>
    </row>
    <row r="55" spans="1:3" ht="12.65" customHeight="1" x14ac:dyDescent="0.35">
      <c r="A55" s="10" t="s">
        <v>475</v>
      </c>
      <c r="B55" s="10" t="str">
        <f t="shared" si="2"/>
        <v>1351</v>
      </c>
      <c r="C55" s="10" t="str">
        <f t="shared" si="3"/>
        <v>Protección Civil</v>
      </c>
    </row>
    <row r="56" spans="1:3" ht="12.65" customHeight="1" x14ac:dyDescent="0.35">
      <c r="A56" s="10" t="s">
        <v>476</v>
      </c>
      <c r="B56" s="10" t="str">
        <f t="shared" si="2"/>
        <v>1361</v>
      </c>
      <c r="C56" s="10" t="str">
        <f t="shared" si="3"/>
        <v>Prevención y Extinción Incendios</v>
      </c>
    </row>
    <row r="57" spans="1:3" ht="12.65" customHeight="1" x14ac:dyDescent="0.35">
      <c r="A57" s="10" t="s">
        <v>477</v>
      </c>
      <c r="B57" s="10" t="str">
        <f t="shared" si="2"/>
        <v>4411</v>
      </c>
      <c r="C57" s="10" t="str">
        <f t="shared" si="3"/>
        <v>Transporte colectivo urbano de viajeros</v>
      </c>
    </row>
    <row r="58" spans="1:3" ht="12.65" customHeight="1" x14ac:dyDescent="0.35">
      <c r="A58" s="10" t="s">
        <v>478</v>
      </c>
      <c r="B58" s="10" t="str">
        <f t="shared" si="2"/>
        <v>9336</v>
      </c>
      <c r="C58" s="10" t="str">
        <f t="shared" si="3"/>
        <v>Patrimonio I.F.S. Area 08</v>
      </c>
    </row>
    <row r="59" spans="1:3" ht="12.65" customHeight="1" x14ac:dyDescent="0.35">
      <c r="A59" s="12" t="s">
        <v>479</v>
      </c>
      <c r="B59" s="10" t="str">
        <f t="shared" si="2"/>
        <v>3301</v>
      </c>
      <c r="C59" s="12" t="str">
        <f t="shared" si="3"/>
        <v>Dirección del Área de Cultura</v>
      </c>
    </row>
    <row r="60" spans="1:3" ht="12.65" customHeight="1" x14ac:dyDescent="0.35">
      <c r="A60" s="12" t="s">
        <v>480</v>
      </c>
      <c r="B60" s="10" t="str">
        <f t="shared" si="2"/>
        <v>3341</v>
      </c>
      <c r="C60" s="12" t="str">
        <f t="shared" si="3"/>
        <v>Coordinación de políticas culturales</v>
      </c>
    </row>
    <row r="61" spans="1:3" ht="12.65" customHeight="1" x14ac:dyDescent="0.35">
      <c r="A61" s="10" t="s">
        <v>481</v>
      </c>
      <c r="B61" s="10" t="str">
        <f t="shared" si="2"/>
        <v>4321</v>
      </c>
      <c r="C61" s="10" t="str">
        <f t="shared" si="3"/>
        <v>Turismo</v>
      </c>
    </row>
    <row r="62" spans="1:3" ht="12.65" customHeight="1" x14ac:dyDescent="0.35">
      <c r="A62" s="10" t="s">
        <v>482</v>
      </c>
      <c r="B62" s="10" t="str">
        <f t="shared" si="2"/>
        <v>9337</v>
      </c>
      <c r="C62" s="10" t="str">
        <f t="shared" si="3"/>
        <v>Patrimonio I.F.S. Area 09</v>
      </c>
    </row>
    <row r="63" spans="1:3" ht="12.65" customHeight="1" x14ac:dyDescent="0.35">
      <c r="A63" s="10" t="s">
        <v>483</v>
      </c>
      <c r="B63" s="10" t="str">
        <f t="shared" si="2"/>
        <v>2311</v>
      </c>
      <c r="C63" s="10" t="str">
        <f t="shared" si="3"/>
        <v>Intervención social</v>
      </c>
    </row>
    <row r="64" spans="1:3" ht="12.65" customHeight="1" x14ac:dyDescent="0.35">
      <c r="A64" s="10" t="s">
        <v>484</v>
      </c>
      <c r="B64" s="10" t="str">
        <f t="shared" si="2"/>
        <v>2312</v>
      </c>
      <c r="C64" s="10" t="str">
        <f t="shared" si="3"/>
        <v>Iniciativas sociales</v>
      </c>
    </row>
    <row r="65" spans="1:3" ht="12.65" customHeight="1" x14ac:dyDescent="0.35">
      <c r="A65" s="10" t="s">
        <v>485</v>
      </c>
      <c r="B65" s="10" t="str">
        <f t="shared" ref="B65:B67" si="4">MID(A65,1,4)</f>
        <v>2313</v>
      </c>
      <c r="C65" s="10" t="str">
        <f t="shared" si="3"/>
        <v>Dirección del Área de Servicios Sociales</v>
      </c>
    </row>
    <row r="66" spans="1:3" ht="12.65" customHeight="1" x14ac:dyDescent="0.35">
      <c r="A66" s="10" t="s">
        <v>486</v>
      </c>
      <c r="B66" s="10" t="str">
        <f t="shared" si="4"/>
        <v>2412</v>
      </c>
      <c r="C66" s="10" t="str">
        <f t="shared" si="3"/>
        <v>Formación para el Empleo</v>
      </c>
    </row>
    <row r="67" spans="1:3" ht="12.65" customHeight="1" x14ac:dyDescent="0.35">
      <c r="A67" s="10" t="s">
        <v>487</v>
      </c>
      <c r="B67" s="10" t="str">
        <f t="shared" si="4"/>
        <v>9338</v>
      </c>
      <c r="C67" s="10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4º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2019-03-01T10:48:38Z</cp:lastPrinted>
  <dcterms:created xsi:type="dcterms:W3CDTF">2016-04-19T12:18:23Z</dcterms:created>
  <dcterms:modified xsi:type="dcterms:W3CDTF">2019-03-01T10:52:29Z</dcterms:modified>
</cp:coreProperties>
</file>